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mc:AlternateContent xmlns:mc="http://schemas.openxmlformats.org/markup-compatibility/2006">
    <mc:Choice Requires="x15">
      <x15ac:absPath xmlns:x15ac="http://schemas.microsoft.com/office/spreadsheetml/2010/11/ac" url="C:\Users\ilaria.cutano\Desktop\ISP\git\client-intesa\client-intesa\earlywarning-pom\Document\SpecificheIndicatori\"/>
    </mc:Choice>
  </mc:AlternateContent>
  <bookViews>
    <workbookView xWindow="0" yWindow="468" windowWidth="31992" windowHeight="16272" tabRatio="918" activeTab="7"/>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Simulativi'!$A$2:$AL$54</definedName>
    <definedName name="_xlnm._FilterDatabase" localSheetId="1" hidden="1">'Indicatori High_priority'!$A$2:$AL$24</definedName>
    <definedName name="_xlnm._FilterDatabase" localSheetId="3" hidden="1">'Indicatori Qualitativi'!$A$2:$AM$16</definedName>
    <definedName name="_xlnm._FilterDatabase" localSheetId="2" hidden="1">'Indicatori Statistici'!$A$2:$AM$33</definedName>
    <definedName name="_xlnm._FilterDatabase" localSheetId="5" hidden="1">'Indicatori Tecnici'!$A$2:$AP$2</definedName>
    <definedName name="_xlnm.Criteria" localSheetId="10">Eccezioni!$A$3:$O$8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 i="36" l="1"/>
  <c r="C5" i="36" l="1"/>
  <c r="C6" i="36" s="1"/>
  <c r="C7" i="36" s="1"/>
  <c r="C8" i="36" l="1"/>
  <c r="C9" i="36" s="1"/>
  <c r="C10" i="36" s="1"/>
  <c r="B7" i="36"/>
  <c r="B17" i="36"/>
  <c r="B16" i="36"/>
  <c r="B15" i="36"/>
  <c r="B14" i="36"/>
  <c r="B19" i="36"/>
  <c r="B13" i="36"/>
  <c r="B12" i="36"/>
  <c r="B11" i="36"/>
  <c r="B10" i="36"/>
  <c r="B9" i="36"/>
  <c r="B8" i="36"/>
  <c r="B6" i="36"/>
  <c r="B5" i="36"/>
  <c r="B4" i="36"/>
  <c r="B3" i="36"/>
  <c r="B30" i="15" l="1"/>
  <c r="B28" i="15"/>
  <c r="B20" i="15"/>
  <c r="B13" i="15"/>
  <c r="B12" i="15"/>
  <c r="B11"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C9" i="15" l="1"/>
  <c r="B8" i="15"/>
  <c r="C24" i="15"/>
  <c r="B23" i="15"/>
  <c r="C34" i="15"/>
  <c r="B34" i="15" s="1"/>
  <c r="B33" i="15"/>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24" i="1"/>
  <c r="B43" i="15" l="1"/>
  <c r="B25" i="1"/>
  <c r="B44" i="15" l="1"/>
  <c r="B26" i="1"/>
  <c r="B45" i="15" l="1"/>
  <c r="B46" i="15" l="1"/>
  <c r="B28" i="1"/>
  <c r="B47" i="15" l="1"/>
  <c r="B29" i="1"/>
  <c r="B48" i="15" l="1"/>
  <c r="B30" i="1"/>
  <c r="B49" i="15" l="1"/>
  <c r="B31" i="1"/>
  <c r="B50" i="15" l="1"/>
  <c r="B33" i="1"/>
  <c r="B32" i="1"/>
  <c r="B51" i="15" l="1"/>
  <c r="B22" i="22"/>
  <c r="B23" i="22"/>
  <c r="C24" i="22"/>
  <c r="B6" i="24"/>
  <c r="B5" i="24"/>
  <c r="B4" i="24"/>
  <c r="B18" i="22"/>
  <c r="B19" i="22"/>
  <c r="B20" i="22"/>
  <c r="B21" i="22"/>
  <c r="B52" i="15" l="1"/>
  <c r="B3" i="22"/>
  <c r="B24" i="22"/>
  <c r="C4" i="1"/>
  <c r="B4" i="1" s="1"/>
  <c r="B53" i="15" l="1"/>
  <c r="B4" i="22"/>
  <c r="C5" i="22"/>
  <c r="B5" i="22" l="1"/>
  <c r="B13" i="1" l="1"/>
  <c r="B12" i="1" l="1"/>
  <c r="C7" i="22"/>
  <c r="B6" i="22"/>
  <c r="B7" i="22" l="1"/>
  <c r="C8" i="22"/>
  <c r="B7" i="1" l="1"/>
  <c r="B8" i="22"/>
  <c r="C9" i="22"/>
  <c r="B5" i="1" l="1"/>
  <c r="B9" i="22"/>
  <c r="C10" i="22"/>
  <c r="C11" i="22" s="1"/>
  <c r="C12" i="22" s="1"/>
  <c r="B6" i="1" l="1"/>
  <c r="C13" i="22"/>
  <c r="B12" i="22"/>
  <c r="B10" i="22"/>
  <c r="B11" i="22"/>
  <c r="C14" i="22" l="1"/>
  <c r="B13" i="22"/>
  <c r="C15" i="22" l="1"/>
  <c r="B14" i="22"/>
  <c r="B16" i="1" l="1"/>
  <c r="C16" i="22"/>
  <c r="B15" i="22"/>
  <c r="B16" i="22" l="1"/>
  <c r="B17" i="22" l="1"/>
  <c r="C10" i="1"/>
  <c r="C11" i="1" l="1"/>
  <c r="B10" i="1"/>
  <c r="B11" i="1" l="1"/>
  <c r="B9" i="1"/>
  <c r="B15" i="1"/>
</calcChain>
</file>

<file path=xl/sharedStrings.xml><?xml version="1.0" encoding="utf-8"?>
<sst xmlns="http://schemas.openxmlformats.org/spreadsheetml/2006/main" count="2721" uniqueCount="842">
  <si>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</si>
  <si>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</si>
  <si>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</si>
  <si>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</si>
  <si>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</si>
  <si>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</si>
  <si>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</si>
  <si>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</si>
  <si>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</si>
  <si>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</si>
  <si>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</si>
  <si>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</si>
  <si>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</si>
  <si>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</si>
  <si>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</si>
  <si>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</si>
  <si>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</si>
  <si>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</si>
  <si>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</si>
  <si>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</si>
  <si>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</si>
  <si>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</si>
  <si>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</si>
  <si>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</si>
  <si>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</si>
  <si>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</si>
  <si>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</si>
  <si>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</si>
  <si>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</si>
  <si>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</si>
  <si>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</si>
  <si>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</si>
  <si>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</si>
  <si>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</si>
  <si>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</si>
  <si>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</si>
  <si>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</si>
  <si>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</si>
  <si>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</si>
  <si>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</si>
  <si>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</si>
  <si>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</si>
  <si>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</si>
  <si>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</si>
  <si>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</si>
  <si>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</si>
  <si>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</si>
  <si>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</si>
  <si>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</si>
  <si>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</si>
  <si>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</si>
  <si>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</si>
  <si>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</si>
  <si>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</si>
  <si>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</si>
  <si>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</si>
  <si>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</si>
  <si>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</si>
  <si>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</si>
  <si>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</si>
  <si>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</si>
  <si>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</si>
  <si>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</si>
  <si>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</si>
  <si>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</si>
  <si>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</si>
  <si>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</si>
  <si>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</si>
  <si>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</si>
  <si>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</si>
  <si>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</si>
  <si>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</si>
  <si>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</si>
  <si>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</si>
  <si>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</si>
  <si>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</si>
  <si>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</si>
  <si>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</si>
  <si>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</si>
  <si>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</si>
  <si>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</si>
  <si>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</si>
  <si>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</si>
  <si>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</si>
  <si>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</si>
  <si>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</si>
  <si>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</si>
  <si>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</si>
  <si>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</si>
  <si>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</si>
  <si>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</si>
  <si>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</si>
  <si>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</si>
  <si>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</si>
  <si>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</si>
  <si>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</si>
  <si>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</si>
  <si>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</si>
  <si>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</si>
  <si>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</si>
  <si>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</si>
  <si>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</si>
  <si>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</si>
  <si>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</si>
  <si>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</si>
  <si>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</si>
  <si>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</si>
  <si>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</si>
  <si>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</si>
  <si>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</si>
  <si>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</si>
  <si>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</si>
  <si>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</si>
  <si>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</si>
  <si>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</si>
  <si>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</si>
  <si>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</si>
  <si>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</si>
  <si>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</si>
  <si>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</si>
  <si>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</si>
  <si>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</si>
  <si>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</si>
  <si>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</si>
  <si>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</si>
  <si>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</si>
  <si>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</si>
  <si>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</si>
  <si>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</si>
  <si>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</si>
  <si>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</si>
  <si>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</si>
  <si>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</si>
  <si>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</si>
  <si>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</si>
  <si>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</si>
  <si>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</si>
  <si>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</si>
  <si>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</si>
  <si>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</si>
  <si>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</si>
  <si>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</si>
  <si>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</si>
  <si>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</si>
  <si>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</si>
  <si>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</si>
  <si>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</si>
  <si>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</si>
  <si>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</si>
  <si>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</si>
  <si>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</si>
  <si>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</si>
  <si>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</si>
  <si>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</si>
  <si>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</si>
  <si>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</si>
  <si>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</si>
  <si>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</si>
  <si>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</si>
  <si>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</si>
  <si>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</si>
  <si>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</si>
  <si>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</si>
  <si>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</si>
  <si>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</si>
  <si>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</si>
  <si>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</si>
  <si>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</si>
  <si>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</si>
  <si>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</si>
  <si>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</si>
  <si>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</si>
  <si>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</si>
  <si>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</si>
  <si>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</si>
  <si>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</si>
  <si>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</si>
  <si>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</si>
  <si>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</si>
  <si>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</si>
  <si>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</si>
  <si>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</si>
  <si>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</si>
  <si>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</si>
  <si>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</si>
  <si>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</si>
  <si>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</si>
  <si>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</si>
  <si>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</si>
  <si>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</si>
  <si>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</si>
  <si>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</si>
  <si>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</si>
  <si>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</si>
  <si>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</si>
  <si>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</si>
  <si>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</si>
  <si>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</si>
  <si>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</si>
  <si>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</si>
  <si>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</si>
  <si>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</si>
  <si>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</si>
  <si>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</si>
  <si>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</si>
  <si>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</si>
  <si>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</si>
  <si>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</si>
  <si>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</si>
  <si>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</si>
  <si>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</si>
  <si>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</si>
  <si>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</si>
  <si>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</si>
  <si>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</si>
  <si>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</si>
  <si>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</si>
  <si>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</si>
  <si>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</si>
  <si>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</si>
  <si>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</si>
  <si>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</si>
  <si>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</si>
  <si>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</si>
  <si>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</si>
  <si>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</si>
  <si>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</si>
  <si>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</si>
  <si>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</si>
  <si>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</si>
  <si>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</si>
  <si>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</si>
  <si>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</si>
  <si>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</si>
  <si>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</si>
  <si>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</si>
  <si>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</si>
  <si>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</si>
  <si>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</si>
  <si>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</si>
  <si>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</si>
  <si>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</si>
  <si>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</si>
  <si>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</si>
  <si>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</si>
  <si>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</si>
  <si>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</si>
  <si>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</si>
  <si>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</si>
  <si>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</si>
  <si>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</si>
  <si>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</si>
  <si>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</si>
  <si>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</si>
  <si>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</si>
  <si>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</si>
  <si>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Crisi di sovraindebitamento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</si>
  <si>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</si>
  <si>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</si>
  <si>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</si>
  <si>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</si>
  <si>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</si>
  <si>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</si>
  <si>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</si>
  <si>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</si>
  <si>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</si>
  <si>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</si>
  <si>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</si>
  <si>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</si>
  <si>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</si>
  <si>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</si>
  <si>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</si>
  <si>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</si>
  <si>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</si>
  <si>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</si>
  <si>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</si>
  <si>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</si>
  <si>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</si>
  <si>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</si>
  <si>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</si>
  <si>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</si>
  <si>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</si>
  <si>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Per il singolo SNDG l'indicatore riporta il valore 1, se si verifica la presenza della notizia di una "Crisi di Sovraindebitamento" che verrà alimentata in maniera Judgmental dal gestore tramite flusso di ritorno dall'interfaccia EW Web.</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</si>
  <si>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</si>
  <si>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</si>
  <si>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</si>
  <si>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</si>
  <si>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</si>
  <si>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</si>
  <si>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</si>
  <si>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</si>
  <si>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</si>
  <si>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</si>
  <si>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</si>
  <si>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</si>
  <si>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</si>
  <si>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</si>
  <si>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</si>
  <si>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FLG_JD_CRISI_SOVRAINDEB</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</si>
  <si>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</si>
  <si>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</si>
  <si>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</si>
  <si>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</si>
  <si>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</si>
  <si>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</si>
  <si>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</si>
  <si>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</si>
  <si>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</si>
  <si>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</si>
  <si>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</si>
  <si>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</si>
  <si>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</si>
  <si>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</si>
  <si>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</si>
  <si>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</si>
  <si>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</si>
  <si>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</si>
  <si>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</si>
  <si>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</si>
  <si>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</si>
  <si>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FLG_NOPG_S50_RIF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</si>
  <si>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</si>
  <si>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</si>
  <si>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</si>
  <si>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</si>
  <si>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</si>
  <si>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</si>
  <si>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</si>
  <si>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</si>
  <si>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</si>
  <si>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</si>
  <si>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</si>
  <si>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</si>
  <si>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</si>
  <si>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</si>
  <si>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</si>
  <si>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</si>
  <si>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</si>
  <si>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</si>
  <si>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</si>
  <si>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</si>
  <si>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</si>
  <si>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</si>
  <si>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</si>
  <si>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</si>
  <si>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</si>
  <si>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</si>
  <si>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</si>
  <si>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</si>
  <si>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</si>
  <si>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</si>
  <si>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</si>
  <si>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</si>
  <si>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</si>
  <si>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</si>
  <si>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</si>
  <si>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</si>
  <si>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</si>
  <si>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</si>
  <si>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</si>
  <si>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</si>
  <si>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</si>
  <si>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</si>
  <si>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</si>
  <si>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</si>
  <si>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</si>
  <si>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</si>
  <si>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</si>
  <si>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</si>
  <si>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</si>
  <si>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</si>
  <si>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</si>
  <si>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</si>
  <si>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</si>
  <si>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</si>
  <si>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</si>
  <si>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</si>
  <si>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</si>
  <si>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</si>
  <si>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</si>
  <si>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</si>
  <si>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</si>
  <si>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</si>
  <si>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</si>
  <si>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</si>
  <si>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</si>
  <si>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</si>
  <si>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</si>
  <si>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</si>
  <si>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</si>
  <si>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</si>
  <si>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</si>
  <si>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</si>
  <si>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</si>
  <si>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</si>
  <si>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</si>
  <si>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</si>
  <si>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</si>
  <si>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</si>
  <si>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</si>
  <si>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</si>
  <si>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</si>
  <si>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</si>
  <si>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</si>
  <si>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</si>
  <si>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</si>
  <si>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</si>
  <si>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</si>
  <si>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</si>
  <si>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</si>
  <si>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</si>
  <si>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</si>
  <si>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</si>
  <si>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</si>
  <si>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</si>
  <si>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</si>
  <si>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</si>
  <si>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</si>
  <si>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</si>
  <si>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</si>
  <si>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</si>
  <si>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</si>
  <si>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</si>
  <si>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</si>
  <si>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</si>
  <si>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</si>
  <si>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</si>
  <si>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</si>
  <si>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</si>
  <si>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</si>
  <si>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</si>
  <si>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</si>
  <si>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</si>
  <si>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</si>
  <si>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</si>
  <si>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</si>
  <si>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</si>
  <si>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</si>
  <si>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</si>
  <si>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</si>
  <si>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</si>
  <si>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</si>
  <si>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</si>
  <si>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</si>
  <si>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</si>
  <si>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</si>
  <si>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</si>
  <si>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</si>
  <si>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</si>
  <si>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</si>
  <si>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</si>
  <si>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</si>
  <si>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</si>
  <si>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</si>
  <si>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</si>
  <si>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</si>
  <si>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</si>
  <si>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</si>
  <si>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</si>
  <si>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</si>
  <si>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</si>
  <si>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</si>
  <si>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</si>
  <si>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</si>
  <si>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</si>
  <si>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</si>
  <si>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</si>
  <si>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</si>
  <si>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</si>
  <si>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</si>
  <si>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</si>
  <si>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</si>
  <si>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</si>
  <si>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</si>
  <si>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</si>
  <si>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</si>
  <si>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</si>
  <si>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</si>
  <si>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</si>
  <si>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</si>
  <si>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</si>
  <si>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</si>
  <si>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</si>
  <si>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</si>
  <si>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</si>
  <si>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</si>
  <si>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</si>
  <si>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</si>
  <si>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</si>
  <si>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</si>
  <si>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</si>
  <si>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</si>
  <si>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</si>
  <si>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</si>
  <si>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</si>
  <si>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</si>
  <si>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</si>
  <si>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</si>
  <si>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</si>
  <si>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</si>
  <si>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</si>
  <si>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</si>
  <si>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</si>
  <si>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</si>
  <si>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</si>
  <si>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</si>
  <si>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</si>
  <si>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</si>
  <si>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</si>
  <si>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</si>
  <si>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</si>
  <si>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</si>
  <si>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</si>
  <si>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</si>
  <si>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</si>
  <si>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</si>
  <si>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</si>
  <si>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</si>
  <si>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</si>
  <si>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</si>
  <si>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</si>
  <si>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</si>
  <si>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</si>
  <si>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</si>
  <si>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</si>
  <si>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</si>
  <si>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</si>
  <si>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</si>
  <si>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</si>
  <si>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</si>
  <si>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</si>
  <si>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FLG_NOPG_ S30
FLG_NOPG_ S20</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</si>
  <si>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</si>
  <si>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</si>
  <si>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</si>
  <si>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</si>
  <si>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</si>
  <si>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</si>
  <si>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</si>
  <si>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</si>
  <si>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</si>
  <si>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</si>
  <si>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</si>
  <si>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</si>
  <si>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</si>
  <si>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</si>
  <si>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</si>
  <si>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</si>
  <si>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</si>
  <si>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</si>
  <si>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</si>
  <si>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</si>
  <si>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</si>
  <si>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</si>
  <si>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</si>
  <si>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</si>
  <si>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</si>
  <si>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</si>
  <si>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</si>
  <si>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</si>
  <si>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</si>
  <si>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AMT_US_S_T_C_AZ_M0
AMT_US_S_T_C_AZ_M1
AMT_US_S_T_C_AZ_M2
REVENUE_T1</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</si>
  <si>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</si>
  <si>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</si>
  <si>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</si>
  <si>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</si>
  <si>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</si>
  <si>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</si>
  <si>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</si>
  <si>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</si>
  <si>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</si>
  <si>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</si>
  <si>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</si>
  <si>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</si>
  <si>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</si>
  <si>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</si>
  <si>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</si>
  <si>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</si>
  <si>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</si>
  <si>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</si>
  <si>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</si>
  <si>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</si>
  <si>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</si>
  <si>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</si>
  <si>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</si>
  <si>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</si>
  <si>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</si>
  <si>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</si>
  <si>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</si>
  <si>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</si>
  <si>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</si>
  <si>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</si>
  <si>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</si>
  <si>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</si>
  <si>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</si>
  <si>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</si>
  <si>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</si>
  <si>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</si>
  <si>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</si>
  <si>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</si>
  <si>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</si>
  <si>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</si>
  <si>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</si>
  <si>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</si>
  <si>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</si>
  <si>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</si>
  <si>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</si>
  <si>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</si>
  <si>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</si>
  <si>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</si>
  <si>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</si>
  <si>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</si>
  <si>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</si>
  <si>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</si>
  <si>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</si>
  <si>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</si>
  <si>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</si>
  <si>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</si>
  <si>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</si>
  <si>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</si>
  <si>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</si>
  <si>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</si>
  <si>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</si>
  <si>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</si>
  <si>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</si>
  <si>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</si>
  <si>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</si>
  <si>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</si>
  <si>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</si>
  <si>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</si>
  <si>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</si>
  <si>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</si>
  <si>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</si>
  <si>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</si>
  <si>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</si>
  <si>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</si>
  <si>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</si>
  <si>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</si>
  <si>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</si>
  <si>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</si>
  <si>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</si>
  <si>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</si>
  <si>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</si>
  <si>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</si>
  <si>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</si>
  <si>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</si>
  <si>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</si>
  <si>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</si>
  <si>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</si>
  <si>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</si>
  <si>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</si>
  <si>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</si>
  <si>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</si>
  <si>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</si>
  <si>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</si>
  <si>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</si>
  <si>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</si>
  <si>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</si>
  <si>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</si>
  <si>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</si>
  <si>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</si>
  <si>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</si>
  <si>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</si>
  <si>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</si>
  <si>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</si>
  <si>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</si>
  <si>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</si>
  <si>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</si>
  <si>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</si>
  <si>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</si>
  <si>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</si>
  <si>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</si>
  <si>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</si>
  <si>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</si>
  <si>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</si>
  <si>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</si>
  <si>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</si>
  <si>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</si>
  <si>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</si>
  <si>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</si>
  <si>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</si>
  <si>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</si>
  <si>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</si>
  <si>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</si>
  <si>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</si>
  <si>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</si>
  <si>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</si>
  <si>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</si>
  <si>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</si>
  <si>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</si>
  <si>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</si>
  <si>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</si>
  <si>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</si>
  <si>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</si>
  <si>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</si>
  <si>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</si>
  <si>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</si>
  <si>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</si>
  <si>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</si>
  <si>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</si>
  <si>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</si>
  <si>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</si>
  <si>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</si>
  <si>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</si>
  <si>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</si>
  <si>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</si>
  <si>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</si>
  <si>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</si>
  <si>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</si>
  <si>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</si>
  <si>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</si>
  <si>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</si>
  <si>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</si>
  <si>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</si>
  <si>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</si>
  <si>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</si>
  <si>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</si>
  <si>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</si>
  <si>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</si>
  <si>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</si>
  <si>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</si>
  <si>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</si>
  <si>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</si>
  <si>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</si>
  <si>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</si>
  <si>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</si>
  <si>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</si>
  <si>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</si>
  <si>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</si>
  <si>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</si>
  <si>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</si>
  <si>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</si>
  <si>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</si>
  <si>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</si>
  <si>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</si>
  <si>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</si>
  <si>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</si>
  <si>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</si>
  <si>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</si>
  <si>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</si>
  <si>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</si>
  <si>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</si>
  <si>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</si>
  <si>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</si>
  <si>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</si>
  <si>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</si>
  <si>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</si>
  <si>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</si>
  <si>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</si>
  <si>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</si>
  <si>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</si>
  <si>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</si>
  <si>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</si>
  <si>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</si>
  <si>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</si>
  <si>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</si>
  <si>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</si>
  <si>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</si>
  <si>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</si>
  <si>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</si>
  <si>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</si>
  <si>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</si>
  <si>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</si>
  <si>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</si>
  <si>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</si>
  <si>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</si>
  <si>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</si>
  <si>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</si>
  <si>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</si>
  <si>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</si>
  <si>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</si>
  <si>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</si>
  <si>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</si>
  <si>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</si>
  <si>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</si>
  <si>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</si>
  <si>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</si>
  <si>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</si>
  <si>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</si>
  <si>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</si>
  <si>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</si>
  <si>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</si>
  <si>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</si>
  <si>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</si>
  <si>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</si>
  <si>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</si>
  <si>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</si>
  <si>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</si>
  <si>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</si>
  <si>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</si>
  <si>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</si>
  <si>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</si>
  <si>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</si>
  <si>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</si>
  <si>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</si>
  <si>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</si>
  <si>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</si>
  <si>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</si>
  <si>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</si>
  <si>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</si>
  <si>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</si>
  <si>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</si>
  <si>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</si>
  <si>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</si>
  <si>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</si>
  <si>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</si>
  <si>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</si>
  <si>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</si>
  <si>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</si>
  <si>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</si>
  <si>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</si>
  <si>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</si>
  <si>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</si>
  <si>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</si>
  <si>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</si>
  <si>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AMT_US_S_T_C_AZ_NOCOL_M0
AMT_US_S_T_C_AZ_NOCOL_M1
AMT_US_S_T_C_AZ_NOCOL_M2
REVENUE_NOCOL_T1</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</si>
  <si>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</si>
  <si>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</si>
  <si>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</si>
  <si>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</si>
  <si>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</si>
  <si>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</si>
  <si>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</si>
  <si>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nocol</t>
  </si>
  <si>
    <t>IMP_SALDO_CC_NOCOL_M0
IMP_SALDO_CC_NOCOL_M1
IMP_SALDO_CC_NOCOL_M2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</si>
  <si>
    <t>AMT_FAT_OVERDUE_NOCOL_M0
AMT_GRA_ST_C_NOCOL_M0</t>
  </si>
  <si>
    <t>OVERDUE_DD_FAT_NOCOL</t>
  </si>
  <si>
    <t>AMT_ANTEXP_30D_NOCOL_M0
AMT_GRA_ST_C_NOCOL_M0</t>
  </si>
  <si>
    <t>OVERDUE_DD_ANTEXP_NOCOL_1M</t>
  </si>
  <si>
    <t>AMT_FINEXP_30D_NOCOL_M0
AMT_GRA_ST_C_NOCOL_M0</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</si>
  <si>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</si>
  <si>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</si>
  <si>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</si>
  <si>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</si>
  <si>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</si>
  <si>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</si>
  <si>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</si>
  <si>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NUM_GIO_SCONFINO_NOCOL
IMP_SCONFINO_NOCOL
IMP_UTILIZZO_TOT_NOCOL
IMP_SCONF_CUM_90GG_NOCOL
IMP_UTILIZZO_CUM_90GG_NOCOL
</t>
  </si>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</sst>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38">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0" fillId="0" borderId="0"/>
    <xf numFmtId="0" fontId="15" fillId="6" borderId="0" applyNumberFormat="0" applyBorder="0" applyAlignment="0" applyProtection="0"/>
    <xf numFmtId="0" fontId="5" fillId="0" borderId="0"/>
    <xf numFmtId="0" fontId="5" fillId="0" borderId="0"/>
    <xf numFmtId="0" fontId="4" fillId="0" borderId="0"/>
    <xf numFmtId="0" fontId="4" fillId="0" borderId="0"/>
    <xf numFmtId="0" fontId="33" fillId="0" borderId="0" applyNumberFormat="0" applyFill="0" applyBorder="0" applyAlignment="0" applyProtection="0"/>
  </cellStyleXfs>
  <cellXfs count="421">
    <xf numFmtId="0" fontId="0" fillId="0" borderId="0" xfId="0"/>
    <xf numFmtId="0" fontId="6" fillId="2" borderId="1" xfId="0" applyFont="1" applyFill="1" applyBorder="1" applyAlignment="1">
      <alignment horizontal="left" vertical="center" wrapText="1"/>
    </xf>
    <xf numFmtId="0" fontId="7" fillId="0" borderId="0" xfId="0" applyFont="1" applyAlignment="1"/>
    <xf numFmtId="0" fontId="10" fillId="0" borderId="0" xfId="0" applyFont="1"/>
    <xf numFmtId="0" fontId="12" fillId="0" borderId="0" xfId="0" applyFont="1"/>
    <xf numFmtId="0" fontId="13" fillId="7" borderId="2" xfId="0" applyFont="1" applyFill="1" applyBorder="1" applyAlignment="1">
      <alignment horizontal="center" vertical="center" wrapText="1"/>
    </xf>
    <xf numFmtId="0" fontId="7" fillId="7" borderId="2"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0" fillId="0" borderId="0" xfId="0" applyFont="1" applyFill="1" applyAlignment="1">
      <alignment wrapText="1"/>
    </xf>
    <xf numFmtId="0" fontId="10" fillId="0" borderId="0" xfId="0" applyFont="1" applyAlignment="1">
      <alignment horizontal="center" vertical="center" wrapText="1"/>
    </xf>
    <xf numFmtId="0" fontId="0" fillId="0" borderId="0" xfId="0" applyFill="1" applyAlignment="1">
      <alignment horizontal="center" vertical="center" wrapText="1"/>
    </xf>
    <xf numFmtId="0" fontId="12" fillId="0" borderId="0" xfId="0" applyFont="1" applyAlignment="1">
      <alignment horizontal="center" vertical="center" wrapText="1"/>
    </xf>
    <xf numFmtId="0" fontId="0" fillId="0" borderId="0" xfId="0" applyFont="1" applyAlignment="1">
      <alignment vertical="center"/>
    </xf>
    <xf numFmtId="0" fontId="10" fillId="0" borderId="0" xfId="0" applyFont="1" applyFill="1"/>
    <xf numFmtId="0" fontId="17" fillId="8" borderId="11" xfId="4" applyFont="1" applyFill="1" applyBorder="1" applyAlignment="1">
      <alignment horizontal="center" vertical="center" wrapText="1"/>
    </xf>
    <xf numFmtId="0" fontId="6" fillId="3" borderId="12" xfId="0" applyFont="1" applyFill="1" applyBorder="1" applyAlignment="1">
      <alignment horizontal="justify" vertical="center" wrapText="1"/>
    </xf>
    <xf numFmtId="0" fontId="6" fillId="3" borderId="13" xfId="0" applyFont="1" applyFill="1" applyBorder="1" applyAlignment="1">
      <alignment horizontal="center" vertical="center" wrapText="1"/>
    </xf>
    <xf numFmtId="0" fontId="12" fillId="0" borderId="0" xfId="0" applyFont="1" applyAlignment="1">
      <alignment wrapText="1"/>
    </xf>
    <xf numFmtId="0" fontId="12" fillId="0" borderId="0" xfId="0" applyFont="1" applyFill="1" applyAlignment="1">
      <alignment horizontal="left"/>
    </xf>
    <xf numFmtId="0" fontId="6" fillId="11" borderId="1" xfId="0" applyFont="1" applyFill="1" applyBorder="1" applyAlignment="1">
      <alignment horizontal="left" vertical="center" wrapText="1"/>
    </xf>
    <xf numFmtId="0" fontId="12" fillId="0" borderId="2" xfId="0" applyFont="1" applyBorder="1"/>
    <xf numFmtId="0" fontId="8" fillId="0" borderId="2" xfId="0" applyFont="1" applyFill="1" applyBorder="1" applyAlignment="1">
      <alignment horizontal="center" vertical="center"/>
    </xf>
    <xf numFmtId="0" fontId="12" fillId="0" borderId="2" xfId="0" applyFont="1" applyBorder="1" applyAlignment="1">
      <alignment horizontal="center" vertical="center" wrapText="1"/>
    </xf>
    <xf numFmtId="0" fontId="12" fillId="0" borderId="5" xfId="0" applyFont="1" applyBorder="1" applyAlignment="1">
      <alignment horizontal="center" vertical="center" wrapText="1"/>
    </xf>
    <xf numFmtId="0" fontId="6" fillId="2" borderId="14" xfId="0" applyFont="1" applyFill="1" applyBorder="1" applyAlignment="1">
      <alignment horizontal="center" vertical="center" wrapText="1"/>
    </xf>
    <xf numFmtId="0" fontId="12" fillId="0" borderId="0" xfId="0" applyFont="1" applyAlignment="1">
      <alignment horizontal="center" vertical="center"/>
    </xf>
    <xf numFmtId="0" fontId="12" fillId="0" borderId="2" xfId="0" applyFont="1" applyBorder="1" applyAlignment="1">
      <alignment horizontal="center" vertical="center"/>
    </xf>
    <xf numFmtId="0" fontId="12" fillId="0" borderId="0" xfId="0" applyFont="1" applyAlignment="1">
      <alignment horizontal="left" vertical="center"/>
    </xf>
    <xf numFmtId="0" fontId="6" fillId="2" borderId="15" xfId="0" applyFont="1" applyFill="1" applyBorder="1" applyAlignment="1">
      <alignment horizontal="left" vertical="center" wrapText="1"/>
    </xf>
    <xf numFmtId="0" fontId="6" fillId="2" borderId="15" xfId="0" applyFont="1" applyFill="1" applyBorder="1" applyAlignment="1">
      <alignment horizontal="center" vertical="center" wrapText="1"/>
    </xf>
    <xf numFmtId="0" fontId="12" fillId="0" borderId="0" xfId="0" applyFont="1" applyBorder="1"/>
    <xf numFmtId="0" fontId="12" fillId="0" borderId="0" xfId="0" applyFont="1" applyAlignment="1">
      <alignment vertical="center" wrapText="1"/>
    </xf>
    <xf numFmtId="0" fontId="17" fillId="8" borderId="21" xfId="4" applyFont="1" applyFill="1" applyBorder="1" applyAlignment="1">
      <alignment horizontal="center" vertical="center" wrapText="1"/>
    </xf>
    <xf numFmtId="0" fontId="12" fillId="0" borderId="19" xfId="0" applyFont="1" applyBorder="1" applyAlignment="1">
      <alignment horizontal="center" vertical="center" wrapText="1"/>
    </xf>
    <xf numFmtId="0" fontId="12" fillId="0" borderId="22" xfId="0" applyFont="1" applyBorder="1" applyAlignment="1">
      <alignment horizontal="center" vertical="center" wrapText="1"/>
    </xf>
    <xf numFmtId="0" fontId="18" fillId="0" borderId="2" xfId="0" applyFont="1" applyFill="1" applyBorder="1" applyAlignment="1">
      <alignment horizontal="center" vertical="center" wrapText="1"/>
    </xf>
    <xf numFmtId="0" fontId="7" fillId="0" borderId="2" xfId="0" applyFont="1" applyBorder="1" applyAlignment="1">
      <alignment horizontal="center" vertical="center" wrapText="1"/>
    </xf>
    <xf numFmtId="0" fontId="12" fillId="9" borderId="2" xfId="0" applyFont="1" applyFill="1" applyBorder="1" applyAlignment="1">
      <alignment horizontal="left" vertical="center" wrapText="1"/>
    </xf>
    <xf numFmtId="0" fontId="0" fillId="0" borderId="0" xfId="0" applyFont="1" applyFill="1" applyAlignment="1">
      <alignment vertical="center"/>
    </xf>
    <xf numFmtId="0" fontId="19" fillId="0" borderId="0" xfId="0" applyFont="1" applyFill="1" applyAlignment="1">
      <alignment vertical="center" wrapText="1"/>
    </xf>
    <xf numFmtId="0" fontId="12" fillId="0" borderId="0" xfId="0" applyFont="1" applyBorder="1" applyAlignment="1">
      <alignment horizontal="center" vertical="center" wrapText="1"/>
    </xf>
    <xf numFmtId="0" fontId="17" fillId="8" borderId="25" xfId="4" applyFont="1" applyFill="1" applyBorder="1" applyAlignment="1">
      <alignment horizontal="center" vertical="center" wrapText="1"/>
    </xf>
    <xf numFmtId="0" fontId="12" fillId="0" borderId="8" xfId="0" applyFont="1" applyBorder="1" applyAlignment="1">
      <alignment horizontal="center" vertical="center" wrapText="1"/>
    </xf>
    <xf numFmtId="0" fontId="12" fillId="0" borderId="16" xfId="0" applyFont="1" applyBorder="1" applyAlignment="1">
      <alignment horizontal="center" vertical="center" wrapText="1"/>
    </xf>
    <xf numFmtId="0" fontId="6" fillId="2" borderId="1" xfId="0" applyFont="1" applyFill="1" applyBorder="1" applyAlignment="1">
      <alignment vertical="center" wrapText="1"/>
    </xf>
    <xf numFmtId="0" fontId="12" fillId="0" borderId="0" xfId="0" applyFont="1" applyAlignment="1">
      <alignment horizontal="center"/>
    </xf>
    <xf numFmtId="0" fontId="10" fillId="0" borderId="0" xfId="0" applyFont="1" applyAlignment="1">
      <alignment vertical="center"/>
    </xf>
    <xf numFmtId="0" fontId="12" fillId="0" borderId="2" xfId="0" applyFont="1" applyFill="1" applyBorder="1" applyAlignment="1">
      <alignment vertical="center" wrapText="1"/>
    </xf>
    <xf numFmtId="0" fontId="6" fillId="3" borderId="0" xfId="0" applyFont="1" applyFill="1" applyBorder="1" applyAlignment="1">
      <alignment horizontal="center" vertical="center" wrapText="1"/>
    </xf>
    <xf numFmtId="0" fontId="12" fillId="0" borderId="0" xfId="0" applyFont="1" applyFill="1" applyAlignment="1">
      <alignment horizontal="left" vertical="center"/>
    </xf>
    <xf numFmtId="0" fontId="12" fillId="0" borderId="0" xfId="0" applyFont="1" applyAlignment="1">
      <alignment horizontal="left" vertical="center" wrapText="1"/>
    </xf>
    <xf numFmtId="0" fontId="12" fillId="9" borderId="2" xfId="0" applyFont="1" applyFill="1" applyBorder="1" applyAlignment="1">
      <alignment horizontal="left" vertical="center"/>
    </xf>
    <xf numFmtId="0" fontId="6" fillId="4" borderId="3" xfId="0" applyFont="1" applyFill="1" applyBorder="1" applyAlignment="1">
      <alignment horizontal="left" vertical="center" wrapText="1"/>
    </xf>
    <xf numFmtId="0" fontId="6" fillId="4" borderId="3" xfId="0" applyFont="1" applyFill="1" applyBorder="1" applyAlignment="1">
      <alignment horizontal="center" vertical="center" wrapText="1"/>
    </xf>
    <xf numFmtId="0" fontId="12" fillId="9" borderId="2" xfId="0" applyFont="1" applyFill="1" applyBorder="1" applyAlignment="1">
      <alignment horizontal="center" vertical="center" wrapText="1"/>
    </xf>
    <xf numFmtId="0" fontId="7" fillId="9" borderId="2" xfId="0" applyFont="1" applyFill="1" applyBorder="1" applyAlignment="1">
      <alignment horizontal="left" vertical="center" wrapText="1"/>
    </xf>
    <xf numFmtId="0" fontId="7" fillId="9" borderId="2" xfId="0" quotePrefix="1" applyFont="1" applyFill="1" applyBorder="1" applyAlignment="1">
      <alignment horizontal="center" vertical="center" wrapText="1"/>
    </xf>
    <xf numFmtId="0" fontId="7" fillId="9" borderId="2" xfId="0" applyFont="1" applyFill="1" applyBorder="1" applyAlignment="1">
      <alignment horizontal="center" vertical="center" wrapText="1"/>
    </xf>
    <xf numFmtId="0" fontId="6" fillId="3" borderId="18" xfId="0" applyFont="1" applyFill="1" applyBorder="1" applyAlignment="1">
      <alignment horizontal="left" vertical="center" wrapText="1"/>
    </xf>
    <xf numFmtId="0" fontId="20" fillId="0" borderId="0" xfId="0" applyFont="1" applyAlignment="1">
      <alignment horizontal="left" vertical="center" wrapText="1" readingOrder="1"/>
    </xf>
    <xf numFmtId="0" fontId="12" fillId="0" borderId="2" xfId="0" applyFont="1" applyFill="1" applyBorder="1" applyAlignment="1">
      <alignment horizontal="left" vertical="center" wrapText="1" readingOrder="1"/>
    </xf>
    <xf numFmtId="0" fontId="12" fillId="0" borderId="6" xfId="0" applyFont="1" applyFill="1" applyBorder="1" applyAlignment="1">
      <alignment horizontal="left" vertical="center" wrapText="1" readingOrder="1"/>
    </xf>
    <xf numFmtId="0" fontId="12" fillId="0" borderId="0" xfId="0" applyFont="1" applyAlignment="1">
      <alignment horizontal="left"/>
    </xf>
    <xf numFmtId="0" fontId="6" fillId="2" borderId="1"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7" fillId="0" borderId="4" xfId="0" applyFont="1" applyFill="1" applyBorder="1" applyAlignment="1">
      <alignment horizontal="left" vertical="center" wrapText="1"/>
    </xf>
    <xf numFmtId="0" fontId="12" fillId="0" borderId="0" xfId="0" applyFont="1" applyFill="1" applyAlignment="1">
      <alignment vertical="center" wrapText="1"/>
    </xf>
    <xf numFmtId="0" fontId="12" fillId="0" borderId="4" xfId="0" applyFont="1" applyFill="1" applyBorder="1" applyAlignment="1">
      <alignment vertical="center" wrapText="1"/>
    </xf>
    <xf numFmtId="0" fontId="6" fillId="12" borderId="1" xfId="0" applyFont="1" applyFill="1" applyBorder="1" applyAlignment="1">
      <alignment horizontal="center" vertical="center" wrapText="1"/>
    </xf>
    <xf numFmtId="0" fontId="12" fillId="0" borderId="0" xfId="0" applyFont="1" applyFill="1" applyAlignment="1">
      <alignment wrapText="1"/>
    </xf>
    <xf numFmtId="0" fontId="12" fillId="0" borderId="0" xfId="0" applyFont="1" applyFill="1" applyAlignment="1">
      <alignment horizontal="center" vertical="center" wrapText="1"/>
    </xf>
    <xf numFmtId="0" fontId="17" fillId="7" borderId="2" xfId="0" applyFont="1" applyFill="1" applyBorder="1" applyAlignment="1">
      <alignment horizontal="center" vertical="center" wrapText="1"/>
    </xf>
    <xf numFmtId="0" fontId="22" fillId="7" borderId="2" xfId="0" applyFont="1" applyFill="1" applyBorder="1" applyAlignment="1">
      <alignment horizontal="center" vertical="center" wrapText="1"/>
    </xf>
    <xf numFmtId="0" fontId="7" fillId="0" borderId="0" xfId="0" applyFont="1" applyAlignment="1">
      <alignment horizontal="center" vertical="center" wrapText="1"/>
    </xf>
    <xf numFmtId="0" fontId="12" fillId="9" borderId="2" xfId="0" quotePrefix="1" applyFont="1" applyFill="1" applyBorder="1" applyAlignment="1">
      <alignment horizontal="center" vertical="center"/>
    </xf>
    <xf numFmtId="0" fontId="12" fillId="5" borderId="2" xfId="0" quotePrefix="1" applyFont="1" applyFill="1" applyBorder="1" applyAlignment="1">
      <alignment horizontal="center" vertical="center"/>
    </xf>
    <xf numFmtId="0" fontId="12" fillId="0" borderId="2" xfId="0" quotePrefix="1" applyFont="1" applyFill="1" applyBorder="1" applyAlignment="1">
      <alignment horizontal="center" vertical="center"/>
    </xf>
    <xf numFmtId="0" fontId="12" fillId="0" borderId="0" xfId="0" applyFont="1" applyFill="1"/>
    <xf numFmtId="0" fontId="7" fillId="0" borderId="2" xfId="0" applyFont="1" applyFill="1" applyBorder="1" applyAlignment="1">
      <alignment horizontal="left" vertical="center" wrapText="1"/>
    </xf>
    <xf numFmtId="0" fontId="7" fillId="0" borderId="2" xfId="0" applyFont="1" applyFill="1" applyBorder="1" applyAlignment="1">
      <alignment horizontal="center" vertical="center" wrapText="1"/>
    </xf>
    <xf numFmtId="0" fontId="12" fillId="0" borderId="2" xfId="0" applyFont="1" applyFill="1" applyBorder="1" applyAlignment="1">
      <alignment horizontal="left" vertical="center" wrapText="1"/>
    </xf>
    <xf numFmtId="0" fontId="6" fillId="3" borderId="12"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5" xfId="0" applyFont="1" applyFill="1" applyBorder="1" applyAlignment="1">
      <alignment horizontal="left" vertical="center"/>
    </xf>
    <xf numFmtId="0" fontId="0" fillId="0" borderId="0" xfId="0" applyFill="1"/>
    <xf numFmtId="0" fontId="13" fillId="7" borderId="2" xfId="0" applyFont="1" applyFill="1" applyBorder="1" applyAlignment="1">
      <alignment horizontal="left" vertical="top" wrapText="1"/>
    </xf>
    <xf numFmtId="0" fontId="16" fillId="7" borderId="2" xfId="0" applyFont="1" applyFill="1" applyBorder="1" applyAlignment="1">
      <alignment horizontal="left" vertical="top" wrapText="1"/>
    </xf>
    <xf numFmtId="0" fontId="18" fillId="0" borderId="2" xfId="0" applyFont="1" applyFill="1" applyBorder="1" applyAlignment="1">
      <alignment horizontal="left" vertical="top" wrapText="1"/>
    </xf>
    <xf numFmtId="0" fontId="24" fillId="0" borderId="2" xfId="0" applyFont="1" applyFill="1" applyBorder="1" applyAlignment="1">
      <alignment horizontal="left" vertical="top"/>
    </xf>
    <xf numFmtId="0" fontId="27" fillId="0" borderId="2" xfId="0" applyFont="1" applyFill="1" applyBorder="1" applyAlignment="1">
      <alignment horizontal="left" vertical="top" wrapText="1"/>
    </xf>
    <xf numFmtId="0" fontId="26" fillId="0" borderId="2" xfId="0" applyFont="1" applyFill="1" applyBorder="1" applyAlignment="1">
      <alignment horizontal="left" vertical="top"/>
    </xf>
    <xf numFmtId="0" fontId="27" fillId="0" borderId="2" xfId="0" applyFont="1" applyFill="1" applyBorder="1" applyAlignment="1">
      <alignment horizontal="left" vertical="top"/>
    </xf>
    <xf numFmtId="0" fontId="28" fillId="0" borderId="2" xfId="0" applyFont="1" applyFill="1" applyBorder="1" applyAlignment="1">
      <alignment horizontal="left" vertical="top" wrapText="1"/>
    </xf>
    <xf numFmtId="0" fontId="26" fillId="0" borderId="2" xfId="0" applyFont="1" applyFill="1" applyBorder="1" applyAlignment="1">
      <alignment horizontal="left" vertical="top" wrapText="1"/>
    </xf>
    <xf numFmtId="0" fontId="6" fillId="2" borderId="2" xfId="0" applyFont="1" applyFill="1" applyBorder="1" applyAlignment="1">
      <alignment horizontal="left" vertical="top" wrapText="1"/>
    </xf>
    <xf numFmtId="0" fontId="6" fillId="4" borderId="2"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11" borderId="2" xfId="0" applyFont="1" applyFill="1" applyBorder="1" applyAlignment="1">
      <alignment horizontal="left" vertical="top" wrapText="1"/>
    </xf>
    <xf numFmtId="0" fontId="17" fillId="8" borderId="2" xfId="4" applyFont="1" applyFill="1" applyBorder="1" applyAlignment="1">
      <alignment horizontal="left" vertical="top" wrapText="1"/>
    </xf>
    <xf numFmtId="0" fontId="19" fillId="0" borderId="2" xfId="0" applyFont="1" applyFill="1" applyBorder="1" applyAlignment="1">
      <alignment horizontal="left" vertical="top" wrapText="1"/>
    </xf>
    <xf numFmtId="0" fontId="10" fillId="0" borderId="2" xfId="0" applyFont="1" applyBorder="1" applyAlignment="1">
      <alignment horizontal="left" vertical="top"/>
    </xf>
    <xf numFmtId="0" fontId="25" fillId="0" borderId="2" xfId="0" applyFont="1" applyFill="1" applyBorder="1" applyAlignment="1">
      <alignment horizontal="left" vertical="top"/>
    </xf>
    <xf numFmtId="0" fontId="7" fillId="0" borderId="2" xfId="0" applyFont="1" applyFill="1" applyBorder="1" applyAlignment="1">
      <alignment horizontal="left" vertical="center" wrapText="1" readingOrder="1"/>
    </xf>
    <xf numFmtId="0" fontId="20" fillId="0" borderId="2" xfId="0" applyFont="1" applyFill="1" applyBorder="1" applyAlignment="1">
      <alignment horizontal="left" vertical="center" wrapText="1"/>
    </xf>
    <xf numFmtId="0" fontId="20" fillId="0" borderId="2" xfId="0" applyFont="1" applyFill="1" applyBorder="1" applyAlignment="1">
      <alignment horizontal="left" vertical="center" wrapText="1" readingOrder="1"/>
    </xf>
    <xf numFmtId="0" fontId="7" fillId="0" borderId="2" xfId="0" applyFont="1" applyFill="1" applyBorder="1" applyAlignment="1">
      <alignment horizontal="left" vertical="center"/>
    </xf>
    <xf numFmtId="0" fontId="12" fillId="0" borderId="0" xfId="0" applyFont="1" applyAlignment="1"/>
    <xf numFmtId="0" fontId="17" fillId="8" borderId="26" xfId="4" applyFont="1" applyFill="1" applyBorder="1" applyAlignment="1">
      <alignment horizontal="center" vertical="center" wrapText="1"/>
    </xf>
    <xf numFmtId="0" fontId="17" fillId="8" borderId="27" xfId="4" applyFont="1" applyFill="1" applyBorder="1" applyAlignment="1">
      <alignment horizontal="center" vertical="center" wrapText="1"/>
    </xf>
    <xf numFmtId="0" fontId="22" fillId="7" borderId="0" xfId="0" applyFont="1" applyFill="1" applyBorder="1" applyAlignment="1">
      <alignment horizontal="center" vertical="center" wrapText="1"/>
    </xf>
    <xf numFmtId="0" fontId="0" fillId="0" borderId="0" xfId="0" applyFill="1" applyAlignment="1">
      <alignment horizontal="center"/>
    </xf>
    <xf numFmtId="0" fontId="24" fillId="0" borderId="2" xfId="0" applyFont="1" applyFill="1" applyBorder="1" applyAlignment="1">
      <alignment vertical="center"/>
    </xf>
    <xf numFmtId="0" fontId="27" fillId="0" borderId="2" xfId="0" applyFont="1" applyBorder="1" applyAlignment="1">
      <alignment horizontal="center" vertical="center" wrapText="1"/>
    </xf>
    <xf numFmtId="0" fontId="27" fillId="14" borderId="2" xfId="0" applyFont="1" applyFill="1" applyBorder="1" applyAlignment="1">
      <alignment horizontal="left" vertical="center" wrapText="1"/>
    </xf>
    <xf numFmtId="0" fontId="26" fillId="0" borderId="2" xfId="0" applyFont="1" applyFill="1" applyBorder="1" applyAlignment="1">
      <alignment horizontal="center" vertical="center"/>
    </xf>
    <xf numFmtId="0" fontId="27" fillId="14" borderId="19" xfId="0" applyFont="1" applyFill="1" applyBorder="1" applyAlignment="1">
      <alignment horizontal="left" vertical="center"/>
    </xf>
    <xf numFmtId="0" fontId="27" fillId="0" borderId="2" xfId="0" applyFont="1" applyBorder="1" applyAlignment="1">
      <alignment vertical="center" wrapText="1"/>
    </xf>
    <xf numFmtId="0" fontId="27" fillId="0" borderId="2" xfId="0" applyFont="1" applyBorder="1" applyAlignment="1">
      <alignment horizontal="center"/>
    </xf>
    <xf numFmtId="0" fontId="27" fillId="0" borderId="2" xfId="0" applyFont="1" applyFill="1" applyBorder="1" applyAlignment="1">
      <alignment vertical="center" wrapText="1"/>
    </xf>
    <xf numFmtId="0" fontId="27" fillId="0" borderId="2" xfId="0" applyFont="1" applyFill="1" applyBorder="1" applyAlignment="1">
      <alignment horizontal="left" vertical="center"/>
    </xf>
    <xf numFmtId="0" fontId="27" fillId="0" borderId="5" xfId="0" applyFont="1" applyBorder="1"/>
    <xf numFmtId="0" fontId="27" fillId="0" borderId="8" xfId="0" applyFont="1" applyFill="1" applyBorder="1" applyAlignment="1">
      <alignment horizontal="left" vertical="center"/>
    </xf>
    <xf numFmtId="0" fontId="24" fillId="0" borderId="0" xfId="0" applyFont="1" applyFill="1" applyBorder="1" applyAlignment="1">
      <alignment vertical="center"/>
    </xf>
    <xf numFmtId="0" fontId="28" fillId="7" borderId="2" xfId="0" applyFont="1" applyFill="1" applyBorder="1" applyAlignment="1">
      <alignment horizontal="center" vertical="center" wrapText="1"/>
    </xf>
    <xf numFmtId="0" fontId="27" fillId="8" borderId="2" xfId="0" applyFont="1" applyFill="1" applyBorder="1" applyAlignment="1">
      <alignment horizontal="center" vertical="center" wrapText="1"/>
    </xf>
    <xf numFmtId="0" fontId="27" fillId="0" borderId="19" xfId="0" applyFont="1" applyBorder="1" applyAlignment="1">
      <alignment horizontal="center" vertical="center" wrapText="1"/>
    </xf>
    <xf numFmtId="0" fontId="27" fillId="0" borderId="8" xfId="0" applyFont="1" applyBorder="1" applyAlignment="1">
      <alignment horizontal="center" vertical="center" wrapText="1"/>
    </xf>
    <xf numFmtId="0" fontId="27" fillId="0" borderId="19" xfId="0" applyFont="1" applyBorder="1"/>
    <xf numFmtId="0" fontId="27" fillId="0" borderId="2" xfId="0" applyFont="1" applyBorder="1"/>
    <xf numFmtId="0" fontId="27" fillId="0" borderId="0" xfId="0" applyFont="1" applyAlignment="1">
      <alignment vertical="center"/>
    </xf>
    <xf numFmtId="0" fontId="27" fillId="0" borderId="0" xfId="0" applyFont="1"/>
    <xf numFmtId="0" fontId="27" fillId="0" borderId="2" xfId="0" applyFont="1" applyFill="1" applyBorder="1" applyAlignment="1">
      <alignment horizontal="center" vertical="top" wrapText="1"/>
    </xf>
    <xf numFmtId="0" fontId="27" fillId="14" borderId="20" xfId="0" applyFont="1" applyFill="1" applyBorder="1" applyAlignment="1">
      <alignment horizontal="left" vertical="center"/>
    </xf>
    <xf numFmtId="0" fontId="27" fillId="0" borderId="2" xfId="0" applyFont="1" applyBorder="1" applyAlignment="1">
      <alignment horizontal="left" vertical="top" wrapText="1"/>
    </xf>
    <xf numFmtId="0" fontId="27" fillId="0" borderId="2" xfId="0" applyFont="1" applyFill="1" applyBorder="1" applyAlignment="1">
      <alignment horizontal="center" vertical="center" wrapText="1"/>
    </xf>
    <xf numFmtId="0" fontId="26" fillId="0" borderId="28" xfId="0" applyFont="1" applyFill="1" applyBorder="1" applyAlignment="1">
      <alignment horizontal="center" vertical="center"/>
    </xf>
    <xf numFmtId="0" fontId="25" fillId="0" borderId="2" xfId="0" applyFont="1" applyFill="1" applyBorder="1" applyAlignment="1">
      <alignment horizontal="left" vertical="center"/>
    </xf>
    <xf numFmtId="0" fontId="24" fillId="19" borderId="2" xfId="0" applyFont="1" applyFill="1" applyBorder="1" applyAlignment="1">
      <alignment horizontal="left" vertical="top"/>
    </xf>
    <xf numFmtId="0" fontId="25" fillId="19" borderId="2" xfId="0" applyFont="1" applyFill="1" applyBorder="1" applyAlignment="1">
      <alignment horizontal="left" vertical="top"/>
    </xf>
    <xf numFmtId="0" fontId="0" fillId="19" borderId="0" xfId="0" applyFill="1"/>
    <xf numFmtId="0" fontId="26" fillId="0" borderId="19" xfId="0" applyFont="1" applyFill="1" applyBorder="1" applyAlignment="1">
      <alignment horizontal="center" vertical="center"/>
    </xf>
    <xf numFmtId="0" fontId="27" fillId="14" borderId="2" xfId="0" applyFont="1" applyFill="1" applyBorder="1" applyAlignment="1">
      <alignment horizontal="left" vertical="center"/>
    </xf>
    <xf numFmtId="0" fontId="27" fillId="0" borderId="20" xfId="0" applyFont="1" applyFill="1" applyBorder="1" applyAlignment="1">
      <alignment horizontal="left" vertical="top"/>
    </xf>
    <xf numFmtId="0" fontId="27" fillId="0" borderId="5" xfId="0" applyFont="1" applyFill="1" applyBorder="1" applyAlignment="1">
      <alignment horizontal="left" vertical="top" wrapText="1"/>
    </xf>
    <xf numFmtId="0" fontId="27" fillId="0" borderId="5" xfId="0" applyFont="1" applyFill="1" applyBorder="1" applyAlignment="1">
      <alignment horizontal="left" vertical="top"/>
    </xf>
    <xf numFmtId="0" fontId="27" fillId="0" borderId="16" xfId="0" applyFont="1" applyFill="1" applyBorder="1" applyAlignment="1">
      <alignment horizontal="left" vertical="top"/>
    </xf>
    <xf numFmtId="0" fontId="24" fillId="0" borderId="0" xfId="0" applyFont="1" applyFill="1" applyBorder="1" applyAlignment="1">
      <alignment horizontal="left" vertical="top"/>
    </xf>
    <xf numFmtId="0" fontId="27" fillId="0" borderId="19" xfId="0" applyFont="1" applyFill="1" applyBorder="1" applyAlignment="1">
      <alignment horizontal="left" vertical="top"/>
    </xf>
    <xf numFmtId="0" fontId="27" fillId="0" borderId="2" xfId="0" applyFont="1" applyBorder="1" applyAlignment="1">
      <alignment vertical="center"/>
    </xf>
    <xf numFmtId="0" fontId="27" fillId="0" borderId="0" xfId="0" applyFont="1" applyFill="1" applyBorder="1" applyAlignment="1">
      <alignment horizontal="left" vertical="top"/>
    </xf>
    <xf numFmtId="0" fontId="26" fillId="0" borderId="2" xfId="0" applyFont="1" applyFill="1" applyBorder="1" applyAlignment="1">
      <alignment horizontal="center" vertical="top"/>
    </xf>
    <xf numFmtId="0" fontId="26" fillId="0" borderId="28" xfId="0" applyFont="1" applyFill="1" applyBorder="1" applyAlignment="1">
      <alignment horizontal="center" vertical="top"/>
    </xf>
    <xf numFmtId="0" fontId="29" fillId="0" borderId="5" xfId="0" applyFont="1" applyFill="1" applyBorder="1" applyAlignment="1">
      <alignment horizontal="left" vertical="top" wrapText="1"/>
    </xf>
    <xf numFmtId="0" fontId="30" fillId="0" borderId="16" xfId="0" applyFont="1" applyFill="1" applyBorder="1" applyAlignment="1">
      <alignment horizontal="left" vertical="top" wrapText="1"/>
    </xf>
    <xf numFmtId="0" fontId="27" fillId="0" borderId="22" xfId="0" applyFont="1" applyFill="1" applyBorder="1" applyAlignment="1">
      <alignment horizontal="left" vertical="top"/>
    </xf>
    <xf numFmtId="0" fontId="28" fillId="0" borderId="5" xfId="0" applyFont="1" applyFill="1" applyBorder="1" applyAlignment="1">
      <alignment horizontal="left" vertical="top" wrapText="1"/>
    </xf>
    <xf numFmtId="0" fontId="27"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24" fillId="19" borderId="2" xfId="0" applyFont="1" applyFill="1" applyBorder="1" applyAlignment="1">
      <alignment vertical="center"/>
    </xf>
    <xf numFmtId="0" fontId="25" fillId="19" borderId="2" xfId="0" applyFont="1" applyFill="1" applyBorder="1" applyAlignment="1">
      <alignment horizontal="left" vertical="center"/>
    </xf>
    <xf numFmtId="0" fontId="19" fillId="18" borderId="0" xfId="0" applyFont="1" applyFill="1" applyAlignment="1">
      <alignment horizontal="center"/>
    </xf>
    <xf numFmtId="0" fontId="19" fillId="18" borderId="0" xfId="0" applyFont="1" applyFill="1"/>
    <xf numFmtId="0" fontId="0" fillId="22" borderId="0" xfId="0" applyFill="1"/>
    <xf numFmtId="0" fontId="0" fillId="16" borderId="0" xfId="0" applyFill="1" applyAlignment="1">
      <alignment horizontal="center" vertical="center"/>
    </xf>
    <xf numFmtId="0" fontId="19" fillId="10" borderId="0" xfId="0" applyFont="1" applyFill="1" applyAlignment="1">
      <alignment horizontal="center" vertical="top"/>
    </xf>
    <xf numFmtId="0" fontId="19" fillId="21" borderId="0" xfId="0" applyFont="1" applyFill="1" applyAlignment="1">
      <alignment horizontal="center" vertical="top"/>
    </xf>
    <xf numFmtId="0" fontId="19" fillId="23" borderId="0" xfId="0" applyFont="1" applyFill="1" applyAlignment="1">
      <alignment horizontal="center" vertical="top"/>
    </xf>
    <xf numFmtId="0" fontId="19" fillId="15" borderId="0" xfId="0" applyFont="1" applyFill="1" applyAlignment="1">
      <alignment horizontal="center" vertical="top"/>
    </xf>
    <xf numFmtId="0" fontId="32" fillId="24" borderId="0" xfId="0" applyFont="1" applyFill="1" applyAlignment="1">
      <alignment horizontal="center" vertical="center" wrapText="1"/>
    </xf>
    <xf numFmtId="0" fontId="32" fillId="24" borderId="0" xfId="0" applyFont="1" applyFill="1" applyAlignment="1">
      <alignment horizontal="center" vertical="center"/>
    </xf>
    <xf numFmtId="0" fontId="20" fillId="13" borderId="32" xfId="0" applyFont="1" applyFill="1" applyBorder="1" applyAlignment="1">
      <alignment horizontal="center" vertical="center" wrapText="1"/>
    </xf>
    <xf numFmtId="0" fontId="20" fillId="13" borderId="33" xfId="0" applyFont="1" applyFill="1" applyBorder="1" applyAlignment="1">
      <alignment horizontal="center" vertical="center" wrapText="1"/>
    </xf>
    <xf numFmtId="0" fontId="20" fillId="13" borderId="30" xfId="0" applyFont="1" applyFill="1" applyBorder="1" applyAlignment="1">
      <alignment horizontal="center" vertical="center" wrapText="1"/>
    </xf>
    <xf numFmtId="0" fontId="21"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19" fillId="15" borderId="2" xfId="0" applyFont="1" applyFill="1" applyBorder="1" applyAlignment="1">
      <alignment horizontal="center"/>
    </xf>
    <xf numFmtId="0" fontId="19" fillId="19" borderId="2" xfId="0" applyFont="1" applyFill="1" applyBorder="1" applyAlignment="1">
      <alignment horizontal="center"/>
    </xf>
    <xf numFmtId="0" fontId="19" fillId="17" borderId="2" xfId="0" applyFont="1" applyFill="1" applyBorder="1" applyAlignment="1">
      <alignment horizontal="center"/>
    </xf>
    <xf numFmtId="0" fontId="19" fillId="10" borderId="2" xfId="0" applyFont="1" applyFill="1" applyBorder="1" applyAlignment="1">
      <alignment horizontal="center"/>
    </xf>
    <xf numFmtId="0" fontId="33" fillId="0" borderId="0" xfId="7"/>
    <xf numFmtId="0" fontId="0" fillId="16" borderId="0" xfId="0" applyFill="1" applyAlignment="1">
      <alignment vertical="center"/>
    </xf>
    <xf numFmtId="0" fontId="0" fillId="0" borderId="0" xfId="0" applyAlignment="1">
      <alignment horizontal="center"/>
    </xf>
    <xf numFmtId="0" fontId="9" fillId="0" borderId="0" xfId="7" applyFont="1"/>
    <xf numFmtId="0" fontId="7" fillId="0" borderId="20" xfId="0" applyFont="1" applyFill="1" applyBorder="1" applyAlignment="1">
      <alignment horizontal="lef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wrapText="1"/>
    </xf>
    <xf numFmtId="0" fontId="7" fillId="0" borderId="2" xfId="0" applyFont="1" applyFill="1" applyBorder="1" applyAlignment="1">
      <alignment vertical="center" wrapText="1"/>
    </xf>
    <xf numFmtId="0" fontId="7" fillId="0" borderId="5" xfId="0" applyFont="1" applyFill="1" applyBorder="1"/>
    <xf numFmtId="0" fontId="7" fillId="0" borderId="22" xfId="0" applyFont="1" applyFill="1" applyBorder="1" applyAlignment="1">
      <alignment horizontal="center" vertical="center" wrapText="1"/>
    </xf>
    <xf numFmtId="0" fontId="7"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2" fillId="0" borderId="8" xfId="0" applyFont="1" applyFill="1" applyBorder="1" applyAlignment="1">
      <alignment horizontal="center" vertical="center" wrapText="1"/>
    </xf>
    <xf numFmtId="10" fontId="34" fillId="25" borderId="35" xfId="0" applyNumberFormat="1" applyFont="1" applyFill="1" applyBorder="1" applyAlignment="1">
      <alignment horizontal="center" vertical="center" wrapText="1" readingOrder="1"/>
    </xf>
    <xf numFmtId="10" fontId="34" fillId="27" borderId="36" xfId="0" applyNumberFormat="1" applyFont="1" applyFill="1" applyBorder="1" applyAlignment="1">
      <alignment horizontal="center" vertical="center" wrapText="1" readingOrder="1"/>
    </xf>
    <xf numFmtId="10" fontId="34" fillId="17" borderId="36" xfId="0" applyNumberFormat="1" applyFont="1" applyFill="1" applyBorder="1" applyAlignment="1">
      <alignment horizontal="center" vertical="center" wrapText="1" readingOrder="1"/>
    </xf>
    <xf numFmtId="10" fontId="34" fillId="10" borderId="37" xfId="0" applyNumberFormat="1" applyFont="1" applyFill="1" applyBorder="1" applyAlignment="1">
      <alignment horizontal="center" vertical="center" wrapText="1" readingOrder="1"/>
    </xf>
    <xf numFmtId="0" fontId="12" fillId="14" borderId="2" xfId="0" applyFont="1" applyFill="1" applyBorder="1" applyAlignment="1">
      <alignment vertical="center" wrapText="1"/>
    </xf>
    <xf numFmtId="0" fontId="12" fillId="14" borderId="2" xfId="0" applyFont="1" applyFill="1" applyBorder="1" applyAlignment="1">
      <alignment horizontal="center" vertical="center"/>
    </xf>
    <xf numFmtId="0" fontId="7" fillId="0" borderId="2" xfId="0" applyFont="1" applyBorder="1" applyAlignment="1">
      <alignment vertical="center" wrapText="1"/>
    </xf>
    <xf numFmtId="0" fontId="7" fillId="0" borderId="19" xfId="0" applyFont="1" applyFill="1" applyBorder="1" applyAlignment="1">
      <alignment horizontal="left" vertical="center"/>
    </xf>
    <xf numFmtId="0" fontId="7" fillId="0" borderId="0" xfId="0" applyFont="1" applyFill="1" applyAlignment="1">
      <alignment horizontal="left" vertical="center"/>
    </xf>
    <xf numFmtId="0" fontId="7" fillId="0" borderId="2" xfId="0" applyFont="1" applyFill="1" applyBorder="1" applyAlignment="1">
      <alignment horizontal="center" vertical="top" wrapText="1"/>
    </xf>
    <xf numFmtId="0" fontId="3"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12" fillId="29" borderId="0" xfId="0" applyFont="1" applyFill="1" applyAlignment="1">
      <alignment horizontal="center"/>
    </xf>
    <xf numFmtId="0" fontId="12" fillId="30" borderId="0" xfId="0" applyFont="1" applyFill="1" applyAlignment="1">
      <alignment horizontal="center"/>
    </xf>
    <xf numFmtId="0" fontId="7" fillId="0" borderId="0" xfId="0" applyFont="1" applyAlignment="1">
      <alignment horizontal="center" vertical="center"/>
    </xf>
    <xf numFmtId="0" fontId="12" fillId="31" borderId="0" xfId="0" applyFont="1" applyFill="1" applyAlignment="1">
      <alignment horizontal="center"/>
    </xf>
    <xf numFmtId="0" fontId="22" fillId="0" borderId="2" xfId="0" applyFont="1" applyFill="1" applyBorder="1" applyAlignment="1">
      <alignment horizontal="left" vertical="center"/>
    </xf>
    <xf numFmtId="0" fontId="31" fillId="0" borderId="2" xfId="0" applyFont="1" applyFill="1" applyBorder="1" applyAlignment="1">
      <alignment horizontal="center" vertical="center"/>
    </xf>
    <xf numFmtId="0" fontId="36" fillId="9" borderId="19" xfId="0" applyFont="1" applyFill="1" applyBorder="1" applyAlignment="1">
      <alignment vertical="center" wrapText="1"/>
    </xf>
    <xf numFmtId="0" fontId="12" fillId="32" borderId="0" xfId="0" applyFont="1" applyFill="1" applyAlignment="1">
      <alignment horizontal="center"/>
    </xf>
    <xf numFmtId="0" fontId="36" fillId="0" borderId="2" xfId="0" applyFont="1" applyFill="1" applyBorder="1" applyAlignment="1">
      <alignment horizontal="left" vertical="center" wrapText="1"/>
    </xf>
    <xf numFmtId="0" fontId="36" fillId="0" borderId="0" xfId="0" applyFont="1" applyAlignment="1">
      <alignment horizontal="center"/>
    </xf>
    <xf numFmtId="0" fontId="11" fillId="0" borderId="0" xfId="0" applyFont="1"/>
    <xf numFmtId="0" fontId="37" fillId="0" borderId="0" xfId="0" applyFont="1"/>
    <xf numFmtId="0" fontId="37" fillId="0" borderId="0" xfId="0" applyFont="1" applyAlignment="1">
      <alignment horizontal="center"/>
    </xf>
    <xf numFmtId="0" fontId="16" fillId="18" borderId="0" xfId="0" applyFont="1" applyFill="1"/>
    <xf numFmtId="0" fontId="38" fillId="0" borderId="0" xfId="0" applyFont="1"/>
    <xf numFmtId="0" fontId="16" fillId="18" borderId="0" xfId="0" applyFont="1" applyFill="1" applyAlignment="1">
      <alignment horizontal="center" vertical="center"/>
    </xf>
    <xf numFmtId="0" fontId="38" fillId="0" borderId="0" xfId="0" applyFont="1" applyAlignment="1">
      <alignment horizontal="left" vertical="center"/>
    </xf>
    <xf numFmtId="0" fontId="9"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19" fillId="0" borderId="0" xfId="0" applyFont="1" applyAlignment="1">
      <alignment horizontal="center"/>
    </xf>
    <xf numFmtId="0" fontId="0" fillId="0" borderId="0" xfId="0" applyAlignment="1"/>
    <xf numFmtId="0" fontId="19" fillId="34" borderId="2" xfId="0" applyFont="1" applyFill="1" applyBorder="1" applyAlignment="1">
      <alignment horizontal="center"/>
    </xf>
    <xf numFmtId="0" fontId="19" fillId="33" borderId="2" xfId="0" applyFont="1" applyFill="1" applyBorder="1" applyAlignment="1">
      <alignment horizontal="center"/>
    </xf>
    <xf numFmtId="0" fontId="20" fillId="0" borderId="2" xfId="0" applyFont="1" applyBorder="1" applyAlignment="1">
      <alignment horizontal="center" vertical="center"/>
    </xf>
    <xf numFmtId="0" fontId="12" fillId="22" borderId="0" xfId="0" applyFont="1" applyFill="1" applyAlignment="1">
      <alignment horizontal="center"/>
    </xf>
    <xf numFmtId="0" fontId="7" fillId="0" borderId="2" xfId="0" applyFont="1" applyFill="1" applyBorder="1"/>
    <xf numFmtId="0" fontId="35" fillId="0" borderId="2" xfId="0" applyFont="1" applyFill="1" applyBorder="1" applyAlignment="1">
      <alignment horizontal="left" vertical="center" wrapText="1"/>
    </xf>
    <xf numFmtId="0" fontId="7" fillId="0" borderId="2" xfId="0" applyFont="1" applyFill="1" applyBorder="1" applyAlignment="1">
      <alignment horizontal="left" vertical="top" wrapText="1"/>
    </xf>
    <xf numFmtId="0" fontId="20" fillId="0" borderId="2" xfId="0" applyFont="1" applyBorder="1" applyAlignment="1">
      <alignment vertical="center"/>
    </xf>
    <xf numFmtId="0" fontId="19" fillId="23" borderId="2" xfId="0" applyFont="1" applyFill="1" applyBorder="1" applyAlignment="1">
      <alignment horizontal="center"/>
    </xf>
    <xf numFmtId="0" fontId="8" fillId="35" borderId="2" xfId="0" applyFont="1" applyFill="1" applyBorder="1" applyAlignment="1">
      <alignment horizontal="center" vertical="center" wrapText="1"/>
    </xf>
    <xf numFmtId="0" fontId="12" fillId="35" borderId="2" xfId="0" applyFont="1" applyFill="1" applyBorder="1" applyAlignment="1">
      <alignment horizontal="center" vertical="center" wrapText="1"/>
    </xf>
    <xf numFmtId="0" fontId="2" fillId="14" borderId="2" xfId="0" applyFont="1" applyFill="1" applyBorder="1" applyAlignment="1">
      <alignment horizontal="center" vertical="center" wrapText="1"/>
    </xf>
    <xf numFmtId="0" fontId="36" fillId="0" borderId="2" xfId="0" applyFont="1" applyFill="1" applyBorder="1" applyAlignment="1">
      <alignment horizontal="left" vertical="center"/>
    </xf>
    <xf numFmtId="0" fontId="14" fillId="0" borderId="2" xfId="0" applyFont="1" applyFill="1" applyBorder="1" applyAlignment="1">
      <alignment horizontal="left" vertical="center" wrapText="1"/>
    </xf>
    <xf numFmtId="0" fontId="12" fillId="35" borderId="2" xfId="0" applyFont="1" applyFill="1" applyBorder="1" applyAlignment="1">
      <alignment horizontal="center" vertical="center"/>
    </xf>
    <xf numFmtId="0" fontId="12" fillId="0" borderId="17" xfId="0" applyFont="1" applyFill="1" applyBorder="1" applyAlignment="1">
      <alignment horizontal="center" vertical="center" wrapText="1"/>
    </xf>
    <xf numFmtId="0" fontId="36" fillId="0" borderId="19" xfId="0" applyFont="1" applyFill="1" applyBorder="1" applyAlignment="1">
      <alignment vertical="center" wrapText="1"/>
    </xf>
    <xf numFmtId="0" fontId="7" fillId="0" borderId="2" xfId="0" quotePrefix="1" applyFont="1" applyFill="1" applyBorder="1" applyAlignment="1">
      <alignment horizontal="center" vertical="center" wrapText="1"/>
    </xf>
    <xf numFmtId="0" fontId="20" fillId="0" borderId="0" xfId="0" applyFont="1" applyFill="1" applyAlignment="1">
      <alignment horizontal="left" vertical="center" wrapText="1" readingOrder="1"/>
    </xf>
    <xf numFmtId="0" fontId="12" fillId="0" borderId="2" xfId="0" applyFont="1" applyFill="1" applyBorder="1" applyAlignment="1">
      <alignment horizontal="center" vertical="center"/>
    </xf>
    <xf numFmtId="0" fontId="12" fillId="0" borderId="19" xfId="0" applyFont="1" applyFill="1" applyBorder="1" applyAlignment="1">
      <alignment vertical="center" wrapText="1"/>
    </xf>
    <xf numFmtId="0" fontId="7" fillId="0" borderId="6" xfId="0" quotePrefix="1" applyFont="1" applyFill="1" applyBorder="1" applyAlignment="1">
      <alignment horizontal="left" vertical="center" wrapText="1" readingOrder="1"/>
    </xf>
    <xf numFmtId="0" fontId="12" fillId="0" borderId="6" xfId="0" applyFont="1" applyFill="1" applyBorder="1" applyAlignment="1">
      <alignment horizontal="center" vertical="center" wrapText="1"/>
    </xf>
    <xf numFmtId="0" fontId="12" fillId="0" borderId="4" xfId="0" applyFont="1" applyFill="1" applyBorder="1" applyAlignment="1">
      <alignment horizontal="left" vertical="center" wrapText="1"/>
    </xf>
    <xf numFmtId="0" fontId="6" fillId="2" borderId="1" xfId="0" applyFont="1" applyFill="1" applyBorder="1" applyAlignment="1">
      <alignment horizontal="center" vertical="center"/>
    </xf>
    <xf numFmtId="0" fontId="7" fillId="35" borderId="2" xfId="0" applyFont="1" applyFill="1" applyBorder="1" applyAlignment="1">
      <alignment horizontal="center" vertical="center"/>
    </xf>
    <xf numFmtId="0" fontId="12" fillId="35" borderId="2" xfId="0" quotePrefix="1" applyFont="1" applyFill="1" applyBorder="1" applyAlignment="1">
      <alignment horizontal="center" vertical="center"/>
    </xf>
    <xf numFmtId="0" fontId="12" fillId="8" borderId="2" xfId="0" applyFont="1" applyFill="1" applyBorder="1" applyAlignment="1">
      <alignment horizontal="center" vertical="center" wrapText="1"/>
    </xf>
    <xf numFmtId="0" fontId="12" fillId="36" borderId="2" xfId="0" applyFont="1" applyFill="1" applyBorder="1" applyAlignment="1">
      <alignment horizontal="center" vertical="center" wrapText="1"/>
    </xf>
    <xf numFmtId="0" fontId="12" fillId="26" borderId="2" xfId="0" applyFont="1" applyFill="1" applyBorder="1" applyAlignment="1">
      <alignment horizontal="center" vertical="center"/>
    </xf>
    <xf numFmtId="0" fontId="12" fillId="14" borderId="2" xfId="0" quotePrefix="1" applyFont="1" applyFill="1" applyBorder="1" applyAlignment="1">
      <alignment horizontal="center" vertical="center"/>
    </xf>
    <xf numFmtId="0" fontId="17" fillId="35" borderId="2" xfId="0" applyFont="1" applyFill="1" applyBorder="1" applyAlignment="1">
      <alignment horizontal="center" vertical="center"/>
    </xf>
    <xf numFmtId="0" fontId="12" fillId="35" borderId="0" xfId="0" applyFont="1" applyFill="1" applyAlignment="1">
      <alignment horizontal="center"/>
    </xf>
    <xf numFmtId="0" fontId="12" fillId="14" borderId="0" xfId="0" applyFont="1" applyFill="1" applyAlignment="1">
      <alignment horizontal="center"/>
    </xf>
    <xf numFmtId="0" fontId="12" fillId="36" borderId="0" xfId="0" applyFont="1" applyFill="1" applyAlignment="1">
      <alignment horizontal="center"/>
    </xf>
    <xf numFmtId="0" fontId="36" fillId="14" borderId="2" xfId="0" applyFont="1" applyFill="1" applyBorder="1" applyAlignment="1">
      <alignment vertical="center" wrapText="1"/>
    </xf>
    <xf numFmtId="0" fontId="7" fillId="9" borderId="19" xfId="0" applyFont="1" applyFill="1" applyBorder="1" applyAlignment="1">
      <alignment vertical="center" wrapText="1"/>
    </xf>
    <xf numFmtId="0" fontId="7" fillId="7" borderId="8" xfId="0" applyFont="1" applyFill="1" applyBorder="1" applyAlignment="1">
      <alignment horizontal="center" vertical="center" wrapText="1"/>
    </xf>
    <xf numFmtId="0" fontId="12" fillId="9" borderId="19" xfId="0" quotePrefix="1" applyFont="1" applyFill="1" applyBorder="1" applyAlignment="1">
      <alignment horizontal="center" vertical="center"/>
    </xf>
    <xf numFmtId="0" fontId="23" fillId="0" borderId="2" xfId="0" applyFont="1" applyFill="1" applyBorder="1" applyAlignment="1">
      <alignment horizontal="center" vertical="center" wrapText="1"/>
    </xf>
    <xf numFmtId="0" fontId="13" fillId="35" borderId="2" xfId="0" applyFont="1" applyFill="1" applyBorder="1" applyAlignment="1">
      <alignment vertical="center" wrapText="1"/>
    </xf>
    <xf numFmtId="0" fontId="2" fillId="0" borderId="0" xfId="0" applyFont="1"/>
    <xf numFmtId="0" fontId="41" fillId="2" borderId="1" xfId="0" applyFont="1" applyFill="1" applyBorder="1" applyAlignment="1">
      <alignment horizontal="left" vertical="center" wrapText="1"/>
    </xf>
    <xf numFmtId="0" fontId="39" fillId="0" borderId="2" xfId="0" applyFont="1" applyFill="1" applyBorder="1" applyAlignment="1">
      <alignment horizontal="left" vertical="center"/>
    </xf>
    <xf numFmtId="0" fontId="2" fillId="0" borderId="0" xfId="0" applyFont="1" applyFill="1"/>
    <xf numFmtId="0" fontId="40" fillId="0" borderId="2" xfId="0" applyFont="1" applyFill="1" applyBorder="1" applyAlignment="1">
      <alignment horizontal="left" vertical="center"/>
    </xf>
    <xf numFmtId="0" fontId="22" fillId="0" borderId="2" xfId="0" applyFont="1" applyFill="1" applyBorder="1" applyAlignment="1">
      <alignment horizontal="left" vertical="center" wrapText="1"/>
    </xf>
    <xf numFmtId="0" fontId="12" fillId="0" borderId="0" xfId="0" applyFont="1" applyAlignment="1">
      <alignment vertical="center"/>
    </xf>
    <xf numFmtId="0" fontId="12" fillId="0" borderId="19" xfId="0" applyFont="1" applyBorder="1"/>
    <xf numFmtId="0" fontId="12" fillId="0" borderId="19" xfId="0" applyFont="1" applyFill="1" applyBorder="1"/>
    <xf numFmtId="0" fontId="12" fillId="0" borderId="2" xfId="0" applyFont="1" applyFill="1" applyBorder="1"/>
    <xf numFmtId="0" fontId="12" fillId="9" borderId="19" xfId="0" applyFont="1" applyFill="1" applyBorder="1" applyAlignment="1">
      <alignment horizontal="center" vertical="center"/>
    </xf>
    <xf numFmtId="0" fontId="12" fillId="9" borderId="2" xfId="0" applyFont="1" applyFill="1" applyBorder="1" applyAlignment="1">
      <alignment horizontal="center" vertical="center"/>
    </xf>
    <xf numFmtId="0" fontId="7" fillId="5" borderId="2" xfId="0" applyFont="1" applyFill="1" applyBorder="1" applyAlignment="1">
      <alignment horizontal="center" vertical="center" wrapText="1"/>
    </xf>
    <xf numFmtId="0" fontId="12" fillId="5" borderId="2"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7" fillId="0" borderId="2" xfId="4" quotePrefix="1" applyFont="1" applyFill="1" applyBorder="1" applyAlignment="1">
      <alignment horizontal="left" vertical="center" wrapText="1"/>
    </xf>
    <xf numFmtId="0" fontId="7" fillId="0" borderId="2" xfId="4" quotePrefix="1" applyFont="1" applyFill="1" applyBorder="1" applyAlignment="1">
      <alignment horizontal="left" vertical="center"/>
    </xf>
    <xf numFmtId="0" fontId="7" fillId="0" borderId="2" xfId="4" applyFont="1" applyFill="1" applyBorder="1" applyAlignment="1">
      <alignment horizontal="center" vertical="center" wrapText="1"/>
    </xf>
    <xf numFmtId="0" fontId="7" fillId="0" borderId="2" xfId="4" applyFont="1" applyFill="1" applyBorder="1" applyAlignment="1">
      <alignment horizontal="center" vertical="center"/>
    </xf>
    <xf numFmtId="0" fontId="12" fillId="9" borderId="2" xfId="4" applyFont="1" applyFill="1" applyBorder="1" applyAlignment="1">
      <alignment horizontal="center" vertical="center"/>
    </xf>
    <xf numFmtId="0" fontId="7" fillId="0" borderId="19" xfId="0" applyFont="1" applyFill="1" applyBorder="1"/>
    <xf numFmtId="0" fontId="7" fillId="0" borderId="0" xfId="0" applyFont="1" applyFill="1"/>
    <xf numFmtId="0" fontId="17" fillId="17" borderId="0" xfId="0" applyFont="1" applyFill="1" applyAlignment="1">
      <alignment horizontal="center" vertical="center" wrapText="1"/>
    </xf>
    <xf numFmtId="0" fontId="42" fillId="4" borderId="2" xfId="4" applyFont="1" applyFill="1" applyBorder="1" applyAlignment="1">
      <alignment horizontal="center" vertical="center"/>
    </xf>
    <xf numFmtId="0" fontId="43" fillId="0" borderId="2" xfId="0" applyFont="1" applyFill="1" applyBorder="1" applyAlignment="1">
      <alignment horizontal="left" vertical="center"/>
    </xf>
    <xf numFmtId="0" fontId="7" fillId="0" borderId="2" xfId="0" applyFont="1" applyBorder="1" applyAlignment="1">
      <alignment horizontal="center" vertical="center"/>
    </xf>
    <xf numFmtId="0" fontId="12" fillId="26" borderId="2" xfId="0" quotePrefix="1" applyFont="1" applyFill="1" applyBorder="1" applyAlignment="1">
      <alignment horizontal="center" vertical="center"/>
    </xf>
    <xf numFmtId="0" fontId="12" fillId="9" borderId="5" xfId="0" applyFont="1" applyFill="1" applyBorder="1" applyAlignment="1">
      <alignment horizontal="center" vertical="center"/>
    </xf>
    <xf numFmtId="0" fontId="7" fillId="9" borderId="5" xfId="0" applyFont="1" applyFill="1" applyBorder="1" applyAlignment="1">
      <alignment horizontal="center" vertical="center"/>
    </xf>
    <xf numFmtId="0" fontId="7" fillId="5" borderId="5" xfId="0" applyFont="1" applyFill="1" applyBorder="1" applyAlignment="1">
      <alignment horizontal="center" vertical="center" wrapText="1"/>
    </xf>
    <xf numFmtId="0" fontId="12" fillId="26" borderId="5" xfId="0" quotePrefix="1" applyFont="1" applyFill="1" applyBorder="1" applyAlignment="1">
      <alignment horizontal="center" vertical="center"/>
    </xf>
    <xf numFmtId="0" fontId="17" fillId="35" borderId="2" xfId="0" applyFont="1" applyFill="1" applyBorder="1" applyAlignment="1">
      <alignment horizontal="center" vertical="center" wrapText="1"/>
    </xf>
    <xf numFmtId="0" fontId="20" fillId="0" borderId="2" xfId="0" applyFont="1" applyBorder="1" applyAlignment="1">
      <alignment horizontal="left" vertical="center" wrapText="1" readingOrder="1"/>
    </xf>
    <xf numFmtId="0" fontId="7" fillId="9" borderId="2" xfId="0" quotePrefix="1" applyFont="1" applyFill="1" applyBorder="1" applyAlignment="1">
      <alignment horizontal="center" vertical="center"/>
    </xf>
    <xf numFmtId="0" fontId="7" fillId="5" borderId="2" xfId="0" quotePrefix="1" applyFont="1" applyFill="1" applyBorder="1" applyAlignment="1">
      <alignment horizontal="center" vertical="center"/>
    </xf>
    <xf numFmtId="0" fontId="7" fillId="9" borderId="22" xfId="0" applyFont="1" applyFill="1" applyBorder="1" applyAlignment="1">
      <alignment horizontal="center" vertical="center" wrapText="1"/>
    </xf>
    <xf numFmtId="0" fontId="17" fillId="36" borderId="2" xfId="0" applyFont="1" applyFill="1" applyBorder="1" applyAlignment="1">
      <alignment vertical="center"/>
    </xf>
    <xf numFmtId="0" fontId="36" fillId="0" borderId="2" xfId="0" applyFont="1" applyFill="1" applyBorder="1" applyAlignment="1">
      <alignment horizontal="left" vertical="top" wrapText="1"/>
    </xf>
    <xf numFmtId="0" fontId="36" fillId="9" borderId="2" xfId="0" applyFont="1" applyFill="1" applyBorder="1" applyAlignment="1">
      <alignment horizontal="center" vertical="center" wrapText="1"/>
    </xf>
    <xf numFmtId="0" fontId="12" fillId="26" borderId="5" xfId="0" applyFont="1" applyFill="1" applyBorder="1" applyAlignment="1">
      <alignment horizontal="center" vertical="center"/>
    </xf>
    <xf numFmtId="0" fontId="7" fillId="26" borderId="2" xfId="0" applyFont="1" applyFill="1" applyBorder="1" applyAlignment="1">
      <alignment horizontal="center" vertical="center" wrapText="1"/>
    </xf>
    <xf numFmtId="0" fontId="17" fillId="37" borderId="2" xfId="0" applyFont="1" applyFill="1" applyBorder="1" applyAlignment="1">
      <alignment horizontal="center" vertical="center"/>
    </xf>
    <xf numFmtId="0" fontId="12" fillId="9" borderId="0" xfId="0" applyFont="1" applyFill="1"/>
    <xf numFmtId="0" fontId="12" fillId="5" borderId="5" xfId="0" applyFont="1" applyFill="1" applyBorder="1" applyAlignment="1">
      <alignment horizontal="center" vertical="center"/>
    </xf>
    <xf numFmtId="0" fontId="36" fillId="9" borderId="7" xfId="0" applyFont="1" applyFill="1" applyBorder="1" applyAlignment="1">
      <alignment horizontal="left" vertical="center" wrapText="1"/>
    </xf>
    <xf numFmtId="0" fontId="17" fillId="37" borderId="5" xfId="0" applyFont="1" applyFill="1" applyBorder="1" applyAlignment="1">
      <alignment vertical="center"/>
    </xf>
    <xf numFmtId="0" fontId="17" fillId="36" borderId="5" xfId="0" applyFont="1" applyFill="1" applyBorder="1" applyAlignment="1">
      <alignment vertical="center"/>
    </xf>
    <xf numFmtId="0" fontId="20" fillId="0" borderId="5" xfId="0" applyFont="1" applyFill="1" applyBorder="1" applyAlignment="1">
      <alignment horizontal="left" vertical="center" wrapText="1" readingOrder="1"/>
    </xf>
    <xf numFmtId="0" fontId="12" fillId="9" borderId="22"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2" xfId="0" quotePrefix="1" applyFont="1" applyFill="1" applyBorder="1" applyAlignment="1">
      <alignment horizontal="center" vertical="center"/>
    </xf>
    <xf numFmtId="0" fontId="7" fillId="0" borderId="0" xfId="0" applyFont="1" applyFill="1" applyAlignment="1"/>
    <xf numFmtId="0" fontId="7" fillId="0" borderId="0" xfId="0" applyFont="1" applyAlignment="1">
      <alignment vertical="center" wrapText="1"/>
    </xf>
    <xf numFmtId="0" fontId="17" fillId="36" borderId="2" xfId="0" applyFont="1" applyFill="1" applyBorder="1" applyAlignment="1">
      <alignment vertical="center" wrapText="1"/>
    </xf>
    <xf numFmtId="0" fontId="12" fillId="14" borderId="2" xfId="0" applyFont="1" applyFill="1" applyBorder="1" applyAlignment="1">
      <alignment horizontal="center" vertical="center" wrapText="1"/>
    </xf>
    <xf numFmtId="0" fontId="12" fillId="36" borderId="2" xfId="0" applyFont="1" applyFill="1" applyBorder="1" applyAlignment="1">
      <alignment horizontal="center" vertical="center"/>
    </xf>
    <xf numFmtId="0" fontId="38" fillId="0" borderId="0" xfId="0" applyFont="1" applyAlignment="1">
      <alignment horizontal="left"/>
    </xf>
    <xf numFmtId="0" fontId="16" fillId="18" borderId="0" xfId="0" applyFont="1" applyFill="1" applyAlignment="1">
      <alignment horizontal="left" vertical="center"/>
    </xf>
    <xf numFmtId="0" fontId="38"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vertical="center" wrapText="1"/>
    </xf>
    <xf numFmtId="0" fontId="2" fillId="0" borderId="0" xfId="0" applyFont="1" applyAlignment="1">
      <alignment horizontal="center"/>
    </xf>
    <xf numFmtId="0" fontId="2" fillId="0" borderId="0" xfId="0" applyFont="1" applyFill="1" applyAlignment="1">
      <alignment wrapText="1"/>
    </xf>
    <xf numFmtId="0" fontId="2" fillId="0" borderId="0" xfId="0" applyFont="1" applyFill="1" applyAlignment="1">
      <alignment horizontal="center" vertical="center" wrapText="1"/>
    </xf>
    <xf numFmtId="0" fontId="41" fillId="2" borderId="1" xfId="0" applyFont="1" applyFill="1" applyBorder="1" applyAlignment="1">
      <alignment vertical="center" wrapText="1"/>
    </xf>
    <xf numFmtId="0" fontId="41" fillId="2" borderId="14" xfId="0" applyFont="1" applyFill="1" applyBorder="1" applyAlignment="1">
      <alignment horizontal="center" vertical="center" wrapText="1"/>
    </xf>
    <xf numFmtId="0" fontId="41" fillId="2" borderId="15" xfId="0" applyFont="1" applyFill="1" applyBorder="1" applyAlignment="1">
      <alignment horizontal="left" vertical="center" wrapText="1"/>
    </xf>
    <xf numFmtId="0" fontId="41" fillId="4" borderId="3" xfId="0" applyFont="1" applyFill="1" applyBorder="1" applyAlignment="1">
      <alignment horizontal="left" vertical="center" wrapText="1"/>
    </xf>
    <xf numFmtId="0" fontId="41" fillId="4" borderId="3" xfId="0" applyFont="1" applyFill="1" applyBorder="1" applyAlignment="1">
      <alignment horizontal="center" vertical="center" wrapText="1"/>
    </xf>
    <xf numFmtId="0" fontId="41" fillId="3" borderId="13" xfId="0" applyFont="1" applyFill="1" applyBorder="1" applyAlignment="1">
      <alignment horizontal="center" vertical="center" wrapText="1"/>
    </xf>
    <xf numFmtId="0" fontId="41" fillId="3" borderId="0" xfId="0" applyFont="1" applyFill="1" applyBorder="1" applyAlignment="1">
      <alignment horizontal="center" vertical="center" wrapText="1"/>
    </xf>
    <xf numFmtId="0" fontId="41" fillId="11" borderId="1" xfId="0" applyFont="1" applyFill="1" applyBorder="1" applyAlignment="1">
      <alignment horizontal="left" vertical="center" wrapText="1"/>
    </xf>
    <xf numFmtId="0" fontId="41" fillId="3" borderId="12" xfId="0" applyFont="1" applyFill="1" applyBorder="1" applyAlignment="1">
      <alignment horizontal="justify" vertical="center" wrapText="1"/>
    </xf>
    <xf numFmtId="0" fontId="41" fillId="3" borderId="18" xfId="0" applyFont="1" applyFill="1" applyBorder="1" applyAlignment="1">
      <alignment horizontal="left" vertical="center" wrapText="1"/>
    </xf>
    <xf numFmtId="0" fontId="39" fillId="7" borderId="2" xfId="0" applyFont="1" applyFill="1" applyBorder="1" applyAlignment="1">
      <alignment horizontal="center" vertical="center" wrapText="1"/>
    </xf>
    <xf numFmtId="0" fontId="39" fillId="7" borderId="0" xfId="0" applyFont="1" applyFill="1" applyBorder="1" applyAlignment="1">
      <alignment horizontal="center" vertical="center" wrapText="1"/>
    </xf>
    <xf numFmtId="0" fontId="13" fillId="8" borderId="21" xfId="4" applyFont="1" applyFill="1" applyBorder="1" applyAlignment="1">
      <alignment horizontal="center" vertical="center" wrapText="1"/>
    </xf>
    <xf numFmtId="0" fontId="13" fillId="8" borderId="11" xfId="4" applyFont="1" applyFill="1" applyBorder="1" applyAlignment="1">
      <alignment horizontal="center" vertical="center" wrapText="1"/>
    </xf>
    <xf numFmtId="0" fontId="13" fillId="8" borderId="25" xfId="4" applyFont="1" applyFill="1" applyBorder="1" applyAlignment="1">
      <alignment horizontal="center" vertical="center" wrapText="1"/>
    </xf>
    <xf numFmtId="0" fontId="2" fillId="0" borderId="0" xfId="0" applyFont="1" applyAlignment="1">
      <alignment vertical="center"/>
    </xf>
    <xf numFmtId="0" fontId="44" fillId="0" borderId="2"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2" xfId="0" applyFont="1" applyBorder="1" applyAlignment="1">
      <alignment horizontal="center"/>
    </xf>
    <xf numFmtId="0" fontId="2" fillId="14" borderId="2" xfId="0" applyFont="1" applyFill="1" applyBorder="1" applyAlignment="1">
      <alignment vertical="center" wrapText="1"/>
    </xf>
    <xf numFmtId="0" fontId="2" fillId="0" borderId="2" xfId="0" applyFont="1" applyFill="1" applyBorder="1" applyAlignment="1">
      <alignment vertical="center" wrapText="1"/>
    </xf>
    <xf numFmtId="0" fontId="11" fillId="0" borderId="0" xfId="0" applyFont="1" applyFill="1" applyAlignment="1">
      <alignment horizontal="left" vertical="center"/>
    </xf>
    <xf numFmtId="0" fontId="2" fillId="0" borderId="2" xfId="0" applyFont="1" applyBorder="1" applyAlignment="1">
      <alignment wrapText="1"/>
    </xf>
    <xf numFmtId="0" fontId="2" fillId="0" borderId="2" xfId="0" applyFont="1" applyFill="1" applyBorder="1" applyAlignment="1">
      <alignment horizontal="center" vertical="center" wrapText="1"/>
    </xf>
    <xf numFmtId="0" fontId="2" fillId="14" borderId="2" xfId="0" applyFont="1" applyFill="1" applyBorder="1" applyAlignment="1">
      <alignment horizontal="center" vertical="center"/>
    </xf>
    <xf numFmtId="0" fontId="2" fillId="9" borderId="2" xfId="4" applyFont="1" applyFill="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xf numFmtId="0" fontId="40" fillId="14" borderId="2" xfId="0" applyFont="1" applyFill="1" applyBorder="1" applyAlignment="1">
      <alignment vertical="center" wrapText="1"/>
    </xf>
    <xf numFmtId="0" fontId="45" fillId="0" borderId="2" xfId="0" applyFont="1" applyFill="1" applyBorder="1" applyAlignment="1">
      <alignment horizontal="center" vertical="center"/>
    </xf>
    <xf numFmtId="0" fontId="40" fillId="35" borderId="2" xfId="0" applyFont="1" applyFill="1" applyBorder="1" applyAlignment="1">
      <alignment vertical="center" wrapText="1"/>
    </xf>
    <xf numFmtId="0" fontId="2" fillId="0" borderId="0" xfId="0" applyFont="1" applyFill="1" applyAlignment="1">
      <alignment horizontal="left" vertical="center"/>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2"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36" fillId="5" borderId="2" xfId="0" applyFont="1" applyFill="1" applyBorder="1" applyAlignment="1">
      <alignment horizontal="center" vertical="center" wrapText="1"/>
    </xf>
    <xf numFmtId="0" fontId="36" fillId="0" borderId="2" xfId="0" applyFont="1" applyFill="1" applyBorder="1" applyAlignment="1">
      <alignment vertical="center" wrapText="1"/>
    </xf>
    <xf numFmtId="0" fontId="36" fillId="0" borderId="0" xfId="0" applyFont="1"/>
    <xf numFmtId="0" fontId="19" fillId="0" borderId="2" xfId="0" applyFont="1" applyBorder="1" applyAlignment="1">
      <alignment horizontal="center"/>
    </xf>
    <xf numFmtId="0" fontId="19" fillId="0" borderId="8" xfId="0" applyFont="1" applyBorder="1" applyAlignment="1">
      <alignment horizontal="center"/>
    </xf>
    <xf numFmtId="0" fontId="19" fillId="0" borderId="19" xfId="0" applyFont="1" applyBorder="1" applyAlignment="1">
      <alignment horizontal="center"/>
    </xf>
    <xf numFmtId="0" fontId="17" fillId="8" borderId="9" xfId="4" applyFont="1" applyFill="1" applyBorder="1" applyAlignment="1">
      <alignment horizontal="center" vertical="center" wrapText="1"/>
    </xf>
    <xf numFmtId="0" fontId="17" fillId="8" borderId="10" xfId="4" applyFont="1" applyFill="1" applyBorder="1" applyAlignment="1">
      <alignment horizontal="center" vertical="center" wrapText="1"/>
    </xf>
    <xf numFmtId="0" fontId="17" fillId="8" borderId="23" xfId="4" applyFont="1" applyFill="1" applyBorder="1" applyAlignment="1">
      <alignment horizontal="center" vertical="center" wrapText="1"/>
    </xf>
    <xf numFmtId="0" fontId="17" fillId="8" borderId="24" xfId="4" applyFont="1" applyFill="1" applyBorder="1" applyAlignment="1">
      <alignment horizontal="center" vertical="center" wrapText="1"/>
    </xf>
    <xf numFmtId="0" fontId="17" fillId="8" borderId="0" xfId="4" applyFont="1" applyFill="1" applyBorder="1" applyAlignment="1">
      <alignment horizontal="center" vertical="center" wrapText="1"/>
    </xf>
    <xf numFmtId="0" fontId="42" fillId="4" borderId="2" xfId="4" applyFont="1" applyFill="1" applyBorder="1" applyAlignment="1">
      <alignment horizontal="center" vertical="center" wrapText="1"/>
    </xf>
    <xf numFmtId="0" fontId="13" fillId="8" borderId="9" xfId="4" applyFont="1" applyFill="1" applyBorder="1" applyAlignment="1">
      <alignment horizontal="center" vertical="center" wrapText="1"/>
    </xf>
    <xf numFmtId="0" fontId="13" fillId="8" borderId="10" xfId="4" applyFont="1" applyFill="1" applyBorder="1" applyAlignment="1">
      <alignment horizontal="center" vertical="center" wrapText="1"/>
    </xf>
    <xf numFmtId="0" fontId="13" fillId="8" borderId="23" xfId="4" applyFont="1" applyFill="1" applyBorder="1" applyAlignment="1">
      <alignment horizontal="center" vertical="center" wrapText="1"/>
    </xf>
    <xf numFmtId="0" fontId="13" fillId="8" borderId="24" xfId="4" applyFont="1" applyFill="1" applyBorder="1" applyAlignment="1">
      <alignment horizontal="center" vertical="center" wrapText="1"/>
    </xf>
    <xf numFmtId="0" fontId="13" fillId="8" borderId="0" xfId="4" applyFont="1" applyFill="1" applyBorder="1" applyAlignment="1">
      <alignment horizontal="center" vertical="center" wrapText="1"/>
    </xf>
    <xf numFmtId="0" fontId="19" fillId="0" borderId="0" xfId="0" applyFont="1" applyFill="1" applyAlignment="1">
      <alignment horizontal="center" vertical="center" wrapText="1"/>
    </xf>
    <xf numFmtId="0" fontId="0" fillId="16" borderId="31" xfId="0" applyFill="1" applyBorder="1" applyAlignment="1">
      <alignment horizontal="center" vertical="center"/>
    </xf>
    <xf numFmtId="0" fontId="21" fillId="13" borderId="18" xfId="0" applyFont="1" applyFill="1" applyBorder="1" applyAlignment="1">
      <alignment horizontal="center" vertical="center"/>
    </xf>
    <xf numFmtId="0" fontId="21" fillId="13" borderId="31" xfId="0" applyFont="1" applyFill="1" applyBorder="1" applyAlignment="1">
      <alignment horizontal="center" vertical="center"/>
    </xf>
    <xf numFmtId="0" fontId="21"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1" fillId="0" borderId="2" xfId="0" applyFont="1" applyFill="1" applyBorder="1" applyAlignment="1">
      <alignment horizontal="left" vertical="center" wrapText="1"/>
    </xf>
  </cellXfs>
  <cellStyles count="8">
    <cellStyle name="Bad 2" xfId="2"/>
    <cellStyle name="Collegamento ipertestuale" xfId="7" builtinId="8"/>
    <cellStyle name="Normal 2" xfId="1"/>
    <cellStyle name="Normal 3" xfId="3"/>
    <cellStyle name="Normal 4" xfId="4"/>
    <cellStyle name="Normal 4 2" xfId="6"/>
    <cellStyle name="Normal 5" xfId="5"/>
    <cellStyle name="Normale" xfId="0" builtinId="0"/>
  </cellStyles>
  <dxfs count="79">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7575"/>
      <color rgb="FFCC99FF"/>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4"/>
  <sheetViews>
    <sheetView topLeftCell="A4" zoomScale="90" zoomScaleNormal="90" zoomScalePageLayoutView="90" workbookViewId="0">
      <selection activeCell="H18" sqref="H18"/>
    </sheetView>
  </sheetViews>
  <sheetFormatPr defaultColWidth="8.8984375" defaultRowHeight="15.6" x14ac:dyDescent="0.3"/>
  <cols>
    <col min="1" max="1" width="2.09765625" customWidth="1"/>
    <col min="2" max="2" width="8.8984375" style="45"/>
    <col min="3" max="3" width="29.8984375" bestFit="1" customWidth="1"/>
    <col min="4" max="4" width="4.59765625" customWidth="1"/>
    <col min="5" max="5" width="6.3984375" customWidth="1"/>
    <col min="6" max="6" width="15" bestFit="1" customWidth="1"/>
    <col min="7" max="7" width="5.296875" customWidth="1"/>
    <col min="8" max="8" width="4.69921875" style="240" customWidth="1"/>
    <col min="9" max="9" width="40.09765625" style="240" bestFit="1" customWidth="1"/>
    <col min="10" max="10" width="9.5" style="239" bestFit="1" customWidth="1"/>
    <col min="11" max="11" width="9.3984375" bestFit="1" customWidth="1"/>
  </cols>
  <sheetData>
    <row r="1" spans="2:12" x14ac:dyDescent="0.3">
      <c r="E1" s="398" t="s">
        <v>470</v>
      </c>
      <c r="F1" s="398"/>
      <c r="H1" s="399" t="s">
        <v>260</v>
      </c>
      <c r="I1" s="400"/>
      <c r="J1" t="s">
        <v>254</v>
      </c>
      <c r="K1" t="s">
        <v>534</v>
      </c>
      <c r="L1" t="s">
        <v>253</v>
      </c>
    </row>
    <row r="2" spans="2:12" x14ac:dyDescent="0.3">
      <c r="B2" s="214"/>
      <c r="C2" t="s">
        <v>382</v>
      </c>
      <c r="E2" s="232" t="s">
        <v>463</v>
      </c>
      <c r="F2" s="232" t="s">
        <v>469</v>
      </c>
      <c r="H2" s="243" t="s">
        <v>472</v>
      </c>
      <c r="I2" s="248" t="s">
        <v>473</v>
      </c>
      <c r="J2" s="241" t="s">
        <v>465</v>
      </c>
      <c r="K2" s="199" t="s">
        <v>533</v>
      </c>
      <c r="L2" s="199" t="s">
        <v>533</v>
      </c>
    </row>
    <row r="3" spans="2:12" x14ac:dyDescent="0.3">
      <c r="B3" s="212"/>
      <c r="C3" s="211" t="s">
        <v>307</v>
      </c>
      <c r="E3" s="233" t="s">
        <v>173</v>
      </c>
      <c r="F3" s="233" t="s">
        <v>468</v>
      </c>
      <c r="H3" s="243" t="s">
        <v>474</v>
      </c>
      <c r="I3" s="248" t="s">
        <v>475</v>
      </c>
      <c r="J3" s="241" t="s">
        <v>465</v>
      </c>
      <c r="K3" s="199" t="s">
        <v>533</v>
      </c>
      <c r="L3" s="199" t="s">
        <v>533</v>
      </c>
    </row>
    <row r="4" spans="2:12" x14ac:dyDescent="0.3">
      <c r="B4" s="213"/>
      <c r="C4" s="211" t="s">
        <v>308</v>
      </c>
      <c r="E4" s="234" t="s">
        <v>174</v>
      </c>
      <c r="F4" s="234" t="s">
        <v>449</v>
      </c>
      <c r="H4" s="243" t="s">
        <v>476</v>
      </c>
      <c r="I4" s="248" t="s">
        <v>477</v>
      </c>
      <c r="J4" s="241" t="s">
        <v>465</v>
      </c>
      <c r="K4" s="199" t="s">
        <v>533</v>
      </c>
      <c r="L4" s="199" t="s">
        <v>533</v>
      </c>
    </row>
    <row r="5" spans="2:12" x14ac:dyDescent="0.3">
      <c r="B5" s="215"/>
      <c r="C5" t="s">
        <v>330</v>
      </c>
      <c r="E5" s="235" t="s">
        <v>175</v>
      </c>
      <c r="F5" s="235" t="s">
        <v>447</v>
      </c>
      <c r="H5" s="243" t="s">
        <v>478</v>
      </c>
      <c r="I5" s="248" t="s">
        <v>479</v>
      </c>
      <c r="J5" s="241" t="s">
        <v>465</v>
      </c>
      <c r="K5" s="199" t="s">
        <v>533</v>
      </c>
      <c r="L5" s="199" t="s">
        <v>533</v>
      </c>
    </row>
    <row r="6" spans="2:12" x14ac:dyDescent="0.3">
      <c r="B6" s="221"/>
      <c r="C6" t="s">
        <v>362</v>
      </c>
      <c r="E6" s="236" t="s">
        <v>176</v>
      </c>
      <c r="F6" s="236" t="s">
        <v>446</v>
      </c>
      <c r="H6" s="243" t="s">
        <v>480</v>
      </c>
      <c r="I6" s="248" t="s">
        <v>481</v>
      </c>
      <c r="J6" s="241" t="s">
        <v>465</v>
      </c>
      <c r="K6" s="199" t="s">
        <v>533</v>
      </c>
      <c r="L6" s="199" t="s">
        <v>533</v>
      </c>
    </row>
    <row r="7" spans="2:12" x14ac:dyDescent="0.3">
      <c r="B7" s="217"/>
      <c r="C7" t="s">
        <v>331</v>
      </c>
      <c r="E7" s="237" t="s">
        <v>464</v>
      </c>
      <c r="F7" s="237" t="s">
        <v>467</v>
      </c>
      <c r="H7" s="243" t="s">
        <v>482</v>
      </c>
      <c r="I7" s="248" t="s">
        <v>483</v>
      </c>
      <c r="J7" s="242" t="s">
        <v>464</v>
      </c>
      <c r="K7" s="199" t="s">
        <v>533</v>
      </c>
      <c r="L7" s="199" t="s">
        <v>533</v>
      </c>
    </row>
    <row r="8" spans="2:12" x14ac:dyDescent="0.3">
      <c r="B8" s="223" t="s">
        <v>385</v>
      </c>
      <c r="C8" t="s">
        <v>386</v>
      </c>
      <c r="E8" s="238" t="s">
        <v>465</v>
      </c>
      <c r="F8" s="238" t="s">
        <v>466</v>
      </c>
      <c r="H8" s="243" t="s">
        <v>484</v>
      </c>
      <c r="I8" s="248" t="s">
        <v>485</v>
      </c>
      <c r="J8" s="242" t="s">
        <v>464</v>
      </c>
      <c r="K8" s="199" t="s">
        <v>533</v>
      </c>
      <c r="L8" s="199" t="s">
        <v>533</v>
      </c>
    </row>
    <row r="9" spans="2:12" x14ac:dyDescent="0.3">
      <c r="B9" s="244"/>
      <c r="C9" t="s">
        <v>529</v>
      </c>
      <c r="H9" s="243" t="s">
        <v>486</v>
      </c>
      <c r="I9" s="248" t="s">
        <v>487</v>
      </c>
      <c r="J9" s="185" t="s">
        <v>176</v>
      </c>
      <c r="K9" s="199" t="s">
        <v>533</v>
      </c>
      <c r="L9" s="199" t="s">
        <v>533</v>
      </c>
    </row>
    <row r="10" spans="2:12" x14ac:dyDescent="0.3">
      <c r="H10" s="243" t="s">
        <v>488</v>
      </c>
      <c r="I10" s="248" t="s">
        <v>489</v>
      </c>
      <c r="J10" s="185" t="s">
        <v>176</v>
      </c>
      <c r="K10" s="199" t="s">
        <v>533</v>
      </c>
      <c r="L10" s="199" t="s">
        <v>533</v>
      </c>
    </row>
    <row r="11" spans="2:12" x14ac:dyDescent="0.3">
      <c r="H11" s="243" t="s">
        <v>490</v>
      </c>
      <c r="I11" s="248" t="s">
        <v>491</v>
      </c>
      <c r="J11" s="185" t="s">
        <v>176</v>
      </c>
      <c r="K11" s="199" t="s">
        <v>533</v>
      </c>
      <c r="L11" s="199" t="s">
        <v>533</v>
      </c>
    </row>
    <row r="12" spans="2:12" x14ac:dyDescent="0.3">
      <c r="H12" s="243" t="s">
        <v>492</v>
      </c>
      <c r="I12" s="248" t="s">
        <v>493</v>
      </c>
      <c r="J12" s="185" t="s">
        <v>176</v>
      </c>
      <c r="K12" s="199" t="s">
        <v>533</v>
      </c>
      <c r="L12" s="199" t="s">
        <v>533</v>
      </c>
    </row>
    <row r="13" spans="2:12" x14ac:dyDescent="0.3">
      <c r="B13" s="273"/>
      <c r="C13" t="s">
        <v>667</v>
      </c>
      <c r="H13" s="243" t="s">
        <v>494</v>
      </c>
      <c r="I13" s="248" t="s">
        <v>495</v>
      </c>
      <c r="J13" s="185" t="s">
        <v>176</v>
      </c>
      <c r="K13" s="199" t="s">
        <v>533</v>
      </c>
      <c r="L13" s="199" t="s">
        <v>533</v>
      </c>
    </row>
    <row r="14" spans="2:12" x14ac:dyDescent="0.3">
      <c r="B14" s="274"/>
      <c r="C14" t="s">
        <v>668</v>
      </c>
      <c r="H14" s="243" t="s">
        <v>496</v>
      </c>
      <c r="I14" s="248" t="s">
        <v>497</v>
      </c>
      <c r="J14" s="185" t="s">
        <v>176</v>
      </c>
      <c r="K14" s="199" t="s">
        <v>533</v>
      </c>
      <c r="L14" s="199" t="s">
        <v>533</v>
      </c>
    </row>
    <row r="15" spans="2:12" x14ac:dyDescent="0.3">
      <c r="B15" s="275"/>
      <c r="C15" t="s">
        <v>669</v>
      </c>
      <c r="H15" s="243" t="s">
        <v>498</v>
      </c>
      <c r="I15" s="248" t="s">
        <v>499</v>
      </c>
      <c r="J15" s="185" t="s">
        <v>176</v>
      </c>
      <c r="K15" s="199" t="s">
        <v>533</v>
      </c>
      <c r="L15" s="199" t="s">
        <v>533</v>
      </c>
    </row>
    <row r="16" spans="2:12" x14ac:dyDescent="0.3">
      <c r="H16" s="243" t="s">
        <v>500</v>
      </c>
      <c r="I16" s="248" t="s">
        <v>501</v>
      </c>
      <c r="J16" s="185" t="s">
        <v>176</v>
      </c>
      <c r="K16" s="199" t="s">
        <v>533</v>
      </c>
      <c r="L16" s="199" t="s">
        <v>533</v>
      </c>
    </row>
    <row r="17" spans="8:12" x14ac:dyDescent="0.3">
      <c r="H17" s="243" t="s">
        <v>502</v>
      </c>
      <c r="I17" s="248" t="s">
        <v>503</v>
      </c>
      <c r="J17" s="185" t="s">
        <v>176</v>
      </c>
      <c r="K17" s="199" t="s">
        <v>533</v>
      </c>
      <c r="L17" s="199" t="s">
        <v>533</v>
      </c>
    </row>
    <row r="18" spans="8:12" x14ac:dyDescent="0.3">
      <c r="H18" s="243" t="s">
        <v>504</v>
      </c>
      <c r="I18" s="248" t="s">
        <v>505</v>
      </c>
      <c r="J18" s="184" t="s">
        <v>175</v>
      </c>
      <c r="K18" s="199" t="s">
        <v>533</v>
      </c>
      <c r="L18" s="199" t="s">
        <v>533</v>
      </c>
    </row>
    <row r="19" spans="8:12" x14ac:dyDescent="0.3">
      <c r="H19" s="243" t="s">
        <v>506</v>
      </c>
      <c r="I19" s="248" t="s">
        <v>507</v>
      </c>
      <c r="J19" s="184" t="s">
        <v>175</v>
      </c>
      <c r="K19" s="199" t="s">
        <v>533</v>
      </c>
      <c r="L19" s="199" t="s">
        <v>533</v>
      </c>
    </row>
    <row r="20" spans="8:12" x14ac:dyDescent="0.3">
      <c r="H20" s="243" t="s">
        <v>508</v>
      </c>
      <c r="I20" s="248" t="s">
        <v>509</v>
      </c>
      <c r="J20" s="184" t="s">
        <v>175</v>
      </c>
      <c r="K20" s="199" t="s">
        <v>533</v>
      </c>
      <c r="L20" s="199" t="s">
        <v>533</v>
      </c>
    </row>
    <row r="21" spans="8:12" x14ac:dyDescent="0.3">
      <c r="H21" s="243" t="s">
        <v>510</v>
      </c>
      <c r="I21" s="248" t="s">
        <v>511</v>
      </c>
      <c r="J21" s="184" t="s">
        <v>175</v>
      </c>
      <c r="K21" s="199" t="s">
        <v>533</v>
      </c>
      <c r="L21" s="199" t="s">
        <v>533</v>
      </c>
    </row>
    <row r="22" spans="8:12" x14ac:dyDescent="0.3">
      <c r="H22" s="243" t="s">
        <v>512</v>
      </c>
      <c r="I22" s="248" t="s">
        <v>513</v>
      </c>
      <c r="J22" s="184" t="s">
        <v>175</v>
      </c>
      <c r="K22" s="249" t="s">
        <v>174</v>
      </c>
      <c r="L22" s="199" t="s">
        <v>533</v>
      </c>
    </row>
    <row r="23" spans="8:12" x14ac:dyDescent="0.3">
      <c r="H23" s="243" t="s">
        <v>535</v>
      </c>
      <c r="I23" s="248" t="s">
        <v>536</v>
      </c>
      <c r="J23" s="199"/>
      <c r="K23" s="242" t="s">
        <v>464</v>
      </c>
      <c r="L23" s="199"/>
    </row>
    <row r="24" spans="8:12" x14ac:dyDescent="0.3">
      <c r="H24" s="243" t="s">
        <v>537</v>
      </c>
      <c r="I24" s="248" t="s">
        <v>538</v>
      </c>
      <c r="J24" s="199"/>
      <c r="K24" s="242" t="s">
        <v>464</v>
      </c>
      <c r="L24" s="199"/>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984375" defaultRowHeight="15.6" x14ac:dyDescent="0.3"/>
  <cols>
    <col min="2" max="2" width="12" bestFit="1" customWidth="1"/>
    <col min="3" max="3" width="47.59765625" customWidth="1"/>
    <col min="4" max="4" width="16.3984375" bestFit="1" customWidth="1"/>
  </cols>
  <sheetData>
    <row r="1" spans="1:8" x14ac:dyDescent="0.3">
      <c r="F1" s="417" t="s">
        <v>178</v>
      </c>
      <c r="G1" s="417"/>
      <c r="H1" s="417"/>
    </row>
    <row r="2" spans="1:8" ht="31.8" thickBot="1" x14ac:dyDescent="0.35">
      <c r="B2" s="172" t="s">
        <v>159</v>
      </c>
      <c r="C2" s="173" t="s">
        <v>160</v>
      </c>
      <c r="D2" s="173" t="s">
        <v>161</v>
      </c>
    </row>
    <row r="3" spans="1:8" ht="45.75" customHeight="1" thickBot="1" x14ac:dyDescent="0.35">
      <c r="A3" s="413" t="s">
        <v>162</v>
      </c>
      <c r="B3" s="414"/>
      <c r="C3" s="174"/>
      <c r="D3" s="201" t="s">
        <v>163</v>
      </c>
    </row>
    <row r="4" spans="1:8" ht="45" customHeight="1" thickBot="1" x14ac:dyDescent="0.35">
      <c r="A4" s="413"/>
      <c r="B4" s="415"/>
      <c r="C4" s="175"/>
      <c r="D4" s="202" t="s">
        <v>255</v>
      </c>
    </row>
    <row r="5" spans="1:8" ht="48" customHeight="1" thickBot="1" x14ac:dyDescent="0.35">
      <c r="A5" s="413"/>
      <c r="B5" s="415"/>
      <c r="C5" s="175"/>
      <c r="D5" s="203" t="s">
        <v>165</v>
      </c>
    </row>
    <row r="6" spans="1:8" ht="34.5" customHeight="1" thickBot="1" x14ac:dyDescent="0.35">
      <c r="A6" s="413"/>
      <c r="B6" s="416"/>
      <c r="C6" s="176"/>
      <c r="D6" s="204" t="s">
        <v>166</v>
      </c>
    </row>
    <row r="8" spans="1:8" x14ac:dyDescent="0.3">
      <c r="A8" s="187" t="s">
        <v>167</v>
      </c>
      <c r="B8" s="177"/>
      <c r="C8" s="178"/>
      <c r="D8" s="159"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A12" sqref="A12:A16"/>
    </sheetView>
  </sheetViews>
  <sheetFormatPr defaultColWidth="8.8984375" defaultRowHeight="15.6" x14ac:dyDescent="0.3"/>
  <cols>
    <col min="1" max="1" width="12.09765625" customWidth="1"/>
    <col min="2" max="2" width="8.8984375" style="179"/>
    <col min="3" max="3" width="11.09765625" style="179" bestFit="1" customWidth="1"/>
    <col min="4" max="12" width="11.59765625" style="179" bestFit="1" customWidth="1"/>
    <col min="13" max="15" width="12.59765625" style="179" bestFit="1" customWidth="1"/>
  </cols>
  <sheetData>
    <row r="1" spans="1:15" x14ac:dyDescent="0.3">
      <c r="A1" s="186"/>
    </row>
    <row r="2" spans="1:15" x14ac:dyDescent="0.3">
      <c r="A2" s="188" t="s">
        <v>169</v>
      </c>
      <c r="N2" s="199"/>
      <c r="O2" s="199"/>
    </row>
    <row r="3" spans="1:15" x14ac:dyDescent="0.3">
      <c r="A3" s="418"/>
      <c r="B3" s="180" t="s">
        <v>172</v>
      </c>
      <c r="C3" s="180" t="s">
        <v>177</v>
      </c>
      <c r="D3" s="181" t="s">
        <v>251</v>
      </c>
      <c r="E3"/>
      <c r="F3"/>
      <c r="G3"/>
      <c r="H3"/>
      <c r="I3"/>
      <c r="J3"/>
      <c r="K3"/>
      <c r="L3"/>
      <c r="M3"/>
      <c r="N3"/>
      <c r="O3"/>
    </row>
    <row r="4" spans="1:15" x14ac:dyDescent="0.3">
      <c r="A4" s="418"/>
      <c r="B4" s="157" t="s">
        <v>173</v>
      </c>
      <c r="C4" s="182" t="s">
        <v>163</v>
      </c>
      <c r="D4" s="199"/>
      <c r="E4" s="199"/>
      <c r="F4" s="199"/>
      <c r="G4" s="199"/>
      <c r="H4" s="199"/>
      <c r="I4" s="199"/>
      <c r="J4" s="199"/>
      <c r="K4" s="199"/>
      <c r="L4" s="199"/>
      <c r="M4" s="199"/>
      <c r="N4" s="199"/>
      <c r="O4" s="199"/>
    </row>
    <row r="5" spans="1:15" x14ac:dyDescent="0.3">
      <c r="A5" s="418"/>
      <c r="B5" s="157" t="s">
        <v>174</v>
      </c>
      <c r="C5" s="183" t="s">
        <v>164</v>
      </c>
      <c r="D5" s="199"/>
      <c r="E5" s="199"/>
      <c r="F5" s="199"/>
      <c r="G5" s="199"/>
      <c r="H5" s="199"/>
      <c r="I5" s="199"/>
      <c r="J5" s="199"/>
      <c r="K5" s="199"/>
      <c r="L5" s="199"/>
      <c r="M5" s="199"/>
      <c r="N5" s="199"/>
      <c r="O5" s="199"/>
    </row>
    <row r="6" spans="1:15" x14ac:dyDescent="0.3">
      <c r="A6" s="418"/>
      <c r="B6" s="157" t="s">
        <v>175</v>
      </c>
      <c r="C6" s="184" t="s">
        <v>165</v>
      </c>
      <c r="D6" s="199"/>
      <c r="E6" s="199"/>
      <c r="F6" s="199"/>
      <c r="G6" s="199"/>
      <c r="H6" s="199"/>
      <c r="I6" s="199"/>
      <c r="J6" s="199"/>
      <c r="K6" s="199"/>
      <c r="L6" s="199"/>
      <c r="M6" s="199"/>
      <c r="N6" s="199"/>
      <c r="O6" s="199"/>
    </row>
    <row r="7" spans="1:15" x14ac:dyDescent="0.3">
      <c r="A7" s="418"/>
      <c r="B7" s="157" t="s">
        <v>176</v>
      </c>
      <c r="C7" s="185" t="s">
        <v>166</v>
      </c>
      <c r="D7" s="199"/>
      <c r="E7" s="199"/>
      <c r="F7" s="199"/>
      <c r="G7" s="199"/>
      <c r="H7" s="199"/>
      <c r="I7" s="199"/>
      <c r="J7" s="199"/>
      <c r="K7" s="199"/>
      <c r="L7" s="199"/>
      <c r="M7" s="199"/>
      <c r="N7" s="199"/>
      <c r="O7" s="199"/>
    </row>
    <row r="8" spans="1:15" x14ac:dyDescent="0.3">
      <c r="A8" s="158"/>
    </row>
    <row r="10" spans="1:15" x14ac:dyDescent="0.3">
      <c r="F10" s="199"/>
      <c r="G10" s="199"/>
      <c r="H10" s="199"/>
      <c r="I10" s="199"/>
      <c r="J10" s="199"/>
      <c r="K10" s="199"/>
      <c r="L10" s="199"/>
      <c r="M10" s="199"/>
    </row>
    <row r="11" spans="1:15" x14ac:dyDescent="0.3">
      <c r="A11" s="189" t="s">
        <v>170</v>
      </c>
      <c r="E11" s="199"/>
      <c r="F11" s="199"/>
      <c r="G11" s="199"/>
      <c r="H11" s="199"/>
      <c r="I11" s="199"/>
      <c r="J11" s="199"/>
      <c r="K11" s="199"/>
      <c r="L11" s="199"/>
      <c r="M11" s="199"/>
      <c r="N11"/>
      <c r="O11"/>
    </row>
    <row r="12" spans="1:15" x14ac:dyDescent="0.3">
      <c r="A12" s="419"/>
      <c r="B12" s="180" t="s">
        <v>172</v>
      </c>
      <c r="C12" s="180" t="s">
        <v>177</v>
      </c>
      <c r="D12" s="181" t="s">
        <v>171</v>
      </c>
      <c r="E12" s="199"/>
      <c r="F12" s="199"/>
      <c r="G12" s="199"/>
      <c r="H12" s="199"/>
      <c r="I12" s="199"/>
      <c r="J12" s="199"/>
      <c r="K12" s="199"/>
      <c r="L12" s="199"/>
      <c r="M12" s="199"/>
      <c r="N12"/>
      <c r="O12"/>
    </row>
    <row r="13" spans="1:15" x14ac:dyDescent="0.3">
      <c r="A13" s="419"/>
      <c r="B13" s="157" t="s">
        <v>173</v>
      </c>
      <c r="C13" s="182" t="s">
        <v>163</v>
      </c>
      <c r="D13" s="199"/>
      <c r="E13" s="199"/>
      <c r="F13" s="199"/>
      <c r="G13" s="199"/>
      <c r="H13" s="199"/>
      <c r="I13" s="199"/>
      <c r="J13" s="199"/>
      <c r="K13" s="199"/>
      <c r="L13" s="199"/>
      <c r="M13" s="199"/>
      <c r="N13"/>
      <c r="O13"/>
    </row>
    <row r="14" spans="1:15" x14ac:dyDescent="0.3">
      <c r="A14" s="419"/>
      <c r="B14" s="157" t="s">
        <v>174</v>
      </c>
      <c r="C14" s="183" t="s">
        <v>164</v>
      </c>
      <c r="D14" s="199"/>
      <c r="E14" s="199"/>
      <c r="F14" s="199"/>
      <c r="G14" s="199"/>
      <c r="H14" s="199"/>
      <c r="I14" s="199"/>
      <c r="J14" s="199"/>
      <c r="K14" s="199"/>
      <c r="L14" s="199"/>
      <c r="M14" s="199"/>
      <c r="N14"/>
      <c r="O14"/>
    </row>
    <row r="15" spans="1:15" x14ac:dyDescent="0.3">
      <c r="A15" s="419"/>
      <c r="B15" s="157" t="s">
        <v>175</v>
      </c>
      <c r="C15" s="184" t="s">
        <v>165</v>
      </c>
      <c r="D15" s="199"/>
      <c r="E15" s="199"/>
      <c r="F15" s="199"/>
      <c r="G15" s="199"/>
      <c r="H15" s="199"/>
      <c r="I15" s="199"/>
      <c r="J15" s="199"/>
      <c r="K15" s="199"/>
      <c r="L15" s="199"/>
      <c r="M15" s="199"/>
      <c r="N15"/>
      <c r="O15"/>
    </row>
    <row r="16" spans="1:15" x14ac:dyDescent="0.3">
      <c r="A16" s="419"/>
      <c r="B16" s="157" t="s">
        <v>176</v>
      </c>
      <c r="C16" s="185" t="s">
        <v>166</v>
      </c>
      <c r="D16" s="199"/>
      <c r="E16" s="199"/>
      <c r="F16" s="199"/>
      <c r="G16" s="199"/>
      <c r="H16" s="199"/>
      <c r="I16" s="199"/>
      <c r="J16" s="199"/>
      <c r="K16" s="199"/>
      <c r="L16" s="199"/>
      <c r="M16" s="199"/>
      <c r="N16"/>
      <c r="O16"/>
    </row>
    <row r="17" spans="1:15" x14ac:dyDescent="0.3">
      <c r="A17" s="158"/>
      <c r="D17" s="199"/>
      <c r="E17" s="199"/>
      <c r="F17" s="199"/>
      <c r="G17" s="199"/>
      <c r="H17" s="199"/>
      <c r="I17" s="199"/>
      <c r="J17" s="199"/>
      <c r="K17" s="199"/>
      <c r="L17" s="199"/>
      <c r="M17" s="199"/>
      <c r="N17"/>
      <c r="O17"/>
    </row>
    <row r="18" spans="1:15" x14ac:dyDescent="0.3">
      <c r="A18" s="158"/>
      <c r="D18" s="199"/>
      <c r="E18" s="199"/>
      <c r="F18" s="199"/>
      <c r="G18" s="199"/>
      <c r="H18" s="199"/>
      <c r="I18" s="199"/>
      <c r="J18" s="199"/>
      <c r="K18" s="199"/>
      <c r="L18" s="199"/>
      <c r="M18" s="199"/>
    </row>
    <row r="19" spans="1:15" x14ac:dyDescent="0.3">
      <c r="A19" s="158"/>
      <c r="D19" s="199"/>
      <c r="E19" s="199"/>
      <c r="F19" s="199"/>
      <c r="G19" s="199"/>
      <c r="H19" s="199"/>
      <c r="I19" s="199"/>
      <c r="J19" s="199"/>
      <c r="K19" s="199"/>
      <c r="L19" s="199"/>
      <c r="M19" s="199"/>
    </row>
    <row r="20" spans="1:15" x14ac:dyDescent="0.3">
      <c r="A20" s="158"/>
      <c r="D20" s="199"/>
      <c r="E20" s="199"/>
      <c r="F20" s="199"/>
      <c r="G20" s="199"/>
      <c r="H20" s="199"/>
      <c r="I20" s="199"/>
      <c r="J20" s="199"/>
      <c r="K20" s="199"/>
      <c r="L20" s="199"/>
      <c r="M20" s="199"/>
    </row>
    <row r="21" spans="1:15" x14ac:dyDescent="0.3">
      <c r="A21" s="158"/>
      <c r="D21" s="199"/>
      <c r="E21" s="199"/>
      <c r="F21" s="199"/>
      <c r="G21" s="199"/>
      <c r="H21" s="199"/>
      <c r="I21" s="199"/>
      <c r="J21" s="199"/>
      <c r="K21" s="199"/>
      <c r="L21" s="199"/>
      <c r="M21" s="199"/>
    </row>
    <row r="22" spans="1:15" x14ac:dyDescent="0.3">
      <c r="A22" s="158"/>
      <c r="D22" s="199"/>
      <c r="E22" s="199"/>
      <c r="F22" s="199"/>
      <c r="G22" s="199"/>
      <c r="H22" s="199"/>
      <c r="I22" s="199"/>
      <c r="J22" s="199"/>
      <c r="K22" s="199"/>
      <c r="L22" s="199"/>
      <c r="M22" s="199"/>
    </row>
    <row r="23" spans="1:15" x14ac:dyDescent="0.3">
      <c r="A23" s="158"/>
      <c r="D23" s="199"/>
      <c r="E23" s="199"/>
      <c r="F23" s="199"/>
      <c r="G23" s="199"/>
      <c r="H23" s="199"/>
      <c r="I23" s="199"/>
      <c r="J23" s="199"/>
      <c r="K23" s="199"/>
      <c r="L23" s="199"/>
      <c r="M23" s="199"/>
    </row>
    <row r="24" spans="1:15" x14ac:dyDescent="0.3">
      <c r="A24" s="158"/>
      <c r="D24" s="199"/>
      <c r="E24" s="199"/>
      <c r="F24" s="199"/>
      <c r="G24" s="199"/>
      <c r="H24" s="199"/>
      <c r="I24" s="199"/>
      <c r="J24" s="199"/>
      <c r="K24" s="199"/>
      <c r="L24" s="199"/>
      <c r="M24" s="199"/>
    </row>
    <row r="25" spans="1:15" x14ac:dyDescent="0.3">
      <c r="A25" s="158"/>
      <c r="D25" s="199"/>
      <c r="E25" s="199"/>
      <c r="F25" s="199"/>
      <c r="G25" s="199"/>
      <c r="H25" s="199"/>
      <c r="I25" s="199"/>
      <c r="J25" s="199"/>
      <c r="K25" s="199"/>
      <c r="L25" s="199"/>
      <c r="M25" s="199"/>
    </row>
    <row r="26" spans="1:15" x14ac:dyDescent="0.3">
      <c r="A26" s="158"/>
      <c r="D26" s="199"/>
      <c r="E26" s="199"/>
      <c r="F26" s="199"/>
      <c r="G26" s="199"/>
      <c r="H26" s="199"/>
      <c r="I26" s="199"/>
      <c r="J26" s="199"/>
      <c r="K26" s="199"/>
      <c r="L26" s="199"/>
      <c r="M26" s="199"/>
    </row>
    <row r="28" spans="1:15" x14ac:dyDescent="0.3">
      <c r="F28" s="199"/>
      <c r="G28" s="199"/>
      <c r="H28" s="199"/>
      <c r="I28" s="199"/>
      <c r="L28"/>
      <c r="M28"/>
      <c r="N28"/>
      <c r="O28"/>
    </row>
    <row r="29" spans="1:15" x14ac:dyDescent="0.3">
      <c r="A29" s="199"/>
      <c r="B29" s="199"/>
      <c r="C29" s="199"/>
      <c r="D29" s="199"/>
      <c r="E29" s="199"/>
      <c r="H29"/>
      <c r="I29"/>
      <c r="J29"/>
      <c r="K29"/>
      <c r="L29"/>
      <c r="M29"/>
      <c r="N29"/>
      <c r="O29"/>
    </row>
    <row r="30" spans="1:15" ht="15.75" customHeight="1" x14ac:dyDescent="0.3">
      <c r="A30" s="199"/>
      <c r="B30" s="199"/>
      <c r="C30" s="199"/>
      <c r="D30" s="199"/>
      <c r="E30" s="199"/>
      <c r="H30"/>
      <c r="I30"/>
      <c r="J30"/>
      <c r="K30"/>
      <c r="L30"/>
      <c r="M30"/>
      <c r="N30"/>
      <c r="O30"/>
    </row>
    <row r="31" spans="1:15" x14ac:dyDescent="0.3">
      <c r="A31" s="199"/>
      <c r="B31" s="199"/>
      <c r="C31" s="199"/>
      <c r="D31" s="199"/>
      <c r="E31" s="199"/>
      <c r="H31"/>
      <c r="I31"/>
      <c r="J31"/>
      <c r="K31"/>
      <c r="L31"/>
      <c r="M31"/>
      <c r="N31"/>
      <c r="O31"/>
    </row>
    <row r="32" spans="1:15" x14ac:dyDescent="0.3">
      <c r="A32" s="199"/>
      <c r="B32" s="199"/>
      <c r="C32" s="199"/>
      <c r="D32" s="199"/>
      <c r="E32" s="199"/>
      <c r="H32"/>
      <c r="I32"/>
      <c r="J32"/>
      <c r="K32"/>
      <c r="L32"/>
      <c r="M32"/>
      <c r="N32"/>
      <c r="O32"/>
    </row>
    <row r="33" spans="1:15" x14ac:dyDescent="0.3">
      <c r="A33" s="199"/>
      <c r="B33" s="199"/>
      <c r="C33" s="199"/>
      <c r="D33" s="199"/>
      <c r="E33" s="199"/>
      <c r="H33"/>
      <c r="I33"/>
      <c r="J33"/>
      <c r="K33"/>
      <c r="L33"/>
      <c r="M33"/>
      <c r="N33"/>
      <c r="O33"/>
    </row>
    <row r="34" spans="1:15" x14ac:dyDescent="0.3">
      <c r="A34" s="199"/>
      <c r="B34" s="199"/>
      <c r="C34" s="199"/>
      <c r="D34" s="199"/>
      <c r="E34" s="199"/>
      <c r="H34"/>
      <c r="I34"/>
      <c r="J34"/>
      <c r="K34"/>
      <c r="L34"/>
      <c r="M34"/>
      <c r="N34"/>
      <c r="O34"/>
    </row>
    <row r="35" spans="1:15" x14ac:dyDescent="0.3">
      <c r="A35" s="158"/>
      <c r="D35" s="199"/>
      <c r="E35" s="199"/>
      <c r="F35" s="199"/>
      <c r="G35" s="199"/>
      <c r="H35" s="199"/>
      <c r="I35" s="199"/>
      <c r="L35"/>
      <c r="M35"/>
      <c r="N35"/>
      <c r="O35"/>
    </row>
    <row r="36" spans="1:15" x14ac:dyDescent="0.3">
      <c r="A36" s="158"/>
      <c r="D36" s="199"/>
      <c r="E36" s="199"/>
      <c r="F36" s="199"/>
      <c r="G36" s="199"/>
      <c r="H36" s="199"/>
      <c r="I36" s="199"/>
      <c r="L36"/>
      <c r="M36"/>
      <c r="N36"/>
      <c r="O36"/>
    </row>
    <row r="37" spans="1:15" x14ac:dyDescent="0.3">
      <c r="A37" s="158"/>
      <c r="D37" s="199"/>
      <c r="E37" s="199"/>
      <c r="F37" s="199"/>
      <c r="G37" s="199"/>
      <c r="H37" s="199"/>
      <c r="I37" s="199"/>
    </row>
    <row r="38" spans="1:15" x14ac:dyDescent="0.3">
      <c r="A38" s="158"/>
      <c r="D38" s="199"/>
      <c r="E38" s="199"/>
      <c r="F38" s="199"/>
      <c r="G38" s="199"/>
      <c r="H38" s="199"/>
      <c r="I38" s="199"/>
    </row>
    <row r="39" spans="1:15" x14ac:dyDescent="0.3">
      <c r="A39" s="158"/>
    </row>
    <row r="40" spans="1:15" x14ac:dyDescent="0.3">
      <c r="A40" s="158"/>
    </row>
    <row r="41" spans="1:15" x14ac:dyDescent="0.3">
      <c r="A41" s="158"/>
    </row>
    <row r="42" spans="1:15" x14ac:dyDescent="0.3">
      <c r="A42" s="158"/>
    </row>
    <row r="43" spans="1:15" x14ac:dyDescent="0.3">
      <c r="A43" s="158"/>
    </row>
    <row r="44" spans="1:15" x14ac:dyDescent="0.3">
      <c r="A44" s="158"/>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4"/>
  <sheetViews>
    <sheetView zoomScale="80" zoomScaleNormal="80" zoomScalePageLayoutView="70" workbookViewId="0">
      <pane xSplit="4" ySplit="2" topLeftCell="E3" activePane="bottomRight" state="frozen"/>
      <selection pane="topRight" activeCell="D1" sqref="D1"/>
      <selection pane="bottomLeft" activeCell="A3" sqref="A3"/>
      <selection pane="bottomRight" activeCell="C4" sqref="C4"/>
    </sheetView>
  </sheetViews>
  <sheetFormatPr defaultColWidth="8.59765625" defaultRowHeight="13.8" x14ac:dyDescent="0.3"/>
  <cols>
    <col min="1" max="1" width="16.59765625" style="25" bestFit="1" customWidth="1"/>
    <col min="2" max="2" width="39.3984375" style="77" customWidth="1"/>
    <col min="3" max="3" width="14" style="4" customWidth="1"/>
    <col min="4" max="4" width="20.09765625" style="25" customWidth="1"/>
    <col min="5" max="5" width="52.59765625" style="27" bestFit="1" customWidth="1"/>
    <col min="6" max="6" width="15.3984375" style="4" customWidth="1"/>
    <col min="7" max="7" width="36.5" style="27" bestFit="1" customWidth="1"/>
    <col min="8" max="8" width="117.09765625" style="31" customWidth="1"/>
    <col min="9" max="9" width="38.3984375" style="45" customWidth="1"/>
    <col min="10" max="10" width="36.5" style="45" customWidth="1"/>
    <col min="11" max="12" width="17.09765625" style="31" customWidth="1"/>
    <col min="13" max="13" width="25.8984375" style="27" bestFit="1" customWidth="1"/>
    <col min="14" max="14" width="49.59765625" style="4" hidden="1" customWidth="1"/>
    <col min="15" max="15" width="43.59765625" style="49" bestFit="1" customWidth="1"/>
    <col min="16" max="16" width="13.09765625" style="69" customWidth="1"/>
    <col min="17" max="17" width="15.59765625" style="69" customWidth="1"/>
    <col min="18" max="18" width="17.09765625" style="69" customWidth="1"/>
    <col min="19" max="20" width="22.3984375" style="69" customWidth="1"/>
    <col min="21" max="21" width="17.3984375" style="11" customWidth="1"/>
    <col min="22" max="22" width="29.09765625" style="11" customWidth="1"/>
    <col min="23" max="23" width="15" style="11" bestFit="1" customWidth="1"/>
    <col min="24" max="24" width="11.5" style="11" bestFit="1" customWidth="1"/>
    <col min="25" max="25" width="15" style="11" bestFit="1" customWidth="1"/>
    <col min="26" max="26" width="13" style="11" customWidth="1"/>
    <col min="27" max="29" width="11.5" style="11" bestFit="1" customWidth="1"/>
    <col min="30" max="30" width="12.8984375" style="11" customWidth="1"/>
    <col min="31" max="33" width="15" style="11" bestFit="1" customWidth="1"/>
    <col min="34" max="34" width="11.5" style="40" customWidth="1"/>
    <col min="35" max="37" width="12.09765625" style="4" bestFit="1" customWidth="1"/>
    <col min="38" max="38" width="10.09765625" style="4" bestFit="1" customWidth="1"/>
    <col min="39" max="16384" width="8.59765625" style="4"/>
  </cols>
  <sheetData>
    <row r="1" spans="1:38" ht="16.2" customHeight="1" thickBot="1" x14ac:dyDescent="0.35">
      <c r="B1" s="4"/>
      <c r="O1" s="27"/>
      <c r="U1" s="70"/>
      <c r="V1" s="70"/>
      <c r="W1" s="401" t="s">
        <v>12</v>
      </c>
      <c r="X1" s="402"/>
      <c r="Y1" s="402"/>
      <c r="Z1" s="403"/>
      <c r="AA1" s="401" t="s">
        <v>13</v>
      </c>
      <c r="AB1" s="402"/>
      <c r="AC1" s="402"/>
      <c r="AD1" s="403"/>
      <c r="AE1" s="404" t="s">
        <v>14</v>
      </c>
      <c r="AF1" s="405"/>
      <c r="AG1" s="405"/>
      <c r="AH1" s="405"/>
      <c r="AI1" s="404" t="s">
        <v>68</v>
      </c>
      <c r="AJ1" s="405"/>
      <c r="AK1" s="405"/>
      <c r="AL1" s="405"/>
    </row>
    <row r="2" spans="1:38" s="288" customFormat="1" ht="41.4" x14ac:dyDescent="0.3">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71" t="s">
        <v>9</v>
      </c>
      <c r="Q2" s="71" t="s">
        <v>7</v>
      </c>
      <c r="R2" s="71" t="s">
        <v>8</v>
      </c>
      <c r="S2" s="72" t="s">
        <v>146</v>
      </c>
      <c r="T2" s="109" t="s">
        <v>147</v>
      </c>
      <c r="U2" s="280" t="s">
        <v>15</v>
      </c>
      <c r="V2" s="280" t="s">
        <v>33</v>
      </c>
      <c r="W2" s="32" t="s">
        <v>16</v>
      </c>
      <c r="X2" s="14" t="s">
        <v>17</v>
      </c>
      <c r="Y2" s="14" t="s">
        <v>18</v>
      </c>
      <c r="Z2" s="14" t="s">
        <v>66</v>
      </c>
      <c r="AA2" s="14" t="s">
        <v>16</v>
      </c>
      <c r="AB2" s="14" t="s">
        <v>17</v>
      </c>
      <c r="AC2" s="14" t="s">
        <v>18</v>
      </c>
      <c r="AD2" s="14" t="s">
        <v>66</v>
      </c>
      <c r="AE2" s="14" t="s">
        <v>16</v>
      </c>
      <c r="AF2" s="14" t="s">
        <v>17</v>
      </c>
      <c r="AG2" s="41" t="s">
        <v>18</v>
      </c>
      <c r="AH2" s="14" t="s">
        <v>67</v>
      </c>
      <c r="AI2" s="32" t="s">
        <v>16</v>
      </c>
      <c r="AJ2" s="14" t="s">
        <v>17</v>
      </c>
      <c r="AK2" s="41" t="s">
        <v>18</v>
      </c>
      <c r="AL2" s="14" t="s">
        <v>67</v>
      </c>
    </row>
    <row r="3" spans="1:38" ht="27.6" x14ac:dyDescent="0.3">
      <c r="A3" s="389" t="s">
        <v>72</v>
      </c>
      <c r="B3" s="287" t="str">
        <f t="shared" ref="B3:B24" si="0">CONCATENATE("Indicatore ",C3," - ",D3)</f>
        <v>Indicatore 2 - CRR Default</v>
      </c>
      <c r="C3" s="21">
        <v>2</v>
      </c>
      <c r="D3" s="79" t="s">
        <v>47</v>
      </c>
      <c r="E3" s="78" t="s">
        <v>515</v>
      </c>
      <c r="F3" s="21" t="s">
        <v>280</v>
      </c>
      <c r="G3" s="208" t="s">
        <v>65</v>
      </c>
      <c r="H3" s="193" t="s">
        <v>105</v>
      </c>
      <c r="I3" s="79" t="s">
        <v>28</v>
      </c>
      <c r="J3" s="79" t="s">
        <v>28</v>
      </c>
      <c r="K3" s="193" t="s">
        <v>50</v>
      </c>
      <c r="L3" s="193" t="s">
        <v>106</v>
      </c>
      <c r="M3" s="105" t="s">
        <v>51</v>
      </c>
      <c r="N3" s="245"/>
      <c r="O3" s="105" t="s">
        <v>288</v>
      </c>
      <c r="P3" s="6"/>
      <c r="Q3" s="6"/>
      <c r="R3" s="6"/>
      <c r="S3" s="6"/>
      <c r="T3" s="6"/>
      <c r="U3" s="268" t="s">
        <v>4</v>
      </c>
      <c r="V3" s="22"/>
      <c r="W3" s="33"/>
      <c r="X3" s="22"/>
      <c r="Y3" s="22"/>
      <c r="Z3" s="22"/>
      <c r="AA3" s="22"/>
      <c r="AB3" s="22"/>
      <c r="AC3" s="22"/>
      <c r="AD3" s="22"/>
      <c r="AE3" s="22"/>
      <c r="AF3" s="22"/>
      <c r="AG3" s="42"/>
      <c r="AH3" s="22"/>
      <c r="AI3" s="289"/>
      <c r="AJ3" s="20"/>
      <c r="AK3" s="20"/>
      <c r="AL3" s="20"/>
    </row>
    <row r="4" spans="1:38" ht="27.6" x14ac:dyDescent="0.3">
      <c r="A4" s="389" t="s">
        <v>72</v>
      </c>
      <c r="B4" s="287" t="str">
        <f t="shared" si="0"/>
        <v>Indicatore 6 - Past Due</v>
      </c>
      <c r="C4" s="21">
        <v>6</v>
      </c>
      <c r="D4" s="79" t="s">
        <v>48</v>
      </c>
      <c r="E4" s="78" t="s">
        <v>516</v>
      </c>
      <c r="F4" s="21" t="s">
        <v>280</v>
      </c>
      <c r="G4" s="208" t="s">
        <v>65</v>
      </c>
      <c r="H4" s="193" t="s">
        <v>107</v>
      </c>
      <c r="I4" s="79" t="s">
        <v>59</v>
      </c>
      <c r="J4" s="79" t="s">
        <v>28</v>
      </c>
      <c r="K4" s="193" t="s">
        <v>52</v>
      </c>
      <c r="L4" s="193" t="s">
        <v>106</v>
      </c>
      <c r="M4" s="105" t="s">
        <v>35</v>
      </c>
      <c r="N4" s="245"/>
      <c r="O4" s="105" t="s">
        <v>289</v>
      </c>
      <c r="P4" s="6"/>
      <c r="Q4" s="6"/>
      <c r="R4" s="6"/>
      <c r="S4" s="6"/>
      <c r="T4" s="6"/>
      <c r="U4" s="268" t="s">
        <v>4</v>
      </c>
      <c r="V4" s="22"/>
      <c r="W4" s="33"/>
      <c r="X4" s="22"/>
      <c r="Y4" s="22"/>
      <c r="Z4" s="23"/>
      <c r="AA4" s="23"/>
      <c r="AB4" s="23"/>
      <c r="AC4" s="23"/>
      <c r="AD4" s="22"/>
      <c r="AE4" s="23"/>
      <c r="AF4" s="23"/>
      <c r="AG4" s="43"/>
      <c r="AH4" s="22"/>
      <c r="AI4" s="289"/>
      <c r="AJ4" s="20"/>
      <c r="AK4" s="20"/>
      <c r="AL4" s="20"/>
    </row>
    <row r="5" spans="1:38" ht="41.4" x14ac:dyDescent="0.3">
      <c r="A5" s="389" t="s">
        <v>72</v>
      </c>
      <c r="B5" s="287" t="str">
        <f t="shared" si="0"/>
        <v>Indicatore 7 - Forborne NPE</v>
      </c>
      <c r="C5" s="21">
        <f t="shared" ref="C5:C16" si="1">C4+1</f>
        <v>7</v>
      </c>
      <c r="D5" s="79" t="s">
        <v>49</v>
      </c>
      <c r="E5" s="78" t="s">
        <v>514</v>
      </c>
      <c r="F5" s="21" t="s">
        <v>280</v>
      </c>
      <c r="G5" s="208" t="s">
        <v>65</v>
      </c>
      <c r="H5" s="193" t="s">
        <v>108</v>
      </c>
      <c r="I5" s="79" t="s">
        <v>28</v>
      </c>
      <c r="J5" s="79" t="s">
        <v>28</v>
      </c>
      <c r="K5" s="193" t="s">
        <v>52</v>
      </c>
      <c r="L5" s="193" t="s">
        <v>106</v>
      </c>
      <c r="M5" s="105" t="s">
        <v>53</v>
      </c>
      <c r="N5" s="245"/>
      <c r="O5" s="105" t="s">
        <v>290</v>
      </c>
      <c r="P5" s="6"/>
      <c r="Q5" s="6"/>
      <c r="R5" s="6"/>
      <c r="S5" s="6"/>
      <c r="T5" s="6"/>
      <c r="U5" s="268" t="s">
        <v>4</v>
      </c>
      <c r="V5" s="22"/>
      <c r="W5" s="33"/>
      <c r="X5" s="22"/>
      <c r="Y5" s="22"/>
      <c r="Z5" s="22"/>
      <c r="AA5" s="22"/>
      <c r="AB5" s="22"/>
      <c r="AC5" s="22"/>
      <c r="AD5" s="22"/>
      <c r="AE5" s="22"/>
      <c r="AF5" s="22"/>
      <c r="AG5" s="42"/>
      <c r="AH5" s="22"/>
      <c r="AI5" s="289"/>
      <c r="AJ5" s="20"/>
      <c r="AK5" s="20"/>
      <c r="AL5" s="20"/>
    </row>
    <row r="6" spans="1:38" ht="27.6" x14ac:dyDescent="0.3">
      <c r="A6" s="389" t="s">
        <v>72</v>
      </c>
      <c r="B6" s="287" t="str">
        <f t="shared" si="0"/>
        <v>Indicatore 10 - Protesto di cambiali o di assegni</v>
      </c>
      <c r="C6" s="21">
        <v>10</v>
      </c>
      <c r="D6" s="79" t="s">
        <v>110</v>
      </c>
      <c r="E6" s="78" t="s">
        <v>65</v>
      </c>
      <c r="F6" s="21" t="s">
        <v>280</v>
      </c>
      <c r="G6" s="208" t="s">
        <v>65</v>
      </c>
      <c r="H6" s="193" t="s">
        <v>111</v>
      </c>
      <c r="I6" s="79" t="s">
        <v>28</v>
      </c>
      <c r="J6" s="79" t="s">
        <v>28</v>
      </c>
      <c r="K6" s="193" t="s">
        <v>52</v>
      </c>
      <c r="L6" s="193" t="s">
        <v>114</v>
      </c>
      <c r="M6" s="105" t="s">
        <v>69</v>
      </c>
      <c r="N6" s="245"/>
      <c r="O6" s="105" t="s">
        <v>291</v>
      </c>
      <c r="P6" s="6"/>
      <c r="Q6" s="6"/>
      <c r="R6" s="6"/>
      <c r="S6" s="6"/>
      <c r="T6" s="6"/>
      <c r="U6" s="268" t="s">
        <v>4</v>
      </c>
      <c r="V6" s="22"/>
      <c r="W6" s="33"/>
      <c r="X6" s="22"/>
      <c r="Y6" s="22"/>
      <c r="Z6" s="22"/>
      <c r="AA6" s="22"/>
      <c r="AB6" s="22"/>
      <c r="AC6" s="22"/>
      <c r="AD6" s="22"/>
      <c r="AE6" s="22"/>
      <c r="AF6" s="22"/>
      <c r="AG6" s="200"/>
      <c r="AH6" s="82"/>
      <c r="AI6" s="290"/>
      <c r="AJ6" s="291"/>
      <c r="AK6" s="291"/>
      <c r="AL6" s="291"/>
    </row>
    <row r="7" spans="1:38" ht="41.4" x14ac:dyDescent="0.3">
      <c r="A7" s="389" t="s">
        <v>72</v>
      </c>
      <c r="B7" s="287" t="str">
        <f t="shared" si="0"/>
        <v>Indicatore 11 - Proposta di sistemazione delle esposizioni mediante soluzione a saldo e stralcio</v>
      </c>
      <c r="C7" s="21">
        <f t="shared" si="1"/>
        <v>11</v>
      </c>
      <c r="D7" s="79" t="s">
        <v>112</v>
      </c>
      <c r="E7" s="78" t="s">
        <v>65</v>
      </c>
      <c r="F7" s="21" t="s">
        <v>280</v>
      </c>
      <c r="G7" s="208" t="s">
        <v>65</v>
      </c>
      <c r="H7" s="193" t="s">
        <v>113</v>
      </c>
      <c r="I7" s="79" t="s">
        <v>28</v>
      </c>
      <c r="J7" s="79" t="s">
        <v>28</v>
      </c>
      <c r="K7" s="193" t="s">
        <v>52</v>
      </c>
      <c r="L7" s="193" t="s">
        <v>106</v>
      </c>
      <c r="M7" s="105" t="s">
        <v>55</v>
      </c>
      <c r="N7" s="245"/>
      <c r="O7" s="105" t="s">
        <v>292</v>
      </c>
      <c r="P7" s="6"/>
      <c r="Q7" s="6"/>
      <c r="R7" s="6"/>
      <c r="S7" s="6"/>
      <c r="T7" s="6"/>
      <c r="U7" s="268" t="s">
        <v>4</v>
      </c>
      <c r="V7" s="22"/>
      <c r="W7" s="33"/>
      <c r="X7" s="22"/>
      <c r="Y7" s="22"/>
      <c r="Z7" s="22"/>
      <c r="AA7" s="22"/>
      <c r="AB7" s="22"/>
      <c r="AC7" s="22"/>
      <c r="AD7" s="22"/>
      <c r="AE7" s="22"/>
      <c r="AF7" s="22"/>
      <c r="AG7" s="200"/>
      <c r="AH7" s="82"/>
      <c r="AI7" s="290"/>
      <c r="AJ7" s="291"/>
      <c r="AK7" s="291"/>
      <c r="AL7" s="291"/>
    </row>
    <row r="8" spans="1:38" ht="96.6" x14ac:dyDescent="0.3">
      <c r="A8" s="389" t="s">
        <v>72</v>
      </c>
      <c r="B8" s="287" t="str">
        <f t="shared" si="0"/>
        <v>Indicatore 12 - Segnalazione a sofferenze nella Centrale dei Rischi, se di importi congrui</v>
      </c>
      <c r="C8" s="21">
        <f t="shared" si="1"/>
        <v>12</v>
      </c>
      <c r="D8" s="79" t="s">
        <v>115</v>
      </c>
      <c r="E8" s="78" t="s">
        <v>65</v>
      </c>
      <c r="F8" s="21" t="s">
        <v>280</v>
      </c>
      <c r="G8" s="208" t="s">
        <v>65</v>
      </c>
      <c r="H8" s="78" t="s">
        <v>116</v>
      </c>
      <c r="I8" s="79" t="s">
        <v>40</v>
      </c>
      <c r="J8" s="79" t="s">
        <v>41</v>
      </c>
      <c r="K8" s="193" t="s">
        <v>179</v>
      </c>
      <c r="L8" s="193" t="s">
        <v>106</v>
      </c>
      <c r="M8" s="105" t="s">
        <v>56</v>
      </c>
      <c r="N8" s="78" t="s">
        <v>42</v>
      </c>
      <c r="O8" s="246" t="s">
        <v>293</v>
      </c>
      <c r="P8" s="6"/>
      <c r="Q8" s="6"/>
      <c r="R8" s="6"/>
      <c r="S8" s="6"/>
      <c r="T8" s="6"/>
      <c r="U8" s="36" t="s">
        <v>10</v>
      </c>
      <c r="V8" s="55" t="s">
        <v>37</v>
      </c>
      <c r="W8" s="292" t="s">
        <v>19</v>
      </c>
      <c r="X8" s="293">
        <v>0</v>
      </c>
      <c r="Y8" s="293">
        <v>100</v>
      </c>
      <c r="Z8" s="293"/>
      <c r="AA8" s="294" t="s">
        <v>38</v>
      </c>
      <c r="AB8" s="295">
        <v>0</v>
      </c>
      <c r="AC8" s="295">
        <v>100</v>
      </c>
      <c r="AD8" s="295"/>
      <c r="AE8" s="293" t="s">
        <v>38</v>
      </c>
      <c r="AF8" s="293" t="s">
        <v>38</v>
      </c>
      <c r="AG8" s="296" t="s">
        <v>38</v>
      </c>
      <c r="AH8" s="260"/>
      <c r="AI8" s="297" t="s">
        <v>38</v>
      </c>
      <c r="AJ8" s="260" t="s">
        <v>38</v>
      </c>
      <c r="AK8" s="291"/>
      <c r="AL8" s="260" t="s">
        <v>38</v>
      </c>
    </row>
    <row r="9" spans="1:38" ht="41.4" x14ac:dyDescent="0.3">
      <c r="A9" s="389" t="s">
        <v>72</v>
      </c>
      <c r="B9" s="287" t="str">
        <f t="shared" si="0"/>
        <v>Indicatore 13 - Inadempimenti rispetto agli obblighi di pagamento dei titoli di debito emessi</v>
      </c>
      <c r="C9" s="21">
        <f t="shared" si="1"/>
        <v>13</v>
      </c>
      <c r="D9" s="79" t="s">
        <v>118</v>
      </c>
      <c r="E9" s="78" t="s">
        <v>65</v>
      </c>
      <c r="F9" s="21" t="s">
        <v>280</v>
      </c>
      <c r="G9" s="208" t="s">
        <v>65</v>
      </c>
      <c r="H9" s="193" t="s">
        <v>119</v>
      </c>
      <c r="I9" s="79"/>
      <c r="J9" s="79"/>
      <c r="K9" s="193" t="s">
        <v>52</v>
      </c>
      <c r="L9" s="193" t="s">
        <v>114</v>
      </c>
      <c r="M9" s="105" t="s">
        <v>69</v>
      </c>
      <c r="N9" s="245"/>
      <c r="O9" s="105" t="s">
        <v>294</v>
      </c>
      <c r="P9" s="6"/>
      <c r="Q9" s="6"/>
      <c r="R9" s="6"/>
      <c r="S9" s="6"/>
      <c r="T9" s="6"/>
      <c r="U9" s="268" t="s">
        <v>4</v>
      </c>
      <c r="V9" s="22"/>
      <c r="W9" s="33"/>
      <c r="X9" s="22"/>
      <c r="Y9" s="22"/>
      <c r="Z9" s="22"/>
      <c r="AA9" s="22"/>
      <c r="AB9" s="22"/>
      <c r="AC9" s="22"/>
      <c r="AD9" s="22"/>
      <c r="AE9" s="22"/>
      <c r="AF9" s="22"/>
      <c r="AG9" s="200"/>
      <c r="AH9" s="82"/>
      <c r="AI9" s="290"/>
      <c r="AJ9" s="291"/>
      <c r="AK9" s="291"/>
      <c r="AL9" s="291"/>
    </row>
    <row r="10" spans="1:38" ht="69" x14ac:dyDescent="0.3">
      <c r="A10" s="389" t="s">
        <v>72</v>
      </c>
      <c r="B10" s="287" t="str">
        <f t="shared" si="0"/>
        <v>Indicatore 14 - Avvio di una procedura concorsuale per il debitore</v>
      </c>
      <c r="C10" s="21">
        <f t="shared" si="1"/>
        <v>14</v>
      </c>
      <c r="D10" s="79" t="s">
        <v>120</v>
      </c>
      <c r="E10" s="78" t="s">
        <v>58</v>
      </c>
      <c r="F10" s="21" t="s">
        <v>280</v>
      </c>
      <c r="G10" s="208" t="s">
        <v>65</v>
      </c>
      <c r="H10" s="193" t="s">
        <v>121</v>
      </c>
      <c r="I10" s="79"/>
      <c r="J10" s="79"/>
      <c r="K10" s="193" t="s">
        <v>52</v>
      </c>
      <c r="L10" s="47" t="s">
        <v>471</v>
      </c>
      <c r="M10" s="209" t="s">
        <v>260</v>
      </c>
      <c r="N10" s="245"/>
      <c r="O10" s="78" t="s">
        <v>320</v>
      </c>
      <c r="P10" s="6"/>
      <c r="Q10" s="6"/>
      <c r="R10" s="6"/>
      <c r="S10" s="6"/>
      <c r="T10" s="6"/>
      <c r="U10" s="268" t="s">
        <v>4</v>
      </c>
      <c r="V10" s="22"/>
      <c r="W10" s="33"/>
      <c r="X10" s="22"/>
      <c r="Y10" s="22"/>
      <c r="Z10" s="22"/>
      <c r="AA10" s="22"/>
      <c r="AB10" s="22"/>
      <c r="AC10" s="22"/>
      <c r="AD10" s="22"/>
      <c r="AE10" s="22"/>
      <c r="AF10" s="22"/>
      <c r="AG10" s="200"/>
      <c r="AH10" s="82"/>
      <c r="AI10" s="290"/>
      <c r="AJ10" s="291"/>
      <c r="AK10" s="291"/>
      <c r="AL10" s="291"/>
    </row>
    <row r="11" spans="1:38" ht="27.6" x14ac:dyDescent="0.3">
      <c r="A11" s="389" t="s">
        <v>72</v>
      </c>
      <c r="B11" s="287" t="str">
        <f t="shared" si="0"/>
        <v>Indicatore 15 - Gravi fenomeni gestione personale</v>
      </c>
      <c r="C11" s="21">
        <f t="shared" si="1"/>
        <v>15</v>
      </c>
      <c r="D11" s="210" t="s">
        <v>90</v>
      </c>
      <c r="E11" s="78" t="s">
        <v>65</v>
      </c>
      <c r="F11" s="21" t="s">
        <v>280</v>
      </c>
      <c r="G11" s="190" t="s">
        <v>103</v>
      </c>
      <c r="H11" s="247" t="s">
        <v>78</v>
      </c>
      <c r="I11" s="79"/>
      <c r="J11" s="79"/>
      <c r="K11" s="193" t="s">
        <v>52</v>
      </c>
      <c r="L11" s="193" t="s">
        <v>114</v>
      </c>
      <c r="M11" s="105" t="s">
        <v>69</v>
      </c>
      <c r="N11" s="194" t="s">
        <v>98</v>
      </c>
      <c r="O11" s="105" t="s">
        <v>295</v>
      </c>
      <c r="P11" s="6"/>
      <c r="Q11" s="6"/>
      <c r="R11" s="6"/>
      <c r="S11" s="6"/>
      <c r="T11" s="6"/>
      <c r="U11" s="268" t="s">
        <v>4</v>
      </c>
      <c r="V11" s="22"/>
      <c r="W11" s="33"/>
      <c r="X11" s="22"/>
      <c r="Y11" s="22"/>
      <c r="Z11" s="22"/>
      <c r="AA11" s="22"/>
      <c r="AB11" s="22"/>
      <c r="AC11" s="22"/>
      <c r="AD11" s="22"/>
      <c r="AE11" s="22"/>
      <c r="AF11" s="22"/>
      <c r="AG11" s="42"/>
      <c r="AH11" s="22"/>
      <c r="AI11" s="289"/>
      <c r="AJ11" s="20"/>
      <c r="AK11" s="20"/>
      <c r="AL11" s="20"/>
    </row>
    <row r="12" spans="1:38" ht="27.6" x14ac:dyDescent="0.3">
      <c r="A12" s="389" t="s">
        <v>72</v>
      </c>
      <c r="B12" s="287" t="str">
        <f>CONCATENATE("Indicatore ",C12," - ",D12)</f>
        <v>Indicatore 16 - Crisi di sovraindebitamento</v>
      </c>
      <c r="C12" s="21">
        <f t="shared" si="1"/>
        <v>16</v>
      </c>
      <c r="D12" s="298" t="s">
        <v>256</v>
      </c>
      <c r="E12" s="299" t="s">
        <v>65</v>
      </c>
      <c r="F12" s="21" t="s">
        <v>280</v>
      </c>
      <c r="G12" s="190"/>
      <c r="H12" s="298" t="s">
        <v>282</v>
      </c>
      <c r="I12" s="300"/>
      <c r="J12" s="301"/>
      <c r="K12" s="193" t="s">
        <v>52</v>
      </c>
      <c r="L12" s="193" t="s">
        <v>114</v>
      </c>
      <c r="M12" s="105" t="s">
        <v>69</v>
      </c>
      <c r="N12" s="245"/>
      <c r="O12" s="78" t="s">
        <v>298</v>
      </c>
      <c r="P12" s="6"/>
      <c r="Q12" s="6"/>
      <c r="R12" s="6"/>
      <c r="S12" s="6"/>
      <c r="T12" s="6"/>
      <c r="U12" s="22"/>
      <c r="V12" s="22"/>
      <c r="W12" s="302"/>
      <c r="X12" s="302"/>
      <c r="Y12" s="302"/>
      <c r="Z12" s="22"/>
      <c r="AA12" s="302"/>
      <c r="AB12" s="302"/>
      <c r="AC12" s="302"/>
      <c r="AD12" s="22"/>
      <c r="AE12" s="302"/>
      <c r="AF12" s="302"/>
      <c r="AG12" s="302"/>
      <c r="AH12" s="22"/>
      <c r="AI12" s="20"/>
      <c r="AJ12" s="20"/>
      <c r="AK12" s="20"/>
      <c r="AL12" s="20"/>
    </row>
    <row r="13" spans="1:38" ht="41.4" x14ac:dyDescent="0.3">
      <c r="A13" s="389" t="s">
        <v>72</v>
      </c>
      <c r="B13" s="287" t="str">
        <f t="shared" si="0"/>
        <v>Indicatore 17 - Decanalizzazione ed emissione di portafoglio comodo o abusivo</v>
      </c>
      <c r="C13" s="21">
        <f t="shared" si="1"/>
        <v>17</v>
      </c>
      <c r="D13" s="210" t="s">
        <v>80</v>
      </c>
      <c r="E13" s="78" t="s">
        <v>65</v>
      </c>
      <c r="F13" s="21" t="s">
        <v>280</v>
      </c>
      <c r="G13" s="190" t="s">
        <v>103</v>
      </c>
      <c r="H13" s="247" t="s">
        <v>80</v>
      </c>
      <c r="I13" s="79"/>
      <c r="J13" s="79"/>
      <c r="K13" s="193" t="s">
        <v>52</v>
      </c>
      <c r="L13" s="193" t="s">
        <v>114</v>
      </c>
      <c r="M13" s="105" t="s">
        <v>69</v>
      </c>
      <c r="N13" s="194" t="s">
        <v>98</v>
      </c>
      <c r="O13" s="105" t="s">
        <v>296</v>
      </c>
      <c r="P13" s="6"/>
      <c r="Q13" s="6"/>
      <c r="R13" s="6"/>
      <c r="S13" s="6"/>
      <c r="T13" s="6"/>
      <c r="U13" s="268" t="s">
        <v>4</v>
      </c>
      <c r="V13" s="22"/>
      <c r="W13" s="33"/>
      <c r="X13" s="22"/>
      <c r="Y13" s="22"/>
      <c r="Z13" s="22"/>
      <c r="AA13" s="22"/>
      <c r="AB13" s="22"/>
      <c r="AC13" s="22"/>
      <c r="AD13" s="22"/>
      <c r="AE13" s="22"/>
      <c r="AF13" s="22"/>
      <c r="AG13" s="42"/>
      <c r="AH13" s="22"/>
      <c r="AI13" s="289"/>
      <c r="AJ13" s="20"/>
      <c r="AK13" s="20"/>
      <c r="AL13" s="20"/>
    </row>
    <row r="14" spans="1:38" ht="41.4" x14ac:dyDescent="0.3">
      <c r="A14" s="389" t="s">
        <v>72</v>
      </c>
      <c r="B14" s="287" t="str">
        <f t="shared" si="0"/>
        <v>Indicatore 18 - Coinvolgimento in reati gravi con conseguenze economiche e giudiziali</v>
      </c>
      <c r="C14" s="21">
        <f t="shared" si="1"/>
        <v>18</v>
      </c>
      <c r="D14" s="210" t="s">
        <v>91</v>
      </c>
      <c r="E14" s="78" t="s">
        <v>65</v>
      </c>
      <c r="F14" s="21" t="s">
        <v>280</v>
      </c>
      <c r="G14" s="190" t="s">
        <v>103</v>
      </c>
      <c r="H14" s="247" t="s">
        <v>81</v>
      </c>
      <c r="I14" s="79"/>
      <c r="J14" s="79"/>
      <c r="K14" s="193" t="s">
        <v>52</v>
      </c>
      <c r="L14" s="193" t="s">
        <v>114</v>
      </c>
      <c r="M14" s="105" t="s">
        <v>69</v>
      </c>
      <c r="N14" s="194" t="s">
        <v>98</v>
      </c>
      <c r="O14" s="105" t="s">
        <v>297</v>
      </c>
      <c r="P14" s="6"/>
      <c r="Q14" s="6"/>
      <c r="R14" s="6"/>
      <c r="S14" s="6"/>
      <c r="T14" s="6"/>
      <c r="U14" s="268" t="s">
        <v>4</v>
      </c>
      <c r="V14" s="22"/>
      <c r="W14" s="33"/>
      <c r="X14" s="22"/>
      <c r="Y14" s="22"/>
      <c r="Z14" s="22"/>
      <c r="AA14" s="22"/>
      <c r="AB14" s="22"/>
      <c r="AC14" s="22"/>
      <c r="AD14" s="22"/>
      <c r="AE14" s="22"/>
      <c r="AF14" s="22"/>
      <c r="AG14" s="42"/>
      <c r="AH14" s="22"/>
      <c r="AI14" s="289"/>
      <c r="AJ14" s="20"/>
      <c r="AK14" s="20"/>
      <c r="AL14" s="20"/>
    </row>
    <row r="15" spans="1:38" ht="41.4" x14ac:dyDescent="0.3">
      <c r="A15" s="389" t="s">
        <v>72</v>
      </c>
      <c r="B15" s="287" t="str">
        <f t="shared" si="0"/>
        <v>Indicatore 19 - Richiesta ammissione ad una procedura concorsuale per il debitore</v>
      </c>
      <c r="C15" s="21">
        <f t="shared" si="1"/>
        <v>19</v>
      </c>
      <c r="D15" s="210" t="s">
        <v>92</v>
      </c>
      <c r="E15" s="78" t="s">
        <v>65</v>
      </c>
      <c r="F15" s="21" t="s">
        <v>280</v>
      </c>
      <c r="G15" s="190" t="s">
        <v>103</v>
      </c>
      <c r="H15" s="247" t="s">
        <v>82</v>
      </c>
      <c r="I15" s="79"/>
      <c r="J15" s="79"/>
      <c r="K15" s="193" t="s">
        <v>52</v>
      </c>
      <c r="L15" s="47" t="s">
        <v>471</v>
      </c>
      <c r="M15" s="209" t="s">
        <v>260</v>
      </c>
      <c r="N15" s="194" t="s">
        <v>98</v>
      </c>
      <c r="O15" s="105" t="s">
        <v>318</v>
      </c>
      <c r="P15" s="6"/>
      <c r="Q15" s="6"/>
      <c r="R15" s="6"/>
      <c r="S15" s="6"/>
      <c r="T15" s="6"/>
      <c r="U15" s="268" t="s">
        <v>4</v>
      </c>
      <c r="V15" s="22"/>
      <c r="W15" s="33"/>
      <c r="X15" s="22"/>
      <c r="Y15" s="22"/>
      <c r="Z15" s="22"/>
      <c r="AA15" s="22"/>
      <c r="AB15" s="22"/>
      <c r="AC15" s="22"/>
      <c r="AD15" s="22"/>
      <c r="AE15" s="22"/>
      <c r="AF15" s="22"/>
      <c r="AG15" s="42"/>
      <c r="AH15" s="22"/>
      <c r="AI15" s="289"/>
      <c r="AJ15" s="20"/>
      <c r="AK15" s="20"/>
      <c r="AL15" s="20"/>
    </row>
    <row r="16" spans="1:38" ht="41.4" x14ac:dyDescent="0.3">
      <c r="A16" s="389" t="s">
        <v>72</v>
      </c>
      <c r="B16" s="287" t="str">
        <f t="shared" si="0"/>
        <v>Indicatore 20 - Deposito/Pubblicazione di accordo ristrutturazione per liquidazione</v>
      </c>
      <c r="C16" s="21">
        <f t="shared" si="1"/>
        <v>20</v>
      </c>
      <c r="D16" s="210" t="s">
        <v>93</v>
      </c>
      <c r="E16" s="78" t="s">
        <v>65</v>
      </c>
      <c r="F16" s="21" t="s">
        <v>280</v>
      </c>
      <c r="G16" s="190" t="s">
        <v>103</v>
      </c>
      <c r="H16" s="247" t="s">
        <v>83</v>
      </c>
      <c r="I16" s="79"/>
      <c r="J16" s="79"/>
      <c r="K16" s="193" t="s">
        <v>52</v>
      </c>
      <c r="L16" s="47" t="s">
        <v>471</v>
      </c>
      <c r="M16" s="209" t="s">
        <v>260</v>
      </c>
      <c r="N16" s="194" t="s">
        <v>98</v>
      </c>
      <c r="O16" s="105" t="s">
        <v>319</v>
      </c>
      <c r="P16" s="6"/>
      <c r="Q16" s="6"/>
      <c r="R16" s="6"/>
      <c r="S16" s="6"/>
      <c r="T16" s="6"/>
      <c r="U16" s="268" t="s">
        <v>4</v>
      </c>
      <c r="V16" s="22"/>
      <c r="W16" s="33"/>
      <c r="X16" s="22"/>
      <c r="Y16" s="22"/>
      <c r="Z16" s="22"/>
      <c r="AA16" s="22"/>
      <c r="AB16" s="22"/>
      <c r="AC16" s="22"/>
      <c r="AD16" s="22"/>
      <c r="AE16" s="22"/>
      <c r="AF16" s="22"/>
      <c r="AG16" s="42"/>
      <c r="AH16" s="22"/>
      <c r="AI16" s="289"/>
      <c r="AJ16" s="20"/>
      <c r="AK16" s="20"/>
      <c r="AL16" s="20"/>
    </row>
    <row r="17" spans="1:38" ht="41.4" x14ac:dyDescent="0.3">
      <c r="A17" s="389" t="s">
        <v>72</v>
      </c>
      <c r="B17" s="287" t="str">
        <f t="shared" si="0"/>
        <v>Indicatore 22 - Debiti scaduti di importo significativo nei confronti di Enti pubblici</v>
      </c>
      <c r="C17" s="21">
        <v>22</v>
      </c>
      <c r="D17" s="210" t="s">
        <v>94</v>
      </c>
      <c r="E17" s="78" t="s">
        <v>65</v>
      </c>
      <c r="F17" s="21" t="s">
        <v>280</v>
      </c>
      <c r="G17" s="190" t="s">
        <v>103</v>
      </c>
      <c r="H17" s="247" t="s">
        <v>84</v>
      </c>
      <c r="I17" s="79"/>
      <c r="J17" s="79"/>
      <c r="K17" s="193" t="s">
        <v>52</v>
      </c>
      <c r="L17" s="193" t="s">
        <v>114</v>
      </c>
      <c r="M17" s="105" t="s">
        <v>69</v>
      </c>
      <c r="N17" s="194" t="s">
        <v>98</v>
      </c>
      <c r="O17" s="105" t="s">
        <v>299</v>
      </c>
      <c r="P17" s="6"/>
      <c r="Q17" s="6"/>
      <c r="R17" s="6"/>
      <c r="S17" s="6"/>
      <c r="T17" s="6"/>
      <c r="U17" s="268" t="s">
        <v>4</v>
      </c>
      <c r="V17" s="22"/>
      <c r="W17" s="33"/>
      <c r="X17" s="22"/>
      <c r="Y17" s="22"/>
      <c r="Z17" s="22"/>
      <c r="AA17" s="22"/>
      <c r="AB17" s="22"/>
      <c r="AC17" s="22"/>
      <c r="AD17" s="22"/>
      <c r="AE17" s="22"/>
      <c r="AF17" s="22"/>
      <c r="AG17" s="42"/>
      <c r="AH17" s="22"/>
      <c r="AI17" s="289"/>
      <c r="AJ17" s="20"/>
      <c r="AK17" s="20"/>
      <c r="AL17" s="20"/>
    </row>
    <row r="18" spans="1:38" ht="27.6" x14ac:dyDescent="0.3">
      <c r="A18" s="389" t="s">
        <v>72</v>
      </c>
      <c r="B18" s="287" t="str">
        <f t="shared" si="0"/>
        <v>Indicatore 26 - Past due public creditors / employees</v>
      </c>
      <c r="C18" s="21">
        <v>26</v>
      </c>
      <c r="D18" s="79" t="s">
        <v>61</v>
      </c>
      <c r="E18" s="78" t="s">
        <v>517</v>
      </c>
      <c r="F18" s="21" t="s">
        <v>280</v>
      </c>
      <c r="G18" s="190" t="s">
        <v>103</v>
      </c>
      <c r="H18" s="193" t="s">
        <v>128</v>
      </c>
      <c r="I18" s="79"/>
      <c r="J18" s="79"/>
      <c r="K18" s="193" t="s">
        <v>52</v>
      </c>
      <c r="L18" s="193" t="s">
        <v>114</v>
      </c>
      <c r="M18" s="105" t="s">
        <v>69</v>
      </c>
      <c r="N18" s="194" t="s">
        <v>98</v>
      </c>
      <c r="O18" s="105" t="s">
        <v>300</v>
      </c>
      <c r="P18" s="6"/>
      <c r="Q18" s="6"/>
      <c r="R18" s="6"/>
      <c r="S18" s="6"/>
      <c r="T18" s="6"/>
      <c r="U18" s="268" t="s">
        <v>4</v>
      </c>
      <c r="V18" s="22"/>
      <c r="W18" s="33"/>
      <c r="X18" s="22"/>
      <c r="Y18" s="22"/>
      <c r="Z18" s="22"/>
      <c r="AA18" s="22"/>
      <c r="AB18" s="22"/>
      <c r="AC18" s="22"/>
      <c r="AD18" s="22"/>
      <c r="AE18" s="22"/>
      <c r="AF18" s="22"/>
      <c r="AG18" s="42"/>
      <c r="AH18" s="22"/>
      <c r="AI18" s="289"/>
      <c r="AJ18" s="20"/>
      <c r="AK18" s="20"/>
      <c r="AL18" s="20"/>
    </row>
    <row r="19" spans="1:38" ht="27.6" x14ac:dyDescent="0.3">
      <c r="A19" s="389" t="s">
        <v>72</v>
      </c>
      <c r="B19" s="287" t="str">
        <f t="shared" si="0"/>
        <v>Indicatore 27 - Collateral Value Decrease</v>
      </c>
      <c r="C19" s="21">
        <v>27</v>
      </c>
      <c r="D19" s="79" t="s">
        <v>62</v>
      </c>
      <c r="E19" s="78" t="s">
        <v>518</v>
      </c>
      <c r="F19" s="21" t="s">
        <v>280</v>
      </c>
      <c r="G19" s="190" t="s">
        <v>103</v>
      </c>
      <c r="H19" s="193" t="s">
        <v>130</v>
      </c>
      <c r="I19" s="79"/>
      <c r="J19" s="79"/>
      <c r="K19" s="193" t="s">
        <v>52</v>
      </c>
      <c r="L19" s="193" t="s">
        <v>114</v>
      </c>
      <c r="M19" s="105" t="s">
        <v>69</v>
      </c>
      <c r="N19" s="194" t="s">
        <v>98</v>
      </c>
      <c r="O19" s="105" t="s">
        <v>301</v>
      </c>
      <c r="P19" s="6"/>
      <c r="Q19" s="6"/>
      <c r="R19" s="6"/>
      <c r="S19" s="6"/>
      <c r="T19" s="6"/>
      <c r="U19" s="268" t="s">
        <v>4</v>
      </c>
      <c r="V19" s="22"/>
      <c r="W19" s="33"/>
      <c r="X19" s="22"/>
      <c r="Y19" s="22"/>
      <c r="Z19" s="22"/>
      <c r="AA19" s="22"/>
      <c r="AB19" s="22"/>
      <c r="AC19" s="22"/>
      <c r="AD19" s="22"/>
      <c r="AE19" s="22"/>
      <c r="AF19" s="22"/>
      <c r="AG19" s="42"/>
      <c r="AH19" s="22"/>
      <c r="AI19" s="289"/>
      <c r="AJ19" s="20"/>
      <c r="AK19" s="20"/>
      <c r="AL19" s="20"/>
    </row>
    <row r="20" spans="1:38" ht="27.6" x14ac:dyDescent="0.3">
      <c r="A20" s="389" t="s">
        <v>72</v>
      </c>
      <c r="B20" s="287" t="str">
        <f t="shared" si="0"/>
        <v>Indicatore 28 - Delta Cashflow</v>
      </c>
      <c r="C20" s="21">
        <v>28</v>
      </c>
      <c r="D20" s="79" t="s">
        <v>63</v>
      </c>
      <c r="E20" s="78" t="s">
        <v>519</v>
      </c>
      <c r="F20" s="21" t="s">
        <v>280</v>
      </c>
      <c r="G20" s="190" t="s">
        <v>103</v>
      </c>
      <c r="H20" s="193" t="s">
        <v>129</v>
      </c>
      <c r="I20" s="79"/>
      <c r="J20" s="79"/>
      <c r="K20" s="193" t="s">
        <v>52</v>
      </c>
      <c r="L20" s="193" t="s">
        <v>114</v>
      </c>
      <c r="M20" s="105" t="s">
        <v>69</v>
      </c>
      <c r="N20" s="194" t="s">
        <v>98</v>
      </c>
      <c r="O20" s="105" t="s">
        <v>302</v>
      </c>
      <c r="P20" s="6"/>
      <c r="Q20" s="6"/>
      <c r="R20" s="6"/>
      <c r="S20" s="6"/>
      <c r="T20" s="6"/>
      <c r="U20" s="268" t="s">
        <v>4</v>
      </c>
      <c r="V20" s="22"/>
      <c r="W20" s="33"/>
      <c r="X20" s="22"/>
      <c r="Y20" s="22"/>
      <c r="Z20" s="22"/>
      <c r="AA20" s="22"/>
      <c r="AB20" s="22"/>
      <c r="AC20" s="22"/>
      <c r="AD20" s="22"/>
      <c r="AE20" s="22"/>
      <c r="AF20" s="22"/>
      <c r="AG20" s="42"/>
      <c r="AH20" s="22"/>
      <c r="AI20" s="289"/>
      <c r="AJ20" s="20"/>
      <c r="AK20" s="20"/>
      <c r="AL20" s="20"/>
    </row>
    <row r="21" spans="1:38" ht="27.6" x14ac:dyDescent="0.3">
      <c r="A21" s="389" t="s">
        <v>72</v>
      </c>
      <c r="B21" s="287" t="str">
        <f t="shared" si="0"/>
        <v>Indicatore 29 - Covenant Breach</v>
      </c>
      <c r="C21" s="21">
        <v>29</v>
      </c>
      <c r="D21" s="79" t="s">
        <v>64</v>
      </c>
      <c r="E21" s="78" t="s">
        <v>520</v>
      </c>
      <c r="F21" s="21" t="s">
        <v>280</v>
      </c>
      <c r="G21" s="190" t="s">
        <v>103</v>
      </c>
      <c r="H21" s="193" t="s">
        <v>151</v>
      </c>
      <c r="I21" s="79"/>
      <c r="J21" s="79"/>
      <c r="K21" s="193" t="s">
        <v>52</v>
      </c>
      <c r="L21" s="193" t="s">
        <v>471</v>
      </c>
      <c r="M21" s="105" t="s">
        <v>70</v>
      </c>
      <c r="N21" s="245" t="s">
        <v>64</v>
      </c>
      <c r="O21" s="78" t="s">
        <v>303</v>
      </c>
      <c r="P21" s="6"/>
      <c r="Q21" s="6"/>
      <c r="R21" s="6"/>
      <c r="S21" s="6"/>
      <c r="T21" s="6"/>
      <c r="U21" s="268" t="s">
        <v>4</v>
      </c>
      <c r="V21" s="22"/>
      <c r="W21" s="33"/>
      <c r="X21" s="22"/>
      <c r="Y21" s="22"/>
      <c r="Z21" s="22"/>
      <c r="AA21" s="22"/>
      <c r="AB21" s="22"/>
      <c r="AC21" s="22"/>
      <c r="AD21" s="22"/>
      <c r="AE21" s="22"/>
      <c r="AF21" s="22"/>
      <c r="AG21" s="42"/>
      <c r="AH21" s="22"/>
      <c r="AI21" s="289"/>
      <c r="AJ21" s="20"/>
      <c r="AK21" s="20"/>
      <c r="AL21" s="20"/>
    </row>
    <row r="22" spans="1:38" s="304" customFormat="1" ht="27.6" x14ac:dyDescent="0.3">
      <c r="A22" s="389" t="s">
        <v>72</v>
      </c>
      <c r="B22" s="287" t="str">
        <f>CONCATENATE("Indicatore ",C22," - ",D22)</f>
        <v>Indicatore 31 - Covenant non rispettato e non sanato</v>
      </c>
      <c r="C22" s="21">
        <v>31</v>
      </c>
      <c r="D22" s="79" t="s">
        <v>152</v>
      </c>
      <c r="E22" s="78" t="s">
        <v>65</v>
      </c>
      <c r="F22" s="21" t="s">
        <v>280</v>
      </c>
      <c r="G22" s="190" t="s">
        <v>103</v>
      </c>
      <c r="H22" s="191" t="s">
        <v>154</v>
      </c>
      <c r="I22" s="192"/>
      <c r="J22" s="192"/>
      <c r="K22" s="193" t="s">
        <v>52</v>
      </c>
      <c r="L22" s="193" t="s">
        <v>114</v>
      </c>
      <c r="M22" s="105" t="s">
        <v>69</v>
      </c>
      <c r="N22" s="194"/>
      <c r="O22" s="78" t="s">
        <v>304</v>
      </c>
      <c r="P22" s="6"/>
      <c r="Q22" s="6"/>
      <c r="R22" s="6"/>
      <c r="S22" s="6"/>
      <c r="T22" s="6"/>
      <c r="U22" s="79"/>
      <c r="V22" s="79"/>
      <c r="W22" s="195"/>
      <c r="X22" s="192"/>
      <c r="Y22" s="192"/>
      <c r="Z22" s="192"/>
      <c r="AA22" s="192"/>
      <c r="AB22" s="192"/>
      <c r="AC22" s="192"/>
      <c r="AD22" s="79"/>
      <c r="AE22" s="192"/>
      <c r="AF22" s="192"/>
      <c r="AG22" s="196"/>
      <c r="AH22" s="79"/>
      <c r="AI22" s="303"/>
      <c r="AJ22" s="245"/>
      <c r="AK22" s="245"/>
      <c r="AL22" s="245"/>
    </row>
    <row r="23" spans="1:38" ht="27.6" x14ac:dyDescent="0.3">
      <c r="A23" s="389" t="s">
        <v>72</v>
      </c>
      <c r="B23" s="287" t="str">
        <f t="shared" si="0"/>
        <v>Indicatore 34 - Incrocio Assegni bancari</v>
      </c>
      <c r="C23" s="21">
        <v>34</v>
      </c>
      <c r="D23" s="79" t="s">
        <v>142</v>
      </c>
      <c r="E23" s="78" t="s">
        <v>65</v>
      </c>
      <c r="F23" s="21" t="s">
        <v>280</v>
      </c>
      <c r="G23" s="190" t="s">
        <v>103</v>
      </c>
      <c r="H23" s="191" t="s">
        <v>144</v>
      </c>
      <c r="I23" s="192"/>
      <c r="J23" s="192"/>
      <c r="K23" s="193" t="s">
        <v>52</v>
      </c>
      <c r="L23" s="193" t="s">
        <v>109</v>
      </c>
      <c r="M23" s="105" t="s">
        <v>69</v>
      </c>
      <c r="N23" s="194" t="s">
        <v>98</v>
      </c>
      <c r="O23" s="105" t="s">
        <v>305</v>
      </c>
      <c r="P23" s="6"/>
      <c r="Q23" s="6"/>
      <c r="R23" s="6"/>
      <c r="S23" s="6"/>
      <c r="T23" s="6"/>
      <c r="U23" s="268" t="s">
        <v>4</v>
      </c>
      <c r="V23" s="22"/>
      <c r="W23" s="34"/>
      <c r="X23" s="23"/>
      <c r="Y23" s="23"/>
      <c r="Z23" s="23"/>
      <c r="AA23" s="23"/>
      <c r="AB23" s="23"/>
      <c r="AC23" s="23"/>
      <c r="AD23" s="22"/>
      <c r="AE23" s="23"/>
      <c r="AF23" s="23"/>
      <c r="AG23" s="43"/>
      <c r="AH23" s="22"/>
      <c r="AI23" s="289"/>
      <c r="AJ23" s="20"/>
      <c r="AK23" s="20"/>
      <c r="AL23" s="20"/>
    </row>
    <row r="24" spans="1:38" ht="41.4" x14ac:dyDescent="0.3">
      <c r="A24" s="389" t="s">
        <v>72</v>
      </c>
      <c r="B24" s="287" t="str">
        <f t="shared" si="0"/>
        <v>Indicatore 35 - Coinvolgimento famigliari in reati gravi</v>
      </c>
      <c r="C24" s="21">
        <f>C23+1</f>
        <v>35</v>
      </c>
      <c r="D24" s="79" t="s">
        <v>143</v>
      </c>
      <c r="E24" s="78" t="s">
        <v>65</v>
      </c>
      <c r="F24" s="21" t="s">
        <v>280</v>
      </c>
      <c r="G24" s="190" t="s">
        <v>103</v>
      </c>
      <c r="H24" s="191" t="s">
        <v>145</v>
      </c>
      <c r="I24" s="192"/>
      <c r="J24" s="192"/>
      <c r="K24" s="193" t="s">
        <v>52</v>
      </c>
      <c r="L24" s="193" t="s">
        <v>109</v>
      </c>
      <c r="M24" s="105" t="s">
        <v>69</v>
      </c>
      <c r="N24" s="194" t="s">
        <v>98</v>
      </c>
      <c r="O24" s="105" t="s">
        <v>306</v>
      </c>
      <c r="P24" s="6"/>
      <c r="Q24" s="6"/>
      <c r="R24" s="6"/>
      <c r="S24" s="6"/>
      <c r="T24" s="6"/>
      <c r="U24" s="268" t="s">
        <v>4</v>
      </c>
      <c r="V24" s="22"/>
      <c r="W24" s="34"/>
      <c r="X24" s="23"/>
      <c r="Y24" s="23"/>
      <c r="Z24" s="23"/>
      <c r="AA24" s="23"/>
      <c r="AB24" s="23"/>
      <c r="AC24" s="23"/>
      <c r="AD24" s="22"/>
      <c r="AE24" s="23"/>
      <c r="AF24" s="23"/>
      <c r="AG24" s="43"/>
      <c r="AH24" s="22"/>
      <c r="AI24" s="289"/>
      <c r="AJ24" s="20"/>
      <c r="AK24" s="20"/>
      <c r="AL24" s="20"/>
    </row>
  </sheetData>
  <mergeCells count="4">
    <mergeCell ref="W1:Z1"/>
    <mergeCell ref="AA1:AD1"/>
    <mergeCell ref="AE1:AH1"/>
    <mergeCell ref="AI1:AL1"/>
  </mergeCells>
  <conditionalFormatting sqref="R1:R2 R25:R1048576">
    <cfRule type="cellIs" dxfId="78" priority="18" operator="equal">
      <formula>"OK"</formula>
    </cfRule>
    <cfRule type="cellIs" dxfId="77" priority="20" operator="equal">
      <formula>"OK"</formula>
    </cfRule>
  </conditionalFormatting>
  <conditionalFormatting sqref="P25:Q1048576 P1:Q2 P3:R11 P13:Q21 R13:R22 P22:R24">
    <cfRule type="cellIs" dxfId="76" priority="19" operator="equal">
      <formula>"Y"</formula>
    </cfRule>
  </conditionalFormatting>
  <conditionalFormatting sqref="P3:R24">
    <cfRule type="cellIs" dxfId="75" priority="6"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N33"/>
  <sheetViews>
    <sheetView zoomScaleNormal="100" zoomScalePageLayoutView="70" workbookViewId="0">
      <pane xSplit="3" ySplit="2" topLeftCell="N3" activePane="bottomRight" state="frozen"/>
      <selection pane="topRight" activeCell="D1" sqref="D1"/>
      <selection pane="bottomLeft" activeCell="A3" sqref="A3"/>
      <selection pane="bottomRight" activeCell="O33" sqref="O33"/>
    </sheetView>
  </sheetViews>
  <sheetFormatPr defaultColWidth="8.59765625" defaultRowHeight="13.8" x14ac:dyDescent="0.3"/>
  <cols>
    <col min="1" max="1" width="16.59765625" style="25" bestFit="1" customWidth="1"/>
    <col min="2" max="2" width="41.19921875" style="77" bestFit="1" customWidth="1"/>
    <col min="3" max="3" width="6.5" style="4" bestFit="1" customWidth="1"/>
    <col min="4" max="4" width="29.59765625" style="25" bestFit="1" customWidth="1"/>
    <col min="5" max="5" width="12.59765625" style="27" bestFit="1" customWidth="1"/>
    <col min="6" max="6" width="17.8984375" style="4" bestFit="1" customWidth="1"/>
    <col min="7" max="7" width="55.09765625" style="27" bestFit="1" customWidth="1"/>
    <col min="8" max="8" width="78.69921875" style="50" customWidth="1"/>
    <col min="9" max="9" width="57.59765625" style="62" customWidth="1"/>
    <col min="10" max="10" width="28" style="45" customWidth="1"/>
    <col min="11" max="12" width="17.09765625" style="31" customWidth="1"/>
    <col min="13" max="13" width="26.3984375" style="27" bestFit="1" customWidth="1"/>
    <col min="14" max="14" width="56.59765625" style="4" customWidth="1"/>
    <col min="15" max="15" width="30" style="49" customWidth="1"/>
    <col min="16" max="17" width="13.09765625" style="69" customWidth="1"/>
    <col min="18" max="18" width="14.8984375" style="69" customWidth="1"/>
    <col min="19" max="19" width="15.59765625" style="69" customWidth="1"/>
    <col min="20" max="20" width="22" style="69" customWidth="1"/>
    <col min="21" max="21" width="18.8984375" style="69" customWidth="1"/>
    <col min="22" max="22" width="7.796875" style="69" bestFit="1" customWidth="1"/>
    <col min="23" max="23" width="7" style="69" bestFit="1" customWidth="1"/>
    <col min="24" max="24" width="20" style="11" bestFit="1" customWidth="1"/>
    <col min="25" max="25" width="68.69921875" style="11" bestFit="1" customWidth="1"/>
    <col min="26" max="26" width="12.19921875" style="11" bestFit="1" customWidth="1"/>
    <col min="27" max="30" width="8.59765625" style="4"/>
    <col min="31" max="31" width="9.19921875" style="4" bestFit="1" customWidth="1"/>
    <col min="32" max="35" width="8.59765625" style="4"/>
    <col min="36" max="37" width="11.5" style="11" bestFit="1" customWidth="1"/>
    <col min="38" max="38" width="13" style="11" customWidth="1"/>
    <col min="39" max="39" width="11.5" style="11" bestFit="1" customWidth="1"/>
    <col min="40" max="40" width="50.59765625" style="4" bestFit="1" customWidth="1"/>
    <col min="41" max="16384" width="8.59765625" style="4"/>
  </cols>
  <sheetData>
    <row r="1" spans="1:40" ht="14.4" thickBot="1" x14ac:dyDescent="0.35">
      <c r="B1" s="4"/>
      <c r="O1" s="27"/>
      <c r="X1" s="70"/>
      <c r="Y1" s="70"/>
      <c r="AA1" s="406" t="s">
        <v>12</v>
      </c>
      <c r="AB1" s="406"/>
      <c r="AC1" s="406"/>
      <c r="AD1" s="406" t="s">
        <v>13</v>
      </c>
      <c r="AE1" s="406"/>
      <c r="AF1" s="406"/>
      <c r="AG1" s="406" t="s">
        <v>14</v>
      </c>
      <c r="AH1" s="406"/>
      <c r="AI1" s="406"/>
      <c r="AJ1" s="108" t="s">
        <v>136</v>
      </c>
      <c r="AK1" s="108" t="s">
        <v>136</v>
      </c>
      <c r="AL1" s="108" t="s">
        <v>139</v>
      </c>
      <c r="AM1" s="108" t="s">
        <v>140</v>
      </c>
    </row>
    <row r="2" spans="1:40" s="288" customFormat="1" ht="27.6" x14ac:dyDescent="0.3">
      <c r="A2" s="44" t="s">
        <v>71</v>
      </c>
      <c r="B2" s="1" t="s">
        <v>101</v>
      </c>
      <c r="C2" s="1" t="s">
        <v>6</v>
      </c>
      <c r="D2" s="24" t="s">
        <v>100</v>
      </c>
      <c r="E2" s="28" t="s">
        <v>45</v>
      </c>
      <c r="F2" s="1" t="s">
        <v>0</v>
      </c>
      <c r="G2" s="52" t="s">
        <v>43</v>
      </c>
      <c r="H2" s="52" t="s">
        <v>3</v>
      </c>
      <c r="I2" s="52" t="s">
        <v>31</v>
      </c>
      <c r="J2" s="53" t="s">
        <v>32</v>
      </c>
      <c r="K2" s="205" t="s">
        <v>1</v>
      </c>
      <c r="L2" s="48" t="s">
        <v>102</v>
      </c>
      <c r="M2" s="19" t="s">
        <v>44</v>
      </c>
      <c r="N2" s="15" t="s">
        <v>5</v>
      </c>
      <c r="O2" s="58" t="s">
        <v>2</v>
      </c>
      <c r="P2" s="71" t="s">
        <v>279</v>
      </c>
      <c r="Q2" s="71" t="s">
        <v>9</v>
      </c>
      <c r="R2" s="71" t="s">
        <v>7</v>
      </c>
      <c r="S2" s="71" t="s">
        <v>134</v>
      </c>
      <c r="T2" s="71" t="s">
        <v>135</v>
      </c>
      <c r="U2" s="71" t="s">
        <v>8</v>
      </c>
      <c r="V2" s="72" t="s">
        <v>146</v>
      </c>
      <c r="W2" s="109" t="s">
        <v>147</v>
      </c>
      <c r="X2" s="280" t="s">
        <v>15</v>
      </c>
      <c r="Y2" s="280" t="s">
        <v>33</v>
      </c>
      <c r="Z2" s="305" t="s">
        <v>141</v>
      </c>
      <c r="AA2" s="306" t="s">
        <v>16</v>
      </c>
      <c r="AB2" s="306" t="s">
        <v>17</v>
      </c>
      <c r="AC2" s="306" t="s">
        <v>18</v>
      </c>
      <c r="AD2" s="306" t="s">
        <v>16</v>
      </c>
      <c r="AE2" s="306" t="s">
        <v>17</v>
      </c>
      <c r="AF2" s="306" t="s">
        <v>18</v>
      </c>
      <c r="AG2" s="306" t="s">
        <v>16</v>
      </c>
      <c r="AH2" s="306" t="s">
        <v>17</v>
      </c>
      <c r="AI2" s="306" t="s">
        <v>18</v>
      </c>
      <c r="AJ2" s="107" t="s">
        <v>137</v>
      </c>
      <c r="AK2" s="107" t="s">
        <v>138</v>
      </c>
      <c r="AL2" s="107" t="s">
        <v>137</v>
      </c>
      <c r="AM2" s="107" t="s">
        <v>137</v>
      </c>
      <c r="AN2" s="4"/>
    </row>
    <row r="3" spans="1:40" s="2" customFormat="1" ht="27.6" x14ac:dyDescent="0.3">
      <c r="A3" s="250" t="s">
        <v>35</v>
      </c>
      <c r="B3" s="218" t="str">
        <f t="shared" ref="B3:B6" si="0">CONCATENATE("Indicatore ",C3," - ",D3)</f>
        <v>Indicatore 200 - XRA_MEANMISS_SCONF_L3M</v>
      </c>
      <c r="C3" s="219">
        <v>200</v>
      </c>
      <c r="D3" s="47" t="s">
        <v>339</v>
      </c>
      <c r="E3" s="80" t="s">
        <v>65</v>
      </c>
      <c r="F3" s="21" t="s">
        <v>117</v>
      </c>
      <c r="G3" s="220" t="s">
        <v>103</v>
      </c>
      <c r="H3" s="59" t="s">
        <v>218</v>
      </c>
      <c r="I3" s="54" t="s">
        <v>341</v>
      </c>
      <c r="J3" s="26" t="s">
        <v>28</v>
      </c>
      <c r="K3" s="205" t="s">
        <v>532</v>
      </c>
      <c r="L3" s="47" t="s">
        <v>332</v>
      </c>
      <c r="M3" s="307" t="s">
        <v>666</v>
      </c>
      <c r="N3" s="103" t="s">
        <v>333</v>
      </c>
      <c r="O3" s="47" t="s">
        <v>344</v>
      </c>
      <c r="P3" s="6">
        <v>2</v>
      </c>
      <c r="Q3" s="6"/>
      <c r="R3" s="6"/>
      <c r="S3" s="6"/>
      <c r="T3" s="6"/>
      <c r="U3" s="6"/>
      <c r="V3" s="6"/>
      <c r="W3" s="6"/>
      <c r="X3" s="73"/>
      <c r="Y3" s="55" t="s">
        <v>194</v>
      </c>
      <c r="Z3" s="308" t="s">
        <v>627</v>
      </c>
      <c r="AA3" s="309" t="s">
        <v>28</v>
      </c>
      <c r="AB3" s="309" t="s">
        <v>28</v>
      </c>
      <c r="AC3" s="309" t="s">
        <v>28</v>
      </c>
      <c r="AD3" s="309" t="s">
        <v>28</v>
      </c>
      <c r="AE3" s="309" t="s">
        <v>28</v>
      </c>
      <c r="AF3" s="309" t="s">
        <v>28</v>
      </c>
      <c r="AG3" s="309" t="s">
        <v>28</v>
      </c>
      <c r="AH3" s="309" t="s">
        <v>28</v>
      </c>
      <c r="AI3" s="309" t="s">
        <v>28</v>
      </c>
      <c r="AJ3" s="310"/>
      <c r="AK3" s="308"/>
      <c r="AL3" s="311"/>
      <c r="AM3" s="312"/>
    </row>
    <row r="4" spans="1:40" s="2" customFormat="1" ht="27.6" x14ac:dyDescent="0.3">
      <c r="A4" s="250" t="s">
        <v>35</v>
      </c>
      <c r="B4" s="218" t="str">
        <f t="shared" si="0"/>
        <v>Indicatore 203 - XRA_MAX_NUM_GG_L3M</v>
      </c>
      <c r="C4" s="219">
        <f>'Indicatore Simulativi'!C4+1</f>
        <v>203</v>
      </c>
      <c r="D4" s="47" t="s">
        <v>199</v>
      </c>
      <c r="E4" s="80" t="s">
        <v>65</v>
      </c>
      <c r="F4" s="21" t="s">
        <v>117</v>
      </c>
      <c r="G4" s="220" t="s">
        <v>103</v>
      </c>
      <c r="H4" s="59" t="s">
        <v>670</v>
      </c>
      <c r="I4" s="54" t="s">
        <v>30</v>
      </c>
      <c r="J4" s="26" t="s">
        <v>28</v>
      </c>
      <c r="K4" s="205" t="s">
        <v>532</v>
      </c>
      <c r="L4" s="47" t="s">
        <v>332</v>
      </c>
      <c r="M4" s="307" t="s">
        <v>666</v>
      </c>
      <c r="N4" s="102" t="s">
        <v>349</v>
      </c>
      <c r="O4" s="47" t="s">
        <v>348</v>
      </c>
      <c r="P4" s="6">
        <v>3</v>
      </c>
      <c r="Q4" s="6"/>
      <c r="R4" s="6"/>
      <c r="S4" s="6"/>
      <c r="T4" s="6"/>
      <c r="U4" s="6"/>
      <c r="V4" s="6"/>
      <c r="W4" s="6"/>
      <c r="X4" s="73"/>
      <c r="Y4" s="55" t="s">
        <v>194</v>
      </c>
      <c r="Z4" s="308" t="s">
        <v>627</v>
      </c>
      <c r="AA4" s="309" t="s">
        <v>28</v>
      </c>
      <c r="AB4" s="309" t="s">
        <v>28</v>
      </c>
      <c r="AC4" s="309" t="s">
        <v>28</v>
      </c>
      <c r="AD4" s="309" t="s">
        <v>28</v>
      </c>
      <c r="AE4" s="309" t="s">
        <v>28</v>
      </c>
      <c r="AF4" s="309" t="s">
        <v>28</v>
      </c>
      <c r="AG4" s="309" t="s">
        <v>28</v>
      </c>
      <c r="AH4" s="309" t="s">
        <v>28</v>
      </c>
      <c r="AI4" s="309" t="s">
        <v>28</v>
      </c>
      <c r="AJ4" s="310"/>
      <c r="AK4" s="308"/>
      <c r="AL4" s="311"/>
      <c r="AM4" s="312"/>
    </row>
    <row r="5" spans="1:40" s="2" customFormat="1" ht="220.8" x14ac:dyDescent="0.3">
      <c r="A5" s="272" t="s">
        <v>35</v>
      </c>
      <c r="B5" s="218" t="str">
        <f t="shared" si="0"/>
        <v xml:space="preserve">Indicatore 52 - XRA_NOSCONF_CONT_L3M </v>
      </c>
      <c r="C5" s="219">
        <v>52</v>
      </c>
      <c r="D5" s="47" t="s">
        <v>184</v>
      </c>
      <c r="E5" s="80" t="s">
        <v>65</v>
      </c>
      <c r="F5" s="21" t="s">
        <v>117</v>
      </c>
      <c r="G5" s="220" t="s">
        <v>103</v>
      </c>
      <c r="H5" s="59" t="s">
        <v>522</v>
      </c>
      <c r="I5" s="54" t="s">
        <v>28</v>
      </c>
      <c r="J5" s="26" t="s">
        <v>28</v>
      </c>
      <c r="K5" s="205" t="s">
        <v>283</v>
      </c>
      <c r="L5" s="47" t="s">
        <v>332</v>
      </c>
      <c r="M5" s="307" t="s">
        <v>666</v>
      </c>
      <c r="N5" s="104" t="s">
        <v>336</v>
      </c>
      <c r="O5" s="80" t="s">
        <v>335</v>
      </c>
      <c r="P5" s="6">
        <v>2</v>
      </c>
      <c r="Q5" s="6"/>
      <c r="R5" s="6"/>
      <c r="S5" s="6"/>
      <c r="T5" s="6"/>
      <c r="U5" s="6"/>
      <c r="V5" s="6"/>
      <c r="W5" s="6"/>
      <c r="X5" s="36"/>
      <c r="Y5" s="55" t="s">
        <v>194</v>
      </c>
      <c r="Z5" s="308" t="s">
        <v>627</v>
      </c>
      <c r="AA5" s="309" t="s">
        <v>28</v>
      </c>
      <c r="AB5" s="309" t="s">
        <v>28</v>
      </c>
      <c r="AC5" s="309" t="s">
        <v>28</v>
      </c>
      <c r="AD5" s="309" t="s">
        <v>28</v>
      </c>
      <c r="AE5" s="309" t="s">
        <v>28</v>
      </c>
      <c r="AF5" s="309" t="s">
        <v>28</v>
      </c>
      <c r="AG5" s="309" t="s">
        <v>28</v>
      </c>
      <c r="AH5" s="309" t="s">
        <v>28</v>
      </c>
      <c r="AI5" s="309" t="s">
        <v>28</v>
      </c>
      <c r="AJ5" s="310"/>
      <c r="AK5" s="308"/>
      <c r="AL5" s="311"/>
      <c r="AM5" s="312"/>
    </row>
    <row r="6" spans="1:40" s="2" customFormat="1" ht="110.4" x14ac:dyDescent="0.3">
      <c r="A6" s="272" t="s">
        <v>35</v>
      </c>
      <c r="B6" s="218" t="str">
        <f t="shared" si="0"/>
        <v>Indicatore 53 - XRA_30GG_100_002</v>
      </c>
      <c r="C6" s="219">
        <f>C5+1</f>
        <v>53</v>
      </c>
      <c r="D6" s="47" t="s">
        <v>257</v>
      </c>
      <c r="E6" s="80" t="s">
        <v>65</v>
      </c>
      <c r="F6" s="21" t="s">
        <v>117</v>
      </c>
      <c r="G6" s="220" t="s">
        <v>103</v>
      </c>
      <c r="H6" s="59" t="s">
        <v>188</v>
      </c>
      <c r="I6" s="54" t="s">
        <v>28</v>
      </c>
      <c r="J6" s="26" t="s">
        <v>28</v>
      </c>
      <c r="K6" s="205" t="s">
        <v>50</v>
      </c>
      <c r="L6" s="47" t="s">
        <v>332</v>
      </c>
      <c r="M6" s="307" t="s">
        <v>666</v>
      </c>
      <c r="N6" s="104" t="s">
        <v>338</v>
      </c>
      <c r="O6" s="78" t="s">
        <v>337</v>
      </c>
      <c r="P6" s="6">
        <v>3</v>
      </c>
      <c r="Q6" s="6"/>
      <c r="R6" s="6"/>
      <c r="S6" s="6"/>
      <c r="T6" s="6"/>
      <c r="U6" s="6"/>
      <c r="V6" s="6"/>
      <c r="W6" s="6"/>
      <c r="X6" s="36"/>
      <c r="Y6" s="55" t="s">
        <v>195</v>
      </c>
      <c r="Z6" s="308" t="s">
        <v>627</v>
      </c>
      <c r="AA6" s="309"/>
      <c r="AB6" s="313"/>
      <c r="AC6" s="313"/>
      <c r="AD6" s="309"/>
      <c r="AE6" s="313"/>
      <c r="AF6" s="313"/>
      <c r="AG6" s="313"/>
      <c r="AH6" s="313"/>
      <c r="AI6" s="313"/>
      <c r="AJ6" s="310"/>
      <c r="AK6" s="308"/>
      <c r="AL6" s="311"/>
      <c r="AM6" s="312"/>
    </row>
    <row r="7" spans="1:40" ht="138" hidden="1" x14ac:dyDescent="0.3">
      <c r="A7" s="314" t="s">
        <v>34</v>
      </c>
      <c r="B7" s="218" t="str">
        <f t="shared" ref="B7:B14" si="1">CONCATENATE("Indicatore ",C7," - ",D7)</f>
        <v>Indicatore 60 - CR0 - PRESENZA DI INFO</v>
      </c>
      <c r="C7" s="219">
        <v>60</v>
      </c>
      <c r="D7" s="47" t="s">
        <v>286</v>
      </c>
      <c r="E7" s="80" t="s">
        <v>65</v>
      </c>
      <c r="F7" s="21" t="s">
        <v>281</v>
      </c>
      <c r="G7" s="220" t="s">
        <v>103</v>
      </c>
      <c r="H7" s="59" t="s">
        <v>383</v>
      </c>
      <c r="I7" s="54"/>
      <c r="J7" s="26"/>
      <c r="K7" s="205" t="s">
        <v>50</v>
      </c>
      <c r="L7" s="47" t="s">
        <v>106</v>
      </c>
      <c r="M7" s="83" t="s">
        <v>545</v>
      </c>
      <c r="N7" s="315" t="s">
        <v>387</v>
      </c>
      <c r="O7" s="78" t="s">
        <v>806</v>
      </c>
      <c r="P7" s="6">
        <v>1</v>
      </c>
      <c r="Q7" s="6"/>
      <c r="R7" s="6"/>
      <c r="S7" s="6"/>
      <c r="T7" s="6"/>
      <c r="U7" s="6"/>
      <c r="V7" s="6"/>
      <c r="W7" s="6"/>
      <c r="X7" s="36" t="s">
        <v>4</v>
      </c>
      <c r="Y7" s="55"/>
      <c r="Z7" s="308"/>
      <c r="AA7" s="309"/>
      <c r="AB7" s="309"/>
      <c r="AC7" s="309"/>
      <c r="AD7" s="309"/>
      <c r="AE7" s="309"/>
      <c r="AF7" s="309"/>
      <c r="AG7" s="309"/>
      <c r="AH7" s="309"/>
      <c r="AI7" s="309"/>
      <c r="AJ7" s="74"/>
      <c r="AK7" s="316"/>
      <c r="AL7" s="316"/>
      <c r="AM7" s="317"/>
    </row>
    <row r="8" spans="1:40" s="2" customFormat="1" ht="82.8" hidden="1" x14ac:dyDescent="0.3">
      <c r="A8" s="269" t="s">
        <v>34</v>
      </c>
      <c r="B8" s="218" t="str">
        <f t="shared" si="1"/>
        <v>Indicatore 65 - CR0_TUA</v>
      </c>
      <c r="C8" s="219">
        <v>65</v>
      </c>
      <c r="D8" s="47" t="s">
        <v>550</v>
      </c>
      <c r="E8" s="80" t="s">
        <v>65</v>
      </c>
      <c r="F8" s="21" t="s">
        <v>281</v>
      </c>
      <c r="G8" s="277" t="s">
        <v>541</v>
      </c>
      <c r="H8" s="59" t="s">
        <v>552</v>
      </c>
      <c r="I8" s="54" t="s">
        <v>29</v>
      </c>
      <c r="J8" s="26" t="s">
        <v>27</v>
      </c>
      <c r="K8" s="205" t="s">
        <v>532</v>
      </c>
      <c r="L8" s="47" t="s">
        <v>106</v>
      </c>
      <c r="M8" s="83" t="s">
        <v>545</v>
      </c>
      <c r="N8" s="104" t="s">
        <v>553</v>
      </c>
      <c r="O8" s="78" t="s">
        <v>554</v>
      </c>
      <c r="P8" s="6">
        <v>3</v>
      </c>
      <c r="Q8" s="6"/>
      <c r="R8" s="6"/>
      <c r="S8" s="6"/>
      <c r="T8" s="6"/>
      <c r="U8" s="6"/>
      <c r="V8" s="6"/>
      <c r="W8" s="6"/>
      <c r="X8" s="36" t="s">
        <v>10</v>
      </c>
      <c r="Y8" s="57"/>
      <c r="Z8" s="318" t="s">
        <v>555</v>
      </c>
      <c r="AA8" s="293" t="s">
        <v>19</v>
      </c>
      <c r="AB8" s="57">
        <v>0</v>
      </c>
      <c r="AC8" s="57" t="s">
        <v>252</v>
      </c>
      <c r="AD8" s="294">
        <v>1000000</v>
      </c>
      <c r="AE8" s="395">
        <v>0</v>
      </c>
      <c r="AF8" s="294" t="s">
        <v>252</v>
      </c>
      <c r="AG8" s="57" t="s">
        <v>252</v>
      </c>
      <c r="AH8" s="57" t="s">
        <v>252</v>
      </c>
      <c r="AI8" s="57" t="s">
        <v>252</v>
      </c>
      <c r="AJ8" s="310" t="s">
        <v>548</v>
      </c>
      <c r="AK8" s="308">
        <v>9999999</v>
      </c>
      <c r="AL8" s="311">
        <v>-1000000</v>
      </c>
      <c r="AM8" s="312">
        <v>0</v>
      </c>
    </row>
    <row r="9" spans="1:40" s="2" customFormat="1" ht="55.2" hidden="1" x14ac:dyDescent="0.3">
      <c r="A9" s="319" t="s">
        <v>34</v>
      </c>
      <c r="B9" s="218" t="str">
        <f>CONCATENATE("Indicatore ",C9," - ",D9)</f>
        <v>Indicatore 66 - CR0_UCFBT</v>
      </c>
      <c r="C9" s="219">
        <v>66</v>
      </c>
      <c r="D9" s="47" t="s">
        <v>556</v>
      </c>
      <c r="E9" s="80" t="s">
        <v>65</v>
      </c>
      <c r="F9" s="21" t="s">
        <v>281</v>
      </c>
      <c r="G9" s="277" t="s">
        <v>557</v>
      </c>
      <c r="H9" s="59" t="s">
        <v>673</v>
      </c>
      <c r="I9" s="54" t="s">
        <v>558</v>
      </c>
      <c r="J9" s="26" t="s">
        <v>559</v>
      </c>
      <c r="K9" s="205" t="s">
        <v>532</v>
      </c>
      <c r="L9" s="47" t="s">
        <v>106</v>
      </c>
      <c r="M9" s="83" t="s">
        <v>545</v>
      </c>
      <c r="N9" s="104" t="s">
        <v>560</v>
      </c>
      <c r="O9" s="247" t="s">
        <v>561</v>
      </c>
      <c r="P9" s="6">
        <v>3</v>
      </c>
      <c r="Q9" s="6"/>
      <c r="R9" s="6"/>
      <c r="S9" s="6"/>
      <c r="T9" s="6"/>
      <c r="U9" s="6"/>
      <c r="V9" s="6"/>
      <c r="W9" s="6"/>
      <c r="X9" s="36" t="s">
        <v>10</v>
      </c>
      <c r="Y9" s="321"/>
      <c r="Z9" s="318" t="s">
        <v>555</v>
      </c>
      <c r="AA9" s="293" t="s">
        <v>19</v>
      </c>
      <c r="AB9" s="57">
        <v>0</v>
      </c>
      <c r="AC9" s="57" t="s">
        <v>252</v>
      </c>
      <c r="AD9" s="294">
        <v>1000000</v>
      </c>
      <c r="AE9" s="395">
        <v>0</v>
      </c>
      <c r="AF9" s="294" t="s">
        <v>252</v>
      </c>
      <c r="AG9" s="57" t="s">
        <v>252</v>
      </c>
      <c r="AH9" s="57" t="s">
        <v>252</v>
      </c>
      <c r="AI9" s="57" t="s">
        <v>252</v>
      </c>
      <c r="AJ9" s="310" t="s">
        <v>548</v>
      </c>
      <c r="AK9" s="308">
        <v>9999999</v>
      </c>
      <c r="AL9" s="311">
        <v>-1000000</v>
      </c>
      <c r="AM9" s="312">
        <v>0</v>
      </c>
    </row>
    <row r="10" spans="1:40" s="2" customFormat="1" ht="82.8" hidden="1" x14ac:dyDescent="0.3">
      <c r="A10" s="251" t="s">
        <v>34</v>
      </c>
      <c r="B10" s="218" t="str">
        <f t="shared" ref="B10:B11" si="2">CONCATENATE("Indicatore ",C10," - ",D10)</f>
        <v>Indicatore 218 - CR0_TUR</v>
      </c>
      <c r="C10" s="219">
        <f>'Indicatore Simulativi'!C19+1</f>
        <v>218</v>
      </c>
      <c r="D10" s="47" t="s">
        <v>258</v>
      </c>
      <c r="E10" s="80" t="s">
        <v>65</v>
      </c>
      <c r="F10" s="21" t="s">
        <v>281</v>
      </c>
      <c r="G10" s="277" t="s">
        <v>25</v>
      </c>
      <c r="H10" s="59" t="s">
        <v>675</v>
      </c>
      <c r="I10" s="54" t="s">
        <v>29</v>
      </c>
      <c r="J10" s="26" t="s">
        <v>27</v>
      </c>
      <c r="K10" s="205" t="s">
        <v>532</v>
      </c>
      <c r="L10" s="47" t="s">
        <v>106</v>
      </c>
      <c r="M10" s="83" t="s">
        <v>545</v>
      </c>
      <c r="N10" s="104" t="s">
        <v>323</v>
      </c>
      <c r="O10" s="80" t="s">
        <v>321</v>
      </c>
      <c r="P10" s="6">
        <v>2</v>
      </c>
      <c r="Q10" s="6"/>
      <c r="R10" s="6"/>
      <c r="S10" s="6"/>
      <c r="T10" s="6"/>
      <c r="U10" s="6"/>
      <c r="V10" s="6"/>
      <c r="W10" s="6"/>
      <c r="X10" s="73"/>
      <c r="Y10" s="56"/>
      <c r="Z10" s="318" t="s">
        <v>555</v>
      </c>
      <c r="AA10" s="270" t="s">
        <v>19</v>
      </c>
      <c r="AB10" s="322">
        <v>0</v>
      </c>
      <c r="AC10" s="322" t="s">
        <v>252</v>
      </c>
      <c r="AD10" s="323">
        <v>1000000</v>
      </c>
      <c r="AE10" s="322">
        <v>0</v>
      </c>
      <c r="AF10" s="322" t="s">
        <v>252</v>
      </c>
      <c r="AG10" s="322" t="s">
        <v>252</v>
      </c>
      <c r="AH10" s="322" t="s">
        <v>252</v>
      </c>
      <c r="AI10" s="322" t="s">
        <v>252</v>
      </c>
      <c r="AJ10" s="74"/>
      <c r="AK10" s="74"/>
      <c r="AL10" s="75"/>
      <c r="AM10" s="75"/>
    </row>
    <row r="11" spans="1:40" s="2" customFormat="1" ht="82.8" hidden="1" x14ac:dyDescent="0.3">
      <c r="A11" s="251" t="s">
        <v>34</v>
      </c>
      <c r="B11" s="218" t="str">
        <f t="shared" si="2"/>
        <v>Indicatore 219 - CR0_TUS</v>
      </c>
      <c r="C11" s="219">
        <f>C10+1</f>
        <v>219</v>
      </c>
      <c r="D11" s="47" t="s">
        <v>259</v>
      </c>
      <c r="E11" s="80" t="s">
        <v>65</v>
      </c>
      <c r="F11" s="21" t="s">
        <v>281</v>
      </c>
      <c r="G11" s="277" t="s">
        <v>26</v>
      </c>
      <c r="H11" s="59" t="s">
        <v>674</v>
      </c>
      <c r="I11" s="54" t="s">
        <v>29</v>
      </c>
      <c r="J11" s="26" t="s">
        <v>27</v>
      </c>
      <c r="K11" s="205" t="s">
        <v>532</v>
      </c>
      <c r="L11" s="47" t="s">
        <v>106</v>
      </c>
      <c r="M11" s="83" t="s">
        <v>545</v>
      </c>
      <c r="N11" s="104" t="s">
        <v>324</v>
      </c>
      <c r="O11" s="80" t="s">
        <v>322</v>
      </c>
      <c r="P11" s="6">
        <v>2</v>
      </c>
      <c r="Q11" s="6"/>
      <c r="R11" s="6"/>
      <c r="S11" s="6"/>
      <c r="T11" s="6"/>
      <c r="U11" s="6"/>
      <c r="V11" s="6"/>
      <c r="W11" s="6"/>
      <c r="X11" s="73"/>
      <c r="Y11" s="56"/>
      <c r="Z11" s="318" t="s">
        <v>555</v>
      </c>
      <c r="AA11" s="270" t="s">
        <v>19</v>
      </c>
      <c r="AB11" s="322">
        <v>0</v>
      </c>
      <c r="AC11" s="322" t="s">
        <v>252</v>
      </c>
      <c r="AD11" s="323">
        <v>1000000</v>
      </c>
      <c r="AE11" s="322">
        <v>0</v>
      </c>
      <c r="AF11" s="322" t="s">
        <v>252</v>
      </c>
      <c r="AG11" s="322" t="s">
        <v>252</v>
      </c>
      <c r="AH11" s="322" t="s">
        <v>252</v>
      </c>
      <c r="AI11" s="322" t="s">
        <v>252</v>
      </c>
      <c r="AJ11" s="74"/>
      <c r="AK11" s="74"/>
      <c r="AL11" s="75"/>
      <c r="AM11" s="75"/>
    </row>
    <row r="12" spans="1:40" ht="69" hidden="1" x14ac:dyDescent="0.3">
      <c r="A12" s="314" t="s">
        <v>182</v>
      </c>
      <c r="B12" s="218" t="str">
        <f t="shared" si="1"/>
        <v>Indicatore 70 - AFI - PRESENZA DI INFO</v>
      </c>
      <c r="C12" s="219">
        <v>70</v>
      </c>
      <c r="D12" s="47" t="s">
        <v>285</v>
      </c>
      <c r="E12" s="80" t="s">
        <v>65</v>
      </c>
      <c r="F12" s="21" t="s">
        <v>97</v>
      </c>
      <c r="G12" s="220" t="s">
        <v>103</v>
      </c>
      <c r="H12" s="59" t="s">
        <v>676</v>
      </c>
      <c r="I12" s="54"/>
      <c r="J12" s="26"/>
      <c r="K12" s="205" t="s">
        <v>50</v>
      </c>
      <c r="L12" s="47" t="s">
        <v>106</v>
      </c>
      <c r="M12" s="37" t="s">
        <v>312</v>
      </c>
      <c r="N12" s="315" t="s">
        <v>387</v>
      </c>
      <c r="O12" s="222" t="s">
        <v>373</v>
      </c>
      <c r="P12" s="6">
        <v>1</v>
      </c>
      <c r="Q12" s="6"/>
      <c r="R12" s="6"/>
      <c r="S12" s="6"/>
      <c r="T12" s="6"/>
      <c r="U12" s="6"/>
      <c r="V12" s="6"/>
      <c r="W12" s="6"/>
      <c r="X12" s="36" t="s">
        <v>4</v>
      </c>
      <c r="Y12" s="55"/>
      <c r="Z12" s="308"/>
      <c r="AA12" s="309"/>
      <c r="AB12" s="309"/>
      <c r="AC12" s="309"/>
      <c r="AD12" s="309"/>
      <c r="AE12" s="309"/>
      <c r="AF12" s="309"/>
      <c r="AG12" s="309"/>
      <c r="AH12" s="309"/>
      <c r="AI12" s="309"/>
      <c r="AJ12" s="74"/>
      <c r="AK12" s="316"/>
      <c r="AL12" s="316"/>
      <c r="AM12" s="317"/>
    </row>
    <row r="13" spans="1:40" s="2" customFormat="1" ht="207" hidden="1" x14ac:dyDescent="0.3">
      <c r="A13" s="272" t="s">
        <v>182</v>
      </c>
      <c r="B13" s="218" t="str">
        <f t="shared" si="1"/>
        <v>Indicatore 71 - AFI_MEAN_NOSC_L3M</v>
      </c>
      <c r="C13" s="219">
        <f t="shared" ref="C13" si="3">C12+1</f>
        <v>71</v>
      </c>
      <c r="D13" s="47" t="s">
        <v>185</v>
      </c>
      <c r="E13" s="80" t="s">
        <v>65</v>
      </c>
      <c r="F13" s="21" t="s">
        <v>97</v>
      </c>
      <c r="G13" s="220" t="s">
        <v>103</v>
      </c>
      <c r="H13" s="59" t="s">
        <v>189</v>
      </c>
      <c r="I13" s="54" t="s">
        <v>311</v>
      </c>
      <c r="J13" s="26" t="s">
        <v>28</v>
      </c>
      <c r="K13" s="205" t="s">
        <v>532</v>
      </c>
      <c r="L13" s="47" t="s">
        <v>106</v>
      </c>
      <c r="M13" s="83" t="s">
        <v>312</v>
      </c>
      <c r="N13" s="103"/>
      <c r="O13" s="80" t="s">
        <v>310</v>
      </c>
      <c r="P13" s="6">
        <v>2</v>
      </c>
      <c r="Q13" s="6"/>
      <c r="R13" s="6"/>
      <c r="S13" s="6"/>
      <c r="T13" s="6"/>
      <c r="U13" s="6"/>
      <c r="V13" s="6"/>
      <c r="W13" s="6"/>
      <c r="X13" s="36"/>
      <c r="Y13" s="55" t="s">
        <v>194</v>
      </c>
      <c r="Z13" s="318"/>
      <c r="AA13" s="270" t="s">
        <v>28</v>
      </c>
      <c r="AB13" s="322" t="s">
        <v>28</v>
      </c>
      <c r="AC13" s="322" t="s">
        <v>28</v>
      </c>
      <c r="AD13" s="323" t="s">
        <v>28</v>
      </c>
      <c r="AE13" s="322" t="s">
        <v>28</v>
      </c>
      <c r="AF13" s="322" t="s">
        <v>28</v>
      </c>
      <c r="AG13" s="322" t="s">
        <v>28</v>
      </c>
      <c r="AH13" s="322" t="s">
        <v>28</v>
      </c>
      <c r="AI13" s="322" t="s">
        <v>28</v>
      </c>
      <c r="AJ13" s="310"/>
      <c r="AK13" s="308"/>
      <c r="AL13" s="311"/>
      <c r="AM13" s="312"/>
      <c r="AN13" s="216"/>
    </row>
    <row r="14" spans="1:40" s="325" customFormat="1" ht="69" hidden="1" x14ac:dyDescent="0.3">
      <c r="A14" s="324" t="s">
        <v>182</v>
      </c>
      <c r="B14" s="218" t="str">
        <f t="shared" si="1"/>
        <v>Indicatore 72 - AFI_MEAN_NUM_MOV_L3M</v>
      </c>
      <c r="C14" s="219">
        <v>72</v>
      </c>
      <c r="D14" s="47" t="s">
        <v>619</v>
      </c>
      <c r="E14" s="80" t="s">
        <v>65</v>
      </c>
      <c r="F14" s="21" t="s">
        <v>97</v>
      </c>
      <c r="G14" s="220" t="s">
        <v>622</v>
      </c>
      <c r="H14" s="59" t="s">
        <v>620</v>
      </c>
      <c r="I14" s="54" t="s">
        <v>621</v>
      </c>
      <c r="J14" s="26" t="s">
        <v>28</v>
      </c>
      <c r="K14" s="205" t="s">
        <v>532</v>
      </c>
      <c r="L14" s="47" t="s">
        <v>106</v>
      </c>
      <c r="M14" s="83" t="s">
        <v>312</v>
      </c>
      <c r="N14" s="37" t="s">
        <v>677</v>
      </c>
      <c r="O14" s="222" t="s">
        <v>692</v>
      </c>
      <c r="P14" s="6">
        <v>2</v>
      </c>
      <c r="Q14" s="6"/>
      <c r="R14" s="6"/>
      <c r="S14" s="6"/>
      <c r="T14" s="6"/>
      <c r="U14" s="6"/>
      <c r="V14" s="6"/>
      <c r="W14" s="6"/>
      <c r="Y14" s="55" t="s">
        <v>194</v>
      </c>
      <c r="Z14" s="310"/>
      <c r="AA14" s="310"/>
      <c r="AJ14" s="310"/>
      <c r="AK14" s="310"/>
      <c r="AL14" s="294"/>
      <c r="AM14" s="326"/>
    </row>
    <row r="15" spans="1:40" ht="55.2" hidden="1" x14ac:dyDescent="0.3">
      <c r="A15" s="314" t="s">
        <v>183</v>
      </c>
      <c r="B15" s="218" t="str">
        <f>CONCATENATE("Indicatore ",C15," - ",D15)</f>
        <v>Indicatore 80 - BILFAM - PRESENZA DI INFO</v>
      </c>
      <c r="C15" s="219">
        <v>80</v>
      </c>
      <c r="D15" s="47" t="s">
        <v>287</v>
      </c>
      <c r="E15" s="80" t="s">
        <v>65</v>
      </c>
      <c r="F15" s="21" t="s">
        <v>97</v>
      </c>
      <c r="G15" s="220" t="s">
        <v>103</v>
      </c>
      <c r="H15" s="59" t="s">
        <v>678</v>
      </c>
      <c r="I15" s="54"/>
      <c r="J15" s="26"/>
      <c r="K15" s="205" t="s">
        <v>50</v>
      </c>
      <c r="L15" s="47" t="s">
        <v>106</v>
      </c>
      <c r="M15" s="37" t="s">
        <v>315</v>
      </c>
      <c r="N15" s="315" t="s">
        <v>387</v>
      </c>
      <c r="O15" s="78" t="s">
        <v>374</v>
      </c>
      <c r="P15" s="6">
        <v>1</v>
      </c>
      <c r="Q15" s="6"/>
      <c r="R15" s="6"/>
      <c r="S15" s="6"/>
      <c r="T15" s="6"/>
      <c r="U15" s="6"/>
      <c r="V15" s="6"/>
      <c r="W15" s="6"/>
      <c r="X15" s="36" t="s">
        <v>4</v>
      </c>
      <c r="Y15" s="55"/>
      <c r="Z15" s="308"/>
      <c r="AA15" s="309"/>
      <c r="AB15" s="309"/>
      <c r="AC15" s="309"/>
      <c r="AD15" s="309"/>
      <c r="AE15" s="309"/>
      <c r="AF15" s="309"/>
      <c r="AG15" s="309"/>
      <c r="AH15" s="309"/>
      <c r="AI15" s="309"/>
      <c r="AJ15" s="74"/>
      <c r="AK15" s="316"/>
      <c r="AL15" s="316"/>
      <c r="AM15" s="317"/>
    </row>
    <row r="16" spans="1:40" s="2" customFormat="1" ht="82.8" hidden="1" x14ac:dyDescent="0.3">
      <c r="A16" s="314" t="s">
        <v>183</v>
      </c>
      <c r="B16" s="218" t="str">
        <f t="shared" ref="B16" si="4">CONCATENATE("Indicatore ",C16," - ",D16)</f>
        <v>Indicatore 83 - BILFAM_RAT_TEC_L3M</v>
      </c>
      <c r="C16" s="219">
        <v>83</v>
      </c>
      <c r="D16" s="47" t="s">
        <v>187</v>
      </c>
      <c r="E16" s="80" t="s">
        <v>65</v>
      </c>
      <c r="F16" s="21" t="s">
        <v>97</v>
      </c>
      <c r="G16" s="220" t="s">
        <v>103</v>
      </c>
      <c r="H16" s="59" t="s">
        <v>190</v>
      </c>
      <c r="I16" s="54" t="s">
        <v>192</v>
      </c>
      <c r="J16" s="26" t="s">
        <v>186</v>
      </c>
      <c r="K16" s="205" t="s">
        <v>532</v>
      </c>
      <c r="L16" s="47" t="s">
        <v>106</v>
      </c>
      <c r="M16" s="51" t="s">
        <v>315</v>
      </c>
      <c r="N16" s="103" t="s">
        <v>388</v>
      </c>
      <c r="O16" s="78" t="s">
        <v>314</v>
      </c>
      <c r="P16" s="6">
        <v>3</v>
      </c>
      <c r="Q16" s="6"/>
      <c r="R16" s="6"/>
      <c r="S16" s="6"/>
      <c r="T16" s="6"/>
      <c r="U16" s="6"/>
      <c r="V16" s="6"/>
      <c r="W16" s="6"/>
      <c r="X16" s="36"/>
      <c r="Y16" s="327"/>
      <c r="Z16" s="308"/>
      <c r="AA16" s="270" t="s">
        <v>19</v>
      </c>
      <c r="AB16" s="323">
        <v>0</v>
      </c>
      <c r="AC16" s="323" t="s">
        <v>252</v>
      </c>
      <c r="AD16" s="323">
        <v>1000000</v>
      </c>
      <c r="AE16" s="323">
        <v>999999</v>
      </c>
      <c r="AF16" s="323" t="s">
        <v>252</v>
      </c>
      <c r="AG16" s="323" t="s">
        <v>252</v>
      </c>
      <c r="AH16" s="323" t="s">
        <v>252</v>
      </c>
      <c r="AI16" s="323" t="s">
        <v>252</v>
      </c>
      <c r="AJ16" s="57"/>
      <c r="AK16" s="308"/>
      <c r="AL16" s="57"/>
      <c r="AM16" s="294"/>
    </row>
    <row r="17" spans="1:39" ht="110.4" hidden="1" x14ac:dyDescent="0.3">
      <c r="A17" s="328" t="s">
        <v>768</v>
      </c>
      <c r="B17" s="218" t="str">
        <f t="shared" ref="B17:B33" si="5">CONCATENATE("Indicatore ",C17," - ",D17)</f>
        <v>Indicatore 90 - CRSYS - PRESENZA DI INFO</v>
      </c>
      <c r="C17" s="219">
        <v>90</v>
      </c>
      <c r="D17" s="47" t="s">
        <v>660</v>
      </c>
      <c r="E17" s="80" t="s">
        <v>65</v>
      </c>
      <c r="F17" s="21" t="s">
        <v>96</v>
      </c>
      <c r="G17" s="220" t="s">
        <v>103</v>
      </c>
      <c r="H17" s="59" t="s">
        <v>679</v>
      </c>
      <c r="I17" s="54"/>
      <c r="J17" s="26"/>
      <c r="K17" s="205" t="s">
        <v>50</v>
      </c>
      <c r="L17" s="47" t="s">
        <v>106</v>
      </c>
      <c r="M17" s="83" t="s">
        <v>545</v>
      </c>
      <c r="N17" s="315" t="s">
        <v>387</v>
      </c>
      <c r="O17" s="222" t="s">
        <v>807</v>
      </c>
      <c r="P17" s="6">
        <v>1</v>
      </c>
      <c r="Q17" s="6"/>
      <c r="R17" s="6"/>
      <c r="S17" s="6"/>
      <c r="T17" s="6"/>
      <c r="U17" s="6"/>
      <c r="V17" s="6"/>
      <c r="W17" s="6"/>
      <c r="X17" s="36" t="s">
        <v>4</v>
      </c>
      <c r="Y17" s="55"/>
      <c r="Z17" s="308"/>
      <c r="AA17" s="309"/>
      <c r="AB17" s="309"/>
      <c r="AC17" s="309"/>
      <c r="AD17" s="309"/>
      <c r="AE17" s="309"/>
      <c r="AF17" s="309"/>
      <c r="AG17" s="309"/>
      <c r="AH17" s="309"/>
      <c r="AI17" s="309"/>
      <c r="AJ17" s="74"/>
      <c r="AK17" s="316"/>
      <c r="AL17" s="316"/>
      <c r="AM17" s="317"/>
    </row>
    <row r="18" spans="1:39" s="2" customFormat="1" ht="82.8" hidden="1" x14ac:dyDescent="0.3">
      <c r="A18" s="329" t="s">
        <v>768</v>
      </c>
      <c r="B18" s="218" t="str">
        <f t="shared" si="5"/>
        <v>Indicatore 91 - CRSYS_TUA</v>
      </c>
      <c r="C18" s="219">
        <f>1+C17</f>
        <v>91</v>
      </c>
      <c r="D18" s="47" t="s">
        <v>539</v>
      </c>
      <c r="E18" s="80" t="s">
        <v>65</v>
      </c>
      <c r="F18" s="21" t="s">
        <v>96</v>
      </c>
      <c r="G18" s="277" t="s">
        <v>541</v>
      </c>
      <c r="H18" s="59" t="s">
        <v>743</v>
      </c>
      <c r="I18" s="54" t="s">
        <v>542</v>
      </c>
      <c r="J18" s="26" t="s">
        <v>543</v>
      </c>
      <c r="K18" s="205" t="s">
        <v>532</v>
      </c>
      <c r="L18" s="47" t="s">
        <v>106</v>
      </c>
      <c r="M18" s="83" t="s">
        <v>545</v>
      </c>
      <c r="N18" s="330" t="s">
        <v>546</v>
      </c>
      <c r="O18" s="222" t="s">
        <v>547</v>
      </c>
      <c r="P18" s="6">
        <v>3</v>
      </c>
      <c r="Q18" s="6"/>
      <c r="R18" s="6"/>
      <c r="S18" s="6"/>
      <c r="T18" s="6"/>
      <c r="U18" s="6"/>
      <c r="V18" s="6"/>
      <c r="W18" s="6"/>
      <c r="X18" s="36" t="s">
        <v>10</v>
      </c>
      <c r="Y18" s="57"/>
      <c r="Z18" s="318" t="s">
        <v>549</v>
      </c>
      <c r="AA18" s="331" t="s">
        <v>19</v>
      </c>
      <c r="AB18" s="331">
        <v>0</v>
      </c>
      <c r="AC18" s="331" t="s">
        <v>252</v>
      </c>
      <c r="AD18" s="308">
        <v>1000000</v>
      </c>
      <c r="AE18" s="332">
        <v>-9999999</v>
      </c>
      <c r="AF18" s="308" t="s">
        <v>252</v>
      </c>
      <c r="AG18" s="331" t="s">
        <v>252</v>
      </c>
      <c r="AH18" s="331" t="s">
        <v>252</v>
      </c>
      <c r="AI18" s="331" t="s">
        <v>252</v>
      </c>
      <c r="AJ18" s="310" t="s">
        <v>548</v>
      </c>
      <c r="AK18" s="308">
        <v>9999999</v>
      </c>
      <c r="AL18" s="311">
        <v>-1000000</v>
      </c>
      <c r="AM18" s="312">
        <v>0</v>
      </c>
    </row>
    <row r="19" spans="1:39" s="2" customFormat="1" ht="82.8" hidden="1" x14ac:dyDescent="0.3">
      <c r="A19" s="329" t="s">
        <v>768</v>
      </c>
      <c r="B19" s="218" t="str">
        <f t="shared" si="5"/>
        <v>Indicatore 92 - CRSYS_TUR</v>
      </c>
      <c r="C19" s="219">
        <f t="shared" ref="C19:C21" si="6">1+C18</f>
        <v>92</v>
      </c>
      <c r="D19" s="47" t="s">
        <v>562</v>
      </c>
      <c r="E19" s="80" t="s">
        <v>65</v>
      </c>
      <c r="F19" s="21" t="s">
        <v>96</v>
      </c>
      <c r="G19" s="277" t="s">
        <v>25</v>
      </c>
      <c r="H19" s="59" t="s">
        <v>744</v>
      </c>
      <c r="I19" s="54" t="s">
        <v>542</v>
      </c>
      <c r="J19" s="26" t="s">
        <v>543</v>
      </c>
      <c r="K19" s="205" t="s">
        <v>532</v>
      </c>
      <c r="L19" s="47" t="s">
        <v>106</v>
      </c>
      <c r="M19" s="83" t="s">
        <v>545</v>
      </c>
      <c r="N19" s="104" t="s">
        <v>563</v>
      </c>
      <c r="O19" s="222" t="s">
        <v>564</v>
      </c>
      <c r="P19" s="6">
        <v>3</v>
      </c>
      <c r="Q19" s="6"/>
      <c r="R19" s="6"/>
      <c r="S19" s="6"/>
      <c r="T19" s="6"/>
      <c r="U19" s="6"/>
      <c r="V19" s="6"/>
      <c r="W19" s="6"/>
      <c r="X19" s="36" t="s">
        <v>10</v>
      </c>
      <c r="Y19" s="57"/>
      <c r="Z19" s="318" t="s">
        <v>549</v>
      </c>
      <c r="AA19" s="331" t="s">
        <v>19</v>
      </c>
      <c r="AB19" s="331">
        <v>0</v>
      </c>
      <c r="AC19" s="331" t="s">
        <v>252</v>
      </c>
      <c r="AD19" s="308">
        <v>1000000</v>
      </c>
      <c r="AE19" s="332">
        <v>-9999999</v>
      </c>
      <c r="AF19" s="308" t="s">
        <v>252</v>
      </c>
      <c r="AG19" s="331" t="s">
        <v>252</v>
      </c>
      <c r="AH19" s="331" t="s">
        <v>252</v>
      </c>
      <c r="AI19" s="331" t="s">
        <v>252</v>
      </c>
      <c r="AJ19" s="310" t="s">
        <v>548</v>
      </c>
      <c r="AK19" s="308">
        <v>9999999</v>
      </c>
      <c r="AL19" s="311">
        <v>-1000000</v>
      </c>
      <c r="AM19" s="312">
        <v>0</v>
      </c>
    </row>
    <row r="20" spans="1:39" s="2" customFormat="1" ht="82.8" hidden="1" x14ac:dyDescent="0.3">
      <c r="A20" s="319" t="s">
        <v>768</v>
      </c>
      <c r="B20" s="218" t="str">
        <f t="shared" si="5"/>
        <v>Indicatore 93 - CRSYS_TUS</v>
      </c>
      <c r="C20" s="219">
        <f t="shared" si="6"/>
        <v>93</v>
      </c>
      <c r="D20" s="47" t="s">
        <v>565</v>
      </c>
      <c r="E20" s="80" t="s">
        <v>65</v>
      </c>
      <c r="F20" s="21" t="s">
        <v>96</v>
      </c>
      <c r="G20" s="277" t="s">
        <v>26</v>
      </c>
      <c r="H20" s="59" t="s">
        <v>745</v>
      </c>
      <c r="I20" s="54" t="s">
        <v>542</v>
      </c>
      <c r="J20" s="26" t="s">
        <v>543</v>
      </c>
      <c r="K20" s="205" t="s">
        <v>532</v>
      </c>
      <c r="L20" s="47" t="s">
        <v>106</v>
      </c>
      <c r="M20" s="83" t="s">
        <v>545</v>
      </c>
      <c r="N20" s="104" t="s">
        <v>566</v>
      </c>
      <c r="O20" s="222" t="s">
        <v>567</v>
      </c>
      <c r="P20" s="6">
        <v>3</v>
      </c>
      <c r="Q20" s="6"/>
      <c r="R20" s="6"/>
      <c r="S20" s="6"/>
      <c r="T20" s="6"/>
      <c r="U20" s="6"/>
      <c r="V20" s="6"/>
      <c r="W20" s="6"/>
      <c r="X20" s="36" t="s">
        <v>10</v>
      </c>
      <c r="Y20" s="57"/>
      <c r="Z20" s="318" t="s">
        <v>549</v>
      </c>
      <c r="AA20" s="331" t="s">
        <v>19</v>
      </c>
      <c r="AB20" s="331">
        <v>0</v>
      </c>
      <c r="AC20" s="331" t="s">
        <v>252</v>
      </c>
      <c r="AD20" s="308">
        <v>1000000</v>
      </c>
      <c r="AE20" s="332">
        <v>-9999999</v>
      </c>
      <c r="AF20" s="308" t="s">
        <v>252</v>
      </c>
      <c r="AG20" s="331" t="s">
        <v>252</v>
      </c>
      <c r="AH20" s="331" t="s">
        <v>252</v>
      </c>
      <c r="AI20" s="331" t="s">
        <v>252</v>
      </c>
      <c r="AJ20" s="310" t="s">
        <v>548</v>
      </c>
      <c r="AK20" s="308">
        <v>9999999</v>
      </c>
      <c r="AL20" s="311">
        <v>-1000000</v>
      </c>
      <c r="AM20" s="312">
        <v>0</v>
      </c>
    </row>
    <row r="21" spans="1:39" s="2" customFormat="1" ht="55.2" hidden="1" x14ac:dyDescent="0.3">
      <c r="A21" s="319" t="s">
        <v>768</v>
      </c>
      <c r="B21" s="218" t="str">
        <f t="shared" si="5"/>
        <v>Indicatore 94 - CRSYS_UCFBT</v>
      </c>
      <c r="C21" s="219">
        <f t="shared" si="6"/>
        <v>94</v>
      </c>
      <c r="D21" s="47" t="s">
        <v>568</v>
      </c>
      <c r="E21" s="80" t="s">
        <v>65</v>
      </c>
      <c r="F21" s="21" t="s">
        <v>96</v>
      </c>
      <c r="G21" s="277" t="s">
        <v>557</v>
      </c>
      <c r="H21" s="59" t="s">
        <v>746</v>
      </c>
      <c r="I21" s="54" t="s">
        <v>569</v>
      </c>
      <c r="J21" s="26" t="s">
        <v>559</v>
      </c>
      <c r="K21" s="205" t="s">
        <v>532</v>
      </c>
      <c r="L21" s="47" t="s">
        <v>106</v>
      </c>
      <c r="M21" s="83" t="s">
        <v>545</v>
      </c>
      <c r="N21" s="104" t="s">
        <v>570</v>
      </c>
      <c r="O21" s="222" t="s">
        <v>571</v>
      </c>
      <c r="P21" s="6">
        <v>3</v>
      </c>
      <c r="Q21" s="6"/>
      <c r="R21" s="6"/>
      <c r="S21" s="6"/>
      <c r="T21" s="6"/>
      <c r="U21" s="6"/>
      <c r="V21" s="6"/>
      <c r="W21" s="6"/>
      <c r="X21" s="36" t="s">
        <v>10</v>
      </c>
      <c r="Y21" s="321"/>
      <c r="Z21" s="318" t="s">
        <v>549</v>
      </c>
      <c r="AA21" s="331" t="s">
        <v>19</v>
      </c>
      <c r="AB21" s="331">
        <v>0</v>
      </c>
      <c r="AC21" s="331" t="s">
        <v>252</v>
      </c>
      <c r="AD21" s="308">
        <v>1000000</v>
      </c>
      <c r="AE21" s="332">
        <v>-9999999</v>
      </c>
      <c r="AF21" s="308" t="s">
        <v>252</v>
      </c>
      <c r="AG21" s="331" t="s">
        <v>252</v>
      </c>
      <c r="AH21" s="331" t="s">
        <v>252</v>
      </c>
      <c r="AI21" s="331" t="s">
        <v>252</v>
      </c>
      <c r="AJ21" s="310" t="s">
        <v>548</v>
      </c>
      <c r="AK21" s="308">
        <v>9999999</v>
      </c>
      <c r="AL21" s="311">
        <v>-1000000</v>
      </c>
      <c r="AM21" s="312">
        <v>0</v>
      </c>
    </row>
    <row r="22" spans="1:39" s="335" customFormat="1" ht="151.80000000000001" hidden="1" x14ac:dyDescent="0.3">
      <c r="A22" s="314" t="s">
        <v>364</v>
      </c>
      <c r="B22" s="218" t="str">
        <f t="shared" si="5"/>
        <v>Indicatore 150 - SCONF_NON_AUTOR_1G</v>
      </c>
      <c r="C22" s="219">
        <v>150</v>
      </c>
      <c r="D22" s="47" t="s">
        <v>661</v>
      </c>
      <c r="E22" s="80" t="s">
        <v>65</v>
      </c>
      <c r="F22" s="21" t="s">
        <v>39</v>
      </c>
      <c r="G22" s="220" t="s">
        <v>103</v>
      </c>
      <c r="H22" s="59" t="s">
        <v>461</v>
      </c>
      <c r="I22" s="54"/>
      <c r="J22" s="26"/>
      <c r="K22" s="205" t="s">
        <v>50</v>
      </c>
      <c r="L22" s="47" t="s">
        <v>332</v>
      </c>
      <c r="M22" s="207" t="s">
        <v>672</v>
      </c>
      <c r="N22" s="102" t="s">
        <v>460</v>
      </c>
      <c r="O22" s="193" t="s">
        <v>459</v>
      </c>
      <c r="P22" s="6">
        <v>1</v>
      </c>
      <c r="Q22" s="6"/>
      <c r="R22" s="6"/>
      <c r="S22" s="6"/>
      <c r="T22" s="6"/>
      <c r="U22" s="6"/>
      <c r="V22" s="6"/>
      <c r="W22" s="6"/>
      <c r="X22" s="36"/>
      <c r="Y22" s="78" t="s">
        <v>363</v>
      </c>
      <c r="Z22" s="333"/>
      <c r="AA22" s="76" t="s">
        <v>28</v>
      </c>
      <c r="AB22" s="76" t="s">
        <v>28</v>
      </c>
      <c r="AC22" s="76" t="s">
        <v>28</v>
      </c>
      <c r="AD22" s="76" t="s">
        <v>28</v>
      </c>
      <c r="AE22" s="76" t="s">
        <v>28</v>
      </c>
      <c r="AF22" s="76" t="s">
        <v>28</v>
      </c>
      <c r="AG22" s="76" t="s">
        <v>28</v>
      </c>
      <c r="AH22" s="76" t="s">
        <v>28</v>
      </c>
      <c r="AI22" s="76" t="s">
        <v>28</v>
      </c>
      <c r="AJ22" s="76"/>
      <c r="AK22" s="334"/>
      <c r="AL22" s="334"/>
      <c r="AM22" s="334"/>
    </row>
    <row r="23" spans="1:39" s="335" customFormat="1" ht="96.6" hidden="1" x14ac:dyDescent="0.3">
      <c r="A23" s="314" t="s">
        <v>364</v>
      </c>
      <c r="B23" s="218" t="str">
        <f t="shared" si="5"/>
        <v>Indicatore 151 - SCONF_NON_AUTOR_90G</v>
      </c>
      <c r="C23" s="219">
        <v>151</v>
      </c>
      <c r="D23" s="47" t="s">
        <v>662</v>
      </c>
      <c r="E23" s="80" t="s">
        <v>65</v>
      </c>
      <c r="F23" s="21" t="s">
        <v>39</v>
      </c>
      <c r="G23" s="220" t="s">
        <v>103</v>
      </c>
      <c r="H23" s="59" t="s">
        <v>462</v>
      </c>
      <c r="I23" s="54"/>
      <c r="J23" s="26"/>
      <c r="K23" s="205" t="s">
        <v>50</v>
      </c>
      <c r="L23" s="47" t="s">
        <v>332</v>
      </c>
      <c r="M23" s="336" t="s">
        <v>671</v>
      </c>
      <c r="N23" s="102" t="s">
        <v>458</v>
      </c>
      <c r="O23" s="336" t="s">
        <v>521</v>
      </c>
      <c r="P23" s="6">
        <v>1</v>
      </c>
      <c r="Q23" s="6"/>
      <c r="R23" s="6"/>
      <c r="S23" s="6"/>
      <c r="T23" s="6"/>
      <c r="U23" s="6"/>
      <c r="V23" s="6"/>
      <c r="W23" s="6"/>
      <c r="X23" s="36"/>
      <c r="Y23" s="78"/>
      <c r="Z23" s="333"/>
      <c r="AA23" s="76" t="s">
        <v>28</v>
      </c>
      <c r="AB23" s="76" t="s">
        <v>28</v>
      </c>
      <c r="AC23" s="76" t="s">
        <v>28</v>
      </c>
      <c r="AD23" s="76" t="s">
        <v>28</v>
      </c>
      <c r="AE23" s="76" t="s">
        <v>28</v>
      </c>
      <c r="AF23" s="76" t="s">
        <v>28</v>
      </c>
      <c r="AG23" s="76" t="s">
        <v>28</v>
      </c>
      <c r="AH23" s="76" t="s">
        <v>28</v>
      </c>
      <c r="AI23" s="76" t="s">
        <v>28</v>
      </c>
      <c r="AJ23" s="76"/>
      <c r="AK23" s="334"/>
      <c r="AL23" s="334"/>
      <c r="AM23" s="334"/>
    </row>
    <row r="24" spans="1:39" s="2" customFormat="1" ht="27.6" hidden="1" x14ac:dyDescent="0.3">
      <c r="A24" s="337" t="s">
        <v>572</v>
      </c>
      <c r="B24" s="218" t="str">
        <f t="shared" si="5"/>
        <v>Indicatore 162 - NPAF_ANT_ACC_60G_L1M</v>
      </c>
      <c r="C24" s="219">
        <v>162</v>
      </c>
      <c r="D24" s="47" t="s">
        <v>573</v>
      </c>
      <c r="E24" s="80" t="s">
        <v>65</v>
      </c>
      <c r="F24" s="21" t="s">
        <v>551</v>
      </c>
      <c r="G24" s="220" t="s">
        <v>103</v>
      </c>
      <c r="H24" s="59" t="s">
        <v>684</v>
      </c>
      <c r="I24" s="54" t="s">
        <v>575</v>
      </c>
      <c r="J24" s="26" t="s">
        <v>576</v>
      </c>
      <c r="K24" s="276" t="s">
        <v>532</v>
      </c>
      <c r="L24" s="47" t="s">
        <v>106</v>
      </c>
      <c r="M24" s="37" t="s">
        <v>572</v>
      </c>
      <c r="N24" s="37" t="s">
        <v>747</v>
      </c>
      <c r="O24" s="320" t="s">
        <v>577</v>
      </c>
      <c r="P24" s="6">
        <v>2</v>
      </c>
      <c r="Q24" s="6"/>
      <c r="R24" s="6"/>
      <c r="S24" s="6"/>
      <c r="T24" s="6"/>
      <c r="U24" s="6"/>
      <c r="V24" s="6"/>
      <c r="W24" s="6"/>
      <c r="X24" s="36" t="s">
        <v>10</v>
      </c>
      <c r="Y24" s="321"/>
      <c r="Z24" s="308" t="s">
        <v>578</v>
      </c>
      <c r="AA24" s="292" t="s">
        <v>19</v>
      </c>
      <c r="AB24" s="292" t="s">
        <v>19</v>
      </c>
      <c r="AC24" s="292" t="s">
        <v>19</v>
      </c>
      <c r="AD24" s="308">
        <v>1000000</v>
      </c>
      <c r="AE24" s="294">
        <v>0</v>
      </c>
      <c r="AF24" s="308">
        <v>1000000</v>
      </c>
      <c r="AG24" s="292" t="s">
        <v>19</v>
      </c>
      <c r="AH24" s="292" t="s">
        <v>19</v>
      </c>
      <c r="AI24" s="292" t="s">
        <v>19</v>
      </c>
      <c r="AJ24" s="57" t="s">
        <v>548</v>
      </c>
      <c r="AK24" s="308" t="s">
        <v>548</v>
      </c>
      <c r="AL24" s="57">
        <v>9999999</v>
      </c>
      <c r="AM24" s="294">
        <v>0</v>
      </c>
    </row>
    <row r="25" spans="1:39" s="2" customFormat="1" ht="27.6" hidden="1" x14ac:dyDescent="0.3">
      <c r="A25" s="337" t="s">
        <v>572</v>
      </c>
      <c r="B25" s="218" t="str">
        <f t="shared" si="5"/>
        <v xml:space="preserve">Indicatore 163 - NPAF_MAX_GG_L1M </v>
      </c>
      <c r="C25" s="219">
        <f>+C24+1</f>
        <v>163</v>
      </c>
      <c r="D25" s="47" t="s">
        <v>579</v>
      </c>
      <c r="E25" s="80" t="s">
        <v>65</v>
      </c>
      <c r="F25" s="21" t="s">
        <v>551</v>
      </c>
      <c r="G25" s="277" t="s">
        <v>690</v>
      </c>
      <c r="H25" s="59" t="s">
        <v>685</v>
      </c>
      <c r="I25" s="54" t="s">
        <v>580</v>
      </c>
      <c r="J25" s="26" t="s">
        <v>28</v>
      </c>
      <c r="K25" s="205" t="s">
        <v>581</v>
      </c>
      <c r="L25" s="47" t="s">
        <v>106</v>
      </c>
      <c r="M25" s="37" t="s">
        <v>572</v>
      </c>
      <c r="N25" s="315" t="s">
        <v>748</v>
      </c>
      <c r="O25" s="253" t="s">
        <v>582</v>
      </c>
      <c r="P25" s="6">
        <v>1</v>
      </c>
      <c r="Q25" s="6"/>
      <c r="R25" s="6"/>
      <c r="S25" s="6"/>
      <c r="T25" s="6"/>
      <c r="U25" s="6"/>
      <c r="V25" s="6"/>
      <c r="W25" s="6"/>
      <c r="X25" s="36" t="s">
        <v>4</v>
      </c>
      <c r="Y25" s="57" t="s">
        <v>583</v>
      </c>
      <c r="Z25" s="308" t="s">
        <v>578</v>
      </c>
      <c r="AA25" s="279" t="s">
        <v>28</v>
      </c>
      <c r="AB25" s="279" t="s">
        <v>28</v>
      </c>
      <c r="AC25" s="279" t="s">
        <v>28</v>
      </c>
      <c r="AD25" s="317" t="s">
        <v>28</v>
      </c>
      <c r="AE25" s="317" t="s">
        <v>28</v>
      </c>
      <c r="AF25" s="317" t="s">
        <v>28</v>
      </c>
      <c r="AG25" s="279" t="s">
        <v>28</v>
      </c>
      <c r="AH25" s="279" t="s">
        <v>28</v>
      </c>
      <c r="AI25" s="279" t="s">
        <v>28</v>
      </c>
      <c r="AJ25" s="74" t="s">
        <v>28</v>
      </c>
      <c r="AK25" s="316" t="s">
        <v>28</v>
      </c>
      <c r="AL25" s="316" t="s">
        <v>28</v>
      </c>
      <c r="AM25" s="317" t="s">
        <v>28</v>
      </c>
    </row>
    <row r="26" spans="1:39" s="2" customFormat="1" ht="27.6" hidden="1" x14ac:dyDescent="0.3">
      <c r="A26" s="337" t="s">
        <v>584</v>
      </c>
      <c r="B26" s="218" t="str">
        <f t="shared" si="5"/>
        <v>Indicatore 164 - ANTEXP_SCAD_ACC_30G_L1M</v>
      </c>
      <c r="C26" s="219">
        <f t="shared" ref="C26:C33" si="7">+C25+1</f>
        <v>164</v>
      </c>
      <c r="D26" s="47" t="s">
        <v>585</v>
      </c>
      <c r="E26" s="80" t="s">
        <v>65</v>
      </c>
      <c r="F26" s="21" t="s">
        <v>664</v>
      </c>
      <c r="G26" s="277" t="s">
        <v>586</v>
      </c>
      <c r="H26" s="59" t="s">
        <v>680</v>
      </c>
      <c r="I26" s="54" t="s">
        <v>587</v>
      </c>
      <c r="J26" s="26" t="s">
        <v>576</v>
      </c>
      <c r="K26" s="205" t="s">
        <v>532</v>
      </c>
      <c r="L26" s="47" t="s">
        <v>106</v>
      </c>
      <c r="M26" s="37" t="s">
        <v>584</v>
      </c>
      <c r="N26" s="315" t="s">
        <v>749</v>
      </c>
      <c r="O26" s="222" t="s">
        <v>588</v>
      </c>
      <c r="P26" s="6">
        <v>2</v>
      </c>
      <c r="Q26" s="6"/>
      <c r="R26" s="6"/>
      <c r="S26" s="6"/>
      <c r="T26" s="6"/>
      <c r="U26" s="6"/>
      <c r="V26" s="6"/>
      <c r="W26" s="6"/>
      <c r="X26" s="36" t="s">
        <v>10</v>
      </c>
      <c r="Y26" s="321"/>
      <c r="Z26" s="308" t="s">
        <v>589</v>
      </c>
      <c r="AA26" s="292" t="s">
        <v>19</v>
      </c>
      <c r="AB26" s="292" t="s">
        <v>19</v>
      </c>
      <c r="AC26" s="292" t="s">
        <v>19</v>
      </c>
      <c r="AD26" s="308">
        <v>1000000</v>
      </c>
      <c r="AE26" s="294">
        <v>0</v>
      </c>
      <c r="AF26" s="308">
        <v>1000000</v>
      </c>
      <c r="AG26" s="292" t="s">
        <v>19</v>
      </c>
      <c r="AH26" s="292" t="s">
        <v>19</v>
      </c>
      <c r="AI26" s="292" t="s">
        <v>19</v>
      </c>
      <c r="AJ26" s="57" t="s">
        <v>548</v>
      </c>
      <c r="AK26" s="308" t="s">
        <v>548</v>
      </c>
      <c r="AL26" s="57">
        <v>9999999</v>
      </c>
      <c r="AM26" s="294">
        <v>0</v>
      </c>
    </row>
    <row r="27" spans="1:39" s="2" customFormat="1" ht="27.6" hidden="1" x14ac:dyDescent="0.3">
      <c r="A27" s="337" t="s">
        <v>584</v>
      </c>
      <c r="B27" s="218" t="str">
        <f>CONCATENATE("Indicatore ",C27," - ",D27)</f>
        <v>Indicatore 165 - ANTEXP_MAX_GG_L1M</v>
      </c>
      <c r="C27" s="219">
        <f t="shared" si="7"/>
        <v>165</v>
      </c>
      <c r="D27" s="47" t="s">
        <v>590</v>
      </c>
      <c r="E27" s="80" t="s">
        <v>65</v>
      </c>
      <c r="F27" s="21" t="s">
        <v>664</v>
      </c>
      <c r="G27" s="277" t="s">
        <v>591</v>
      </c>
      <c r="H27" s="59" t="s">
        <v>681</v>
      </c>
      <c r="I27" s="54" t="s">
        <v>592</v>
      </c>
      <c r="J27" s="26" t="s">
        <v>28</v>
      </c>
      <c r="K27" s="205" t="s">
        <v>581</v>
      </c>
      <c r="L27" s="47" t="s">
        <v>106</v>
      </c>
      <c r="M27" s="37" t="s">
        <v>584</v>
      </c>
      <c r="N27" s="315" t="s">
        <v>750</v>
      </c>
      <c r="O27" s="253" t="s">
        <v>593</v>
      </c>
      <c r="P27" s="6">
        <v>1</v>
      </c>
      <c r="Q27" s="6"/>
      <c r="R27" s="6"/>
      <c r="S27" s="6"/>
      <c r="T27" s="6"/>
      <c r="U27" s="6"/>
      <c r="V27" s="6"/>
      <c r="W27" s="6"/>
      <c r="X27" s="36" t="s">
        <v>4</v>
      </c>
      <c r="Y27" s="57" t="s">
        <v>583</v>
      </c>
      <c r="Z27" s="308" t="s">
        <v>589</v>
      </c>
      <c r="AA27" s="279" t="s">
        <v>28</v>
      </c>
      <c r="AB27" s="279" t="s">
        <v>28</v>
      </c>
      <c r="AC27" s="279" t="s">
        <v>28</v>
      </c>
      <c r="AD27" s="317" t="s">
        <v>28</v>
      </c>
      <c r="AE27" s="317" t="s">
        <v>28</v>
      </c>
      <c r="AF27" s="317" t="s">
        <v>28</v>
      </c>
      <c r="AG27" s="279" t="s">
        <v>28</v>
      </c>
      <c r="AH27" s="279" t="s">
        <v>28</v>
      </c>
      <c r="AI27" s="279" t="s">
        <v>28</v>
      </c>
      <c r="AJ27" s="74" t="s">
        <v>28</v>
      </c>
      <c r="AK27" s="316" t="s">
        <v>28</v>
      </c>
      <c r="AL27" s="316" t="s">
        <v>28</v>
      </c>
      <c r="AM27" s="317" t="s">
        <v>28</v>
      </c>
    </row>
    <row r="28" spans="1:39" s="2" customFormat="1" ht="27.6" hidden="1" x14ac:dyDescent="0.3">
      <c r="A28" s="337" t="s">
        <v>584</v>
      </c>
      <c r="B28" s="218" t="str">
        <f t="shared" si="5"/>
        <v>Indicatore 166 - FINIMP_SCAD_ACC_30G_L1M</v>
      </c>
      <c r="C28" s="219">
        <f t="shared" si="7"/>
        <v>166</v>
      </c>
      <c r="D28" s="47" t="s">
        <v>594</v>
      </c>
      <c r="E28" s="80" t="s">
        <v>65</v>
      </c>
      <c r="F28" s="21" t="s">
        <v>665</v>
      </c>
      <c r="G28" s="277" t="s">
        <v>595</v>
      </c>
      <c r="H28" s="59" t="s">
        <v>682</v>
      </c>
      <c r="I28" s="54" t="s">
        <v>587</v>
      </c>
      <c r="J28" s="26" t="s">
        <v>576</v>
      </c>
      <c r="K28" s="205" t="s">
        <v>532</v>
      </c>
      <c r="L28" s="47" t="s">
        <v>106</v>
      </c>
      <c r="M28" s="37" t="s">
        <v>584</v>
      </c>
      <c r="N28" s="315" t="s">
        <v>751</v>
      </c>
      <c r="O28" s="222" t="s">
        <v>596</v>
      </c>
      <c r="P28" s="6">
        <v>2</v>
      </c>
      <c r="Q28" s="6"/>
      <c r="R28" s="6"/>
      <c r="S28" s="6"/>
      <c r="T28" s="6"/>
      <c r="U28" s="6"/>
      <c r="V28" s="6"/>
      <c r="W28" s="6"/>
      <c r="X28" s="36" t="s">
        <v>10</v>
      </c>
      <c r="Y28" s="321"/>
      <c r="Z28" s="308" t="s">
        <v>589</v>
      </c>
      <c r="AA28" s="292" t="s">
        <v>19</v>
      </c>
      <c r="AB28" s="292" t="s">
        <v>19</v>
      </c>
      <c r="AC28" s="292" t="s">
        <v>19</v>
      </c>
      <c r="AD28" s="308">
        <v>1000000</v>
      </c>
      <c r="AE28" s="294">
        <v>0</v>
      </c>
      <c r="AF28" s="308">
        <v>1000000</v>
      </c>
      <c r="AG28" s="292" t="s">
        <v>19</v>
      </c>
      <c r="AH28" s="292" t="s">
        <v>19</v>
      </c>
      <c r="AI28" s="292" t="s">
        <v>19</v>
      </c>
      <c r="AJ28" s="57" t="s">
        <v>548</v>
      </c>
      <c r="AK28" s="308" t="s">
        <v>548</v>
      </c>
      <c r="AL28" s="57">
        <v>9999999</v>
      </c>
      <c r="AM28" s="294">
        <v>0</v>
      </c>
    </row>
    <row r="29" spans="1:39" s="2" customFormat="1" ht="27.6" hidden="1" x14ac:dyDescent="0.3">
      <c r="A29" s="337" t="s">
        <v>584</v>
      </c>
      <c r="B29" s="218" t="str">
        <f t="shared" si="5"/>
        <v>Indicatore 167 - FINIMP_MAX_GG_L1M</v>
      </c>
      <c r="C29" s="219">
        <f t="shared" si="7"/>
        <v>167</v>
      </c>
      <c r="D29" s="47" t="s">
        <v>597</v>
      </c>
      <c r="E29" s="80" t="s">
        <v>65</v>
      </c>
      <c r="F29" s="21" t="s">
        <v>665</v>
      </c>
      <c r="G29" s="277" t="s">
        <v>598</v>
      </c>
      <c r="H29" s="59" t="s">
        <v>683</v>
      </c>
      <c r="I29" s="54" t="s">
        <v>592</v>
      </c>
      <c r="J29" s="26" t="s">
        <v>28</v>
      </c>
      <c r="K29" s="205" t="s">
        <v>581</v>
      </c>
      <c r="L29" s="47" t="s">
        <v>106</v>
      </c>
      <c r="M29" s="37" t="s">
        <v>584</v>
      </c>
      <c r="N29" s="315" t="s">
        <v>752</v>
      </c>
      <c r="O29" s="253" t="s">
        <v>599</v>
      </c>
      <c r="P29" s="6">
        <v>1</v>
      </c>
      <c r="Q29" s="6"/>
      <c r="R29" s="6"/>
      <c r="S29" s="6"/>
      <c r="T29" s="6"/>
      <c r="U29" s="6"/>
      <c r="V29" s="6"/>
      <c r="W29" s="6"/>
      <c r="X29" s="36" t="s">
        <v>4</v>
      </c>
      <c r="Y29" s="57" t="s">
        <v>583</v>
      </c>
      <c r="Z29" s="308" t="s">
        <v>589</v>
      </c>
      <c r="AA29" s="279" t="s">
        <v>28</v>
      </c>
      <c r="AB29" s="279" t="s">
        <v>28</v>
      </c>
      <c r="AC29" s="279" t="s">
        <v>28</v>
      </c>
      <c r="AD29" s="317" t="s">
        <v>28</v>
      </c>
      <c r="AE29" s="317" t="s">
        <v>28</v>
      </c>
      <c r="AF29" s="317" t="s">
        <v>28</v>
      </c>
      <c r="AG29" s="279" t="s">
        <v>28</v>
      </c>
      <c r="AH29" s="279" t="s">
        <v>28</v>
      </c>
      <c r="AI29" s="279" t="s">
        <v>28</v>
      </c>
      <c r="AJ29" s="74" t="s">
        <v>28</v>
      </c>
      <c r="AK29" s="316" t="s">
        <v>28</v>
      </c>
      <c r="AL29" s="316" t="s">
        <v>28</v>
      </c>
      <c r="AM29" s="317" t="s">
        <v>28</v>
      </c>
    </row>
    <row r="30" spans="1:39" s="2" customFormat="1" ht="27.6" hidden="1" x14ac:dyDescent="0.3">
      <c r="A30" s="337" t="s">
        <v>365</v>
      </c>
      <c r="B30" s="218" t="str">
        <f t="shared" si="5"/>
        <v>Indicatore 168 - EFINS_INSOL_SCAD_TPREC</v>
      </c>
      <c r="C30" s="219">
        <f t="shared" si="7"/>
        <v>168</v>
      </c>
      <c r="D30" s="47" t="s">
        <v>600</v>
      </c>
      <c r="E30" s="80" t="s">
        <v>65</v>
      </c>
      <c r="F30" s="21" t="s">
        <v>540</v>
      </c>
      <c r="G30" s="220" t="s">
        <v>103</v>
      </c>
      <c r="H30" s="59" t="s">
        <v>686</v>
      </c>
      <c r="I30" s="54" t="s">
        <v>601</v>
      </c>
      <c r="J30" s="26" t="s">
        <v>602</v>
      </c>
      <c r="K30" s="276" t="s">
        <v>532</v>
      </c>
      <c r="L30" s="47" t="s">
        <v>106</v>
      </c>
      <c r="M30" s="37" t="s">
        <v>365</v>
      </c>
      <c r="N30" s="315" t="s">
        <v>753</v>
      </c>
      <c r="O30" s="222" t="s">
        <v>366</v>
      </c>
      <c r="P30" s="6">
        <v>2</v>
      </c>
      <c r="Q30" s="6"/>
      <c r="R30" s="6"/>
      <c r="S30" s="6"/>
      <c r="T30" s="6"/>
      <c r="U30" s="6"/>
      <c r="V30" s="6"/>
      <c r="W30" s="6"/>
      <c r="X30" s="36" t="s">
        <v>4</v>
      </c>
      <c r="Z30" s="338" t="s">
        <v>603</v>
      </c>
      <c r="AA30" s="297" t="s">
        <v>19</v>
      </c>
      <c r="AB30" s="297" t="s">
        <v>19</v>
      </c>
      <c r="AC30" s="297" t="s">
        <v>19</v>
      </c>
      <c r="AD30" s="308">
        <v>1000000</v>
      </c>
      <c r="AE30" s="79">
        <v>0</v>
      </c>
      <c r="AF30" s="308">
        <v>1000000</v>
      </c>
      <c r="AG30" s="297" t="s">
        <v>19</v>
      </c>
      <c r="AH30" s="297" t="s">
        <v>19</v>
      </c>
      <c r="AI30" s="297" t="s">
        <v>19</v>
      </c>
      <c r="AJ30" s="79" t="s">
        <v>548</v>
      </c>
      <c r="AK30" s="57">
        <v>9999999</v>
      </c>
      <c r="AL30" s="57">
        <v>9999999</v>
      </c>
      <c r="AM30" s="294">
        <v>0</v>
      </c>
    </row>
    <row r="31" spans="1:39" s="2" customFormat="1" ht="27.6" hidden="1" x14ac:dyDescent="0.3">
      <c r="A31" s="337" t="s">
        <v>604</v>
      </c>
      <c r="B31" s="218" t="str">
        <f t="shared" si="5"/>
        <v xml:space="preserve">Indicatore 169 - FACT_ANT_ACC_30G_L1M </v>
      </c>
      <c r="C31" s="219">
        <f t="shared" si="7"/>
        <v>169</v>
      </c>
      <c r="D31" s="47" t="s">
        <v>605</v>
      </c>
      <c r="E31" s="80" t="s">
        <v>65</v>
      </c>
      <c r="F31" s="21" t="s">
        <v>24</v>
      </c>
      <c r="G31" s="277" t="s">
        <v>691</v>
      </c>
      <c r="H31" s="59" t="s">
        <v>687</v>
      </c>
      <c r="I31" s="54" t="s">
        <v>688</v>
      </c>
      <c r="J31" s="26" t="s">
        <v>576</v>
      </c>
      <c r="K31" s="276" t="s">
        <v>532</v>
      </c>
      <c r="L31" s="47" t="s">
        <v>106</v>
      </c>
      <c r="M31" s="37" t="s">
        <v>604</v>
      </c>
      <c r="N31" s="315" t="s">
        <v>754</v>
      </c>
      <c r="O31" s="222" t="s">
        <v>606</v>
      </c>
      <c r="P31" s="6">
        <v>2</v>
      </c>
      <c r="Q31" s="6"/>
      <c r="R31" s="6"/>
      <c r="S31" s="6"/>
      <c r="T31" s="6"/>
      <c r="U31" s="6"/>
      <c r="V31" s="6"/>
      <c r="W31" s="6"/>
      <c r="X31" s="36" t="s">
        <v>10</v>
      </c>
      <c r="Y31" s="54"/>
      <c r="Z31" s="308" t="s">
        <v>607</v>
      </c>
      <c r="AA31" s="292" t="s">
        <v>19</v>
      </c>
      <c r="AB31" s="292" t="s">
        <v>19</v>
      </c>
      <c r="AC31" s="292" t="s">
        <v>19</v>
      </c>
      <c r="AD31" s="308">
        <v>1000000</v>
      </c>
      <c r="AE31" s="294">
        <v>0</v>
      </c>
      <c r="AF31" s="308">
        <v>1000000</v>
      </c>
      <c r="AG31" s="292" t="s">
        <v>19</v>
      </c>
      <c r="AH31" s="292" t="s">
        <v>19</v>
      </c>
      <c r="AI31" s="292" t="s">
        <v>19</v>
      </c>
      <c r="AJ31" s="57" t="s">
        <v>548</v>
      </c>
      <c r="AK31" s="308" t="s">
        <v>548</v>
      </c>
      <c r="AL31" s="57">
        <v>9999999</v>
      </c>
      <c r="AM31" s="294">
        <v>0</v>
      </c>
    </row>
    <row r="32" spans="1:39" s="2" customFormat="1" ht="27.6" hidden="1" x14ac:dyDescent="0.3">
      <c r="A32" s="337" t="s">
        <v>604</v>
      </c>
      <c r="B32" s="218" t="str">
        <f t="shared" si="5"/>
        <v>Indicatore 170 - FACT_MAX_GG_L1M</v>
      </c>
      <c r="C32" s="219">
        <f t="shared" si="7"/>
        <v>170</v>
      </c>
      <c r="D32" s="47" t="s">
        <v>608</v>
      </c>
      <c r="E32" s="80" t="s">
        <v>65</v>
      </c>
      <c r="F32" s="21" t="s">
        <v>24</v>
      </c>
      <c r="G32" s="277" t="s">
        <v>691</v>
      </c>
      <c r="H32" s="59" t="s">
        <v>685</v>
      </c>
      <c r="I32" s="54" t="s">
        <v>689</v>
      </c>
      <c r="J32" s="26" t="s">
        <v>28</v>
      </c>
      <c r="K32" s="205" t="s">
        <v>581</v>
      </c>
      <c r="L32" s="47" t="s">
        <v>106</v>
      </c>
      <c r="M32" s="80" t="s">
        <v>604</v>
      </c>
      <c r="N32" s="315" t="s">
        <v>748</v>
      </c>
      <c r="O32" s="253" t="s">
        <v>609</v>
      </c>
      <c r="P32" s="6">
        <v>1</v>
      </c>
      <c r="Q32" s="6"/>
      <c r="R32" s="6"/>
      <c r="S32" s="6"/>
      <c r="T32" s="6"/>
      <c r="U32" s="6"/>
      <c r="V32" s="6"/>
      <c r="W32" s="6"/>
      <c r="X32" s="36" t="s">
        <v>4</v>
      </c>
      <c r="Y32" s="54" t="s">
        <v>583</v>
      </c>
      <c r="Z32" s="308" t="s">
        <v>607</v>
      </c>
      <c r="AA32" s="279" t="s">
        <v>28</v>
      </c>
      <c r="AB32" s="279" t="s">
        <v>28</v>
      </c>
      <c r="AC32" s="279" t="s">
        <v>28</v>
      </c>
      <c r="AD32" s="317" t="s">
        <v>28</v>
      </c>
      <c r="AE32" s="317" t="s">
        <v>28</v>
      </c>
      <c r="AF32" s="317" t="s">
        <v>28</v>
      </c>
      <c r="AG32" s="279" t="s">
        <v>28</v>
      </c>
      <c r="AH32" s="279" t="s">
        <v>28</v>
      </c>
      <c r="AI32" s="279" t="s">
        <v>28</v>
      </c>
      <c r="AJ32" s="74" t="s">
        <v>28</v>
      </c>
      <c r="AK32" s="316" t="s">
        <v>28</v>
      </c>
      <c r="AL32" s="316" t="s">
        <v>28</v>
      </c>
      <c r="AM32" s="317" t="s">
        <v>28</v>
      </c>
    </row>
    <row r="33" spans="1:39" s="2" customFormat="1" ht="27.6" hidden="1" x14ac:dyDescent="0.3">
      <c r="A33" s="337" t="s">
        <v>610</v>
      </c>
      <c r="B33" s="218" t="str">
        <f t="shared" si="5"/>
        <v>Indicatore 171 - PREAM_UTIL_ACC_L1M</v>
      </c>
      <c r="C33" s="219">
        <f t="shared" si="7"/>
        <v>171</v>
      </c>
      <c r="D33" s="47" t="s">
        <v>611</v>
      </c>
      <c r="E33" s="80" t="s">
        <v>65</v>
      </c>
      <c r="F33" s="21" t="s">
        <v>574</v>
      </c>
      <c r="G33" s="220" t="s">
        <v>103</v>
      </c>
      <c r="H33" s="59" t="s">
        <v>612</v>
      </c>
      <c r="I33" s="54" t="s">
        <v>613</v>
      </c>
      <c r="J33" s="26" t="s">
        <v>614</v>
      </c>
      <c r="K33" s="276" t="s">
        <v>532</v>
      </c>
      <c r="L33" s="47" t="s">
        <v>106</v>
      </c>
      <c r="M33" s="80" t="s">
        <v>615</v>
      </c>
      <c r="N33" s="315" t="s">
        <v>616</v>
      </c>
      <c r="O33" s="222" t="s">
        <v>617</v>
      </c>
      <c r="P33" s="6">
        <v>2</v>
      </c>
      <c r="Q33" s="6"/>
      <c r="R33" s="6"/>
      <c r="S33" s="6"/>
      <c r="T33" s="6"/>
      <c r="U33" s="6"/>
      <c r="V33" s="6"/>
      <c r="W33" s="6"/>
      <c r="X33" s="36" t="s">
        <v>10</v>
      </c>
      <c r="Y33" s="54"/>
      <c r="Z33" s="308" t="s">
        <v>618</v>
      </c>
      <c r="AA33" s="292" t="s">
        <v>19</v>
      </c>
      <c r="AB33" s="292" t="s">
        <v>19</v>
      </c>
      <c r="AC33" s="292" t="s">
        <v>19</v>
      </c>
      <c r="AD33" s="308">
        <v>1000000</v>
      </c>
      <c r="AE33" s="294">
        <v>0</v>
      </c>
      <c r="AF33" s="308">
        <v>1000000</v>
      </c>
      <c r="AG33" s="292" t="s">
        <v>19</v>
      </c>
      <c r="AH33" s="292" t="s">
        <v>19</v>
      </c>
      <c r="AI33" s="292" t="s">
        <v>19</v>
      </c>
      <c r="AJ33" s="57" t="s">
        <v>548</v>
      </c>
      <c r="AK33" s="57">
        <v>9999999</v>
      </c>
      <c r="AL33" s="57">
        <v>9999999</v>
      </c>
      <c r="AM33" s="294">
        <v>0</v>
      </c>
    </row>
  </sheetData>
  <autoFilter ref="A2:AM33">
    <filterColumn colId="0">
      <filters>
        <filter val="XRA"/>
      </filters>
    </filterColumn>
  </autoFilter>
  <mergeCells count="3">
    <mergeCell ref="AA1:AC1"/>
    <mergeCell ref="AD1:AF1"/>
    <mergeCell ref="AG1:AI1"/>
  </mergeCells>
  <conditionalFormatting sqref="U1:U2 U34:U1048576">
    <cfRule type="cellIs" dxfId="74" priority="126" operator="equal">
      <formula>"OK"</formula>
    </cfRule>
    <cfRule type="cellIs" dxfId="73" priority="128" operator="equal">
      <formula>"OK"</formula>
    </cfRule>
  </conditionalFormatting>
  <conditionalFormatting sqref="Q34:T1048576 Q1:T2 P16:U16 P13 P5:U6 Z14:AA14 Q3:W33">
    <cfRule type="cellIs" dxfId="72" priority="127" operator="equal">
      <formula>"Y"</formula>
    </cfRule>
  </conditionalFormatting>
  <conditionalFormatting sqref="U13:U14">
    <cfRule type="cellIs" dxfId="71" priority="60" operator="equal">
      <formula>"Y"</formula>
    </cfRule>
  </conditionalFormatting>
  <conditionalFormatting sqref="O6">
    <cfRule type="cellIs" dxfId="70" priority="45" operator="equal">
      <formula>"Y"</formula>
    </cfRule>
  </conditionalFormatting>
  <conditionalFormatting sqref="P35:P1048576 P1:P2">
    <cfRule type="cellIs" dxfId="69" priority="41" operator="equal">
      <formula>"Y"</formula>
    </cfRule>
  </conditionalFormatting>
  <conditionalFormatting sqref="P34">
    <cfRule type="cellIs" dxfId="68" priority="40" operator="equal">
      <formula>"Y"</formula>
    </cfRule>
  </conditionalFormatting>
  <conditionalFormatting sqref="P12">
    <cfRule type="cellIs" dxfId="67" priority="36" operator="equal">
      <formula>"Y"</formula>
    </cfRule>
  </conditionalFormatting>
  <conditionalFormatting sqref="P15">
    <cfRule type="cellIs" dxfId="66" priority="34" operator="equal">
      <formula>"Y"</formula>
    </cfRule>
  </conditionalFormatting>
  <conditionalFormatting sqref="P7">
    <cfRule type="cellIs" dxfId="65" priority="32" operator="equal">
      <formula>"Y"</formula>
    </cfRule>
  </conditionalFormatting>
  <conditionalFormatting sqref="Q7:U7">
    <cfRule type="cellIs" dxfId="64" priority="31" operator="equal">
      <formula>"Y"</formula>
    </cfRule>
  </conditionalFormatting>
  <conditionalFormatting sqref="Q22:U23">
    <cfRule type="cellIs" dxfId="63" priority="28" operator="equal">
      <formula>"Y"</formula>
    </cfRule>
  </conditionalFormatting>
  <conditionalFormatting sqref="P22:P23">
    <cfRule type="cellIs" dxfId="62" priority="27" operator="equal">
      <formula>"Y"</formula>
    </cfRule>
  </conditionalFormatting>
  <conditionalFormatting sqref="Q22:U23">
    <cfRule type="cellIs" dxfId="61" priority="26" operator="equal">
      <formula>"Y"</formula>
    </cfRule>
  </conditionalFormatting>
  <conditionalFormatting sqref="P22:P23">
    <cfRule type="cellIs" dxfId="60" priority="25" operator="equal">
      <formula>"Y"</formula>
    </cfRule>
  </conditionalFormatting>
  <conditionalFormatting sqref="Q3:U33">
    <cfRule type="cellIs" dxfId="59" priority="24" operator="equal">
      <formula>"Y"</formula>
    </cfRule>
  </conditionalFormatting>
  <conditionalFormatting sqref="P3:P33">
    <cfRule type="cellIs" dxfId="58" priority="23" operator="equal">
      <formula>"Y"</formula>
    </cfRule>
  </conditionalFormatting>
  <conditionalFormatting sqref="Q4:U4">
    <cfRule type="cellIs" dxfId="57" priority="22" operator="equal">
      <formula>"Y"</formula>
    </cfRule>
  </conditionalFormatting>
  <conditionalFormatting sqref="P4">
    <cfRule type="cellIs" dxfId="56" priority="21" operator="equal">
      <formula>"Y"</formula>
    </cfRule>
  </conditionalFormatting>
  <conditionalFormatting sqref="Q10:U11">
    <cfRule type="cellIs" dxfId="55" priority="20" operator="equal">
      <formula>"Y"</formula>
    </cfRule>
  </conditionalFormatting>
  <conditionalFormatting sqref="P10:P11">
    <cfRule type="cellIs" dxfId="54" priority="19" operator="equal">
      <formula>"Y"</formula>
    </cfRule>
  </conditionalFormatting>
  <conditionalFormatting sqref="Q8:T8">
    <cfRule type="cellIs" dxfId="53" priority="15" operator="equal">
      <formula>"Y"</formula>
    </cfRule>
  </conditionalFormatting>
  <conditionalFormatting sqref="U8">
    <cfRule type="cellIs" dxfId="52" priority="14" operator="equal">
      <formula>"Y"</formula>
    </cfRule>
  </conditionalFormatting>
  <conditionalFormatting sqref="U8">
    <cfRule type="cellIs" dxfId="51" priority="13" operator="equal">
      <formula>"Y"</formula>
    </cfRule>
  </conditionalFormatting>
  <conditionalFormatting sqref="Q9:T9">
    <cfRule type="cellIs" dxfId="50" priority="12" operator="equal">
      <formula>"Y"</formula>
    </cfRule>
  </conditionalFormatting>
  <conditionalFormatting sqref="U9">
    <cfRule type="cellIs" dxfId="49" priority="11" operator="equal">
      <formula>"Y"</formula>
    </cfRule>
  </conditionalFormatting>
  <conditionalFormatting sqref="U9">
    <cfRule type="cellIs" dxfId="48" priority="10" operator="equal">
      <formula>"Y"</formula>
    </cfRule>
  </conditionalFormatting>
  <conditionalFormatting sqref="Q18:T21">
    <cfRule type="cellIs" dxfId="47" priority="9" operator="equal">
      <formula>"Y"</formula>
    </cfRule>
  </conditionalFormatting>
  <conditionalFormatting sqref="U18:U21">
    <cfRule type="cellIs" dxfId="46" priority="8" operator="equal">
      <formula>"Y"</formula>
    </cfRule>
  </conditionalFormatting>
  <conditionalFormatting sqref="O21">
    <cfRule type="cellIs" dxfId="45" priority="7" operator="equal">
      <formula>"Y"</formula>
    </cfRule>
  </conditionalFormatting>
  <conditionalFormatting sqref="U18:U21">
    <cfRule type="cellIs" dxfId="44" priority="6" operator="equal">
      <formula>"Y"</formula>
    </cfRule>
  </conditionalFormatting>
  <conditionalFormatting sqref="Q24:U33">
    <cfRule type="cellIs" dxfId="43" priority="5" operator="equal">
      <formula>"Y"</formula>
    </cfRule>
  </conditionalFormatting>
  <conditionalFormatting sqref="U24:U33">
    <cfRule type="cellIs" dxfId="42" priority="4" operator="equal">
      <formula>"Y"</formula>
    </cfRule>
  </conditionalFormatting>
  <conditionalFormatting sqref="Q17:W17">
    <cfRule type="cellIs" dxfId="41" priority="3" operator="equal">
      <formula>"Y"</formula>
    </cfRule>
  </conditionalFormatting>
  <conditionalFormatting sqref="P17">
    <cfRule type="cellIs" dxfId="40" priority="2" operator="equal">
      <formula>"Y"</formula>
    </cfRule>
  </conditionalFormatting>
  <conditionalFormatting sqref="Q17:U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
  <sheetViews>
    <sheetView zoomScale="80" zoomScaleNormal="80" zoomScalePageLayoutView="70" workbookViewId="0">
      <pane xSplit="2" ySplit="2" topLeftCell="C9" activePane="bottomRight" state="frozen"/>
      <selection pane="topRight" activeCell="C1" sqref="C1"/>
      <selection pane="bottomLeft" activeCell="A3" sqref="A3"/>
      <selection pane="bottomRight" activeCell="C19" sqref="C19"/>
    </sheetView>
  </sheetViews>
  <sheetFormatPr defaultColWidth="8.59765625" defaultRowHeight="14.4" x14ac:dyDescent="0.3"/>
  <cols>
    <col min="1" max="1" width="18.19921875" style="348" bestFit="1" customWidth="1"/>
    <col min="2" max="2" width="73.59765625" style="285" bestFit="1" customWidth="1"/>
    <col min="3" max="3" width="6.8984375" style="282" bestFit="1" customWidth="1"/>
    <col min="4" max="4" width="55.19921875" style="348" bestFit="1" customWidth="1"/>
    <col min="5" max="5" width="12.69921875" style="349" bestFit="1" customWidth="1"/>
    <col min="6" max="6" width="17.09765625" style="282" bestFit="1" customWidth="1"/>
    <col min="7" max="7" width="22.19921875" style="349" bestFit="1" customWidth="1"/>
    <col min="8" max="8" width="175.59765625" style="350" bestFit="1" customWidth="1"/>
    <col min="9" max="9" width="17" style="351" bestFit="1" customWidth="1"/>
    <col min="10" max="10" width="19" style="351" bestFit="1" customWidth="1"/>
    <col min="11" max="11" width="14.59765625" style="350" bestFit="1" customWidth="1"/>
    <col min="12" max="12" width="26.5" style="350" bestFit="1" customWidth="1"/>
    <col min="13" max="13" width="16" style="349" bestFit="1" customWidth="1"/>
    <col min="14" max="14" width="34.5" style="282" bestFit="1" customWidth="1"/>
    <col min="15" max="15" width="26.8984375" style="386" bestFit="1" customWidth="1"/>
    <col min="16" max="16" width="13" style="352" bestFit="1" customWidth="1"/>
    <col min="17" max="17" width="21.59765625" style="352" bestFit="1" customWidth="1"/>
    <col min="18" max="18" width="20.8984375" style="352" bestFit="1" customWidth="1"/>
    <col min="19" max="19" width="28.59765625" style="352" bestFit="1" customWidth="1"/>
    <col min="20" max="20" width="13.3984375" style="352" bestFit="1" customWidth="1"/>
    <col min="21" max="21" width="12.3984375" style="352" bestFit="1" customWidth="1"/>
    <col min="22" max="22" width="30.09765625" style="387" bestFit="1" customWidth="1"/>
    <col min="23" max="23" width="18.69921875" style="387" bestFit="1" customWidth="1"/>
    <col min="24" max="26" width="12.5" style="387" bestFit="1" customWidth="1"/>
    <col min="27" max="27" width="15.5" style="387" bestFit="1" customWidth="1"/>
    <col min="28" max="30" width="12.5" style="387" bestFit="1" customWidth="1"/>
    <col min="31" max="31" width="15.5" style="387" bestFit="1" customWidth="1"/>
    <col min="32" max="34" width="12.5" style="387" bestFit="1" customWidth="1"/>
    <col min="35" max="35" width="15.8984375" style="388" bestFit="1" customWidth="1"/>
    <col min="36" max="38" width="12.5" style="282" bestFit="1" customWidth="1"/>
    <col min="39" max="39" width="15.8984375" style="282" bestFit="1" customWidth="1"/>
    <col min="40" max="16384" width="8.59765625" style="282"/>
  </cols>
  <sheetData>
    <row r="1" spans="1:39" ht="15" thickBot="1" x14ac:dyDescent="0.35">
      <c r="B1" s="282"/>
      <c r="O1" s="349"/>
      <c r="V1" s="353"/>
      <c r="W1" s="353"/>
      <c r="X1" s="407" t="s">
        <v>12</v>
      </c>
      <c r="Y1" s="408"/>
      <c r="Z1" s="408"/>
      <c r="AA1" s="409"/>
      <c r="AB1" s="407" t="s">
        <v>13</v>
      </c>
      <c r="AC1" s="408"/>
      <c r="AD1" s="408"/>
      <c r="AE1" s="409"/>
      <c r="AF1" s="410" t="s">
        <v>14</v>
      </c>
      <c r="AG1" s="411"/>
      <c r="AH1" s="411"/>
      <c r="AI1" s="411"/>
      <c r="AJ1" s="410" t="s">
        <v>68</v>
      </c>
      <c r="AK1" s="411"/>
      <c r="AL1" s="411"/>
      <c r="AM1" s="411"/>
    </row>
    <row r="2" spans="1:39" s="369" customFormat="1" ht="28.8" x14ac:dyDescent="0.3">
      <c r="A2" s="354" t="s">
        <v>71</v>
      </c>
      <c r="B2" s="283" t="s">
        <v>101</v>
      </c>
      <c r="C2" s="283" t="s">
        <v>6</v>
      </c>
      <c r="D2" s="355" t="s">
        <v>100</v>
      </c>
      <c r="E2" s="356" t="s">
        <v>45</v>
      </c>
      <c r="F2" s="283" t="s">
        <v>0</v>
      </c>
      <c r="G2" s="357" t="s">
        <v>43</v>
      </c>
      <c r="H2" s="358" t="s">
        <v>3</v>
      </c>
      <c r="I2" s="358" t="s">
        <v>31</v>
      </c>
      <c r="J2" s="358" t="s">
        <v>32</v>
      </c>
      <c r="K2" s="359" t="s">
        <v>1</v>
      </c>
      <c r="L2" s="360" t="s">
        <v>102</v>
      </c>
      <c r="M2" s="361" t="s">
        <v>44</v>
      </c>
      <c r="N2" s="362" t="s">
        <v>5</v>
      </c>
      <c r="O2" s="363" t="s">
        <v>2</v>
      </c>
      <c r="P2" s="5" t="s">
        <v>279</v>
      </c>
      <c r="Q2" s="5" t="s">
        <v>9</v>
      </c>
      <c r="R2" s="5" t="s">
        <v>7</v>
      </c>
      <c r="S2" s="5" t="s">
        <v>8</v>
      </c>
      <c r="T2" s="364" t="s">
        <v>146</v>
      </c>
      <c r="U2" s="365" t="s">
        <v>147</v>
      </c>
      <c r="V2" s="35" t="s">
        <v>15</v>
      </c>
      <c r="W2" s="35" t="s">
        <v>33</v>
      </c>
      <c r="X2" s="366" t="s">
        <v>16</v>
      </c>
      <c r="Y2" s="367" t="s">
        <v>17</v>
      </c>
      <c r="Z2" s="367" t="s">
        <v>18</v>
      </c>
      <c r="AA2" s="367" t="s">
        <v>66</v>
      </c>
      <c r="AB2" s="367" t="s">
        <v>16</v>
      </c>
      <c r="AC2" s="367" t="s">
        <v>17</v>
      </c>
      <c r="AD2" s="367" t="s">
        <v>18</v>
      </c>
      <c r="AE2" s="367" t="s">
        <v>66</v>
      </c>
      <c r="AF2" s="367" t="s">
        <v>16</v>
      </c>
      <c r="AG2" s="367" t="s">
        <v>17</v>
      </c>
      <c r="AH2" s="368" t="s">
        <v>18</v>
      </c>
      <c r="AI2" s="367" t="s">
        <v>67</v>
      </c>
      <c r="AJ2" s="366" t="s">
        <v>16</v>
      </c>
      <c r="AK2" s="367" t="s">
        <v>17</v>
      </c>
      <c r="AL2" s="368" t="s">
        <v>18</v>
      </c>
      <c r="AM2" s="367" t="s">
        <v>67</v>
      </c>
    </row>
    <row r="3" spans="1:39" ht="28.8" x14ac:dyDescent="0.3">
      <c r="A3" s="281" t="s">
        <v>260</v>
      </c>
      <c r="B3" s="284" t="str">
        <f t="shared" ref="B3:B19" si="0">CONCATENATE("Indicatore ",C3," - ",D3)</f>
        <v>Indicatore 100 - Semaforo notizie Pregiudizievoli</v>
      </c>
      <c r="C3" s="370">
        <v>100</v>
      </c>
      <c r="D3" s="371" t="s">
        <v>262</v>
      </c>
      <c r="E3" s="371" t="s">
        <v>65</v>
      </c>
      <c r="F3" s="370" t="s">
        <v>733</v>
      </c>
      <c r="G3" s="372" t="s">
        <v>103</v>
      </c>
      <c r="H3" s="371" t="s">
        <v>717</v>
      </c>
      <c r="I3" s="373"/>
      <c r="J3" s="373"/>
      <c r="K3" s="374" t="s">
        <v>261</v>
      </c>
      <c r="L3" s="375" t="s">
        <v>471</v>
      </c>
      <c r="M3" s="376" t="s">
        <v>260</v>
      </c>
      <c r="N3" s="377" t="s">
        <v>528</v>
      </c>
      <c r="O3" s="371" t="s">
        <v>531</v>
      </c>
      <c r="P3" s="7">
        <v>1</v>
      </c>
      <c r="Q3" s="7"/>
      <c r="R3" s="7"/>
      <c r="S3" s="7"/>
      <c r="T3" s="7"/>
      <c r="U3" s="7"/>
      <c r="V3" s="378" t="s">
        <v>4</v>
      </c>
      <c r="W3" s="379" t="s">
        <v>523</v>
      </c>
      <c r="X3" s="380"/>
      <c r="Y3" s="380"/>
      <c r="Z3" s="380"/>
      <c r="AA3" s="381"/>
      <c r="AB3" s="380"/>
      <c r="AC3" s="380"/>
      <c r="AD3" s="380"/>
      <c r="AE3" s="381"/>
      <c r="AF3" s="380"/>
      <c r="AG3" s="380"/>
      <c r="AH3" s="380"/>
      <c r="AI3" s="381"/>
      <c r="AJ3" s="382"/>
      <c r="AK3" s="382"/>
      <c r="AL3" s="382"/>
      <c r="AM3" s="382"/>
    </row>
    <row r="4" spans="1:39" ht="28.8" x14ac:dyDescent="0.3">
      <c r="A4" s="281" t="s">
        <v>263</v>
      </c>
      <c r="B4" s="284" t="str">
        <f t="shared" si="0"/>
        <v>Indicatore 102 - Garanzie attivate con esito negativo presso altri istituti</v>
      </c>
      <c r="C4" s="370">
        <v>102</v>
      </c>
      <c r="D4" s="371" t="s">
        <v>718</v>
      </c>
      <c r="E4" s="371" t="s">
        <v>65</v>
      </c>
      <c r="F4" s="370" t="s">
        <v>734</v>
      </c>
      <c r="G4" s="372" t="s">
        <v>103</v>
      </c>
      <c r="H4" s="371" t="s">
        <v>277</v>
      </c>
      <c r="I4" s="373"/>
      <c r="J4" s="373"/>
      <c r="K4" s="374" t="s">
        <v>50</v>
      </c>
      <c r="L4" s="375" t="s">
        <v>109</v>
      </c>
      <c r="M4" s="376" t="s">
        <v>264</v>
      </c>
      <c r="N4" s="377" t="s">
        <v>719</v>
      </c>
      <c r="O4" s="371" t="s">
        <v>720</v>
      </c>
      <c r="P4" s="7">
        <v>1</v>
      </c>
      <c r="Q4" s="7"/>
      <c r="R4" s="7"/>
      <c r="S4" s="7"/>
      <c r="T4" s="7"/>
      <c r="U4" s="7"/>
      <c r="V4" s="378" t="s">
        <v>4</v>
      </c>
      <c r="W4" s="379" t="s">
        <v>527</v>
      </c>
      <c r="X4" s="380"/>
      <c r="Y4" s="380"/>
      <c r="Z4" s="380"/>
      <c r="AA4" s="381"/>
      <c r="AB4" s="380"/>
      <c r="AC4" s="380"/>
      <c r="AD4" s="380"/>
      <c r="AE4" s="381"/>
      <c r="AF4" s="380"/>
      <c r="AG4" s="380"/>
      <c r="AH4" s="380"/>
      <c r="AI4" s="381"/>
      <c r="AJ4" s="382"/>
      <c r="AK4" s="382"/>
      <c r="AL4" s="382"/>
      <c r="AM4" s="382"/>
    </row>
    <row r="5" spans="1:39" ht="43.2" x14ac:dyDescent="0.3">
      <c r="A5" s="281" t="s">
        <v>263</v>
      </c>
      <c r="B5" s="284" t="str">
        <f t="shared" si="0"/>
        <v>Indicatore 103 - Garanzia rilasciate a favore di un nominativo a sofferenza presso altri istituti</v>
      </c>
      <c r="C5" s="370">
        <f>1+C4</f>
        <v>103</v>
      </c>
      <c r="D5" s="371" t="s">
        <v>265</v>
      </c>
      <c r="E5" s="371" t="s">
        <v>65</v>
      </c>
      <c r="F5" s="370" t="s">
        <v>734</v>
      </c>
      <c r="G5" s="372" t="s">
        <v>103</v>
      </c>
      <c r="H5" s="371" t="s">
        <v>278</v>
      </c>
      <c r="I5" s="373"/>
      <c r="J5" s="373"/>
      <c r="K5" s="374" t="s">
        <v>50</v>
      </c>
      <c r="L5" s="375" t="s">
        <v>109</v>
      </c>
      <c r="M5" s="376" t="s">
        <v>264</v>
      </c>
      <c r="N5" s="377" t="s">
        <v>721</v>
      </c>
      <c r="O5" s="371" t="s">
        <v>722</v>
      </c>
      <c r="P5" s="7">
        <v>1</v>
      </c>
      <c r="Q5" s="7"/>
      <c r="R5" s="7"/>
      <c r="S5" s="7"/>
      <c r="T5" s="7"/>
      <c r="U5" s="7"/>
      <c r="V5" s="378" t="s">
        <v>4</v>
      </c>
      <c r="W5" s="379" t="s">
        <v>527</v>
      </c>
      <c r="X5" s="380"/>
      <c r="Y5" s="380"/>
      <c r="Z5" s="380"/>
      <c r="AA5" s="381"/>
      <c r="AB5" s="380"/>
      <c r="AC5" s="380"/>
      <c r="AD5" s="380"/>
      <c r="AE5" s="381"/>
      <c r="AF5" s="380"/>
      <c r="AG5" s="380"/>
      <c r="AH5" s="380"/>
      <c r="AI5" s="381"/>
      <c r="AJ5" s="382"/>
      <c r="AK5" s="382"/>
      <c r="AL5" s="382"/>
      <c r="AM5" s="382"/>
    </row>
    <row r="6" spans="1:39" ht="57.6" x14ac:dyDescent="0.3">
      <c r="A6" s="281" t="s">
        <v>263</v>
      </c>
      <c r="B6" s="284" t="str">
        <f t="shared" si="0"/>
        <v>Indicatore 104 - Socio appartenente a società a sofferenza presso altri istituti</v>
      </c>
      <c r="C6" s="370">
        <f t="shared" ref="C6:C10" si="1">1+C5</f>
        <v>104</v>
      </c>
      <c r="D6" s="371" t="s">
        <v>266</v>
      </c>
      <c r="E6" s="371" t="s">
        <v>65</v>
      </c>
      <c r="F6" s="370" t="s">
        <v>734</v>
      </c>
      <c r="G6" s="372" t="s">
        <v>103</v>
      </c>
      <c r="H6" s="371" t="s">
        <v>276</v>
      </c>
      <c r="I6" s="373"/>
      <c r="J6" s="373"/>
      <c r="K6" s="374" t="s">
        <v>50</v>
      </c>
      <c r="L6" s="375" t="s">
        <v>109</v>
      </c>
      <c r="M6" s="376" t="s">
        <v>264</v>
      </c>
      <c r="N6" s="377" t="s">
        <v>723</v>
      </c>
      <c r="O6" s="371" t="s">
        <v>724</v>
      </c>
      <c r="P6" s="7">
        <v>1</v>
      </c>
      <c r="Q6" s="7"/>
      <c r="R6" s="7"/>
      <c r="S6" s="7"/>
      <c r="T6" s="7"/>
      <c r="U6" s="7"/>
      <c r="V6" s="378" t="s">
        <v>4</v>
      </c>
      <c r="W6" s="379" t="s">
        <v>527</v>
      </c>
      <c r="X6" s="380"/>
      <c r="Y6" s="380"/>
      <c r="Z6" s="380"/>
      <c r="AA6" s="381"/>
      <c r="AB6" s="380"/>
      <c r="AC6" s="380"/>
      <c r="AD6" s="380"/>
      <c r="AE6" s="381"/>
      <c r="AF6" s="380"/>
      <c r="AG6" s="380"/>
      <c r="AH6" s="380"/>
      <c r="AI6" s="381"/>
      <c r="AJ6" s="382"/>
      <c r="AK6" s="382"/>
      <c r="AL6" s="382"/>
      <c r="AM6" s="382"/>
    </row>
    <row r="7" spans="1:39" ht="43.2" x14ac:dyDescent="0.3">
      <c r="A7" s="383" t="s">
        <v>263</v>
      </c>
      <c r="B7" s="286" t="str">
        <f t="shared" si="0"/>
        <v>Indicatore 105 - Significatività dell'importo a sofferenza</v>
      </c>
      <c r="C7" s="384">
        <f t="shared" si="1"/>
        <v>105</v>
      </c>
      <c r="D7" s="254" t="s">
        <v>759</v>
      </c>
      <c r="E7" s="371" t="s">
        <v>65</v>
      </c>
      <c r="F7" s="370" t="s">
        <v>734</v>
      </c>
      <c r="G7" s="372" t="s">
        <v>103</v>
      </c>
      <c r="H7" s="371" t="s">
        <v>758</v>
      </c>
      <c r="I7" s="373"/>
      <c r="J7" s="373"/>
      <c r="K7" s="374" t="s">
        <v>104</v>
      </c>
      <c r="L7" s="375" t="s">
        <v>109</v>
      </c>
      <c r="M7" s="376" t="s">
        <v>264</v>
      </c>
      <c r="N7" s="377" t="s">
        <v>760</v>
      </c>
      <c r="O7" s="371"/>
      <c r="P7" s="7">
        <v>2</v>
      </c>
      <c r="Q7" s="7"/>
      <c r="R7" s="7"/>
      <c r="S7" s="7"/>
      <c r="T7" s="7"/>
      <c r="U7" s="7"/>
      <c r="V7" s="378" t="s">
        <v>4</v>
      </c>
      <c r="W7" s="379" t="s">
        <v>527</v>
      </c>
      <c r="X7" s="380"/>
      <c r="Y7" s="380"/>
      <c r="Z7" s="380"/>
      <c r="AA7" s="381"/>
      <c r="AB7" s="380"/>
      <c r="AC7" s="380"/>
      <c r="AD7" s="380"/>
      <c r="AE7" s="381"/>
      <c r="AF7" s="380"/>
      <c r="AG7" s="380"/>
      <c r="AH7" s="380"/>
      <c r="AI7" s="381"/>
      <c r="AJ7" s="382"/>
      <c r="AK7" s="382"/>
      <c r="AL7" s="382"/>
      <c r="AM7" s="382"/>
    </row>
    <row r="8" spans="1:39" ht="28.8" x14ac:dyDescent="0.3">
      <c r="A8" s="281" t="s">
        <v>267</v>
      </c>
      <c r="B8" s="284" t="str">
        <f t="shared" si="0"/>
        <v>Indicatore 106 - Numero rate arretrate per prodotti rateali su cc</v>
      </c>
      <c r="C8" s="370">
        <f t="shared" si="1"/>
        <v>106</v>
      </c>
      <c r="D8" s="371" t="s">
        <v>725</v>
      </c>
      <c r="E8" s="371" t="s">
        <v>65</v>
      </c>
      <c r="F8" s="370" t="s">
        <v>735</v>
      </c>
      <c r="G8" s="372" t="s">
        <v>103</v>
      </c>
      <c r="H8" s="371" t="s">
        <v>726</v>
      </c>
      <c r="I8" s="373"/>
      <c r="J8" s="373"/>
      <c r="K8" s="374" t="s">
        <v>153</v>
      </c>
      <c r="L8" s="375" t="s">
        <v>109</v>
      </c>
      <c r="M8" s="376" t="s">
        <v>384</v>
      </c>
      <c r="N8" s="377" t="s">
        <v>372</v>
      </c>
      <c r="O8" s="371" t="s">
        <v>727</v>
      </c>
      <c r="P8" s="7">
        <v>1</v>
      </c>
      <c r="Q8" s="7"/>
      <c r="R8" s="7"/>
      <c r="S8" s="7"/>
      <c r="T8" s="7"/>
      <c r="U8" s="7"/>
      <c r="V8" s="378" t="s">
        <v>4</v>
      </c>
      <c r="W8" s="379" t="s">
        <v>524</v>
      </c>
      <c r="X8" s="380"/>
      <c r="Y8" s="380"/>
      <c r="Z8" s="380"/>
      <c r="AA8" s="381"/>
      <c r="AB8" s="380"/>
      <c r="AC8" s="380"/>
      <c r="AD8" s="380"/>
      <c r="AE8" s="381"/>
      <c r="AF8" s="380"/>
      <c r="AG8" s="380"/>
      <c r="AH8" s="380"/>
      <c r="AI8" s="381"/>
      <c r="AJ8" s="382"/>
      <c r="AK8" s="382"/>
      <c r="AL8" s="382"/>
      <c r="AM8" s="382"/>
    </row>
    <row r="9" spans="1:39" ht="28.8" x14ac:dyDescent="0.3">
      <c r="A9" s="281" t="s">
        <v>267</v>
      </c>
      <c r="B9" s="284" t="str">
        <f t="shared" si="0"/>
        <v>Indicatore 107 - Giorni di scaduto rate arretrate per prodotti su cc</v>
      </c>
      <c r="C9" s="370">
        <f t="shared" si="1"/>
        <v>107</v>
      </c>
      <c r="D9" s="371" t="s">
        <v>738</v>
      </c>
      <c r="E9" s="371" t="s">
        <v>65</v>
      </c>
      <c r="F9" s="370" t="s">
        <v>735</v>
      </c>
      <c r="G9" s="372" t="s">
        <v>103</v>
      </c>
      <c r="H9" s="371" t="s">
        <v>389</v>
      </c>
      <c r="I9" s="373"/>
      <c r="J9" s="373"/>
      <c r="K9" s="374" t="s">
        <v>153</v>
      </c>
      <c r="L9" s="375" t="s">
        <v>109</v>
      </c>
      <c r="M9" s="376" t="s">
        <v>384</v>
      </c>
      <c r="N9" s="377" t="s">
        <v>728</v>
      </c>
      <c r="O9" s="371" t="s">
        <v>729</v>
      </c>
      <c r="P9" s="7">
        <v>1</v>
      </c>
      <c r="Q9" s="7"/>
      <c r="R9" s="7"/>
      <c r="S9" s="7"/>
      <c r="T9" s="7"/>
      <c r="U9" s="7"/>
      <c r="V9" s="378" t="s">
        <v>4</v>
      </c>
      <c r="W9" s="379" t="s">
        <v>524</v>
      </c>
      <c r="X9" s="380"/>
      <c r="Y9" s="380"/>
      <c r="Z9" s="380"/>
      <c r="AA9" s="381"/>
      <c r="AB9" s="380"/>
      <c r="AC9" s="380"/>
      <c r="AD9" s="380"/>
      <c r="AE9" s="381"/>
      <c r="AF9" s="380"/>
      <c r="AG9" s="380"/>
      <c r="AH9" s="380"/>
      <c r="AI9" s="381"/>
      <c r="AJ9" s="382"/>
      <c r="AK9" s="382"/>
      <c r="AL9" s="382"/>
      <c r="AM9" s="382"/>
    </row>
    <row r="10" spans="1:39" ht="28.8" x14ac:dyDescent="0.3">
      <c r="A10" s="281" t="s">
        <v>267</v>
      </c>
      <c r="B10" s="284" t="str">
        <f t="shared" si="0"/>
        <v>Indicatore 108 - Importo rate arretrate per prodotti su cc</v>
      </c>
      <c r="C10" s="370">
        <f t="shared" si="1"/>
        <v>108</v>
      </c>
      <c r="D10" s="371" t="s">
        <v>739</v>
      </c>
      <c r="E10" s="371" t="s">
        <v>65</v>
      </c>
      <c r="F10" s="370" t="s">
        <v>735</v>
      </c>
      <c r="G10" s="372" t="s">
        <v>103</v>
      </c>
      <c r="H10" s="371" t="s">
        <v>390</v>
      </c>
      <c r="I10" s="373"/>
      <c r="J10" s="373"/>
      <c r="K10" s="374" t="s">
        <v>104</v>
      </c>
      <c r="L10" s="375" t="s">
        <v>109</v>
      </c>
      <c r="M10" s="376" t="s">
        <v>384</v>
      </c>
      <c r="N10" s="377" t="s">
        <v>371</v>
      </c>
      <c r="O10" s="371" t="s">
        <v>393</v>
      </c>
      <c r="P10" s="7">
        <v>1</v>
      </c>
      <c r="Q10" s="7"/>
      <c r="R10" s="7"/>
      <c r="S10" s="7"/>
      <c r="T10" s="7"/>
      <c r="U10" s="7"/>
      <c r="V10" s="378" t="s">
        <v>4</v>
      </c>
      <c r="W10" s="379" t="s">
        <v>524</v>
      </c>
      <c r="X10" s="380"/>
      <c r="Y10" s="380"/>
      <c r="Z10" s="380"/>
      <c r="AA10" s="381"/>
      <c r="AB10" s="380"/>
      <c r="AC10" s="380"/>
      <c r="AD10" s="380"/>
      <c r="AE10" s="381"/>
      <c r="AF10" s="380"/>
      <c r="AG10" s="380"/>
      <c r="AH10" s="380"/>
      <c r="AI10" s="381"/>
      <c r="AJ10" s="382"/>
      <c r="AK10" s="382"/>
      <c r="AL10" s="382"/>
      <c r="AM10" s="382"/>
    </row>
    <row r="11" spans="1:39" ht="28.8" x14ac:dyDescent="0.3">
      <c r="A11" s="385" t="s">
        <v>267</v>
      </c>
      <c r="B11" s="286" t="str">
        <f t="shared" si="0"/>
        <v>Indicatore 109 - Numero rate arretrate per prodotti con RID/MAV</v>
      </c>
      <c r="C11" s="384">
        <v>109</v>
      </c>
      <c r="D11" s="254" t="s">
        <v>740</v>
      </c>
      <c r="E11" s="371" t="s">
        <v>65</v>
      </c>
      <c r="F11" s="370" t="s">
        <v>735</v>
      </c>
      <c r="G11" s="372" t="s">
        <v>103</v>
      </c>
      <c r="H11" s="371" t="s">
        <v>730</v>
      </c>
      <c r="I11" s="373"/>
      <c r="J11" s="373"/>
      <c r="K11" s="374" t="s">
        <v>153</v>
      </c>
      <c r="L11" s="375" t="s">
        <v>109</v>
      </c>
      <c r="M11" s="376" t="s">
        <v>384</v>
      </c>
      <c r="N11" s="377" t="s">
        <v>372</v>
      </c>
      <c r="O11" s="371" t="s">
        <v>731</v>
      </c>
      <c r="P11" s="7">
        <v>1</v>
      </c>
      <c r="Q11" s="7"/>
      <c r="R11" s="7"/>
      <c r="S11" s="7"/>
      <c r="T11" s="7"/>
      <c r="U11" s="7"/>
      <c r="V11" s="378" t="s">
        <v>4</v>
      </c>
      <c r="W11" s="379" t="s">
        <v>524</v>
      </c>
      <c r="X11" s="380"/>
      <c r="Y11" s="380"/>
      <c r="Z11" s="380"/>
      <c r="AA11" s="381"/>
      <c r="AB11" s="380"/>
      <c r="AC11" s="380"/>
      <c r="AD11" s="380"/>
      <c r="AE11" s="381"/>
      <c r="AF11" s="380"/>
      <c r="AG11" s="380"/>
      <c r="AH11" s="380"/>
      <c r="AI11" s="381"/>
      <c r="AJ11" s="382"/>
      <c r="AK11" s="382"/>
      <c r="AL11" s="382"/>
      <c r="AM11" s="382"/>
    </row>
    <row r="12" spans="1:39" ht="28.8" x14ac:dyDescent="0.3">
      <c r="A12" s="385" t="s">
        <v>267</v>
      </c>
      <c r="B12" s="286" t="str">
        <f t="shared" si="0"/>
        <v>Indicatore 110 - Giorni di scaduto rate arretrate per prodotti con RID/MAV</v>
      </c>
      <c r="C12" s="384">
        <v>110</v>
      </c>
      <c r="D12" s="254" t="s">
        <v>741</v>
      </c>
      <c r="E12" s="371" t="s">
        <v>65</v>
      </c>
      <c r="F12" s="370" t="s">
        <v>735</v>
      </c>
      <c r="G12" s="372" t="s">
        <v>103</v>
      </c>
      <c r="H12" s="371" t="s">
        <v>391</v>
      </c>
      <c r="I12" s="373"/>
      <c r="J12" s="373"/>
      <c r="K12" s="374" t="s">
        <v>153</v>
      </c>
      <c r="L12" s="375" t="s">
        <v>109</v>
      </c>
      <c r="M12" s="376" t="s">
        <v>384</v>
      </c>
      <c r="N12" s="377" t="s">
        <v>728</v>
      </c>
      <c r="O12" s="371" t="s">
        <v>732</v>
      </c>
      <c r="P12" s="7">
        <v>1</v>
      </c>
      <c r="Q12" s="7"/>
      <c r="R12" s="7"/>
      <c r="S12" s="7"/>
      <c r="T12" s="7"/>
      <c r="U12" s="7"/>
      <c r="V12" s="378" t="s">
        <v>4</v>
      </c>
      <c r="W12" s="379" t="s">
        <v>524</v>
      </c>
      <c r="X12" s="380"/>
      <c r="Y12" s="380"/>
      <c r="Z12" s="380"/>
      <c r="AA12" s="381"/>
      <c r="AB12" s="380"/>
      <c r="AC12" s="380"/>
      <c r="AD12" s="380"/>
      <c r="AE12" s="381"/>
      <c r="AF12" s="380"/>
      <c r="AG12" s="380"/>
      <c r="AH12" s="380"/>
      <c r="AI12" s="381"/>
      <c r="AJ12" s="382"/>
      <c r="AK12" s="382"/>
      <c r="AL12" s="382"/>
      <c r="AM12" s="382"/>
    </row>
    <row r="13" spans="1:39" ht="28.8" x14ac:dyDescent="0.3">
      <c r="A13" s="385" t="s">
        <v>267</v>
      </c>
      <c r="B13" s="286" t="str">
        <f t="shared" si="0"/>
        <v>Indicatore 111 - Importo rate arretrate per prodotti con RID/MAV</v>
      </c>
      <c r="C13" s="384">
        <v>111</v>
      </c>
      <c r="D13" s="254" t="s">
        <v>742</v>
      </c>
      <c r="E13" s="371" t="s">
        <v>65</v>
      </c>
      <c r="F13" s="370" t="s">
        <v>735</v>
      </c>
      <c r="G13" s="372" t="s">
        <v>103</v>
      </c>
      <c r="H13" s="371" t="s">
        <v>392</v>
      </c>
      <c r="I13" s="373"/>
      <c r="J13" s="373"/>
      <c r="K13" s="374" t="s">
        <v>104</v>
      </c>
      <c r="L13" s="375" t="s">
        <v>109</v>
      </c>
      <c r="M13" s="376" t="s">
        <v>384</v>
      </c>
      <c r="N13" s="377" t="s">
        <v>371</v>
      </c>
      <c r="O13" s="371" t="s">
        <v>394</v>
      </c>
      <c r="P13" s="7">
        <v>1</v>
      </c>
      <c r="Q13" s="7"/>
      <c r="R13" s="7"/>
      <c r="S13" s="7"/>
      <c r="T13" s="7"/>
      <c r="U13" s="7"/>
      <c r="V13" s="378" t="s">
        <v>4</v>
      </c>
      <c r="W13" s="379" t="s">
        <v>524</v>
      </c>
      <c r="X13" s="380"/>
      <c r="Y13" s="380"/>
      <c r="Z13" s="380"/>
      <c r="AA13" s="381"/>
      <c r="AB13" s="380"/>
      <c r="AC13" s="380"/>
      <c r="AD13" s="380"/>
      <c r="AE13" s="381"/>
      <c r="AF13" s="380"/>
      <c r="AG13" s="380"/>
      <c r="AH13" s="380"/>
      <c r="AI13" s="381"/>
      <c r="AJ13" s="382"/>
      <c r="AK13" s="382"/>
      <c r="AL13" s="382"/>
      <c r="AM13" s="382"/>
    </row>
    <row r="14" spans="1:39" ht="28.8" x14ac:dyDescent="0.3">
      <c r="A14" s="281" t="s">
        <v>270</v>
      </c>
      <c r="B14" s="284" t="str">
        <f t="shared" si="0"/>
        <v>Indicatore 114 - Importo di sconfino di C/C</v>
      </c>
      <c r="C14" s="370">
        <v>114</v>
      </c>
      <c r="D14" s="371" t="s">
        <v>272</v>
      </c>
      <c r="E14" s="371" t="s">
        <v>65</v>
      </c>
      <c r="F14" s="370" t="s">
        <v>736</v>
      </c>
      <c r="G14" s="372" t="s">
        <v>103</v>
      </c>
      <c r="H14" s="371" t="s">
        <v>274</v>
      </c>
      <c r="I14" s="373"/>
      <c r="J14" s="373"/>
      <c r="K14" s="374" t="s">
        <v>104</v>
      </c>
      <c r="L14" s="375" t="s">
        <v>109</v>
      </c>
      <c r="M14" s="376" t="s">
        <v>268</v>
      </c>
      <c r="N14" s="377" t="s">
        <v>369</v>
      </c>
      <c r="O14" s="371" t="s">
        <v>367</v>
      </c>
      <c r="P14" s="7">
        <v>1</v>
      </c>
      <c r="Q14" s="7"/>
      <c r="R14" s="7"/>
      <c r="S14" s="7"/>
      <c r="T14" s="7"/>
      <c r="U14" s="7"/>
      <c r="V14" s="378" t="s">
        <v>4</v>
      </c>
      <c r="W14" s="379" t="s">
        <v>525</v>
      </c>
      <c r="X14" s="380"/>
      <c r="Y14" s="380"/>
      <c r="Z14" s="380"/>
      <c r="AA14" s="381"/>
      <c r="AB14" s="380"/>
      <c r="AC14" s="380"/>
      <c r="AD14" s="380"/>
      <c r="AE14" s="381"/>
      <c r="AF14" s="380"/>
      <c r="AG14" s="380"/>
      <c r="AH14" s="380"/>
      <c r="AI14" s="381"/>
      <c r="AJ14" s="382"/>
      <c r="AK14" s="382"/>
      <c r="AL14" s="382"/>
      <c r="AM14" s="382"/>
    </row>
    <row r="15" spans="1:39" ht="28.8" x14ac:dyDescent="0.3">
      <c r="A15" s="281" t="s">
        <v>270</v>
      </c>
      <c r="B15" s="284" t="str">
        <f t="shared" si="0"/>
        <v>Indicatore 115 - Giorni di sconfino di C/C</v>
      </c>
      <c r="C15" s="370">
        <v>115</v>
      </c>
      <c r="D15" s="371" t="s">
        <v>273</v>
      </c>
      <c r="E15" s="371" t="s">
        <v>65</v>
      </c>
      <c r="F15" s="370" t="s">
        <v>736</v>
      </c>
      <c r="G15" s="372" t="s">
        <v>103</v>
      </c>
      <c r="H15" s="371" t="s">
        <v>275</v>
      </c>
      <c r="I15" s="373"/>
      <c r="J15" s="373"/>
      <c r="K15" s="374" t="s">
        <v>153</v>
      </c>
      <c r="L15" s="375" t="s">
        <v>109</v>
      </c>
      <c r="M15" s="376" t="s">
        <v>268</v>
      </c>
      <c r="N15" s="377" t="s">
        <v>370</v>
      </c>
      <c r="O15" s="371" t="s">
        <v>368</v>
      </c>
      <c r="P15" s="7">
        <v>1</v>
      </c>
      <c r="Q15" s="7"/>
      <c r="R15" s="7"/>
      <c r="S15" s="7"/>
      <c r="T15" s="7"/>
      <c r="U15" s="7"/>
      <c r="V15" s="378" t="s">
        <v>4</v>
      </c>
      <c r="W15" s="379" t="s">
        <v>525</v>
      </c>
      <c r="X15" s="380"/>
      <c r="Y15" s="380"/>
      <c r="Z15" s="380"/>
      <c r="AA15" s="381"/>
      <c r="AB15" s="380"/>
      <c r="AC15" s="380"/>
      <c r="AD15" s="380"/>
      <c r="AE15" s="381"/>
      <c r="AF15" s="380"/>
      <c r="AG15" s="380"/>
      <c r="AH15" s="380"/>
      <c r="AI15" s="381"/>
      <c r="AJ15" s="382"/>
      <c r="AK15" s="382"/>
      <c r="AL15" s="382"/>
      <c r="AM15" s="382"/>
    </row>
    <row r="16" spans="1:39" ht="43.2" x14ac:dyDescent="0.3">
      <c r="A16" s="281" t="s">
        <v>271</v>
      </c>
      <c r="B16" s="284" t="str">
        <f t="shared" si="0"/>
        <v>Indicatore 116 - Forborne sconfinato</v>
      </c>
      <c r="C16" s="370">
        <v>116</v>
      </c>
      <c r="D16" s="371" t="s">
        <v>269</v>
      </c>
      <c r="E16" s="371" t="s">
        <v>65</v>
      </c>
      <c r="F16" s="370" t="s">
        <v>737</v>
      </c>
      <c r="G16" s="372" t="s">
        <v>103</v>
      </c>
      <c r="H16" s="371" t="s">
        <v>380</v>
      </c>
      <c r="I16" s="373"/>
      <c r="J16" s="373"/>
      <c r="K16" s="374" t="s">
        <v>50</v>
      </c>
      <c r="L16" s="375" t="s">
        <v>114</v>
      </c>
      <c r="M16" s="376" t="s">
        <v>268</v>
      </c>
      <c r="N16" s="377" t="s">
        <v>378</v>
      </c>
      <c r="O16" s="371" t="s">
        <v>376</v>
      </c>
      <c r="P16" s="7">
        <v>1</v>
      </c>
      <c r="Q16" s="7"/>
      <c r="R16" s="7"/>
      <c r="S16" s="7"/>
      <c r="T16" s="7"/>
      <c r="U16" s="7"/>
      <c r="V16" s="378" t="s">
        <v>4</v>
      </c>
      <c r="W16" s="252" t="s">
        <v>526</v>
      </c>
      <c r="X16" s="380"/>
      <c r="Y16" s="380"/>
      <c r="Z16" s="380"/>
      <c r="AA16" s="381"/>
      <c r="AB16" s="380"/>
      <c r="AC16" s="380"/>
      <c r="AD16" s="380"/>
      <c r="AE16" s="381"/>
      <c r="AF16" s="380"/>
      <c r="AG16" s="380"/>
      <c r="AH16" s="380"/>
      <c r="AI16" s="381"/>
      <c r="AJ16" s="382"/>
      <c r="AK16" s="382"/>
      <c r="AL16" s="382"/>
      <c r="AM16" s="382"/>
    </row>
    <row r="17" spans="1:39" ht="43.2" x14ac:dyDescent="0.3">
      <c r="A17" s="281" t="s">
        <v>271</v>
      </c>
      <c r="B17" s="284" t="str">
        <f t="shared" si="0"/>
        <v>Indicatore 117 - Importo forborne sconfinato</v>
      </c>
      <c r="C17" s="370">
        <v>117</v>
      </c>
      <c r="D17" s="371" t="s">
        <v>375</v>
      </c>
      <c r="E17" s="371" t="s">
        <v>65</v>
      </c>
      <c r="F17" s="370" t="s">
        <v>737</v>
      </c>
      <c r="G17" s="372" t="s">
        <v>103</v>
      </c>
      <c r="H17" s="371" t="s">
        <v>381</v>
      </c>
      <c r="I17" s="373"/>
      <c r="J17" s="373"/>
      <c r="K17" s="374" t="s">
        <v>104</v>
      </c>
      <c r="L17" s="375" t="s">
        <v>114</v>
      </c>
      <c r="M17" s="376" t="s">
        <v>268</v>
      </c>
      <c r="N17" s="377" t="s">
        <v>379</v>
      </c>
      <c r="O17" s="371" t="s">
        <v>377</v>
      </c>
      <c r="P17" s="7">
        <v>1</v>
      </c>
      <c r="Q17" s="7"/>
      <c r="R17" s="7"/>
      <c r="S17" s="7"/>
      <c r="T17" s="7"/>
      <c r="U17" s="7"/>
      <c r="V17" s="378" t="s">
        <v>4</v>
      </c>
      <c r="W17" s="252" t="s">
        <v>526</v>
      </c>
      <c r="X17" s="380"/>
      <c r="Y17" s="380"/>
      <c r="Z17" s="380"/>
      <c r="AA17" s="381"/>
      <c r="AB17" s="380"/>
      <c r="AC17" s="380"/>
      <c r="AD17" s="380"/>
      <c r="AE17" s="381"/>
      <c r="AF17" s="380"/>
      <c r="AG17" s="380"/>
      <c r="AH17" s="380"/>
      <c r="AI17" s="381"/>
      <c r="AJ17" s="382"/>
      <c r="AK17" s="382"/>
      <c r="AL17" s="382"/>
      <c r="AM17" s="382"/>
    </row>
    <row r="18" spans="1:39" ht="28.8" x14ac:dyDescent="0.3">
      <c r="A18" s="383" t="s">
        <v>267</v>
      </c>
      <c r="B18" s="286" t="str">
        <f>CONCATENATE("Indicatore ",C18," - ",D18)</f>
        <v>Indicatore 120 - Importo residuo debito rate impagate per prodotti su cc</v>
      </c>
      <c r="C18" s="384">
        <v>120</v>
      </c>
      <c r="D18" s="254" t="s">
        <v>762</v>
      </c>
      <c r="E18" s="371" t="s">
        <v>65</v>
      </c>
      <c r="F18" s="370" t="s">
        <v>735</v>
      </c>
      <c r="G18" s="372" t="s">
        <v>103</v>
      </c>
      <c r="H18" s="420" t="s">
        <v>766</v>
      </c>
      <c r="I18" s="373"/>
      <c r="J18" s="373"/>
      <c r="K18" s="374" t="s">
        <v>104</v>
      </c>
      <c r="L18" s="375" t="s">
        <v>109</v>
      </c>
      <c r="M18" s="376" t="s">
        <v>384</v>
      </c>
      <c r="N18" s="377" t="s">
        <v>371</v>
      </c>
      <c r="O18" s="371"/>
      <c r="P18" s="7">
        <v>1</v>
      </c>
      <c r="Q18" s="7"/>
      <c r="R18" s="7"/>
      <c r="S18" s="7"/>
      <c r="T18" s="7"/>
      <c r="U18" s="7"/>
      <c r="V18" s="378" t="s">
        <v>4</v>
      </c>
      <c r="W18" s="379" t="s">
        <v>524</v>
      </c>
      <c r="X18" s="380"/>
      <c r="Y18" s="380"/>
      <c r="Z18" s="380"/>
      <c r="AA18" s="381"/>
      <c r="AB18" s="380"/>
      <c r="AC18" s="380"/>
      <c r="AD18" s="380"/>
      <c r="AE18" s="381"/>
      <c r="AF18" s="380"/>
      <c r="AG18" s="380"/>
      <c r="AH18" s="380"/>
      <c r="AI18" s="381"/>
      <c r="AJ18" s="382"/>
      <c r="AK18" s="382"/>
      <c r="AL18" s="382"/>
      <c r="AM18" s="382"/>
    </row>
    <row r="19" spans="1:39" ht="28.8" x14ac:dyDescent="0.3">
      <c r="A19" s="383" t="s">
        <v>267</v>
      </c>
      <c r="B19" s="286" t="str">
        <f t="shared" si="0"/>
        <v>Indicatore 121 - Importo residuo debito rate impagate per prodotti su RID/MAV</v>
      </c>
      <c r="C19" s="384">
        <v>121</v>
      </c>
      <c r="D19" s="254" t="s">
        <v>763</v>
      </c>
      <c r="E19" s="371" t="s">
        <v>65</v>
      </c>
      <c r="F19" s="370" t="s">
        <v>735</v>
      </c>
      <c r="G19" s="372" t="s">
        <v>103</v>
      </c>
      <c r="H19" s="371" t="s">
        <v>767</v>
      </c>
      <c r="I19" s="373"/>
      <c r="J19" s="373"/>
      <c r="K19" s="374" t="s">
        <v>104</v>
      </c>
      <c r="L19" s="375" t="s">
        <v>109</v>
      </c>
      <c r="M19" s="376" t="s">
        <v>384</v>
      </c>
      <c r="N19" s="377" t="s">
        <v>371</v>
      </c>
      <c r="O19" s="371"/>
      <c r="P19" s="7">
        <v>1</v>
      </c>
      <c r="Q19" s="7"/>
      <c r="R19" s="7"/>
      <c r="S19" s="7"/>
      <c r="T19" s="7"/>
      <c r="U19" s="7"/>
      <c r="V19" s="378" t="s">
        <v>4</v>
      </c>
      <c r="W19" s="379" t="s">
        <v>524</v>
      </c>
      <c r="X19" s="380"/>
      <c r="Y19" s="380"/>
      <c r="Z19" s="380"/>
      <c r="AA19" s="381"/>
      <c r="AB19" s="380"/>
      <c r="AC19" s="380"/>
      <c r="AD19" s="380"/>
      <c r="AE19" s="381"/>
      <c r="AF19" s="380"/>
      <c r="AG19" s="380"/>
      <c r="AH19" s="380"/>
      <c r="AI19" s="381"/>
      <c r="AJ19" s="382"/>
      <c r="AK19" s="382"/>
      <c r="AL19" s="382"/>
      <c r="AM19" s="382"/>
    </row>
  </sheetData>
  <autoFilter ref="A2:AM16"/>
  <mergeCells count="4">
    <mergeCell ref="X1:AA1"/>
    <mergeCell ref="AB1:AE1"/>
    <mergeCell ref="AF1:AI1"/>
    <mergeCell ref="AJ1:AM1"/>
  </mergeCells>
  <conditionalFormatting sqref="S1:S2 S20:S1048576">
    <cfRule type="cellIs" dxfId="38" priority="54" operator="equal">
      <formula>"OK"</formula>
    </cfRule>
    <cfRule type="cellIs" dxfId="37" priority="56" operator="equal">
      <formula>"OK"</formula>
    </cfRule>
  </conditionalFormatting>
  <conditionalFormatting sqref="Q1:R2 T14:U14 Q16:U16 Q20:R1048576 Q4:S10 P8:P10 P11:S13 P18:S19">
    <cfRule type="cellIs" dxfId="36" priority="55" operator="equal">
      <formula>"Y"</formula>
    </cfRule>
  </conditionalFormatting>
  <conditionalFormatting sqref="R3:S3">
    <cfRule type="cellIs" dxfId="35" priority="47" operator="equal">
      <formula>"Y"</formula>
    </cfRule>
  </conditionalFormatting>
  <conditionalFormatting sqref="Q3">
    <cfRule type="cellIs" dxfId="34" priority="46" operator="equal">
      <formula>"Y"</formula>
    </cfRule>
  </conditionalFormatting>
  <conditionalFormatting sqref="T15:U15">
    <cfRule type="cellIs" dxfId="33" priority="26" operator="equal">
      <formula>"Y"</formula>
    </cfRule>
  </conditionalFormatting>
  <conditionalFormatting sqref="P1:P2 P14 P16 P20:P1048576">
    <cfRule type="cellIs" dxfId="32" priority="25" operator="equal">
      <formula>"Y"</formula>
    </cfRule>
  </conditionalFormatting>
  <conditionalFormatting sqref="P3">
    <cfRule type="cellIs" dxfId="31" priority="23" operator="equal">
      <formula>"Y"</formula>
    </cfRule>
  </conditionalFormatting>
  <conditionalFormatting sqref="P4">
    <cfRule type="cellIs" dxfId="30" priority="20" operator="equal">
      <formula>"Y"</formula>
    </cfRule>
  </conditionalFormatting>
  <conditionalFormatting sqref="P5">
    <cfRule type="cellIs" dxfId="29" priority="19" operator="equal">
      <formula>"Y"</formula>
    </cfRule>
  </conditionalFormatting>
  <conditionalFormatting sqref="P6:P7">
    <cfRule type="cellIs" dxfId="28" priority="18" operator="equal">
      <formula>"Y"</formula>
    </cfRule>
  </conditionalFormatting>
  <conditionalFormatting sqref="P15">
    <cfRule type="cellIs" dxfId="27" priority="14" operator="equal">
      <formula>"Y"</formula>
    </cfRule>
  </conditionalFormatting>
  <conditionalFormatting sqref="Q14:S15">
    <cfRule type="cellIs" dxfId="26" priority="12" operator="equal">
      <formula>"Y"</formula>
    </cfRule>
  </conditionalFormatting>
  <conditionalFormatting sqref="Q17:U17">
    <cfRule type="cellIs" dxfId="25" priority="10" operator="equal">
      <formula>"Y"</formula>
    </cfRule>
  </conditionalFormatting>
  <conditionalFormatting sqref="P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4"/>
  <sheetViews>
    <sheetView zoomScale="85" zoomScaleNormal="85" zoomScalePageLayoutView="70" workbookViewId="0">
      <pane xSplit="3" ySplit="2" topLeftCell="J36" activePane="bottomRight" state="frozen"/>
      <selection pane="topRight" activeCell="D1" sqref="D1"/>
      <selection pane="bottomLeft" activeCell="A3" sqref="A3"/>
      <selection pane="bottomRight" activeCell="O31" sqref="O31"/>
    </sheetView>
  </sheetViews>
  <sheetFormatPr defaultColWidth="8.59765625" defaultRowHeight="13.8" x14ac:dyDescent="0.3"/>
  <cols>
    <col min="1" max="1" width="18.09765625" style="18" bestFit="1" customWidth="1"/>
    <col min="2" max="2" width="48.5" style="77" customWidth="1"/>
    <col min="3" max="3" width="5.8984375" style="4" customWidth="1"/>
    <col min="4" max="4" width="26.3984375" style="106" bestFit="1" customWidth="1"/>
    <col min="5" max="5" width="9.59765625" style="4" bestFit="1" customWidth="1"/>
    <col min="6" max="6" width="13.69921875" style="30" bestFit="1" customWidth="1"/>
    <col min="7" max="7" width="45.69921875" style="4" bestFit="1" customWidth="1"/>
    <col min="8" max="8" width="57.8984375" style="4" customWidth="1"/>
    <col min="9" max="9" width="27.59765625" style="4" bestFit="1" customWidth="1"/>
    <col min="10" max="10" width="29.59765625" style="4" bestFit="1" customWidth="1"/>
    <col min="11" max="11" width="14.8984375" style="4" customWidth="1"/>
    <col min="12" max="12" width="11.59765625" style="4" customWidth="1"/>
    <col min="13" max="13" width="22.69921875" style="4" customWidth="1"/>
    <col min="14" max="14" width="18.8984375" style="17" customWidth="1"/>
    <col min="15" max="15" width="32.296875" style="18" bestFit="1" customWidth="1"/>
    <col min="16" max="16" width="7.59765625" style="4" bestFit="1" customWidth="1"/>
    <col min="17" max="17" width="15.3984375" style="4" bestFit="1" customWidth="1"/>
    <col min="18" max="18" width="19.59765625" style="4" bestFit="1" customWidth="1"/>
    <col min="19" max="20" width="19.59765625" style="4" customWidth="1"/>
    <col min="21" max="21" width="16.8984375" style="4" bestFit="1" customWidth="1"/>
    <col min="22" max="23" width="24" style="4" customWidth="1"/>
    <col min="24" max="25" width="28.3984375" style="4" bestFit="1" customWidth="1"/>
    <col min="26" max="29" width="8.59765625" style="4"/>
    <col min="30" max="30" width="9.19921875" style="4" bestFit="1" customWidth="1"/>
    <col min="31" max="34" width="8.59765625" style="4"/>
    <col min="35" max="35" width="13.59765625" style="11" bestFit="1" customWidth="1"/>
    <col min="36" max="36" width="11" style="11" bestFit="1" customWidth="1"/>
    <col min="37" max="37" width="13.59765625" style="11" bestFit="1" customWidth="1"/>
    <col min="38" max="38" width="9.59765625" style="11" bestFit="1" customWidth="1"/>
    <col min="39" max="16384" width="8.59765625" style="4"/>
  </cols>
  <sheetData>
    <row r="1" spans="1:38" ht="14.4" thickBot="1" x14ac:dyDescent="0.35">
      <c r="A1" s="62"/>
      <c r="B1" s="4"/>
      <c r="O1" s="62"/>
      <c r="P1" s="69"/>
      <c r="Q1" s="69"/>
      <c r="R1" s="69"/>
      <c r="S1" s="69"/>
      <c r="T1" s="69"/>
      <c r="U1" s="69"/>
      <c r="V1" s="69"/>
      <c r="W1" s="69"/>
      <c r="X1" s="70"/>
      <c r="Y1" s="70"/>
      <c r="Z1" s="406" t="s">
        <v>12</v>
      </c>
      <c r="AA1" s="406"/>
      <c r="AB1" s="406"/>
      <c r="AC1" s="406" t="s">
        <v>13</v>
      </c>
      <c r="AD1" s="406"/>
      <c r="AE1" s="406"/>
      <c r="AF1" s="406" t="s">
        <v>14</v>
      </c>
      <c r="AG1" s="406"/>
      <c r="AH1" s="406"/>
      <c r="AI1" s="108" t="s">
        <v>136</v>
      </c>
      <c r="AJ1" s="108" t="s">
        <v>136</v>
      </c>
      <c r="AK1" s="108" t="s">
        <v>139</v>
      </c>
      <c r="AL1" s="108" t="s">
        <v>140</v>
      </c>
    </row>
    <row r="2" spans="1:38" s="25" customFormat="1" ht="27.6" x14ac:dyDescent="0.3">
      <c r="A2" s="265" t="s">
        <v>71</v>
      </c>
      <c r="B2" s="63" t="s">
        <v>101</v>
      </c>
      <c r="C2" s="63" t="s">
        <v>6</v>
      </c>
      <c r="D2" s="24" t="s">
        <v>100</v>
      </c>
      <c r="E2" s="29" t="s">
        <v>45</v>
      </c>
      <c r="F2" s="64" t="s">
        <v>0</v>
      </c>
      <c r="G2" s="53" t="s">
        <v>43</v>
      </c>
      <c r="H2" s="53" t="s">
        <v>3</v>
      </c>
      <c r="I2" s="53" t="s">
        <v>31</v>
      </c>
      <c r="J2" s="53" t="s">
        <v>32</v>
      </c>
      <c r="K2" s="16" t="s">
        <v>1</v>
      </c>
      <c r="L2" s="48" t="s">
        <v>102</v>
      </c>
      <c r="M2" s="68" t="s">
        <v>44</v>
      </c>
      <c r="N2" s="81" t="s">
        <v>5</v>
      </c>
      <c r="O2" s="16" t="s">
        <v>2</v>
      </c>
      <c r="P2" s="71" t="s">
        <v>279</v>
      </c>
      <c r="Q2" s="71" t="s">
        <v>9</v>
      </c>
      <c r="R2" s="71" t="s">
        <v>7</v>
      </c>
      <c r="S2" s="71" t="s">
        <v>716</v>
      </c>
      <c r="T2" s="71" t="s">
        <v>135</v>
      </c>
      <c r="U2" s="71" t="s">
        <v>8</v>
      </c>
      <c r="V2" s="72" t="s">
        <v>146</v>
      </c>
      <c r="W2" s="109" t="s">
        <v>147</v>
      </c>
      <c r="X2" s="280" t="s">
        <v>15</v>
      </c>
      <c r="Y2" s="280" t="s">
        <v>33</v>
      </c>
      <c r="Z2" s="306" t="s">
        <v>16</v>
      </c>
      <c r="AA2" s="306" t="s">
        <v>17</v>
      </c>
      <c r="AB2" s="306" t="s">
        <v>18</v>
      </c>
      <c r="AC2" s="306" t="s">
        <v>16</v>
      </c>
      <c r="AD2" s="306" t="s">
        <v>17</v>
      </c>
      <c r="AE2" s="306" t="s">
        <v>18</v>
      </c>
      <c r="AF2" s="306" t="s">
        <v>16</v>
      </c>
      <c r="AG2" s="306" t="s">
        <v>17</v>
      </c>
      <c r="AH2" s="306" t="s">
        <v>18</v>
      </c>
      <c r="AI2" s="107" t="s">
        <v>137</v>
      </c>
      <c r="AJ2" s="107" t="s">
        <v>138</v>
      </c>
      <c r="AK2" s="107" t="s">
        <v>137</v>
      </c>
      <c r="AL2" s="107" t="s">
        <v>137</v>
      </c>
    </row>
    <row r="3" spans="1:38" s="2" customFormat="1" ht="41.4" x14ac:dyDescent="0.3">
      <c r="A3" s="266" t="s">
        <v>35</v>
      </c>
      <c r="B3" s="218" t="str">
        <f t="shared" ref="B3:B53" si="0">CONCATENATE("Indicatore ",C3," - ",D3)</f>
        <v>Indicatore 201 - XRA_MEANMISS_NUM_GG_L3M</v>
      </c>
      <c r="C3" s="219">
        <v>201</v>
      </c>
      <c r="D3" s="47" t="s">
        <v>197</v>
      </c>
      <c r="E3" s="256" t="s">
        <v>103</v>
      </c>
      <c r="F3" s="21" t="s">
        <v>663</v>
      </c>
      <c r="G3" s="257"/>
      <c r="H3" s="104" t="s">
        <v>219</v>
      </c>
      <c r="I3" s="79" t="s">
        <v>239</v>
      </c>
      <c r="J3" s="79" t="s">
        <v>28</v>
      </c>
      <c r="K3" s="205" t="s">
        <v>532</v>
      </c>
      <c r="L3" s="47" t="s">
        <v>332</v>
      </c>
      <c r="M3" s="307" t="s">
        <v>666</v>
      </c>
      <c r="N3" s="103" t="s">
        <v>334</v>
      </c>
      <c r="O3" s="47" t="s">
        <v>345</v>
      </c>
      <c r="P3" s="6">
        <v>2</v>
      </c>
      <c r="Q3" s="6"/>
      <c r="R3" s="6"/>
      <c r="S3" s="6"/>
      <c r="T3" s="6"/>
      <c r="U3" s="6"/>
      <c r="V3" s="6"/>
      <c r="W3" s="278"/>
      <c r="X3" s="36"/>
      <c r="Y3" s="36" t="s">
        <v>194</v>
      </c>
      <c r="Z3" s="309" t="s">
        <v>28</v>
      </c>
      <c r="AA3" s="309" t="s">
        <v>28</v>
      </c>
      <c r="AB3" s="309" t="s">
        <v>28</v>
      </c>
      <c r="AC3" s="309" t="s">
        <v>28</v>
      </c>
      <c r="AD3" s="309" t="s">
        <v>28</v>
      </c>
      <c r="AE3" s="309" t="s">
        <v>28</v>
      </c>
      <c r="AF3" s="309" t="s">
        <v>28</v>
      </c>
      <c r="AG3" s="309" t="s">
        <v>28</v>
      </c>
      <c r="AH3" s="309" t="s">
        <v>28</v>
      </c>
      <c r="AI3" s="310"/>
      <c r="AJ3" s="308"/>
      <c r="AK3" s="311"/>
      <c r="AL3" s="312"/>
    </row>
    <row r="4" spans="1:38" s="2" customFormat="1" ht="41.4" x14ac:dyDescent="0.3">
      <c r="A4" s="255" t="s">
        <v>35</v>
      </c>
      <c r="B4" s="218" t="str">
        <f t="shared" si="0"/>
        <v>Indicatore 202 - XRA_MAX_SCONF_L3M</v>
      </c>
      <c r="C4" s="219">
        <f>1+C3</f>
        <v>202</v>
      </c>
      <c r="D4" s="47" t="s">
        <v>198</v>
      </c>
      <c r="E4" s="256" t="s">
        <v>103</v>
      </c>
      <c r="F4" s="21" t="s">
        <v>663</v>
      </c>
      <c r="G4" s="257"/>
      <c r="H4" s="102" t="s">
        <v>220</v>
      </c>
      <c r="I4" s="82" t="s">
        <v>342</v>
      </c>
      <c r="J4" s="258" t="s">
        <v>28</v>
      </c>
      <c r="K4" s="205" t="s">
        <v>532</v>
      </c>
      <c r="L4" s="47" t="s">
        <v>332</v>
      </c>
      <c r="M4" s="307" t="s">
        <v>666</v>
      </c>
      <c r="N4" s="103" t="s">
        <v>347</v>
      </c>
      <c r="O4" s="47" t="s">
        <v>346</v>
      </c>
      <c r="P4" s="6">
        <v>3</v>
      </c>
      <c r="Q4" s="6"/>
      <c r="R4" s="6"/>
      <c r="S4" s="6"/>
      <c r="T4" s="6"/>
      <c r="U4" s="6"/>
      <c r="V4" s="6"/>
      <c r="W4" s="278"/>
      <c r="X4" s="36"/>
      <c r="Y4" s="36" t="s">
        <v>194</v>
      </c>
      <c r="Z4" s="309" t="s">
        <v>28</v>
      </c>
      <c r="AA4" s="309" t="s">
        <v>28</v>
      </c>
      <c r="AB4" s="309" t="s">
        <v>28</v>
      </c>
      <c r="AC4" s="309" t="s">
        <v>28</v>
      </c>
      <c r="AD4" s="309" t="s">
        <v>28</v>
      </c>
      <c r="AE4" s="309" t="s">
        <v>28</v>
      </c>
      <c r="AF4" s="309" t="s">
        <v>28</v>
      </c>
      <c r="AG4" s="309" t="s">
        <v>28</v>
      </c>
      <c r="AH4" s="309" t="s">
        <v>28</v>
      </c>
      <c r="AI4" s="310"/>
      <c r="AJ4" s="308"/>
      <c r="AK4" s="311"/>
      <c r="AL4" s="312"/>
    </row>
    <row r="5" spans="1:38" s="2" customFormat="1" ht="69" x14ac:dyDescent="0.3">
      <c r="A5" s="255" t="s">
        <v>35</v>
      </c>
      <c r="B5" s="218" t="str">
        <f t="shared" si="0"/>
        <v>Indicatore 204 - XRA_MEAN_SCONF_UTI_L3M</v>
      </c>
      <c r="C5" s="219">
        <v>204</v>
      </c>
      <c r="D5" s="47" t="s">
        <v>200</v>
      </c>
      <c r="E5" s="256" t="s">
        <v>103</v>
      </c>
      <c r="F5" s="21" t="s">
        <v>663</v>
      </c>
      <c r="G5" s="257"/>
      <c r="H5" s="102" t="s">
        <v>221</v>
      </c>
      <c r="I5" s="82" t="s">
        <v>240</v>
      </c>
      <c r="J5" s="258" t="s">
        <v>28</v>
      </c>
      <c r="K5" s="205" t="s">
        <v>532</v>
      </c>
      <c r="L5" s="47" t="s">
        <v>332</v>
      </c>
      <c r="M5" s="307" t="s">
        <v>666</v>
      </c>
      <c r="N5" s="103" t="s">
        <v>353</v>
      </c>
      <c r="O5" s="47" t="s">
        <v>350</v>
      </c>
      <c r="P5" s="6">
        <v>3</v>
      </c>
      <c r="Q5" s="6"/>
      <c r="R5" s="6"/>
      <c r="S5" s="6"/>
      <c r="T5" s="6"/>
      <c r="U5" s="6"/>
      <c r="V5" s="6"/>
      <c r="W5" s="278"/>
      <c r="X5" s="36"/>
      <c r="Y5" s="36" t="s">
        <v>194</v>
      </c>
      <c r="Z5" s="309" t="s">
        <v>28</v>
      </c>
      <c r="AA5" s="309" t="s">
        <v>28</v>
      </c>
      <c r="AB5" s="309" t="s">
        <v>28</v>
      </c>
      <c r="AC5" s="309" t="s">
        <v>28</v>
      </c>
      <c r="AD5" s="309" t="s">
        <v>28</v>
      </c>
      <c r="AE5" s="309" t="s">
        <v>28</v>
      </c>
      <c r="AF5" s="309" t="s">
        <v>28</v>
      </c>
      <c r="AG5" s="309" t="s">
        <v>28</v>
      </c>
      <c r="AH5" s="309" t="s">
        <v>28</v>
      </c>
      <c r="AI5" s="310"/>
      <c r="AJ5" s="308"/>
      <c r="AK5" s="311"/>
      <c r="AL5" s="312"/>
    </row>
    <row r="6" spans="1:38" s="2" customFormat="1" ht="55.2" x14ac:dyDescent="0.3">
      <c r="A6" s="255" t="s">
        <v>35</v>
      </c>
      <c r="B6" s="218" t="str">
        <f t="shared" si="0"/>
        <v>Indicatore 205 - XRA_MEANMISS_SCONF_UTI_L3M</v>
      </c>
      <c r="C6" s="219">
        <f t="shared" ref="C6:C19" si="1">1+C5</f>
        <v>205</v>
      </c>
      <c r="D6" s="47" t="s">
        <v>201</v>
      </c>
      <c r="E6" s="256" t="s">
        <v>103</v>
      </c>
      <c r="F6" s="21" t="s">
        <v>663</v>
      </c>
      <c r="G6" s="257"/>
      <c r="H6" s="102" t="s">
        <v>222</v>
      </c>
      <c r="I6" s="82" t="s">
        <v>241</v>
      </c>
      <c r="J6" s="258" t="s">
        <v>28</v>
      </c>
      <c r="K6" s="205" t="s">
        <v>532</v>
      </c>
      <c r="L6" s="47" t="s">
        <v>332</v>
      </c>
      <c r="M6" s="307" t="s">
        <v>666</v>
      </c>
      <c r="N6" s="103" t="s">
        <v>355</v>
      </c>
      <c r="O6" s="47" t="s">
        <v>351</v>
      </c>
      <c r="P6" s="6">
        <v>3</v>
      </c>
      <c r="Q6" s="6"/>
      <c r="R6" s="6"/>
      <c r="S6" s="6"/>
      <c r="T6" s="6"/>
      <c r="U6" s="6"/>
      <c r="V6" s="6"/>
      <c r="W6" s="278"/>
      <c r="X6" s="36"/>
      <c r="Y6" s="36" t="s">
        <v>194</v>
      </c>
      <c r="Z6" s="309" t="s">
        <v>28</v>
      </c>
      <c r="AA6" s="309" t="s">
        <v>28</v>
      </c>
      <c r="AB6" s="309" t="s">
        <v>28</v>
      </c>
      <c r="AC6" s="309" t="s">
        <v>28</v>
      </c>
      <c r="AD6" s="309" t="s">
        <v>28</v>
      </c>
      <c r="AE6" s="309" t="s">
        <v>28</v>
      </c>
      <c r="AF6" s="309" t="s">
        <v>28</v>
      </c>
      <c r="AG6" s="309" t="s">
        <v>28</v>
      </c>
      <c r="AH6" s="309" t="s">
        <v>28</v>
      </c>
      <c r="AI6" s="310"/>
      <c r="AJ6" s="308"/>
      <c r="AK6" s="311"/>
      <c r="AL6" s="312"/>
    </row>
    <row r="7" spans="1:38" s="2" customFormat="1" ht="69" x14ac:dyDescent="0.3">
      <c r="A7" s="255" t="s">
        <v>35</v>
      </c>
      <c r="B7" s="218" t="str">
        <f t="shared" si="0"/>
        <v>Indicatore 206 - XRA_MAX_SCONF_UTI_L3M</v>
      </c>
      <c r="C7" s="219">
        <f t="shared" si="1"/>
        <v>206</v>
      </c>
      <c r="D7" s="47" t="s">
        <v>202</v>
      </c>
      <c r="E7" s="256" t="s">
        <v>103</v>
      </c>
      <c r="F7" s="21" t="s">
        <v>663</v>
      </c>
      <c r="G7" s="257"/>
      <c r="H7" s="259" t="s">
        <v>223</v>
      </c>
      <c r="I7" s="82" t="s">
        <v>242</v>
      </c>
      <c r="J7" s="260" t="s">
        <v>28</v>
      </c>
      <c r="K7" s="205" t="s">
        <v>532</v>
      </c>
      <c r="L7" s="47" t="s">
        <v>332</v>
      </c>
      <c r="M7" s="307" t="s">
        <v>666</v>
      </c>
      <c r="N7" s="103" t="s">
        <v>354</v>
      </c>
      <c r="O7" s="47" t="s">
        <v>352</v>
      </c>
      <c r="P7" s="6">
        <v>3</v>
      </c>
      <c r="Q7" s="6"/>
      <c r="R7" s="6"/>
      <c r="S7" s="6"/>
      <c r="T7" s="6"/>
      <c r="U7" s="6"/>
      <c r="V7" s="6"/>
      <c r="W7" s="278"/>
      <c r="X7" s="36"/>
      <c r="Y7" s="36" t="s">
        <v>194</v>
      </c>
      <c r="Z7" s="309" t="s">
        <v>28</v>
      </c>
      <c r="AA7" s="309" t="s">
        <v>28</v>
      </c>
      <c r="AB7" s="309" t="s">
        <v>28</v>
      </c>
      <c r="AC7" s="309" t="s">
        <v>28</v>
      </c>
      <c r="AD7" s="309" t="s">
        <v>28</v>
      </c>
      <c r="AE7" s="309" t="s">
        <v>28</v>
      </c>
      <c r="AF7" s="309" t="s">
        <v>28</v>
      </c>
      <c r="AG7" s="309" t="s">
        <v>28</v>
      </c>
      <c r="AH7" s="309" t="s">
        <v>28</v>
      </c>
      <c r="AI7" s="310"/>
      <c r="AJ7" s="308"/>
      <c r="AK7" s="311"/>
      <c r="AL7" s="312"/>
    </row>
    <row r="8" spans="1:38" s="2" customFormat="1" ht="69" x14ac:dyDescent="0.3">
      <c r="A8" s="255" t="s">
        <v>35</v>
      </c>
      <c r="B8" s="218" t="str">
        <f t="shared" si="0"/>
        <v>Indicatore 207 - XRA_NUM_GG_L1M</v>
      </c>
      <c r="C8" s="219">
        <f t="shared" si="1"/>
        <v>207</v>
      </c>
      <c r="D8" s="47" t="s">
        <v>340</v>
      </c>
      <c r="E8" s="256" t="s">
        <v>103</v>
      </c>
      <c r="F8" s="21" t="s">
        <v>663</v>
      </c>
      <c r="G8" s="257"/>
      <c r="H8" s="104" t="s">
        <v>224</v>
      </c>
      <c r="I8" s="79" t="s">
        <v>243</v>
      </c>
      <c r="J8" s="79" t="s">
        <v>28</v>
      </c>
      <c r="K8" s="205" t="s">
        <v>153</v>
      </c>
      <c r="L8" s="47" t="s">
        <v>332</v>
      </c>
      <c r="M8" s="307" t="s">
        <v>666</v>
      </c>
      <c r="N8" s="103" t="s">
        <v>357</v>
      </c>
      <c r="O8" s="47" t="s">
        <v>356</v>
      </c>
      <c r="P8" s="6">
        <v>2</v>
      </c>
      <c r="Q8" s="6"/>
      <c r="R8" s="6"/>
      <c r="S8" s="6"/>
      <c r="T8" s="6"/>
      <c r="U8" s="6"/>
      <c r="V8" s="6"/>
      <c r="W8" s="278"/>
      <c r="X8" s="36"/>
      <c r="Y8" s="36" t="s">
        <v>194</v>
      </c>
      <c r="Z8" s="309" t="s">
        <v>28</v>
      </c>
      <c r="AA8" s="309" t="s">
        <v>28</v>
      </c>
      <c r="AB8" s="309" t="s">
        <v>28</v>
      </c>
      <c r="AC8" s="309" t="s">
        <v>28</v>
      </c>
      <c r="AD8" s="309" t="s">
        <v>28</v>
      </c>
      <c r="AE8" s="309" t="s">
        <v>28</v>
      </c>
      <c r="AF8" s="309" t="s">
        <v>28</v>
      </c>
      <c r="AG8" s="309" t="s">
        <v>28</v>
      </c>
      <c r="AH8" s="309" t="s">
        <v>28</v>
      </c>
      <c r="AI8" s="310"/>
      <c r="AJ8" s="308"/>
      <c r="AK8" s="311"/>
      <c r="AL8" s="312"/>
    </row>
    <row r="9" spans="1:38" s="2" customFormat="1" ht="41.4" x14ac:dyDescent="0.3">
      <c r="A9" s="255" t="s">
        <v>35</v>
      </c>
      <c r="B9" s="218" t="str">
        <f t="shared" si="0"/>
        <v>Indicatore 208 - XRA_SCONF_L1M</v>
      </c>
      <c r="C9" s="219">
        <f t="shared" si="1"/>
        <v>208</v>
      </c>
      <c r="D9" s="47" t="s">
        <v>203</v>
      </c>
      <c r="E9" s="256" t="s">
        <v>103</v>
      </c>
      <c r="F9" s="21" t="s">
        <v>663</v>
      </c>
      <c r="G9" s="257"/>
      <c r="H9" s="102" t="s">
        <v>225</v>
      </c>
      <c r="I9" s="82" t="s">
        <v>343</v>
      </c>
      <c r="J9" s="258" t="s">
        <v>28</v>
      </c>
      <c r="K9" s="205" t="s">
        <v>532</v>
      </c>
      <c r="L9" s="47" t="s">
        <v>332</v>
      </c>
      <c r="M9" s="307" t="s">
        <v>666</v>
      </c>
      <c r="N9" s="103" t="s">
        <v>359</v>
      </c>
      <c r="O9" s="47" t="s">
        <v>358</v>
      </c>
      <c r="P9" s="6">
        <v>1</v>
      </c>
      <c r="Q9" s="6"/>
      <c r="R9" s="6"/>
      <c r="S9" s="6"/>
      <c r="T9" s="6"/>
      <c r="U9" s="6"/>
      <c r="V9" s="6"/>
      <c r="W9" s="278"/>
      <c r="X9" s="36"/>
      <c r="Y9" s="36" t="s">
        <v>194</v>
      </c>
      <c r="Z9" s="309" t="s">
        <v>28</v>
      </c>
      <c r="AA9" s="309" t="s">
        <v>28</v>
      </c>
      <c r="AB9" s="309" t="s">
        <v>28</v>
      </c>
      <c r="AC9" s="309" t="s">
        <v>28</v>
      </c>
      <c r="AD9" s="309" t="s">
        <v>28</v>
      </c>
      <c r="AE9" s="309" t="s">
        <v>28</v>
      </c>
      <c r="AF9" s="309" t="s">
        <v>28</v>
      </c>
      <c r="AG9" s="309" t="s">
        <v>28</v>
      </c>
      <c r="AH9" s="309" t="s">
        <v>28</v>
      </c>
      <c r="AI9" s="310"/>
      <c r="AJ9" s="308"/>
      <c r="AK9" s="311"/>
      <c r="AL9" s="312"/>
    </row>
    <row r="10" spans="1:38" s="2" customFormat="1" ht="27.6" x14ac:dyDescent="0.3">
      <c r="A10" s="255" t="s">
        <v>35</v>
      </c>
      <c r="B10" s="218" t="str">
        <f t="shared" si="0"/>
        <v>Indicatore 209 - XRA_SCONF_UTI_L1M</v>
      </c>
      <c r="C10" s="219">
        <f t="shared" si="1"/>
        <v>209</v>
      </c>
      <c r="D10" s="47" t="s">
        <v>204</v>
      </c>
      <c r="E10" s="256" t="s">
        <v>103</v>
      </c>
      <c r="F10" s="21" t="s">
        <v>663</v>
      </c>
      <c r="G10" s="257"/>
      <c r="H10" s="102" t="s">
        <v>226</v>
      </c>
      <c r="I10" s="82" t="s">
        <v>244</v>
      </c>
      <c r="J10" s="258" t="s">
        <v>28</v>
      </c>
      <c r="K10" s="205" t="s">
        <v>532</v>
      </c>
      <c r="L10" s="47" t="s">
        <v>332</v>
      </c>
      <c r="M10" s="307" t="s">
        <v>666</v>
      </c>
      <c r="N10" s="103" t="s">
        <v>361</v>
      </c>
      <c r="O10" s="47" t="s">
        <v>360</v>
      </c>
      <c r="P10" s="6">
        <v>1</v>
      </c>
      <c r="Q10" s="6"/>
      <c r="R10" s="6"/>
      <c r="S10" s="6"/>
      <c r="T10" s="6"/>
      <c r="U10" s="6"/>
      <c r="V10" s="6"/>
      <c r="W10" s="278"/>
      <c r="X10" s="36"/>
      <c r="Y10" s="36" t="s">
        <v>194</v>
      </c>
      <c r="Z10" s="309" t="s">
        <v>28</v>
      </c>
      <c r="AA10" s="309" t="s">
        <v>28</v>
      </c>
      <c r="AB10" s="309" t="s">
        <v>28</v>
      </c>
      <c r="AC10" s="309" t="s">
        <v>28</v>
      </c>
      <c r="AD10" s="309" t="s">
        <v>28</v>
      </c>
      <c r="AE10" s="309" t="s">
        <v>28</v>
      </c>
      <c r="AF10" s="309" t="s">
        <v>28</v>
      </c>
      <c r="AG10" s="309" t="s">
        <v>28</v>
      </c>
      <c r="AH10" s="309" t="s">
        <v>28</v>
      </c>
      <c r="AI10" s="310"/>
      <c r="AJ10" s="308"/>
      <c r="AK10" s="311"/>
      <c r="AL10" s="312"/>
    </row>
    <row r="11" spans="1:38" s="2" customFormat="1" ht="55.2" x14ac:dyDescent="0.3">
      <c r="A11" s="339" t="s">
        <v>35</v>
      </c>
      <c r="B11" s="218" t="str">
        <f t="shared" si="0"/>
        <v xml:space="preserve">Indicatore 234 - XRA_RSC_ACC_L1M </v>
      </c>
      <c r="C11" s="219">
        <v>234</v>
      </c>
      <c r="D11" s="80" t="s">
        <v>623</v>
      </c>
      <c r="E11" s="256" t="s">
        <v>103</v>
      </c>
      <c r="F11" s="21" t="s">
        <v>663</v>
      </c>
      <c r="G11" s="264" t="s">
        <v>103</v>
      </c>
      <c r="H11" s="80" t="s">
        <v>693</v>
      </c>
      <c r="I11" s="82" t="s">
        <v>624</v>
      </c>
      <c r="J11" s="82" t="s">
        <v>625</v>
      </c>
      <c r="K11" s="205" t="s">
        <v>544</v>
      </c>
      <c r="L11" s="47" t="s">
        <v>471</v>
      </c>
      <c r="M11" s="307" t="s">
        <v>666</v>
      </c>
      <c r="N11" s="103" t="s">
        <v>755</v>
      </c>
      <c r="O11" s="47" t="s">
        <v>626</v>
      </c>
      <c r="P11" s="6">
        <v>2</v>
      </c>
      <c r="Q11" s="6"/>
      <c r="R11" s="6"/>
      <c r="S11" s="6"/>
      <c r="T11" s="6"/>
      <c r="U11" s="6"/>
      <c r="V11" s="6"/>
      <c r="W11" s="278"/>
      <c r="X11" s="36" t="s">
        <v>10</v>
      </c>
      <c r="Y11" s="36"/>
      <c r="Z11" s="292" t="s">
        <v>19</v>
      </c>
      <c r="AA11" s="292" t="s">
        <v>19</v>
      </c>
      <c r="AB11" s="292" t="s">
        <v>19</v>
      </c>
      <c r="AC11" s="308">
        <v>1000000</v>
      </c>
      <c r="AD11" s="2">
        <v>0</v>
      </c>
      <c r="AF11" s="292" t="s">
        <v>19</v>
      </c>
      <c r="AG11" s="292" t="s">
        <v>19</v>
      </c>
      <c r="AH11" s="292" t="s">
        <v>19</v>
      </c>
      <c r="AI11" s="57" t="s">
        <v>548</v>
      </c>
      <c r="AJ11" s="308" t="s">
        <v>548</v>
      </c>
      <c r="AK11" s="57">
        <v>9999999</v>
      </c>
      <c r="AL11" s="294">
        <v>0</v>
      </c>
    </row>
    <row r="12" spans="1:38" s="2" customFormat="1" ht="82.8" x14ac:dyDescent="0.3">
      <c r="A12" s="255" t="s">
        <v>182</v>
      </c>
      <c r="B12" s="218" t="str">
        <f t="shared" si="0"/>
        <v>Indicatore 211 - AFI_MEAN_SCONF_L3M</v>
      </c>
      <c r="C12" s="219">
        <v>211</v>
      </c>
      <c r="D12" s="47" t="s">
        <v>205</v>
      </c>
      <c r="E12" s="256" t="s">
        <v>103</v>
      </c>
      <c r="F12" s="21" t="s">
        <v>663</v>
      </c>
      <c r="G12" s="261"/>
      <c r="H12" s="102" t="s">
        <v>313</v>
      </c>
      <c r="I12" s="82" t="s">
        <v>245</v>
      </c>
      <c r="J12" s="258" t="s">
        <v>28</v>
      </c>
      <c r="K12" s="205" t="s">
        <v>532</v>
      </c>
      <c r="L12" s="47" t="s">
        <v>106</v>
      </c>
      <c r="M12" s="307" t="s">
        <v>312</v>
      </c>
      <c r="N12" s="103"/>
      <c r="O12" s="47" t="s">
        <v>309</v>
      </c>
      <c r="P12" s="6">
        <v>2</v>
      </c>
      <c r="Q12" s="6"/>
      <c r="R12" s="6"/>
      <c r="S12" s="6"/>
      <c r="T12" s="6"/>
      <c r="U12" s="6"/>
      <c r="V12" s="6"/>
      <c r="W12" s="278"/>
      <c r="X12" s="36"/>
      <c r="Y12" s="36" t="s">
        <v>194</v>
      </c>
      <c r="Z12" s="270" t="s">
        <v>28</v>
      </c>
      <c r="AA12" s="322" t="s">
        <v>28</v>
      </c>
      <c r="AB12" s="322" t="s">
        <v>28</v>
      </c>
      <c r="AC12" s="323" t="s">
        <v>28</v>
      </c>
      <c r="AD12" s="322" t="s">
        <v>28</v>
      </c>
      <c r="AE12" s="322" t="s">
        <v>28</v>
      </c>
      <c r="AF12" s="322" t="s">
        <v>28</v>
      </c>
      <c r="AG12" s="322" t="s">
        <v>28</v>
      </c>
      <c r="AH12" s="322" t="s">
        <v>28</v>
      </c>
      <c r="AI12" s="310"/>
      <c r="AJ12" s="308"/>
      <c r="AK12" s="311"/>
      <c r="AL12" s="312"/>
    </row>
    <row r="13" spans="1:38" s="2" customFormat="1" ht="276" x14ac:dyDescent="0.3">
      <c r="A13" s="206" t="s">
        <v>182</v>
      </c>
      <c r="B13" s="218" t="str">
        <f t="shared" si="0"/>
        <v>Indicatore 235 - AFI_MEAN_NOSC_FIDO_L3M</v>
      </c>
      <c r="C13" s="219">
        <v>235</v>
      </c>
      <c r="D13" s="47" t="s">
        <v>628</v>
      </c>
      <c r="E13" s="256" t="s">
        <v>103</v>
      </c>
      <c r="F13" s="21" t="s">
        <v>663</v>
      </c>
      <c r="G13" s="257"/>
      <c r="H13" s="102" t="s">
        <v>694</v>
      </c>
      <c r="I13" s="82" t="s">
        <v>695</v>
      </c>
      <c r="J13" s="258"/>
      <c r="K13" s="205" t="s">
        <v>532</v>
      </c>
      <c r="L13" s="47" t="s">
        <v>106</v>
      </c>
      <c r="M13" s="307" t="s">
        <v>312</v>
      </c>
      <c r="N13" s="103"/>
      <c r="O13" s="47"/>
      <c r="P13" s="6">
        <v>2</v>
      </c>
      <c r="Q13" s="6"/>
      <c r="R13" s="6"/>
      <c r="S13" s="6"/>
      <c r="T13" s="6"/>
      <c r="U13" s="6"/>
      <c r="V13" s="6"/>
      <c r="W13" s="278"/>
      <c r="X13" s="36"/>
      <c r="Y13" s="36"/>
      <c r="Z13" s="309"/>
      <c r="AA13" s="309"/>
      <c r="AB13" s="309"/>
      <c r="AC13" s="309"/>
      <c r="AD13" s="309"/>
      <c r="AE13" s="309"/>
      <c r="AF13" s="309"/>
      <c r="AG13" s="309"/>
      <c r="AH13" s="309"/>
      <c r="AI13" s="310"/>
      <c r="AJ13" s="308"/>
      <c r="AK13" s="311"/>
      <c r="AL13" s="312"/>
    </row>
    <row r="14" spans="1:38" s="2" customFormat="1" ht="179.4" x14ac:dyDescent="0.3">
      <c r="A14" s="266" t="s">
        <v>34</v>
      </c>
      <c r="B14" s="218" t="str">
        <f t="shared" si="0"/>
        <v>Indicatore 212 - CR0_MR_L3M</v>
      </c>
      <c r="C14" s="219">
        <f>1+C12</f>
        <v>212</v>
      </c>
      <c r="D14" s="47" t="s">
        <v>206</v>
      </c>
      <c r="E14" s="256" t="s">
        <v>103</v>
      </c>
      <c r="F14" s="21" t="s">
        <v>663</v>
      </c>
      <c r="G14" s="65" t="s">
        <v>25</v>
      </c>
      <c r="H14" s="262" t="s">
        <v>227</v>
      </c>
      <c r="I14" s="79" t="s">
        <v>246</v>
      </c>
      <c r="J14" s="79" t="s">
        <v>27</v>
      </c>
      <c r="K14" s="205" t="s">
        <v>532</v>
      </c>
      <c r="L14" s="47" t="s">
        <v>106</v>
      </c>
      <c r="M14" s="307" t="s">
        <v>715</v>
      </c>
      <c r="N14" s="103" t="s">
        <v>323</v>
      </c>
      <c r="O14" s="47" t="s">
        <v>321</v>
      </c>
      <c r="P14" s="6">
        <v>3</v>
      </c>
      <c r="Q14" s="6"/>
      <c r="R14" s="6"/>
      <c r="S14" s="6"/>
      <c r="T14" s="6"/>
      <c r="U14" s="6"/>
      <c r="V14" s="6"/>
      <c r="W14" s="278"/>
      <c r="X14" s="36"/>
      <c r="Y14" s="36"/>
      <c r="Z14" s="270" t="s">
        <v>19</v>
      </c>
      <c r="AA14" s="322">
        <v>0</v>
      </c>
      <c r="AB14" s="322" t="s">
        <v>252</v>
      </c>
      <c r="AC14" s="322" t="s">
        <v>252</v>
      </c>
      <c r="AD14" s="322">
        <v>-1000000</v>
      </c>
      <c r="AE14" s="322" t="s">
        <v>252</v>
      </c>
      <c r="AF14" s="322" t="s">
        <v>252</v>
      </c>
      <c r="AG14" s="322" t="s">
        <v>252</v>
      </c>
      <c r="AH14" s="322" t="s">
        <v>252</v>
      </c>
      <c r="AI14" s="74"/>
      <c r="AJ14" s="74"/>
      <c r="AK14" s="75"/>
      <c r="AL14" s="75"/>
    </row>
    <row r="15" spans="1:38" s="2" customFormat="1" ht="179.4" x14ac:dyDescent="0.3">
      <c r="A15" s="255" t="s">
        <v>34</v>
      </c>
      <c r="B15" s="218" t="str">
        <f t="shared" si="0"/>
        <v>Indicatore 213 - CR0_MS_L3M</v>
      </c>
      <c r="C15" s="219">
        <f t="shared" si="1"/>
        <v>213</v>
      </c>
      <c r="D15" s="47" t="s">
        <v>207</v>
      </c>
      <c r="E15" s="256" t="s">
        <v>103</v>
      </c>
      <c r="F15" s="21" t="s">
        <v>663</v>
      </c>
      <c r="G15" s="66" t="s">
        <v>26</v>
      </c>
      <c r="H15" s="61" t="s">
        <v>228</v>
      </c>
      <c r="I15" s="82" t="s">
        <v>246</v>
      </c>
      <c r="J15" s="82" t="s">
        <v>27</v>
      </c>
      <c r="K15" s="205" t="s">
        <v>532</v>
      </c>
      <c r="L15" s="47" t="s">
        <v>106</v>
      </c>
      <c r="M15" s="307" t="s">
        <v>715</v>
      </c>
      <c r="N15" s="103" t="s">
        <v>324</v>
      </c>
      <c r="O15" s="47" t="s">
        <v>322</v>
      </c>
      <c r="P15" s="6">
        <v>3</v>
      </c>
      <c r="Q15" s="6"/>
      <c r="R15" s="6"/>
      <c r="S15" s="6"/>
      <c r="T15" s="6"/>
      <c r="U15" s="6"/>
      <c r="V15" s="6"/>
      <c r="W15" s="278"/>
      <c r="X15" s="36"/>
      <c r="Y15" s="36"/>
      <c r="Z15" s="270" t="s">
        <v>19</v>
      </c>
      <c r="AA15" s="322">
        <v>0</v>
      </c>
      <c r="AB15" s="322" t="s">
        <v>252</v>
      </c>
      <c r="AC15" s="322" t="s">
        <v>252</v>
      </c>
      <c r="AD15" s="322">
        <v>-1000000</v>
      </c>
      <c r="AE15" s="322" t="s">
        <v>252</v>
      </c>
      <c r="AF15" s="322" t="s">
        <v>252</v>
      </c>
      <c r="AG15" s="322" t="s">
        <v>252</v>
      </c>
      <c r="AH15" s="322" t="s">
        <v>252</v>
      </c>
      <c r="AI15" s="74"/>
      <c r="AJ15" s="74"/>
      <c r="AK15" s="75"/>
      <c r="AL15" s="75"/>
    </row>
    <row r="16" spans="1:38" s="2" customFormat="1" ht="179.4" x14ac:dyDescent="0.3">
      <c r="A16" s="255" t="s">
        <v>34</v>
      </c>
      <c r="B16" s="218" t="str">
        <f t="shared" si="0"/>
        <v>Indicatore 214 - CR0_MC_L3M</v>
      </c>
      <c r="C16" s="219">
        <f t="shared" si="1"/>
        <v>214</v>
      </c>
      <c r="D16" s="47" t="s">
        <v>208</v>
      </c>
      <c r="E16" s="256" t="s">
        <v>103</v>
      </c>
      <c r="F16" s="21" t="s">
        <v>663</v>
      </c>
      <c r="G16" s="65" t="s">
        <v>36</v>
      </c>
      <c r="H16" s="61" t="s">
        <v>329</v>
      </c>
      <c r="I16" s="82" t="s">
        <v>246</v>
      </c>
      <c r="J16" s="82" t="s">
        <v>27</v>
      </c>
      <c r="K16" s="205" t="s">
        <v>532</v>
      </c>
      <c r="L16" s="47" t="s">
        <v>106</v>
      </c>
      <c r="M16" s="307" t="s">
        <v>715</v>
      </c>
      <c r="N16" s="103" t="s">
        <v>326</v>
      </c>
      <c r="O16" s="47" t="s">
        <v>325</v>
      </c>
      <c r="P16" s="6">
        <v>3</v>
      </c>
      <c r="Q16" s="6"/>
      <c r="R16" s="6"/>
      <c r="S16" s="6"/>
      <c r="T16" s="6"/>
      <c r="U16" s="6"/>
      <c r="V16" s="6"/>
      <c r="W16" s="278"/>
      <c r="X16" s="36"/>
      <c r="Y16" s="36"/>
      <c r="Z16" s="270" t="s">
        <v>19</v>
      </c>
      <c r="AA16" s="322">
        <v>0</v>
      </c>
      <c r="AB16" s="322" t="s">
        <v>252</v>
      </c>
      <c r="AC16" s="322" t="s">
        <v>252</v>
      </c>
      <c r="AD16" s="322">
        <v>-1000000</v>
      </c>
      <c r="AE16" s="322" t="s">
        <v>252</v>
      </c>
      <c r="AF16" s="322" t="s">
        <v>252</v>
      </c>
      <c r="AG16" s="322" t="s">
        <v>252</v>
      </c>
      <c r="AH16" s="322" t="s">
        <v>252</v>
      </c>
      <c r="AI16" s="74"/>
      <c r="AJ16" s="74"/>
      <c r="AK16" s="75"/>
      <c r="AL16" s="75"/>
    </row>
    <row r="17" spans="1:38" s="2" customFormat="1" ht="179.4" x14ac:dyDescent="0.3">
      <c r="A17" s="255" t="s">
        <v>34</v>
      </c>
      <c r="B17" s="218" t="str">
        <f t="shared" si="0"/>
        <v>Indicatore 215 - CR0_MT_L3M</v>
      </c>
      <c r="C17" s="219">
        <f t="shared" si="1"/>
        <v>215</v>
      </c>
      <c r="D17" s="47" t="s">
        <v>209</v>
      </c>
      <c r="E17" s="256" t="s">
        <v>103</v>
      </c>
      <c r="F17" s="21" t="s">
        <v>663</v>
      </c>
      <c r="G17" s="65"/>
      <c r="H17" s="61" t="s">
        <v>229</v>
      </c>
      <c r="I17" s="79" t="s">
        <v>246</v>
      </c>
      <c r="J17" s="79" t="s">
        <v>27</v>
      </c>
      <c r="K17" s="205" t="s">
        <v>532</v>
      </c>
      <c r="L17" s="47" t="s">
        <v>106</v>
      </c>
      <c r="M17" s="307" t="s">
        <v>715</v>
      </c>
      <c r="N17" s="103" t="s">
        <v>328</v>
      </c>
      <c r="O17" s="47" t="s">
        <v>327</v>
      </c>
      <c r="P17" s="6">
        <v>3</v>
      </c>
      <c r="Q17" s="6"/>
      <c r="R17" s="6"/>
      <c r="S17" s="6"/>
      <c r="T17" s="6"/>
      <c r="U17" s="6"/>
      <c r="V17" s="6"/>
      <c r="W17" s="278"/>
      <c r="X17" s="36"/>
      <c r="Y17" s="36"/>
      <c r="Z17" s="270" t="s">
        <v>19</v>
      </c>
      <c r="AA17" s="322">
        <v>0</v>
      </c>
      <c r="AB17" s="322" t="s">
        <v>252</v>
      </c>
      <c r="AC17" s="322" t="s">
        <v>252</v>
      </c>
      <c r="AD17" s="322">
        <v>-1000000</v>
      </c>
      <c r="AE17" s="322" t="s">
        <v>252</v>
      </c>
      <c r="AF17" s="322" t="s">
        <v>252</v>
      </c>
      <c r="AG17" s="322" t="s">
        <v>252</v>
      </c>
      <c r="AH17" s="322" t="s">
        <v>252</v>
      </c>
      <c r="AI17" s="74"/>
      <c r="AJ17" s="74"/>
      <c r="AK17" s="75"/>
      <c r="AL17" s="75"/>
    </row>
    <row r="18" spans="1:38" s="2" customFormat="1" ht="124.2" x14ac:dyDescent="0.3">
      <c r="A18" s="255" t="s">
        <v>34</v>
      </c>
      <c r="B18" s="218" t="str">
        <f t="shared" si="0"/>
        <v>Indicatore 216 - CR0_SCC_L3M</v>
      </c>
      <c r="C18" s="219">
        <f t="shared" si="1"/>
        <v>216</v>
      </c>
      <c r="D18" s="47" t="s">
        <v>210</v>
      </c>
      <c r="E18" s="256" t="s">
        <v>103</v>
      </c>
      <c r="F18" s="21" t="s">
        <v>663</v>
      </c>
      <c r="G18" s="66" t="s">
        <v>36</v>
      </c>
      <c r="H18" s="61" t="s">
        <v>230</v>
      </c>
      <c r="I18" s="79" t="s">
        <v>247</v>
      </c>
      <c r="J18" s="82" t="s">
        <v>27</v>
      </c>
      <c r="K18" s="205" t="s">
        <v>532</v>
      </c>
      <c r="L18" s="47" t="s">
        <v>106</v>
      </c>
      <c r="M18" s="307" t="s">
        <v>715</v>
      </c>
      <c r="N18" s="103" t="s">
        <v>326</v>
      </c>
      <c r="O18" s="47" t="s">
        <v>325</v>
      </c>
      <c r="P18" s="6">
        <v>3</v>
      </c>
      <c r="Q18" s="6"/>
      <c r="R18" s="6"/>
      <c r="S18" s="6"/>
      <c r="T18" s="6"/>
      <c r="U18" s="6"/>
      <c r="V18" s="6"/>
      <c r="W18" s="278"/>
      <c r="X18" s="36"/>
      <c r="Y18" s="36"/>
      <c r="Z18" s="270" t="s">
        <v>19</v>
      </c>
      <c r="AA18" s="323">
        <v>0</v>
      </c>
      <c r="AB18" s="323" t="s">
        <v>252</v>
      </c>
      <c r="AC18" s="323">
        <v>1000000</v>
      </c>
      <c r="AD18" s="322">
        <v>0</v>
      </c>
      <c r="AE18" s="323" t="s">
        <v>252</v>
      </c>
      <c r="AF18" s="323" t="s">
        <v>252</v>
      </c>
      <c r="AG18" s="323" t="s">
        <v>252</v>
      </c>
      <c r="AH18" s="323" t="s">
        <v>252</v>
      </c>
      <c r="AI18" s="74"/>
      <c r="AJ18" s="74"/>
      <c r="AK18" s="75"/>
      <c r="AL18" s="75"/>
    </row>
    <row r="19" spans="1:38" s="2" customFormat="1" ht="124.2" x14ac:dyDescent="0.3">
      <c r="A19" s="255" t="s">
        <v>34</v>
      </c>
      <c r="B19" s="218" t="str">
        <f t="shared" si="0"/>
        <v>Indicatore 217 - CR0_SCT_L3M</v>
      </c>
      <c r="C19" s="219">
        <f t="shared" si="1"/>
        <v>217</v>
      </c>
      <c r="D19" s="47" t="s">
        <v>211</v>
      </c>
      <c r="E19" s="256" t="s">
        <v>103</v>
      </c>
      <c r="F19" s="21" t="s">
        <v>663</v>
      </c>
      <c r="G19" s="65"/>
      <c r="H19" s="61" t="s">
        <v>231</v>
      </c>
      <c r="I19" s="263" t="s">
        <v>247</v>
      </c>
      <c r="J19" s="82" t="s">
        <v>27</v>
      </c>
      <c r="K19" s="205" t="s">
        <v>532</v>
      </c>
      <c r="L19" s="47" t="s">
        <v>106</v>
      </c>
      <c r="M19" s="307" t="s">
        <v>715</v>
      </c>
      <c r="N19" s="103" t="s">
        <v>328</v>
      </c>
      <c r="O19" s="47" t="s">
        <v>327</v>
      </c>
      <c r="P19" s="6">
        <v>3</v>
      </c>
      <c r="Q19" s="6"/>
      <c r="R19" s="6"/>
      <c r="S19" s="6"/>
      <c r="T19" s="6"/>
      <c r="U19" s="6"/>
      <c r="V19" s="6"/>
      <c r="W19" s="278"/>
      <c r="X19" s="36"/>
      <c r="Y19" s="36"/>
      <c r="Z19" s="270" t="s">
        <v>19</v>
      </c>
      <c r="AA19" s="323">
        <v>0</v>
      </c>
      <c r="AB19" s="323" t="s">
        <v>252</v>
      </c>
      <c r="AC19" s="323">
        <v>1000000</v>
      </c>
      <c r="AD19" s="322">
        <v>0</v>
      </c>
      <c r="AE19" s="323" t="s">
        <v>252</v>
      </c>
      <c r="AF19" s="323" t="s">
        <v>252</v>
      </c>
      <c r="AG19" s="323" t="s">
        <v>252</v>
      </c>
      <c r="AH19" s="323" t="s">
        <v>252</v>
      </c>
      <c r="AI19" s="74"/>
      <c r="AJ19" s="74"/>
      <c r="AK19" s="75"/>
      <c r="AL19" s="75"/>
    </row>
    <row r="20" spans="1:38" s="77" customFormat="1" ht="82.8" x14ac:dyDescent="0.3">
      <c r="A20" s="267" t="s">
        <v>34</v>
      </c>
      <c r="B20" s="218" t="str">
        <f t="shared" si="0"/>
        <v>Indicatore 220 - CR0_TUC_L3M</v>
      </c>
      <c r="C20" s="219">
        <v>220</v>
      </c>
      <c r="D20" s="47" t="s">
        <v>629</v>
      </c>
      <c r="E20" s="256" t="s">
        <v>103</v>
      </c>
      <c r="F20" s="21" t="s">
        <v>663</v>
      </c>
      <c r="G20" s="65" t="s">
        <v>36</v>
      </c>
      <c r="H20" s="60" t="s">
        <v>232</v>
      </c>
      <c r="I20" s="82" t="s">
        <v>29</v>
      </c>
      <c r="J20" s="82" t="s">
        <v>27</v>
      </c>
      <c r="K20" s="205" t="s">
        <v>532</v>
      </c>
      <c r="L20" s="47" t="s">
        <v>106</v>
      </c>
      <c r="M20" s="307" t="s">
        <v>715</v>
      </c>
      <c r="N20" s="103" t="s">
        <v>326</v>
      </c>
      <c r="O20" s="47" t="s">
        <v>325</v>
      </c>
      <c r="P20" s="6">
        <v>2</v>
      </c>
      <c r="Q20" s="6"/>
      <c r="R20" s="6"/>
      <c r="S20" s="6"/>
      <c r="T20" s="6"/>
      <c r="U20" s="6"/>
      <c r="V20" s="6"/>
      <c r="W20" s="278"/>
      <c r="X20" s="36"/>
      <c r="Y20" s="36"/>
      <c r="Z20" s="270" t="s">
        <v>19</v>
      </c>
      <c r="AA20" s="322">
        <v>0</v>
      </c>
      <c r="AB20" s="322" t="s">
        <v>252</v>
      </c>
      <c r="AC20" s="323">
        <v>1000000</v>
      </c>
      <c r="AD20" s="322">
        <v>0</v>
      </c>
      <c r="AE20" s="322" t="s">
        <v>252</v>
      </c>
      <c r="AF20" s="322" t="s">
        <v>252</v>
      </c>
      <c r="AG20" s="322" t="s">
        <v>252</v>
      </c>
      <c r="AH20" s="322" t="s">
        <v>252</v>
      </c>
      <c r="AI20" s="76"/>
      <c r="AJ20" s="76"/>
      <c r="AK20" s="76"/>
      <c r="AL20" s="76"/>
    </row>
    <row r="21" spans="1:38" s="77" customFormat="1" ht="82.8" x14ac:dyDescent="0.3">
      <c r="A21" s="267" t="s">
        <v>34</v>
      </c>
      <c r="B21" s="218" t="str">
        <f t="shared" si="0"/>
        <v>Indicatore 221 - CR0_TUT_L3M</v>
      </c>
      <c r="C21" s="219">
        <f>1+C20</f>
        <v>221</v>
      </c>
      <c r="D21" s="47" t="s">
        <v>212</v>
      </c>
      <c r="E21" s="256" t="s">
        <v>103</v>
      </c>
      <c r="F21" s="21" t="s">
        <v>663</v>
      </c>
      <c r="G21" s="66"/>
      <c r="H21" s="60" t="s">
        <v>233</v>
      </c>
      <c r="I21" s="82" t="s">
        <v>29</v>
      </c>
      <c r="J21" s="82" t="s">
        <v>27</v>
      </c>
      <c r="K21" s="205" t="s">
        <v>532</v>
      </c>
      <c r="L21" s="47" t="s">
        <v>106</v>
      </c>
      <c r="M21" s="307" t="s">
        <v>715</v>
      </c>
      <c r="N21" s="103" t="s">
        <v>328</v>
      </c>
      <c r="O21" s="47" t="s">
        <v>327</v>
      </c>
      <c r="P21" s="6">
        <v>3</v>
      </c>
      <c r="Q21" s="6"/>
      <c r="R21" s="6"/>
      <c r="S21" s="6"/>
      <c r="T21" s="6"/>
      <c r="U21" s="6"/>
      <c r="V21" s="6"/>
      <c r="W21" s="278"/>
      <c r="X21" s="36"/>
      <c r="Y21" s="36"/>
      <c r="Z21" s="270" t="s">
        <v>19</v>
      </c>
      <c r="AA21" s="322">
        <v>0</v>
      </c>
      <c r="AB21" s="322" t="s">
        <v>252</v>
      </c>
      <c r="AC21" s="323">
        <v>1000000</v>
      </c>
      <c r="AD21" s="322">
        <v>0</v>
      </c>
      <c r="AE21" s="322" t="s">
        <v>252</v>
      </c>
      <c r="AF21" s="322" t="s">
        <v>252</v>
      </c>
      <c r="AG21" s="322" t="s">
        <v>252</v>
      </c>
      <c r="AH21" s="322" t="s">
        <v>252</v>
      </c>
      <c r="AI21" s="76"/>
      <c r="AJ21" s="76"/>
      <c r="AK21" s="76"/>
      <c r="AL21" s="76"/>
    </row>
    <row r="22" spans="1:38" s="77" customFormat="1" ht="248.4" x14ac:dyDescent="0.3">
      <c r="A22" s="267" t="s">
        <v>34</v>
      </c>
      <c r="B22" s="218" t="str">
        <f t="shared" si="0"/>
        <v>Indicatore 222 - CR0_ITUR_L3M</v>
      </c>
      <c r="C22" s="219">
        <f t="shared" ref="C22:C27" si="2">1+C21</f>
        <v>222</v>
      </c>
      <c r="D22" s="47" t="s">
        <v>630</v>
      </c>
      <c r="E22" s="256" t="s">
        <v>103</v>
      </c>
      <c r="F22" s="21" t="s">
        <v>663</v>
      </c>
      <c r="G22" s="65" t="s">
        <v>25</v>
      </c>
      <c r="H22" s="60" t="s">
        <v>234</v>
      </c>
      <c r="I22" s="82" t="s">
        <v>191</v>
      </c>
      <c r="J22" s="82" t="s">
        <v>193</v>
      </c>
      <c r="K22" s="205" t="s">
        <v>532</v>
      </c>
      <c r="L22" s="47" t="s">
        <v>106</v>
      </c>
      <c r="M22" s="307" t="s">
        <v>715</v>
      </c>
      <c r="N22" s="103" t="s">
        <v>323</v>
      </c>
      <c r="O22" s="47" t="s">
        <v>321</v>
      </c>
      <c r="P22" s="6">
        <v>2</v>
      </c>
      <c r="Q22" s="6"/>
      <c r="R22" s="6"/>
      <c r="S22" s="6"/>
      <c r="T22" s="6"/>
      <c r="U22" s="6"/>
      <c r="V22" s="6"/>
      <c r="W22" s="278"/>
      <c r="X22" s="36"/>
      <c r="Y22" s="36" t="s">
        <v>196</v>
      </c>
      <c r="Z22" s="270" t="s">
        <v>19</v>
      </c>
      <c r="AA22" s="323">
        <v>0</v>
      </c>
      <c r="AB22" s="323" t="s">
        <v>252</v>
      </c>
      <c r="AC22" s="323" t="s">
        <v>252</v>
      </c>
      <c r="AD22" s="322">
        <v>0</v>
      </c>
      <c r="AE22" s="323" t="s">
        <v>252</v>
      </c>
      <c r="AF22" s="323" t="s">
        <v>252</v>
      </c>
      <c r="AG22" s="323" t="s">
        <v>252</v>
      </c>
      <c r="AH22" s="323" t="s">
        <v>252</v>
      </c>
      <c r="AI22" s="76"/>
      <c r="AJ22" s="76"/>
      <c r="AK22" s="76"/>
      <c r="AL22" s="76"/>
    </row>
    <row r="23" spans="1:38" s="77" customFormat="1" ht="248.4" x14ac:dyDescent="0.3">
      <c r="A23" s="267" t="s">
        <v>34</v>
      </c>
      <c r="B23" s="218" t="str">
        <f t="shared" si="0"/>
        <v>Indicatore 223 - CR0_ITUS_L3M</v>
      </c>
      <c r="C23" s="219">
        <f t="shared" si="2"/>
        <v>223</v>
      </c>
      <c r="D23" s="47" t="s">
        <v>213</v>
      </c>
      <c r="E23" s="256" t="s">
        <v>103</v>
      </c>
      <c r="F23" s="21" t="s">
        <v>663</v>
      </c>
      <c r="G23" s="67" t="s">
        <v>26</v>
      </c>
      <c r="H23" s="60" t="s">
        <v>235</v>
      </c>
      <c r="I23" s="82" t="s">
        <v>191</v>
      </c>
      <c r="J23" s="82" t="s">
        <v>193</v>
      </c>
      <c r="K23" s="205" t="s">
        <v>532</v>
      </c>
      <c r="L23" s="47" t="s">
        <v>106</v>
      </c>
      <c r="M23" s="307" t="s">
        <v>715</v>
      </c>
      <c r="N23" s="103" t="s">
        <v>324</v>
      </c>
      <c r="O23" s="47" t="s">
        <v>322</v>
      </c>
      <c r="P23" s="6">
        <v>3</v>
      </c>
      <c r="Q23" s="6"/>
      <c r="R23" s="6"/>
      <c r="S23" s="6"/>
      <c r="T23" s="6"/>
      <c r="U23" s="6"/>
      <c r="V23" s="6"/>
      <c r="W23" s="278"/>
      <c r="X23" s="36"/>
      <c r="Y23" s="36" t="s">
        <v>196</v>
      </c>
      <c r="Z23" s="270" t="s">
        <v>19</v>
      </c>
      <c r="AA23" s="323">
        <v>0</v>
      </c>
      <c r="AB23" s="323" t="s">
        <v>252</v>
      </c>
      <c r="AC23" s="323" t="s">
        <v>252</v>
      </c>
      <c r="AD23" s="322">
        <v>0</v>
      </c>
      <c r="AE23" s="323" t="s">
        <v>252</v>
      </c>
      <c r="AF23" s="323" t="s">
        <v>252</v>
      </c>
      <c r="AG23" s="323" t="s">
        <v>252</v>
      </c>
      <c r="AH23" s="323" t="s">
        <v>252</v>
      </c>
      <c r="AI23" s="76"/>
      <c r="AJ23" s="76"/>
      <c r="AK23" s="76"/>
      <c r="AL23" s="76"/>
    </row>
    <row r="24" spans="1:38" ht="248.4" x14ac:dyDescent="0.3">
      <c r="A24" s="267" t="s">
        <v>34</v>
      </c>
      <c r="B24" s="218" t="str">
        <f t="shared" si="0"/>
        <v>Indicatore 224 - CR0_ITUC_L3M</v>
      </c>
      <c r="C24" s="219">
        <f t="shared" si="2"/>
        <v>224</v>
      </c>
      <c r="D24" s="47" t="s">
        <v>214</v>
      </c>
      <c r="E24" s="256" t="s">
        <v>103</v>
      </c>
      <c r="F24" s="21" t="s">
        <v>663</v>
      </c>
      <c r="G24" s="65" t="s">
        <v>36</v>
      </c>
      <c r="H24" s="60" t="s">
        <v>236</v>
      </c>
      <c r="I24" s="82" t="s">
        <v>191</v>
      </c>
      <c r="J24" s="82" t="s">
        <v>193</v>
      </c>
      <c r="K24" s="205" t="s">
        <v>532</v>
      </c>
      <c r="L24" s="47" t="s">
        <v>106</v>
      </c>
      <c r="M24" s="307" t="s">
        <v>715</v>
      </c>
      <c r="N24" s="103" t="s">
        <v>326</v>
      </c>
      <c r="O24" s="47" t="s">
        <v>325</v>
      </c>
      <c r="P24" s="6">
        <v>3</v>
      </c>
      <c r="Q24" s="6"/>
      <c r="R24" s="6"/>
      <c r="S24" s="6"/>
      <c r="T24" s="6"/>
      <c r="U24" s="6"/>
      <c r="V24" s="6"/>
      <c r="W24" s="278"/>
      <c r="X24" s="36"/>
      <c r="Y24" s="36" t="s">
        <v>196</v>
      </c>
      <c r="Z24" s="270" t="s">
        <v>19</v>
      </c>
      <c r="AA24" s="323">
        <v>0</v>
      </c>
      <c r="AB24" s="323" t="s">
        <v>252</v>
      </c>
      <c r="AC24" s="323" t="s">
        <v>252</v>
      </c>
      <c r="AD24" s="322">
        <v>0</v>
      </c>
      <c r="AE24" s="323" t="s">
        <v>252</v>
      </c>
      <c r="AF24" s="323" t="s">
        <v>252</v>
      </c>
      <c r="AG24" s="323" t="s">
        <v>252</v>
      </c>
      <c r="AH24" s="323" t="s">
        <v>252</v>
      </c>
      <c r="AI24" s="74"/>
      <c r="AJ24" s="74"/>
      <c r="AK24" s="75"/>
      <c r="AL24" s="75"/>
    </row>
    <row r="25" spans="1:38" ht="96.6" x14ac:dyDescent="0.3">
      <c r="A25" s="267" t="s">
        <v>183</v>
      </c>
      <c r="B25" s="218" t="str">
        <f t="shared" si="0"/>
        <v>Indicatore 225 - BILFAM_TE_L3M</v>
      </c>
      <c r="C25" s="219">
        <f t="shared" si="2"/>
        <v>225</v>
      </c>
      <c r="D25" s="47" t="s">
        <v>215</v>
      </c>
      <c r="E25" s="256" t="s">
        <v>103</v>
      </c>
      <c r="F25" s="21" t="s">
        <v>663</v>
      </c>
      <c r="G25" s="67"/>
      <c r="H25" s="60" t="s">
        <v>237</v>
      </c>
      <c r="I25" s="82" t="s">
        <v>248</v>
      </c>
      <c r="J25" s="82" t="s">
        <v>28</v>
      </c>
      <c r="K25" s="205" t="s">
        <v>532</v>
      </c>
      <c r="L25" s="47" t="s">
        <v>106</v>
      </c>
      <c r="M25" s="307" t="s">
        <v>315</v>
      </c>
      <c r="N25" s="103"/>
      <c r="O25" s="47" t="s">
        <v>530</v>
      </c>
      <c r="P25" s="6">
        <v>2</v>
      </c>
      <c r="Q25" s="6"/>
      <c r="R25" s="6"/>
      <c r="S25" s="6"/>
      <c r="T25" s="6"/>
      <c r="U25" s="6"/>
      <c r="V25" s="6"/>
      <c r="W25" s="278"/>
      <c r="X25" s="36"/>
      <c r="Y25" s="36"/>
      <c r="Z25" s="309" t="s">
        <v>28</v>
      </c>
      <c r="AA25" s="309" t="s">
        <v>28</v>
      </c>
      <c r="AB25" s="309" t="s">
        <v>28</v>
      </c>
      <c r="AC25" s="309" t="s">
        <v>28</v>
      </c>
      <c r="AD25" s="309" t="s">
        <v>28</v>
      </c>
      <c r="AE25" s="309" t="s">
        <v>28</v>
      </c>
      <c r="AF25" s="309" t="s">
        <v>28</v>
      </c>
      <c r="AG25" s="309" t="s">
        <v>28</v>
      </c>
      <c r="AH25" s="309" t="s">
        <v>28</v>
      </c>
      <c r="AI25" s="74"/>
      <c r="AJ25" s="74"/>
      <c r="AK25" s="75"/>
      <c r="AL25" s="75"/>
    </row>
    <row r="26" spans="1:38" s="77" customFormat="1" ht="179.4" x14ac:dyDescent="0.3">
      <c r="A26" s="267" t="s">
        <v>183</v>
      </c>
      <c r="B26" s="218" t="str">
        <f t="shared" si="0"/>
        <v>Indicatore 226 - BILFAM_TUC_L3M</v>
      </c>
      <c r="C26" s="219">
        <f t="shared" si="2"/>
        <v>226</v>
      </c>
      <c r="D26" s="47" t="s">
        <v>216</v>
      </c>
      <c r="E26" s="256" t="s">
        <v>103</v>
      </c>
      <c r="F26" s="21" t="s">
        <v>663</v>
      </c>
      <c r="G26" s="65"/>
      <c r="H26" s="60" t="s">
        <v>238</v>
      </c>
      <c r="I26" s="82" t="s">
        <v>249</v>
      </c>
      <c r="J26" s="82" t="s">
        <v>28</v>
      </c>
      <c r="K26" s="205" t="s">
        <v>532</v>
      </c>
      <c r="L26" s="47" t="s">
        <v>106</v>
      </c>
      <c r="M26" s="307" t="s">
        <v>315</v>
      </c>
      <c r="N26" s="103"/>
      <c r="O26" s="47" t="s">
        <v>316</v>
      </c>
      <c r="P26" s="6">
        <v>2</v>
      </c>
      <c r="Q26" s="6"/>
      <c r="R26" s="6"/>
      <c r="S26" s="6"/>
      <c r="T26" s="6"/>
      <c r="U26" s="6"/>
      <c r="V26" s="6"/>
      <c r="W26" s="278"/>
      <c r="X26" s="36"/>
      <c r="Y26" s="36"/>
      <c r="Z26" s="309" t="s">
        <v>28</v>
      </c>
      <c r="AA26" s="309" t="s">
        <v>28</v>
      </c>
      <c r="AB26" s="309" t="s">
        <v>28</v>
      </c>
      <c r="AC26" s="309" t="s">
        <v>28</v>
      </c>
      <c r="AD26" s="309" t="s">
        <v>28</v>
      </c>
      <c r="AE26" s="309" t="s">
        <v>28</v>
      </c>
      <c r="AF26" s="309" t="s">
        <v>28</v>
      </c>
      <c r="AG26" s="309" t="s">
        <v>28</v>
      </c>
      <c r="AH26" s="309" t="s">
        <v>28</v>
      </c>
      <c r="AI26" s="57"/>
      <c r="AJ26" s="308"/>
      <c r="AK26" s="57"/>
      <c r="AL26" s="294"/>
    </row>
    <row r="27" spans="1:38" s="77" customFormat="1" ht="220.8" x14ac:dyDescent="0.3">
      <c r="A27" s="267" t="s">
        <v>183</v>
      </c>
      <c r="B27" s="218" t="str">
        <f t="shared" si="0"/>
        <v>Indicatore 227 - BILFAM_TU_L3M</v>
      </c>
      <c r="C27" s="219">
        <f t="shared" si="2"/>
        <v>227</v>
      </c>
      <c r="D27" s="47" t="s">
        <v>217</v>
      </c>
      <c r="E27" s="256" t="s">
        <v>103</v>
      </c>
      <c r="F27" s="21" t="s">
        <v>663</v>
      </c>
      <c r="G27" s="67"/>
      <c r="H27" s="60" t="s">
        <v>284</v>
      </c>
      <c r="I27" s="82" t="s">
        <v>250</v>
      </c>
      <c r="J27" s="82"/>
      <c r="K27" s="205" t="s">
        <v>532</v>
      </c>
      <c r="L27" s="47" t="s">
        <v>106</v>
      </c>
      <c r="M27" s="307" t="s">
        <v>315</v>
      </c>
      <c r="N27" s="103"/>
      <c r="O27" s="47" t="s">
        <v>317</v>
      </c>
      <c r="P27" s="6">
        <v>2</v>
      </c>
      <c r="Q27" s="6"/>
      <c r="R27" s="6"/>
      <c r="S27" s="6"/>
      <c r="T27" s="6"/>
      <c r="U27" s="6"/>
      <c r="V27" s="6"/>
      <c r="W27" s="278"/>
      <c r="X27" s="36"/>
      <c r="Y27" s="36"/>
      <c r="Z27" s="309"/>
      <c r="AA27" s="309"/>
      <c r="AB27" s="309"/>
      <c r="AC27" s="309"/>
      <c r="AD27" s="309"/>
      <c r="AE27" s="309"/>
      <c r="AF27" s="309"/>
      <c r="AG27" s="309"/>
      <c r="AH27" s="309"/>
      <c r="AI27" s="57"/>
      <c r="AJ27" s="308"/>
      <c r="AK27" s="57"/>
      <c r="AL27" s="294"/>
    </row>
    <row r="28" spans="1:38" s="77" customFormat="1" ht="165.6" x14ac:dyDescent="0.3">
      <c r="A28" s="271" t="s">
        <v>183</v>
      </c>
      <c r="B28" s="218" t="str">
        <f t="shared" si="0"/>
        <v>Indicatore 232 - BILFAM_SALC_L6M</v>
      </c>
      <c r="C28" s="219">
        <v>232</v>
      </c>
      <c r="D28" s="47" t="s">
        <v>631</v>
      </c>
      <c r="E28" s="256" t="s">
        <v>103</v>
      </c>
      <c r="F28" s="21" t="s">
        <v>663</v>
      </c>
      <c r="G28" s="67"/>
      <c r="H28" s="60" t="s">
        <v>696</v>
      </c>
      <c r="I28" s="82" t="s">
        <v>697</v>
      </c>
      <c r="J28" s="82" t="s">
        <v>28</v>
      </c>
      <c r="K28" s="205" t="s">
        <v>532</v>
      </c>
      <c r="L28" s="47" t="s">
        <v>106</v>
      </c>
      <c r="M28" s="307" t="s">
        <v>315</v>
      </c>
      <c r="N28" s="103"/>
      <c r="O28" s="222" t="s">
        <v>820</v>
      </c>
      <c r="P28" s="6">
        <v>2</v>
      </c>
      <c r="Q28" s="6"/>
      <c r="R28" s="6"/>
      <c r="S28" s="6"/>
      <c r="T28" s="6"/>
      <c r="U28" s="6"/>
      <c r="V28" s="6"/>
      <c r="W28" s="278"/>
      <c r="X28" s="36"/>
      <c r="Y28" s="36"/>
      <c r="Z28" s="309"/>
      <c r="AA28" s="309"/>
      <c r="AB28" s="309"/>
      <c r="AC28" s="309"/>
      <c r="AD28" s="309"/>
      <c r="AE28" s="309"/>
      <c r="AF28" s="309"/>
      <c r="AG28" s="309"/>
      <c r="AH28" s="309"/>
      <c r="AI28" s="57"/>
      <c r="AJ28" s="308"/>
      <c r="AK28" s="57"/>
      <c r="AL28" s="294"/>
    </row>
    <row r="29" spans="1:38" s="77" customFormat="1" ht="165.6" x14ac:dyDescent="0.3">
      <c r="A29" s="271" t="s">
        <v>183</v>
      </c>
      <c r="B29" s="218" t="str">
        <f t="shared" si="0"/>
        <v>Indicatore 233 - BILFAM_SAL_L6M</v>
      </c>
      <c r="C29" s="219">
        <f>1+C28</f>
        <v>233</v>
      </c>
      <c r="D29" s="47" t="s">
        <v>632</v>
      </c>
      <c r="E29" s="256" t="s">
        <v>103</v>
      </c>
      <c r="F29" s="21" t="s">
        <v>663</v>
      </c>
      <c r="G29" s="67"/>
      <c r="H29" s="60" t="s">
        <v>698</v>
      </c>
      <c r="I29" s="82" t="s">
        <v>699</v>
      </c>
      <c r="J29" s="82" t="s">
        <v>28</v>
      </c>
      <c r="K29" s="205" t="s">
        <v>532</v>
      </c>
      <c r="L29" s="47" t="s">
        <v>106</v>
      </c>
      <c r="M29" s="307" t="s">
        <v>315</v>
      </c>
      <c r="N29" s="103"/>
      <c r="O29" s="222" t="s">
        <v>821</v>
      </c>
      <c r="P29" s="6">
        <v>2</v>
      </c>
      <c r="Q29" s="6"/>
      <c r="R29" s="6"/>
      <c r="S29" s="6"/>
      <c r="T29" s="6"/>
      <c r="U29" s="6"/>
      <c r="V29" s="6"/>
      <c r="W29" s="278"/>
      <c r="X29" s="36"/>
      <c r="Y29" s="36"/>
      <c r="Z29" s="309"/>
      <c r="AA29" s="309"/>
      <c r="AB29" s="309"/>
      <c r="AC29" s="309"/>
      <c r="AD29" s="309"/>
      <c r="AE29" s="309"/>
      <c r="AF29" s="309"/>
      <c r="AG29" s="309"/>
      <c r="AH29" s="309"/>
      <c r="AI29" s="57"/>
      <c r="AJ29" s="308"/>
      <c r="AK29" s="57"/>
      <c r="AL29" s="294"/>
    </row>
    <row r="30" spans="1:38" s="77" customFormat="1" ht="27.6" x14ac:dyDescent="0.3">
      <c r="A30" s="271" t="s">
        <v>35</v>
      </c>
      <c r="B30" s="218" t="str">
        <f t="shared" si="0"/>
        <v>Indicatore 250 - XRA_MEAN_SCONF_NOCOL_L3M</v>
      </c>
      <c r="C30" s="219">
        <v>250</v>
      </c>
      <c r="D30" s="47" t="s">
        <v>633</v>
      </c>
      <c r="E30" s="256" t="s">
        <v>103</v>
      </c>
      <c r="F30" s="21" t="s">
        <v>663</v>
      </c>
      <c r="G30" s="67"/>
      <c r="H30" s="60" t="s">
        <v>700</v>
      </c>
      <c r="I30" s="82" t="s">
        <v>701</v>
      </c>
      <c r="J30" s="82" t="s">
        <v>28</v>
      </c>
      <c r="K30" s="205" t="s">
        <v>532</v>
      </c>
      <c r="L30" s="47" t="s">
        <v>332</v>
      </c>
      <c r="M30" s="307" t="s">
        <v>666</v>
      </c>
      <c r="N30" s="103"/>
      <c r="O30" s="397" t="s">
        <v>835</v>
      </c>
      <c r="P30" s="6">
        <v>1</v>
      </c>
      <c r="Q30" s="6"/>
      <c r="R30" s="6"/>
      <c r="S30" s="6"/>
      <c r="T30" s="6"/>
      <c r="U30" s="6"/>
      <c r="V30" s="6"/>
      <c r="W30" s="278"/>
      <c r="X30" s="36"/>
      <c r="Y30" s="36" t="s">
        <v>194</v>
      </c>
      <c r="Z30" s="309"/>
      <c r="AA30" s="309"/>
      <c r="AB30" s="309"/>
      <c r="AC30" s="309"/>
      <c r="AD30" s="309"/>
      <c r="AE30" s="309"/>
      <c r="AF30" s="309"/>
      <c r="AG30" s="309"/>
      <c r="AH30" s="309"/>
      <c r="AI30" s="57"/>
      <c r="AJ30" s="308"/>
      <c r="AK30" s="57"/>
      <c r="AL30" s="294"/>
    </row>
    <row r="31" spans="1:38" s="77" customFormat="1" ht="27.6" x14ac:dyDescent="0.3">
      <c r="A31" s="271" t="s">
        <v>35</v>
      </c>
      <c r="B31" s="218" t="str">
        <f t="shared" si="0"/>
        <v>Indicatore 251 - XRA_MEAN_NUM_GG_NOCOL_L3M</v>
      </c>
      <c r="C31" s="219">
        <f>1+C30</f>
        <v>251</v>
      </c>
      <c r="D31" s="47" t="s">
        <v>634</v>
      </c>
      <c r="E31" s="256" t="s">
        <v>103</v>
      </c>
      <c r="F31" s="21" t="s">
        <v>663</v>
      </c>
      <c r="G31" s="67"/>
      <c r="H31" s="78" t="s">
        <v>838</v>
      </c>
      <c r="I31" s="82" t="s">
        <v>702</v>
      </c>
      <c r="J31" s="82" t="s">
        <v>28</v>
      </c>
      <c r="K31" s="205" t="s">
        <v>153</v>
      </c>
      <c r="L31" s="47" t="s">
        <v>332</v>
      </c>
      <c r="M31" s="307" t="s">
        <v>666</v>
      </c>
      <c r="N31" s="103"/>
      <c r="O31" s="396" t="s">
        <v>839</v>
      </c>
      <c r="P31" s="6">
        <v>1</v>
      </c>
      <c r="Q31" s="6"/>
      <c r="R31" s="6"/>
      <c r="S31" s="6"/>
      <c r="T31" s="6"/>
      <c r="U31" s="6"/>
      <c r="V31" s="6"/>
      <c r="W31" s="278"/>
      <c r="X31" s="36"/>
      <c r="Y31" s="36" t="s">
        <v>194</v>
      </c>
      <c r="Z31" s="309"/>
      <c r="AA31" s="309"/>
      <c r="AB31" s="309"/>
      <c r="AC31" s="309"/>
      <c r="AD31" s="309"/>
      <c r="AE31" s="309"/>
      <c r="AF31" s="309"/>
      <c r="AG31" s="309"/>
      <c r="AH31" s="309"/>
      <c r="AI31" s="57"/>
      <c r="AJ31" s="308"/>
      <c r="AK31" s="57"/>
      <c r="AL31" s="294"/>
    </row>
    <row r="32" spans="1:38" s="77" customFormat="1" ht="165.6" x14ac:dyDescent="0.3">
      <c r="A32" s="271" t="s">
        <v>35</v>
      </c>
      <c r="B32" s="218" t="str">
        <f>CONCATENATE("Indicatore ",C32," - ",D32)</f>
        <v xml:space="preserve">Indicatore 252 - XRA_NOSCONF_CONT_NOCOL_L3M </v>
      </c>
      <c r="C32" s="219">
        <f t="shared" ref="C32:C53" si="3">1+C31</f>
        <v>252</v>
      </c>
      <c r="D32" s="47" t="s">
        <v>635</v>
      </c>
      <c r="E32" s="256" t="s">
        <v>103</v>
      </c>
      <c r="F32" s="21" t="s">
        <v>663</v>
      </c>
      <c r="G32" s="67"/>
      <c r="H32" s="60" t="s">
        <v>703</v>
      </c>
      <c r="I32" s="82" t="s">
        <v>28</v>
      </c>
      <c r="J32" s="82" t="s">
        <v>28</v>
      </c>
      <c r="K32" s="205" t="s">
        <v>283</v>
      </c>
      <c r="L32" s="47" t="s">
        <v>332</v>
      </c>
      <c r="M32" s="307" t="s">
        <v>666</v>
      </c>
      <c r="N32" s="103"/>
      <c r="O32" s="47" t="s">
        <v>836</v>
      </c>
      <c r="P32" s="6">
        <v>2</v>
      </c>
      <c r="Q32" s="6"/>
      <c r="R32" s="6"/>
      <c r="S32" s="6"/>
      <c r="T32" s="6"/>
      <c r="U32" s="6"/>
      <c r="V32" s="6"/>
      <c r="W32" s="278"/>
      <c r="X32" s="36"/>
      <c r="Y32" s="36" t="s">
        <v>194</v>
      </c>
      <c r="Z32" s="309"/>
      <c r="AA32" s="309"/>
      <c r="AB32" s="309"/>
      <c r="AC32" s="309"/>
      <c r="AD32" s="309"/>
      <c r="AE32" s="309"/>
      <c r="AF32" s="309"/>
      <c r="AG32" s="309"/>
      <c r="AH32" s="309"/>
      <c r="AI32" s="57"/>
      <c r="AJ32" s="308"/>
      <c r="AK32" s="57"/>
      <c r="AL32" s="294"/>
    </row>
    <row r="33" spans="1:38" s="77" customFormat="1" ht="179.4" x14ac:dyDescent="0.3">
      <c r="A33" s="271" t="s">
        <v>35</v>
      </c>
      <c r="B33" s="218" t="str">
        <f t="shared" si="0"/>
        <v>Indicatore 253 - XRA_NOCOL_30GG_100_002</v>
      </c>
      <c r="C33" s="219">
        <f t="shared" si="3"/>
        <v>253</v>
      </c>
      <c r="D33" s="47" t="s">
        <v>657</v>
      </c>
      <c r="E33" s="256" t="s">
        <v>103</v>
      </c>
      <c r="F33" s="21" t="s">
        <v>663</v>
      </c>
      <c r="G33" s="67"/>
      <c r="H33" s="60" t="s">
        <v>704</v>
      </c>
      <c r="I33" s="82" t="s">
        <v>28</v>
      </c>
      <c r="J33" s="82" t="s">
        <v>28</v>
      </c>
      <c r="K33" s="205" t="s">
        <v>50</v>
      </c>
      <c r="L33" s="47" t="s">
        <v>332</v>
      </c>
      <c r="M33" s="307" t="s">
        <v>666</v>
      </c>
      <c r="N33" s="103"/>
      <c r="O33" s="396" t="s">
        <v>837</v>
      </c>
      <c r="P33" s="6">
        <v>2</v>
      </c>
      <c r="Q33" s="6"/>
      <c r="R33" s="6"/>
      <c r="S33" s="6"/>
      <c r="T33" s="6"/>
      <c r="U33" s="6"/>
      <c r="V33" s="6"/>
      <c r="W33" s="278"/>
      <c r="X33" s="36"/>
      <c r="Y33" s="36" t="s">
        <v>195</v>
      </c>
      <c r="Z33" s="309"/>
      <c r="AA33" s="309"/>
      <c r="AB33" s="309"/>
      <c r="AC33" s="309"/>
      <c r="AD33" s="309"/>
      <c r="AE33" s="309"/>
      <c r="AF33" s="309"/>
      <c r="AG33" s="309"/>
      <c r="AH33" s="309"/>
      <c r="AI33" s="57"/>
      <c r="AJ33" s="308"/>
      <c r="AK33" s="57"/>
      <c r="AL33" s="294"/>
    </row>
    <row r="34" spans="1:38" s="77" customFormat="1" ht="82.8" customHeight="1" x14ac:dyDescent="0.3">
      <c r="A34" s="271" t="s">
        <v>34</v>
      </c>
      <c r="B34" s="218" t="str">
        <f>CONCATENATE("Indicatore ",C34," - ",D34)</f>
        <v>Indicatore 254 - CR0_TUA_NOCOL_L3M</v>
      </c>
      <c r="C34" s="219">
        <f t="shared" si="3"/>
        <v>254</v>
      </c>
      <c r="D34" s="47" t="s">
        <v>636</v>
      </c>
      <c r="E34" s="256" t="s">
        <v>103</v>
      </c>
      <c r="F34" s="21" t="s">
        <v>663</v>
      </c>
      <c r="G34" s="67" t="s">
        <v>541</v>
      </c>
      <c r="H34" s="60" t="s">
        <v>705</v>
      </c>
      <c r="I34" s="82" t="s">
        <v>29</v>
      </c>
      <c r="J34" s="82" t="s">
        <v>27</v>
      </c>
      <c r="K34" s="205" t="s">
        <v>532</v>
      </c>
      <c r="L34" s="47" t="s">
        <v>106</v>
      </c>
      <c r="M34" s="307" t="s">
        <v>715</v>
      </c>
      <c r="N34" s="103"/>
      <c r="O34" s="222" t="s">
        <v>812</v>
      </c>
      <c r="P34" s="6">
        <v>3</v>
      </c>
      <c r="Q34" s="6"/>
      <c r="R34" s="6"/>
      <c r="S34" s="6"/>
      <c r="T34" s="6"/>
      <c r="U34" s="6"/>
      <c r="V34" s="6"/>
      <c r="W34" s="278"/>
      <c r="X34" s="36"/>
      <c r="Y34" s="36"/>
      <c r="Z34" s="309"/>
      <c r="AA34" s="309"/>
      <c r="AB34" s="309"/>
      <c r="AC34" s="309"/>
      <c r="AD34" s="309"/>
      <c r="AE34" s="309"/>
      <c r="AF34" s="309"/>
      <c r="AG34" s="309"/>
      <c r="AH34" s="309"/>
      <c r="AI34" s="57"/>
      <c r="AJ34" s="308"/>
      <c r="AK34" s="57"/>
      <c r="AL34" s="294"/>
    </row>
    <row r="35" spans="1:38" s="77" customFormat="1" ht="82.8" customHeight="1" x14ac:dyDescent="0.3">
      <c r="A35" s="271" t="s">
        <v>34</v>
      </c>
      <c r="B35" s="218" t="str">
        <f t="shared" si="0"/>
        <v>Indicatore 255 - CR0_TUR_NOCOL_L3M</v>
      </c>
      <c r="C35" s="219">
        <f t="shared" si="3"/>
        <v>255</v>
      </c>
      <c r="D35" s="47" t="s">
        <v>637</v>
      </c>
      <c r="E35" s="256" t="s">
        <v>103</v>
      </c>
      <c r="F35" s="21" t="s">
        <v>663</v>
      </c>
      <c r="G35" s="67" t="s">
        <v>25</v>
      </c>
      <c r="H35" s="60" t="s">
        <v>706</v>
      </c>
      <c r="I35" s="82" t="s">
        <v>29</v>
      </c>
      <c r="J35" s="82" t="s">
        <v>27</v>
      </c>
      <c r="K35" s="205" t="s">
        <v>532</v>
      </c>
      <c r="L35" s="47" t="s">
        <v>106</v>
      </c>
      <c r="M35" s="307" t="s">
        <v>715</v>
      </c>
      <c r="N35" s="103"/>
      <c r="O35" s="222" t="s">
        <v>813</v>
      </c>
      <c r="P35" s="6">
        <v>3</v>
      </c>
      <c r="Q35" s="6"/>
      <c r="R35" s="6"/>
      <c r="S35" s="6"/>
      <c r="T35" s="6"/>
      <c r="U35" s="6"/>
      <c r="V35" s="6"/>
      <c r="W35" s="278"/>
      <c r="X35" s="36"/>
      <c r="Y35" s="36"/>
      <c r="Z35" s="309"/>
      <c r="AA35" s="309"/>
      <c r="AB35" s="309"/>
      <c r="AC35" s="309"/>
      <c r="AD35" s="309"/>
      <c r="AE35" s="309"/>
      <c r="AF35" s="309"/>
      <c r="AG35" s="309"/>
      <c r="AH35" s="309"/>
      <c r="AI35" s="57"/>
      <c r="AJ35" s="308"/>
      <c r="AK35" s="57"/>
      <c r="AL35" s="294"/>
    </row>
    <row r="36" spans="1:38" s="77" customFormat="1" ht="82.8" customHeight="1" x14ac:dyDescent="0.3">
      <c r="A36" s="271" t="s">
        <v>34</v>
      </c>
      <c r="B36" s="218" t="str">
        <f t="shared" si="0"/>
        <v>Indicatore 256 - CR0_TUS_NOCOL_L3M</v>
      </c>
      <c r="C36" s="219">
        <f t="shared" si="3"/>
        <v>256</v>
      </c>
      <c r="D36" s="47" t="s">
        <v>638</v>
      </c>
      <c r="E36" s="256" t="s">
        <v>103</v>
      </c>
      <c r="F36" s="21" t="s">
        <v>663</v>
      </c>
      <c r="G36" s="67" t="s">
        <v>26</v>
      </c>
      <c r="H36" s="60" t="s">
        <v>707</v>
      </c>
      <c r="I36" s="82" t="s">
        <v>29</v>
      </c>
      <c r="J36" s="82" t="s">
        <v>27</v>
      </c>
      <c r="K36" s="205" t="s">
        <v>532</v>
      </c>
      <c r="L36" s="47" t="s">
        <v>106</v>
      </c>
      <c r="M36" s="307" t="s">
        <v>715</v>
      </c>
      <c r="N36" s="103"/>
      <c r="O36" s="222" t="s">
        <v>814</v>
      </c>
      <c r="P36" s="6">
        <v>3</v>
      </c>
      <c r="Q36" s="6"/>
      <c r="R36" s="6"/>
      <c r="S36" s="6"/>
      <c r="T36" s="6"/>
      <c r="U36" s="6"/>
      <c r="V36" s="6"/>
      <c r="W36" s="278"/>
      <c r="X36" s="36"/>
      <c r="Y36" s="36"/>
      <c r="Z36" s="309"/>
      <c r="AA36" s="309"/>
      <c r="AB36" s="309"/>
      <c r="AC36" s="309"/>
      <c r="AD36" s="309"/>
      <c r="AE36" s="309"/>
      <c r="AF36" s="309"/>
      <c r="AG36" s="309"/>
      <c r="AH36" s="309"/>
      <c r="AI36" s="57"/>
      <c r="AJ36" s="308"/>
      <c r="AK36" s="57"/>
      <c r="AL36" s="294"/>
    </row>
    <row r="37" spans="1:38" s="77" customFormat="1" ht="102" customHeight="1" x14ac:dyDescent="0.3">
      <c r="A37" s="271" t="s">
        <v>34</v>
      </c>
      <c r="B37" s="218" t="str">
        <f t="shared" si="0"/>
        <v>Indicatore 257 - CR0_UCFBT_NOCOL_L3M</v>
      </c>
      <c r="C37" s="219">
        <f t="shared" si="3"/>
        <v>257</v>
      </c>
      <c r="D37" s="47" t="s">
        <v>639</v>
      </c>
      <c r="E37" s="256" t="s">
        <v>103</v>
      </c>
      <c r="F37" s="21" t="s">
        <v>663</v>
      </c>
      <c r="G37" s="67" t="s">
        <v>557</v>
      </c>
      <c r="H37" s="60" t="s">
        <v>673</v>
      </c>
      <c r="I37" s="82" t="s">
        <v>558</v>
      </c>
      <c r="J37" s="82" t="s">
        <v>559</v>
      </c>
      <c r="K37" s="205" t="s">
        <v>532</v>
      </c>
      <c r="L37" s="47" t="s">
        <v>106</v>
      </c>
      <c r="M37" s="307" t="s">
        <v>715</v>
      </c>
      <c r="N37" s="103"/>
      <c r="O37" s="320" t="s">
        <v>815</v>
      </c>
      <c r="P37" s="6">
        <v>2</v>
      </c>
      <c r="Q37" s="6"/>
      <c r="R37" s="6"/>
      <c r="S37" s="6"/>
      <c r="T37" s="6"/>
      <c r="U37" s="6"/>
      <c r="V37" s="6"/>
      <c r="W37" s="278"/>
      <c r="X37" s="36"/>
      <c r="Y37" s="36" t="s">
        <v>714</v>
      </c>
      <c r="Z37" s="309"/>
      <c r="AA37" s="309"/>
      <c r="AB37" s="309"/>
      <c r="AC37" s="309"/>
      <c r="AD37" s="309"/>
      <c r="AE37" s="309"/>
      <c r="AF37" s="309"/>
      <c r="AG37" s="309"/>
      <c r="AH37" s="309"/>
      <c r="AI37" s="57"/>
      <c r="AJ37" s="308"/>
      <c r="AK37" s="57"/>
      <c r="AL37" s="294"/>
    </row>
    <row r="38" spans="1:38" s="77" customFormat="1" ht="82.8" x14ac:dyDescent="0.3">
      <c r="A38" s="271" t="s">
        <v>768</v>
      </c>
      <c r="B38" s="218" t="str">
        <f t="shared" si="0"/>
        <v>Indicatore 258 - CRSYS_TUA_NOCOL_L3M</v>
      </c>
      <c r="C38" s="219">
        <f t="shared" si="3"/>
        <v>258</v>
      </c>
      <c r="D38" s="47" t="s">
        <v>640</v>
      </c>
      <c r="E38" s="256" t="s">
        <v>103</v>
      </c>
      <c r="F38" s="21" t="s">
        <v>663</v>
      </c>
      <c r="G38" s="67" t="s">
        <v>541</v>
      </c>
      <c r="H38" s="60" t="s">
        <v>708</v>
      </c>
      <c r="I38" s="82" t="s">
        <v>542</v>
      </c>
      <c r="J38" s="82" t="s">
        <v>543</v>
      </c>
      <c r="K38" s="205" t="s">
        <v>532</v>
      </c>
      <c r="L38" s="47" t="s">
        <v>106</v>
      </c>
      <c r="M38" s="307" t="s">
        <v>715</v>
      </c>
      <c r="N38" s="103"/>
      <c r="O38" s="222" t="s">
        <v>816</v>
      </c>
      <c r="P38" s="6">
        <v>3</v>
      </c>
      <c r="Q38" s="6"/>
      <c r="R38" s="6"/>
      <c r="S38" s="6"/>
      <c r="T38" s="6"/>
      <c r="U38" s="6"/>
      <c r="V38" s="6"/>
      <c r="W38" s="278"/>
      <c r="X38" s="36"/>
      <c r="Y38" s="36"/>
      <c r="Z38" s="309"/>
      <c r="AA38" s="309"/>
      <c r="AB38" s="309"/>
      <c r="AC38" s="309"/>
      <c r="AD38" s="309"/>
      <c r="AE38" s="309"/>
      <c r="AF38" s="309"/>
      <c r="AG38" s="309"/>
      <c r="AH38" s="309"/>
      <c r="AI38" s="57"/>
      <c r="AJ38" s="308"/>
      <c r="AK38" s="57"/>
      <c r="AL38" s="294"/>
    </row>
    <row r="39" spans="1:38" s="77" customFormat="1" ht="82.8" x14ac:dyDescent="0.3">
      <c r="A39" s="271" t="s">
        <v>768</v>
      </c>
      <c r="B39" s="218" t="str">
        <f t="shared" si="0"/>
        <v>Indicatore 259 - CRSYS_TUR_NOCOL_L3M</v>
      </c>
      <c r="C39" s="219">
        <f t="shared" si="3"/>
        <v>259</v>
      </c>
      <c r="D39" s="47" t="s">
        <v>641</v>
      </c>
      <c r="E39" s="256" t="s">
        <v>103</v>
      </c>
      <c r="F39" s="21" t="s">
        <v>663</v>
      </c>
      <c r="G39" s="67" t="s">
        <v>25</v>
      </c>
      <c r="H39" s="60" t="s">
        <v>709</v>
      </c>
      <c r="I39" s="82" t="s">
        <v>542</v>
      </c>
      <c r="J39" s="82" t="s">
        <v>543</v>
      </c>
      <c r="K39" s="205" t="s">
        <v>532</v>
      </c>
      <c r="L39" s="47" t="s">
        <v>106</v>
      </c>
      <c r="M39" s="307" t="s">
        <v>715</v>
      </c>
      <c r="N39" s="103"/>
      <c r="O39" s="222" t="s">
        <v>817</v>
      </c>
      <c r="P39" s="6">
        <v>3</v>
      </c>
      <c r="Q39" s="6"/>
      <c r="R39" s="6"/>
      <c r="S39" s="6"/>
      <c r="T39" s="6"/>
      <c r="U39" s="6"/>
      <c r="V39" s="6"/>
      <c r="W39" s="278"/>
      <c r="X39" s="36"/>
      <c r="Y39" s="36"/>
      <c r="Z39" s="309"/>
      <c r="AA39" s="309"/>
      <c r="AB39" s="309"/>
      <c r="AC39" s="309"/>
      <c r="AD39" s="309"/>
      <c r="AE39" s="309"/>
      <c r="AF39" s="309"/>
      <c r="AG39" s="309"/>
      <c r="AH39" s="309"/>
      <c r="AI39" s="57"/>
      <c r="AJ39" s="308"/>
      <c r="AK39" s="57"/>
      <c r="AL39" s="294"/>
    </row>
    <row r="40" spans="1:38" s="77" customFormat="1" ht="82.8" x14ac:dyDescent="0.3">
      <c r="A40" s="271" t="s">
        <v>768</v>
      </c>
      <c r="B40" s="218" t="str">
        <f t="shared" si="0"/>
        <v>Indicatore 260 - CRSYS_TUS_NOCOL_L3M</v>
      </c>
      <c r="C40" s="219">
        <f t="shared" si="3"/>
        <v>260</v>
      </c>
      <c r="D40" s="47" t="s">
        <v>642</v>
      </c>
      <c r="E40" s="256" t="s">
        <v>103</v>
      </c>
      <c r="F40" s="21" t="s">
        <v>663</v>
      </c>
      <c r="G40" s="67" t="s">
        <v>26</v>
      </c>
      <c r="H40" s="60" t="s">
        <v>710</v>
      </c>
      <c r="I40" s="82" t="s">
        <v>542</v>
      </c>
      <c r="J40" s="82" t="s">
        <v>543</v>
      </c>
      <c r="K40" s="205" t="s">
        <v>532</v>
      </c>
      <c r="L40" s="47" t="s">
        <v>106</v>
      </c>
      <c r="M40" s="307" t="s">
        <v>715</v>
      </c>
      <c r="N40" s="103"/>
      <c r="O40" s="222" t="s">
        <v>818</v>
      </c>
      <c r="P40" s="6">
        <v>3</v>
      </c>
      <c r="Q40" s="6"/>
      <c r="R40" s="6"/>
      <c r="S40" s="6"/>
      <c r="T40" s="6"/>
      <c r="U40" s="6"/>
      <c r="V40" s="6"/>
      <c r="W40" s="278"/>
      <c r="X40" s="36"/>
      <c r="Y40" s="36"/>
      <c r="Z40" s="309"/>
      <c r="AA40" s="309"/>
      <c r="AB40" s="309"/>
      <c r="AC40" s="309"/>
      <c r="AD40" s="309"/>
      <c r="AE40" s="309"/>
      <c r="AF40" s="309"/>
      <c r="AG40" s="309"/>
      <c r="AH40" s="309"/>
      <c r="AI40" s="57"/>
      <c r="AJ40" s="308"/>
      <c r="AK40" s="57"/>
      <c r="AL40" s="294"/>
    </row>
    <row r="41" spans="1:38" s="77" customFormat="1" ht="55.2" x14ac:dyDescent="0.3">
      <c r="A41" s="271" t="s">
        <v>768</v>
      </c>
      <c r="B41" s="218" t="str">
        <f t="shared" si="0"/>
        <v>Indicatore 261 - CRSYS_UCFBT_NOCOL_L3M</v>
      </c>
      <c r="C41" s="219">
        <f t="shared" si="3"/>
        <v>261</v>
      </c>
      <c r="D41" s="47" t="s">
        <v>643</v>
      </c>
      <c r="E41" s="256" t="s">
        <v>103</v>
      </c>
      <c r="F41" s="21" t="s">
        <v>663</v>
      </c>
      <c r="G41" s="67" t="s">
        <v>557</v>
      </c>
      <c r="H41" s="60" t="s">
        <v>711</v>
      </c>
      <c r="I41" s="82" t="s">
        <v>569</v>
      </c>
      <c r="J41" s="82" t="s">
        <v>559</v>
      </c>
      <c r="K41" s="205" t="s">
        <v>532</v>
      </c>
      <c r="L41" s="47" t="s">
        <v>106</v>
      </c>
      <c r="M41" s="307" t="s">
        <v>715</v>
      </c>
      <c r="N41" s="103"/>
      <c r="O41" s="222" t="s">
        <v>819</v>
      </c>
      <c r="P41" s="6">
        <v>2</v>
      </c>
      <c r="Q41" s="6"/>
      <c r="R41" s="6"/>
      <c r="S41" s="6"/>
      <c r="T41" s="6"/>
      <c r="U41" s="6"/>
      <c r="V41" s="6"/>
      <c r="W41" s="278"/>
      <c r="X41" s="36"/>
      <c r="Y41" s="36"/>
      <c r="Z41" s="309"/>
      <c r="AA41" s="309"/>
      <c r="AB41" s="309"/>
      <c r="AC41" s="309"/>
      <c r="AD41" s="309"/>
      <c r="AE41" s="309"/>
      <c r="AF41" s="309"/>
      <c r="AG41" s="309"/>
      <c r="AH41" s="309"/>
      <c r="AI41" s="57"/>
      <c r="AJ41" s="308"/>
      <c r="AK41" s="57"/>
      <c r="AL41" s="294"/>
    </row>
    <row r="42" spans="1:38" s="77" customFormat="1" ht="151.80000000000001" customHeight="1" x14ac:dyDescent="0.3">
      <c r="A42" s="271" t="s">
        <v>182</v>
      </c>
      <c r="B42" s="218" t="str">
        <f t="shared" si="0"/>
        <v>Indicatore 262 - AFI_MEAN_NOSC_NOCOL_L3M</v>
      </c>
      <c r="C42" s="219">
        <f t="shared" si="3"/>
        <v>262</v>
      </c>
      <c r="D42" s="47" t="s">
        <v>644</v>
      </c>
      <c r="E42" s="256" t="s">
        <v>103</v>
      </c>
      <c r="F42" s="21" t="s">
        <v>663</v>
      </c>
      <c r="G42" s="67"/>
      <c r="H42" s="60" t="s">
        <v>189</v>
      </c>
      <c r="I42" s="82" t="s">
        <v>712</v>
      </c>
      <c r="J42" s="82" t="s">
        <v>28</v>
      </c>
      <c r="K42" s="205" t="s">
        <v>532</v>
      </c>
      <c r="L42" s="47" t="s">
        <v>106</v>
      </c>
      <c r="M42" s="307" t="s">
        <v>312</v>
      </c>
      <c r="N42" s="103"/>
      <c r="O42" s="222" t="s">
        <v>824</v>
      </c>
      <c r="P42" s="6" t="s">
        <v>823</v>
      </c>
      <c r="Q42" s="6"/>
      <c r="R42" s="6"/>
      <c r="S42" s="6"/>
      <c r="T42" s="6"/>
      <c r="U42" s="6"/>
      <c r="V42" s="6"/>
      <c r="W42" s="278"/>
      <c r="X42" s="36"/>
      <c r="Y42" s="36" t="s">
        <v>194</v>
      </c>
      <c r="Z42" s="309"/>
      <c r="AA42" s="309"/>
      <c r="AB42" s="309"/>
      <c r="AC42" s="309"/>
      <c r="AD42" s="309"/>
      <c r="AE42" s="309"/>
      <c r="AF42" s="309"/>
      <c r="AG42" s="309"/>
      <c r="AH42" s="309"/>
      <c r="AI42" s="57"/>
      <c r="AJ42" s="308"/>
      <c r="AK42" s="57"/>
      <c r="AL42" s="294"/>
    </row>
    <row r="43" spans="1:38" s="77" customFormat="1" ht="27.6" customHeight="1" x14ac:dyDescent="0.3">
      <c r="A43" s="271" t="s">
        <v>182</v>
      </c>
      <c r="B43" s="218" t="str">
        <f t="shared" si="0"/>
        <v>Indicatore 263 - AFI_MEAN_NUM_MOV_NOCOL_L3M</v>
      </c>
      <c r="C43" s="219">
        <f t="shared" si="3"/>
        <v>263</v>
      </c>
      <c r="D43" s="47" t="s">
        <v>645</v>
      </c>
      <c r="E43" s="256" t="s">
        <v>103</v>
      </c>
      <c r="F43" s="21" t="s">
        <v>663</v>
      </c>
      <c r="G43" s="67"/>
      <c r="H43" s="60" t="s">
        <v>620</v>
      </c>
      <c r="I43" s="82" t="s">
        <v>621</v>
      </c>
      <c r="J43" s="82" t="s">
        <v>28</v>
      </c>
      <c r="K43" s="205" t="s">
        <v>532</v>
      </c>
      <c r="L43" s="47" t="s">
        <v>106</v>
      </c>
      <c r="M43" s="307" t="s">
        <v>312</v>
      </c>
      <c r="N43" s="103"/>
      <c r="O43" s="47"/>
      <c r="P43" s="6">
        <v>2</v>
      </c>
      <c r="Q43" s="6"/>
      <c r="R43" s="6"/>
      <c r="S43" s="6"/>
      <c r="T43" s="6"/>
      <c r="U43" s="6"/>
      <c r="V43" s="6"/>
      <c r="W43" s="278"/>
      <c r="X43" s="36"/>
      <c r="Y43" s="36" t="s">
        <v>194</v>
      </c>
      <c r="Z43" s="309"/>
      <c r="AA43" s="309"/>
      <c r="AB43" s="309"/>
      <c r="AC43" s="309"/>
      <c r="AD43" s="309"/>
      <c r="AE43" s="309"/>
      <c r="AF43" s="309"/>
      <c r="AG43" s="309"/>
      <c r="AH43" s="309"/>
      <c r="AI43" s="57"/>
      <c r="AJ43" s="308"/>
      <c r="AK43" s="57"/>
      <c r="AL43" s="294"/>
    </row>
    <row r="44" spans="1:38" s="77" customFormat="1" ht="90" customHeight="1" x14ac:dyDescent="0.3">
      <c r="A44" s="271" t="s">
        <v>183</v>
      </c>
      <c r="B44" s="218" t="str">
        <f t="shared" si="0"/>
        <v>Indicatore 264 - BILFAM_RAT_TEC_NOCOL_L3M</v>
      </c>
      <c r="C44" s="219">
        <f t="shared" si="3"/>
        <v>264</v>
      </c>
      <c r="D44" s="47" t="s">
        <v>646</v>
      </c>
      <c r="E44" s="256" t="s">
        <v>103</v>
      </c>
      <c r="F44" s="21" t="s">
        <v>663</v>
      </c>
      <c r="G44" s="67"/>
      <c r="H44" s="60" t="s">
        <v>190</v>
      </c>
      <c r="I44" s="82" t="s">
        <v>192</v>
      </c>
      <c r="J44" s="82" t="s">
        <v>186</v>
      </c>
      <c r="K44" s="205" t="s">
        <v>532</v>
      </c>
      <c r="L44" s="47" t="s">
        <v>106</v>
      </c>
      <c r="M44" s="307" t="s">
        <v>315</v>
      </c>
      <c r="N44" s="103"/>
      <c r="O44" s="222" t="s">
        <v>822</v>
      </c>
      <c r="P44" s="6">
        <v>2</v>
      </c>
      <c r="Q44" s="6"/>
      <c r="R44" s="6"/>
      <c r="S44" s="6"/>
      <c r="T44" s="6"/>
      <c r="U44" s="6"/>
      <c r="V44" s="6"/>
      <c r="W44" s="278"/>
      <c r="X44" s="36"/>
      <c r="Y44" s="36"/>
      <c r="Z44" s="309"/>
      <c r="AA44" s="309"/>
      <c r="AB44" s="309"/>
      <c r="AC44" s="309"/>
      <c r="AD44" s="309"/>
      <c r="AE44" s="309"/>
      <c r="AF44" s="309"/>
      <c r="AG44" s="309"/>
      <c r="AH44" s="309"/>
      <c r="AI44" s="57"/>
      <c r="AJ44" s="308"/>
      <c r="AK44" s="57"/>
      <c r="AL44" s="294"/>
    </row>
    <row r="45" spans="1:38" s="77" customFormat="1" ht="27.6" customHeight="1" x14ac:dyDescent="0.3">
      <c r="A45" s="271" t="s">
        <v>572</v>
      </c>
      <c r="B45" s="218" t="str">
        <f t="shared" si="0"/>
        <v>Indicatore 265 - NPAF_ANT_ACC_60G_NOCOL_L1M</v>
      </c>
      <c r="C45" s="219">
        <f t="shared" si="3"/>
        <v>265</v>
      </c>
      <c r="D45" s="47" t="s">
        <v>651</v>
      </c>
      <c r="E45" s="256" t="s">
        <v>103</v>
      </c>
      <c r="F45" s="21" t="s">
        <v>663</v>
      </c>
      <c r="G45" s="67"/>
      <c r="H45" s="60" t="s">
        <v>684</v>
      </c>
      <c r="I45" s="82" t="s">
        <v>575</v>
      </c>
      <c r="J45" s="82" t="s">
        <v>576</v>
      </c>
      <c r="K45" s="205" t="s">
        <v>532</v>
      </c>
      <c r="L45" s="47" t="s">
        <v>106</v>
      </c>
      <c r="M45" s="37" t="s">
        <v>572</v>
      </c>
      <c r="N45" s="103"/>
      <c r="O45" s="320" t="s">
        <v>825</v>
      </c>
      <c r="P45" s="6">
        <v>2</v>
      </c>
      <c r="Q45" s="6"/>
      <c r="R45" s="6"/>
      <c r="S45" s="6"/>
      <c r="T45" s="6"/>
      <c r="U45" s="6"/>
      <c r="V45" s="6"/>
      <c r="W45" s="278"/>
      <c r="X45" s="36"/>
      <c r="Y45" s="36"/>
      <c r="Z45" s="309"/>
      <c r="AA45" s="309"/>
      <c r="AB45" s="309"/>
      <c r="AC45" s="309"/>
      <c r="AD45" s="309"/>
      <c r="AE45" s="309"/>
      <c r="AF45" s="309"/>
      <c r="AG45" s="309"/>
      <c r="AH45" s="309"/>
      <c r="AI45" s="57"/>
      <c r="AJ45" s="308"/>
      <c r="AK45" s="57"/>
      <c r="AL45" s="294"/>
    </row>
    <row r="46" spans="1:38" s="77" customFormat="1" ht="27.6" customHeight="1" x14ac:dyDescent="0.3">
      <c r="A46" s="271" t="s">
        <v>572</v>
      </c>
      <c r="B46" s="218" t="str">
        <f t="shared" si="0"/>
        <v xml:space="preserve">Indicatore 266 - NPAF_MAX_GG_NOCOL_L1M </v>
      </c>
      <c r="C46" s="219">
        <f t="shared" si="3"/>
        <v>266</v>
      </c>
      <c r="D46" s="47" t="s">
        <v>652</v>
      </c>
      <c r="E46" s="256" t="s">
        <v>103</v>
      </c>
      <c r="F46" s="21" t="s">
        <v>663</v>
      </c>
      <c r="G46" s="67" t="s">
        <v>690</v>
      </c>
      <c r="H46" s="60" t="s">
        <v>685</v>
      </c>
      <c r="I46" s="82" t="s">
        <v>580</v>
      </c>
      <c r="J46" s="82" t="s">
        <v>28</v>
      </c>
      <c r="K46" s="205" t="s">
        <v>153</v>
      </c>
      <c r="L46" s="47" t="s">
        <v>106</v>
      </c>
      <c r="M46" s="37" t="s">
        <v>572</v>
      </c>
      <c r="N46" s="103"/>
      <c r="O46" s="253" t="s">
        <v>826</v>
      </c>
      <c r="P46" s="6">
        <v>1</v>
      </c>
      <c r="Q46" s="6"/>
      <c r="R46" s="6"/>
      <c r="S46" s="6"/>
      <c r="T46" s="6"/>
      <c r="U46" s="6"/>
      <c r="V46" s="6"/>
      <c r="W46" s="278"/>
      <c r="X46" s="36"/>
      <c r="Y46" s="36"/>
      <c r="Z46" s="309"/>
      <c r="AA46" s="309"/>
      <c r="AB46" s="309"/>
      <c r="AC46" s="309"/>
      <c r="AD46" s="309"/>
      <c r="AE46" s="309"/>
      <c r="AF46" s="309"/>
      <c r="AG46" s="309"/>
      <c r="AH46" s="309"/>
      <c r="AI46" s="57"/>
      <c r="AJ46" s="308"/>
      <c r="AK46" s="57"/>
      <c r="AL46" s="294"/>
    </row>
    <row r="47" spans="1:38" s="77" customFormat="1" ht="27.6" customHeight="1" x14ac:dyDescent="0.3">
      <c r="A47" s="271" t="s">
        <v>658</v>
      </c>
      <c r="B47" s="218" t="str">
        <f t="shared" si="0"/>
        <v>Indicatore 267 - ANTEXP_SCAD_ACC_30G_NOCOL_L1M</v>
      </c>
      <c r="C47" s="219">
        <f t="shared" si="3"/>
        <v>267</v>
      </c>
      <c r="D47" s="47" t="s">
        <v>647</v>
      </c>
      <c r="E47" s="256" t="s">
        <v>103</v>
      </c>
      <c r="F47" s="21" t="s">
        <v>663</v>
      </c>
      <c r="G47" s="67" t="s">
        <v>586</v>
      </c>
      <c r="H47" s="60" t="s">
        <v>680</v>
      </c>
      <c r="I47" s="82" t="s">
        <v>587</v>
      </c>
      <c r="J47" s="82" t="s">
        <v>576</v>
      </c>
      <c r="K47" s="205" t="s">
        <v>532</v>
      </c>
      <c r="L47" s="47" t="s">
        <v>106</v>
      </c>
      <c r="M47" s="37" t="s">
        <v>584</v>
      </c>
      <c r="N47" s="103"/>
      <c r="O47" s="222" t="s">
        <v>827</v>
      </c>
      <c r="P47" s="6">
        <v>2</v>
      </c>
      <c r="Q47" s="6"/>
      <c r="R47" s="6"/>
      <c r="S47" s="6"/>
      <c r="T47" s="6"/>
      <c r="U47" s="6"/>
      <c r="V47" s="6"/>
      <c r="W47" s="278"/>
      <c r="X47" s="36"/>
      <c r="Y47" s="36"/>
      <c r="Z47" s="309"/>
      <c r="AA47" s="309"/>
      <c r="AB47" s="309"/>
      <c r="AC47" s="309"/>
      <c r="AD47" s="309"/>
      <c r="AE47" s="309"/>
      <c r="AF47" s="309"/>
      <c r="AG47" s="309"/>
      <c r="AH47" s="309"/>
      <c r="AI47" s="57"/>
      <c r="AJ47" s="308"/>
      <c r="AK47" s="57"/>
      <c r="AL47" s="294"/>
    </row>
    <row r="48" spans="1:38" s="77" customFormat="1" ht="27.6" customHeight="1" x14ac:dyDescent="0.3">
      <c r="A48" s="271" t="s">
        <v>658</v>
      </c>
      <c r="B48" s="218" t="str">
        <f t="shared" si="0"/>
        <v>Indicatore 268 - ANTEXP_MAX_GG_NOCOL_L1M</v>
      </c>
      <c r="C48" s="219">
        <f t="shared" si="3"/>
        <v>268</v>
      </c>
      <c r="D48" s="47" t="s">
        <v>648</v>
      </c>
      <c r="E48" s="256" t="s">
        <v>103</v>
      </c>
      <c r="F48" s="21" t="s">
        <v>663</v>
      </c>
      <c r="G48" s="67" t="s">
        <v>591</v>
      </c>
      <c r="H48" s="60" t="s">
        <v>681</v>
      </c>
      <c r="I48" s="82" t="s">
        <v>592</v>
      </c>
      <c r="J48" s="82" t="s">
        <v>28</v>
      </c>
      <c r="K48" s="205" t="s">
        <v>153</v>
      </c>
      <c r="L48" s="47" t="s">
        <v>106</v>
      </c>
      <c r="M48" s="37" t="s">
        <v>584</v>
      </c>
      <c r="N48" s="103"/>
      <c r="O48" s="253" t="s">
        <v>828</v>
      </c>
      <c r="P48" s="6">
        <v>1</v>
      </c>
      <c r="Q48" s="6"/>
      <c r="R48" s="6"/>
      <c r="S48" s="6"/>
      <c r="T48" s="6"/>
      <c r="U48" s="6"/>
      <c r="V48" s="6"/>
      <c r="W48" s="278"/>
      <c r="X48" s="36"/>
      <c r="Y48" s="36"/>
      <c r="Z48" s="309"/>
      <c r="AA48" s="309"/>
      <c r="AB48" s="309"/>
      <c r="AC48" s="309"/>
      <c r="AD48" s="309"/>
      <c r="AE48" s="309"/>
      <c r="AF48" s="309"/>
      <c r="AG48" s="309"/>
      <c r="AH48" s="309"/>
      <c r="AI48" s="57"/>
      <c r="AJ48" s="308"/>
      <c r="AK48" s="57"/>
      <c r="AL48" s="294"/>
    </row>
    <row r="49" spans="1:38" s="77" customFormat="1" ht="27.6" customHeight="1" x14ac:dyDescent="0.3">
      <c r="A49" s="271" t="s">
        <v>659</v>
      </c>
      <c r="B49" s="218" t="str">
        <f t="shared" si="0"/>
        <v>Indicatore 269 - FINIMP_SCAD_ACC_30G_NOCOL_L1M</v>
      </c>
      <c r="C49" s="219">
        <f t="shared" si="3"/>
        <v>269</v>
      </c>
      <c r="D49" s="47" t="s">
        <v>649</v>
      </c>
      <c r="E49" s="256" t="s">
        <v>103</v>
      </c>
      <c r="F49" s="21" t="s">
        <v>663</v>
      </c>
      <c r="G49" s="67" t="s">
        <v>595</v>
      </c>
      <c r="H49" s="60" t="s">
        <v>682</v>
      </c>
      <c r="I49" s="82" t="s">
        <v>587</v>
      </c>
      <c r="J49" s="82" t="s">
        <v>576</v>
      </c>
      <c r="K49" s="205" t="s">
        <v>532</v>
      </c>
      <c r="L49" s="47" t="s">
        <v>106</v>
      </c>
      <c r="M49" s="37" t="s">
        <v>584</v>
      </c>
      <c r="N49" s="103"/>
      <c r="O49" s="222" t="s">
        <v>829</v>
      </c>
      <c r="P49" s="6">
        <v>2</v>
      </c>
      <c r="Q49" s="6"/>
      <c r="R49" s="6"/>
      <c r="S49" s="6"/>
      <c r="T49" s="6"/>
      <c r="U49" s="6"/>
      <c r="V49" s="6"/>
      <c r="W49" s="278"/>
      <c r="X49" s="36"/>
      <c r="Y49" s="36"/>
      <c r="Z49" s="309"/>
      <c r="AA49" s="309"/>
      <c r="AB49" s="309"/>
      <c r="AC49" s="309"/>
      <c r="AD49" s="309"/>
      <c r="AE49" s="309"/>
      <c r="AF49" s="309"/>
      <c r="AG49" s="309"/>
      <c r="AH49" s="309"/>
      <c r="AI49" s="57"/>
      <c r="AJ49" s="308"/>
      <c r="AK49" s="57"/>
      <c r="AL49" s="294"/>
    </row>
    <row r="50" spans="1:38" s="77" customFormat="1" ht="27.6" customHeight="1" x14ac:dyDescent="0.3">
      <c r="A50" s="271" t="s">
        <v>659</v>
      </c>
      <c r="B50" s="218" t="str">
        <f t="shared" si="0"/>
        <v>Indicatore 270 - FINIMP_MAX_GG_NOCOL_L1M</v>
      </c>
      <c r="C50" s="219">
        <f t="shared" si="3"/>
        <v>270</v>
      </c>
      <c r="D50" s="47" t="s">
        <v>650</v>
      </c>
      <c r="E50" s="256" t="s">
        <v>103</v>
      </c>
      <c r="F50" s="21" t="s">
        <v>663</v>
      </c>
      <c r="G50" s="67" t="s">
        <v>598</v>
      </c>
      <c r="H50" s="60" t="s">
        <v>683</v>
      </c>
      <c r="I50" s="82" t="s">
        <v>592</v>
      </c>
      <c r="J50" s="82" t="s">
        <v>28</v>
      </c>
      <c r="K50" s="205" t="s">
        <v>153</v>
      </c>
      <c r="L50" s="47" t="s">
        <v>106</v>
      </c>
      <c r="M50" s="37" t="s">
        <v>584</v>
      </c>
      <c r="N50" s="103"/>
      <c r="O50" s="253" t="s">
        <v>830</v>
      </c>
      <c r="P50" s="6">
        <v>1</v>
      </c>
      <c r="Q50" s="6"/>
      <c r="R50" s="6"/>
      <c r="S50" s="6"/>
      <c r="T50" s="6"/>
      <c r="U50" s="6"/>
      <c r="V50" s="6"/>
      <c r="W50" s="278"/>
      <c r="X50" s="36"/>
      <c r="Y50" s="36"/>
      <c r="Z50" s="309"/>
      <c r="AA50" s="309"/>
      <c r="AB50" s="309"/>
      <c r="AC50" s="309"/>
      <c r="AD50" s="309"/>
      <c r="AE50" s="309"/>
      <c r="AF50" s="309"/>
      <c r="AG50" s="309"/>
      <c r="AH50" s="309"/>
      <c r="AI50" s="57"/>
      <c r="AJ50" s="308"/>
      <c r="AK50" s="57"/>
      <c r="AL50" s="294"/>
    </row>
    <row r="51" spans="1:38" s="77" customFormat="1" ht="27.6" customHeight="1" x14ac:dyDescent="0.3">
      <c r="A51" s="271" t="s">
        <v>365</v>
      </c>
      <c r="B51" s="218" t="str">
        <f t="shared" si="0"/>
        <v>Indicatore 271 - EFINS_INSOL_SCAD_TPREC_NOCOL</v>
      </c>
      <c r="C51" s="219">
        <f t="shared" si="3"/>
        <v>271</v>
      </c>
      <c r="D51" s="47" t="s">
        <v>655</v>
      </c>
      <c r="E51" s="256" t="s">
        <v>103</v>
      </c>
      <c r="F51" s="21" t="s">
        <v>663</v>
      </c>
      <c r="G51" s="67"/>
      <c r="H51" s="60" t="s">
        <v>686</v>
      </c>
      <c r="I51" s="82" t="s">
        <v>601</v>
      </c>
      <c r="J51" s="82" t="s">
        <v>602</v>
      </c>
      <c r="K51" s="205" t="s">
        <v>532</v>
      </c>
      <c r="L51" s="47" t="s">
        <v>106</v>
      </c>
      <c r="M51" s="37" t="s">
        <v>365</v>
      </c>
      <c r="N51" s="103"/>
      <c r="O51" s="222" t="s">
        <v>831</v>
      </c>
      <c r="P51" s="6">
        <v>2</v>
      </c>
      <c r="Q51" s="6"/>
      <c r="R51" s="6"/>
      <c r="S51" s="6"/>
      <c r="T51" s="6"/>
      <c r="U51" s="6"/>
      <c r="V51" s="6"/>
      <c r="W51" s="278"/>
      <c r="X51" s="36"/>
      <c r="Y51" s="36"/>
      <c r="Z51" s="309"/>
      <c r="AA51" s="309"/>
      <c r="AB51" s="309"/>
      <c r="AC51" s="309"/>
      <c r="AD51" s="309"/>
      <c r="AE51" s="309"/>
      <c r="AF51" s="309"/>
      <c r="AG51" s="309"/>
      <c r="AH51" s="309"/>
      <c r="AI51" s="57"/>
      <c r="AJ51" s="308"/>
      <c r="AK51" s="57"/>
      <c r="AL51" s="294"/>
    </row>
    <row r="52" spans="1:38" s="77" customFormat="1" ht="27.6" customHeight="1" x14ac:dyDescent="0.3">
      <c r="A52" s="271" t="s">
        <v>604</v>
      </c>
      <c r="B52" s="218" t="str">
        <f t="shared" si="0"/>
        <v xml:space="preserve">Indicatore 272 - FACT_ANT_ACC_30G_NOCOL_L1M </v>
      </c>
      <c r="C52" s="219">
        <f t="shared" si="3"/>
        <v>272</v>
      </c>
      <c r="D52" s="47" t="s">
        <v>653</v>
      </c>
      <c r="E52" s="256" t="s">
        <v>103</v>
      </c>
      <c r="F52" s="21" t="s">
        <v>663</v>
      </c>
      <c r="G52" s="67"/>
      <c r="H52" s="60" t="s">
        <v>687</v>
      </c>
      <c r="I52" s="82" t="s">
        <v>713</v>
      </c>
      <c r="J52" s="82" t="s">
        <v>576</v>
      </c>
      <c r="K52" s="205" t="s">
        <v>532</v>
      </c>
      <c r="L52" s="47" t="s">
        <v>106</v>
      </c>
      <c r="M52" s="37" t="s">
        <v>604</v>
      </c>
      <c r="N52" s="103"/>
      <c r="O52" s="222" t="s">
        <v>832</v>
      </c>
      <c r="P52" s="6">
        <v>2</v>
      </c>
      <c r="Q52" s="6"/>
      <c r="R52" s="6"/>
      <c r="S52" s="6"/>
      <c r="T52" s="6"/>
      <c r="U52" s="6"/>
      <c r="V52" s="6"/>
      <c r="W52" s="278"/>
      <c r="X52" s="36"/>
      <c r="Y52" s="36"/>
      <c r="Z52" s="309"/>
      <c r="AA52" s="309"/>
      <c r="AB52" s="309"/>
      <c r="AC52" s="309"/>
      <c r="AD52" s="309"/>
      <c r="AE52" s="309"/>
      <c r="AF52" s="309"/>
      <c r="AG52" s="309"/>
      <c r="AH52" s="309"/>
      <c r="AI52" s="57"/>
      <c r="AJ52" s="308"/>
      <c r="AK52" s="57"/>
      <c r="AL52" s="294"/>
    </row>
    <row r="53" spans="1:38" s="77" customFormat="1" ht="27.6" customHeight="1" x14ac:dyDescent="0.3">
      <c r="A53" s="271" t="s">
        <v>604</v>
      </c>
      <c r="B53" s="218" t="str">
        <f t="shared" si="0"/>
        <v>Indicatore 273 - FACT_MAX_GG_NOCOL_L1M</v>
      </c>
      <c r="C53" s="219">
        <f t="shared" si="3"/>
        <v>273</v>
      </c>
      <c r="D53" s="47" t="s">
        <v>654</v>
      </c>
      <c r="E53" s="256" t="s">
        <v>103</v>
      </c>
      <c r="F53" s="21" t="s">
        <v>663</v>
      </c>
      <c r="G53" s="67"/>
      <c r="H53" s="60" t="s">
        <v>685</v>
      </c>
      <c r="I53" s="82" t="s">
        <v>713</v>
      </c>
      <c r="J53" s="82" t="s">
        <v>28</v>
      </c>
      <c r="K53" s="205" t="s">
        <v>153</v>
      </c>
      <c r="L53" s="47" t="s">
        <v>106</v>
      </c>
      <c r="M53" s="80" t="s">
        <v>604</v>
      </c>
      <c r="N53" s="103"/>
      <c r="O53" s="396" t="s">
        <v>833</v>
      </c>
      <c r="P53" s="6">
        <v>1</v>
      </c>
      <c r="Q53" s="6"/>
      <c r="R53" s="6"/>
      <c r="S53" s="6"/>
      <c r="T53" s="6"/>
      <c r="U53" s="6"/>
      <c r="V53" s="6"/>
      <c r="W53" s="278"/>
      <c r="X53" s="36"/>
      <c r="Y53" s="36"/>
      <c r="Z53" s="309"/>
      <c r="AA53" s="309"/>
      <c r="AB53" s="309"/>
      <c r="AC53" s="309"/>
      <c r="AD53" s="309"/>
      <c r="AE53" s="309"/>
      <c r="AF53" s="309"/>
      <c r="AG53" s="309"/>
      <c r="AH53" s="309"/>
      <c r="AI53" s="57"/>
      <c r="AJ53" s="308"/>
      <c r="AK53" s="57"/>
      <c r="AL53" s="294"/>
    </row>
    <row r="54" spans="1:38" s="77" customFormat="1" ht="27.6" customHeight="1" x14ac:dyDescent="0.3">
      <c r="A54" s="271" t="s">
        <v>610</v>
      </c>
      <c r="B54" s="218" t="str">
        <f>CONCATENATE("Indicatore ",C54," - ",D54)</f>
        <v>Indicatore 274 - PREAM_UTIL_ACC_NOCOL_L1M</v>
      </c>
      <c r="C54" s="219">
        <f>1+C53</f>
        <v>274</v>
      </c>
      <c r="D54" s="47" t="s">
        <v>656</v>
      </c>
      <c r="E54" s="82" t="s">
        <v>103</v>
      </c>
      <c r="F54" s="21" t="s">
        <v>663</v>
      </c>
      <c r="G54" s="67"/>
      <c r="H54" s="60" t="s">
        <v>612</v>
      </c>
      <c r="I54" s="82" t="s">
        <v>613</v>
      </c>
      <c r="J54" s="82" t="s">
        <v>614</v>
      </c>
      <c r="K54" s="205" t="s">
        <v>532</v>
      </c>
      <c r="L54" s="47" t="s">
        <v>106</v>
      </c>
      <c r="M54" s="80" t="s">
        <v>615</v>
      </c>
      <c r="N54" s="103"/>
      <c r="O54" s="222" t="s">
        <v>834</v>
      </c>
      <c r="P54" s="6">
        <v>2</v>
      </c>
      <c r="Q54" s="6"/>
      <c r="R54" s="6"/>
      <c r="S54" s="6"/>
      <c r="T54" s="6"/>
      <c r="U54" s="6"/>
      <c r="V54" s="6"/>
      <c r="W54" s="278"/>
      <c r="X54" s="36"/>
      <c r="Y54" s="36"/>
      <c r="Z54" s="309"/>
      <c r="AA54" s="309"/>
      <c r="AB54" s="309"/>
      <c r="AC54" s="309"/>
      <c r="AD54" s="309"/>
      <c r="AE54" s="309"/>
      <c r="AF54" s="309"/>
      <c r="AG54" s="309"/>
      <c r="AH54" s="309"/>
      <c r="AI54" s="57"/>
      <c r="AJ54" s="308"/>
      <c r="AK54" s="57"/>
      <c r="AL54" s="294"/>
    </row>
  </sheetData>
  <mergeCells count="3">
    <mergeCell ref="Z1:AB1"/>
    <mergeCell ref="AC1:AE1"/>
    <mergeCell ref="AF1:AH1"/>
  </mergeCells>
  <conditionalFormatting sqref="U1:U2 U55:U1048576">
    <cfRule type="cellIs" dxfId="23" priority="16" operator="equal">
      <formula>"OK"</formula>
    </cfRule>
    <cfRule type="cellIs" dxfId="22" priority="18" operator="equal">
      <formula>"OK"</formula>
    </cfRule>
  </conditionalFormatting>
  <conditionalFormatting sqref="Q1:T2 P5:U10 P12:U12 P14:U27 Q3:U27 P1:P27 P55:T1048576">
    <cfRule type="cellIs" dxfId="21" priority="17" operator="equal">
      <formula>"Y"</formula>
    </cfRule>
  </conditionalFormatting>
  <conditionalFormatting sqref="Q11:U11">
    <cfRule type="cellIs" dxfId="20" priority="7" operator="equal">
      <formula>"Y"</formula>
    </cfRule>
  </conditionalFormatting>
  <conditionalFormatting sqref="U11">
    <cfRule type="cellIs" dxfId="19" priority="6" operator="equal">
      <formula>"Y"</formula>
    </cfRule>
  </conditionalFormatting>
  <conditionalFormatting sqref="P28:U29">
    <cfRule type="cellIs" dxfId="18" priority="5" operator="equal">
      <formula>"Y"</formula>
    </cfRule>
  </conditionalFormatting>
  <conditionalFormatting sqref="P13:U13">
    <cfRule type="cellIs" dxfId="17" priority="4" operator="equal">
      <formula>"Y"</formula>
    </cfRule>
  </conditionalFormatting>
  <conditionalFormatting sqref="P30:U54">
    <cfRule type="cellIs" dxfId="16" priority="3" operator="equal">
      <formula>"Y"</formula>
    </cfRule>
  </conditionalFormatting>
  <conditionalFormatting sqref="O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A3" sqref="A3:XFD3"/>
    </sheetView>
  </sheetViews>
  <sheetFormatPr defaultColWidth="8.59765625" defaultRowHeight="15.6" x14ac:dyDescent="0.3"/>
  <cols>
    <col min="1" max="1" width="16.59765625" style="25" bestFit="1" customWidth="1"/>
    <col min="2" max="2" width="39.3984375" style="13" customWidth="1"/>
    <col min="3" max="3" width="14" style="4" customWidth="1"/>
    <col min="4" max="4" width="33.19921875" style="25" bestFit="1" customWidth="1"/>
    <col min="5" max="5" width="15.8984375" style="27" bestFit="1" customWidth="1"/>
    <col min="6" max="6" width="21.19921875" style="4" bestFit="1" customWidth="1"/>
    <col min="7" max="7" width="26.59765625" style="27" bestFit="1" customWidth="1"/>
    <col min="8" max="8" width="98.8984375" style="31" customWidth="1"/>
    <col min="9" max="9" width="38.3984375" style="45" customWidth="1"/>
    <col min="10" max="10" width="36.5" style="45" customWidth="1"/>
    <col min="11" max="12" width="17.09765625" style="31" customWidth="1"/>
    <col min="13" max="13" width="25.8984375" style="27" customWidth="1"/>
    <col min="14" max="14" width="77.8984375" style="4" bestFit="1" customWidth="1"/>
    <col min="15" max="15" width="43.59765625" style="49" customWidth="1"/>
    <col min="16" max="17" width="13.09765625" style="8" customWidth="1"/>
    <col min="18" max="18" width="15.59765625" style="8" customWidth="1"/>
    <col min="19" max="19" width="17.09765625" style="8" customWidth="1"/>
    <col min="20" max="21" width="22.3984375" style="8" customWidth="1"/>
    <col min="22" max="22" width="17.3984375" style="9" customWidth="1"/>
    <col min="23" max="23" width="29.097656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984375" style="11" customWidth="1"/>
    <col min="32" max="34" width="15" style="11" bestFit="1" customWidth="1"/>
    <col min="35" max="35" width="11.5" style="40" customWidth="1"/>
    <col min="36" max="38" width="12.09765625" bestFit="1" customWidth="1"/>
    <col min="39" max="39" width="10.09765625" bestFit="1" customWidth="1"/>
    <col min="40" max="40" width="11.59765625" style="12" customWidth="1"/>
    <col min="41" max="41" width="21.09765625" style="12" bestFit="1" customWidth="1"/>
    <col min="42" max="42" width="19.59765625" style="12" bestFit="1" customWidth="1"/>
    <col min="43" max="16384" width="8.59765625" style="3"/>
  </cols>
  <sheetData>
    <row r="1" spans="1:42" ht="16.2" thickBot="1" x14ac:dyDescent="0.35">
      <c r="B1" s="3"/>
      <c r="O1" s="27"/>
      <c r="V1" s="10"/>
      <c r="W1" s="10"/>
      <c r="X1" s="401" t="s">
        <v>12</v>
      </c>
      <c r="Y1" s="402"/>
      <c r="Z1" s="402"/>
      <c r="AA1" s="403"/>
      <c r="AB1" s="401" t="s">
        <v>13</v>
      </c>
      <c r="AC1" s="402"/>
      <c r="AD1" s="402"/>
      <c r="AE1" s="403"/>
      <c r="AF1" s="404" t="s">
        <v>14</v>
      </c>
      <c r="AG1" s="405"/>
      <c r="AH1" s="405"/>
      <c r="AI1" s="405"/>
      <c r="AJ1" s="404" t="s">
        <v>68</v>
      </c>
      <c r="AK1" s="405"/>
      <c r="AL1" s="405"/>
      <c r="AM1" s="405"/>
      <c r="AN1" s="38"/>
      <c r="AO1" s="412" t="s">
        <v>20</v>
      </c>
      <c r="AP1" s="412"/>
    </row>
    <row r="2" spans="1:42" s="46" customFormat="1" ht="46.8" x14ac:dyDescent="0.3">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279</v>
      </c>
      <c r="Q2" s="5" t="s">
        <v>9</v>
      </c>
      <c r="R2" s="5" t="s">
        <v>7</v>
      </c>
      <c r="S2" s="5" t="s">
        <v>8</v>
      </c>
      <c r="T2" s="72" t="s">
        <v>146</v>
      </c>
      <c r="U2" s="109"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984375" defaultRowHeight="15.6" x14ac:dyDescent="0.3"/>
  <cols>
    <col min="1" max="1" width="10.59765625" bestFit="1" customWidth="1"/>
    <col min="2" max="2" width="63.3984375" bestFit="1" customWidth="1"/>
    <col min="3" max="3" width="4.09765625" bestFit="1" customWidth="1"/>
    <col min="4" max="4" width="49.8984375" bestFit="1" customWidth="1"/>
    <col min="5" max="5" width="17.59765625" bestFit="1" customWidth="1"/>
    <col min="6" max="6" width="13.59765625" bestFit="1" customWidth="1"/>
    <col min="7" max="7" width="17.8984375" bestFit="1" customWidth="1"/>
    <col min="8" max="8" width="156.09765625" bestFit="1" customWidth="1"/>
    <col min="9" max="9" width="44.09765625" bestFit="1" customWidth="1"/>
    <col min="10" max="10" width="32.59765625" bestFit="1" customWidth="1"/>
    <col min="11" max="11" width="9.8984375" bestFit="1" customWidth="1"/>
    <col min="12" max="12" width="19.59765625" bestFit="1" customWidth="1"/>
    <col min="13" max="13" width="22.09765625" bestFit="1" customWidth="1"/>
    <col min="14" max="14" width="33" bestFit="1" customWidth="1"/>
    <col min="15" max="15" width="26.5" bestFit="1" customWidth="1"/>
    <col min="16" max="16" width="4" bestFit="1" customWidth="1"/>
    <col min="17" max="17" width="3.59765625" bestFit="1" customWidth="1"/>
    <col min="18" max="18" width="4" bestFit="1" customWidth="1"/>
    <col min="19" max="19" width="3.59765625" bestFit="1" customWidth="1"/>
    <col min="20" max="20" width="4" bestFit="1" customWidth="1"/>
    <col min="21" max="21" width="16.8984375" bestFit="1" customWidth="1"/>
    <col min="22" max="22" width="16" bestFit="1" customWidth="1"/>
    <col min="23" max="23" width="24" bestFit="1" customWidth="1"/>
    <col min="24" max="24" width="5.09765625" bestFit="1" customWidth="1"/>
    <col min="25" max="25" width="37.5" bestFit="1" customWidth="1"/>
    <col min="26" max="26" width="14" bestFit="1" customWidth="1"/>
    <col min="27" max="27" width="10.3984375" bestFit="1" customWidth="1"/>
    <col min="28" max="29" width="7.09765625" bestFit="1" customWidth="1"/>
    <col min="30" max="30" width="9.59765625" bestFit="1" customWidth="1"/>
    <col min="31" max="33" width="7.09765625" bestFit="1" customWidth="1"/>
    <col min="34" max="34" width="9.59765625" bestFit="1" customWidth="1"/>
    <col min="35" max="37" width="7.09765625" bestFit="1" customWidth="1"/>
    <col min="38" max="38" width="10" bestFit="1" customWidth="1"/>
    <col min="39" max="41" width="7.09765625" bestFit="1" customWidth="1"/>
    <col min="42" max="42" width="10" bestFit="1" customWidth="1"/>
    <col min="43" max="43" width="26.09765625" bestFit="1" customWidth="1"/>
    <col min="44" max="44" width="20.59765625" bestFit="1" customWidth="1"/>
    <col min="45" max="45" width="21.8984375" bestFit="1" customWidth="1"/>
  </cols>
  <sheetData>
    <row r="1" spans="1:46" s="100" customFormat="1" ht="17.25" customHeight="1" x14ac:dyDescent="0.3">
      <c r="A1" s="94" t="s">
        <v>71</v>
      </c>
      <c r="B1" s="1" t="s">
        <v>101</v>
      </c>
      <c r="C1" s="94" t="s">
        <v>6</v>
      </c>
      <c r="D1" s="94" t="s">
        <v>100</v>
      </c>
      <c r="E1" s="94" t="s">
        <v>45</v>
      </c>
      <c r="F1" s="94" t="s">
        <v>0</v>
      </c>
      <c r="G1" s="95" t="s">
        <v>43</v>
      </c>
      <c r="H1" s="95" t="s">
        <v>3</v>
      </c>
      <c r="I1" s="95" t="s">
        <v>31</v>
      </c>
      <c r="J1" s="95" t="s">
        <v>32</v>
      </c>
      <c r="K1" s="96" t="s">
        <v>1</v>
      </c>
      <c r="L1" s="96" t="s">
        <v>102</v>
      </c>
      <c r="M1" s="97" t="s">
        <v>44</v>
      </c>
      <c r="N1" s="96" t="s">
        <v>5</v>
      </c>
      <c r="O1" s="96" t="s">
        <v>2</v>
      </c>
      <c r="P1" s="96" t="s">
        <v>73</v>
      </c>
      <c r="Q1" s="96" t="s">
        <v>77</v>
      </c>
      <c r="R1" s="96" t="s">
        <v>74</v>
      </c>
      <c r="S1" s="96" t="s">
        <v>75</v>
      </c>
      <c r="T1" s="96" t="s">
        <v>76</v>
      </c>
      <c r="U1" s="85" t="s">
        <v>9</v>
      </c>
      <c r="V1" s="85" t="s">
        <v>7</v>
      </c>
      <c r="W1" s="85" t="s">
        <v>8</v>
      </c>
      <c r="X1" s="86" t="s">
        <v>11</v>
      </c>
      <c r="Y1" s="87" t="s">
        <v>15</v>
      </c>
      <c r="Z1" s="87" t="s">
        <v>33</v>
      </c>
      <c r="AA1" s="98" t="s">
        <v>16</v>
      </c>
      <c r="AB1" s="98" t="s">
        <v>17</v>
      </c>
      <c r="AC1" s="98" t="s">
        <v>18</v>
      </c>
      <c r="AD1" s="98" t="s">
        <v>66</v>
      </c>
      <c r="AE1" s="98" t="s">
        <v>16</v>
      </c>
      <c r="AF1" s="98" t="s">
        <v>17</v>
      </c>
      <c r="AG1" s="98" t="s">
        <v>18</v>
      </c>
      <c r="AH1" s="98" t="s">
        <v>66</v>
      </c>
      <c r="AI1" s="98" t="s">
        <v>16</v>
      </c>
      <c r="AJ1" s="98" t="s">
        <v>17</v>
      </c>
      <c r="AK1" s="98" t="s">
        <v>18</v>
      </c>
      <c r="AL1" s="98" t="s">
        <v>67</v>
      </c>
      <c r="AM1" s="98" t="s">
        <v>16</v>
      </c>
      <c r="AN1" s="98" t="s">
        <v>17</v>
      </c>
      <c r="AO1" s="98" t="s">
        <v>18</v>
      </c>
      <c r="AP1" s="98" t="s">
        <v>67</v>
      </c>
      <c r="AQ1" s="99" t="s">
        <v>21</v>
      </c>
      <c r="AR1" s="99" t="s">
        <v>22</v>
      </c>
      <c r="AS1" s="99" t="s">
        <v>23</v>
      </c>
    </row>
    <row r="2" spans="1:46" s="91" customFormat="1" ht="17.25" customHeight="1" x14ac:dyDescent="0.3">
      <c r="A2" s="137" t="s">
        <v>72</v>
      </c>
      <c r="B2" s="138" t="s">
        <v>131</v>
      </c>
      <c r="C2" s="150">
        <v>16</v>
      </c>
      <c r="D2" s="89" t="s">
        <v>79</v>
      </c>
      <c r="E2" s="89" t="s">
        <v>65</v>
      </c>
      <c r="F2" s="90" t="s">
        <v>46</v>
      </c>
      <c r="G2" s="91" t="s">
        <v>103</v>
      </c>
      <c r="H2" s="89" t="s">
        <v>79</v>
      </c>
      <c r="K2" s="89" t="s">
        <v>52</v>
      </c>
      <c r="L2" s="89" t="s">
        <v>114</v>
      </c>
      <c r="M2" s="91" t="s">
        <v>69</v>
      </c>
      <c r="N2" s="91" t="s">
        <v>98</v>
      </c>
      <c r="O2" s="91" t="s">
        <v>86</v>
      </c>
      <c r="P2" s="88">
        <v>1</v>
      </c>
      <c r="Q2" s="88">
        <v>1</v>
      </c>
      <c r="R2" s="88">
        <v>1</v>
      </c>
      <c r="S2" s="88">
        <v>1</v>
      </c>
      <c r="T2" s="88">
        <v>1</v>
      </c>
      <c r="U2" s="92" t="s">
        <v>4</v>
      </c>
      <c r="V2" s="92" t="s">
        <v>4</v>
      </c>
      <c r="W2" s="92" t="s">
        <v>4</v>
      </c>
      <c r="X2" s="92"/>
      <c r="Y2" s="89" t="s">
        <v>4</v>
      </c>
      <c r="Z2" s="89"/>
      <c r="AA2" s="89"/>
      <c r="AB2" s="89"/>
      <c r="AC2" s="89"/>
      <c r="AD2" s="89"/>
      <c r="AE2" s="89"/>
      <c r="AF2" s="89"/>
      <c r="AG2" s="89"/>
      <c r="AH2" s="89"/>
      <c r="AI2" s="89"/>
      <c r="AJ2" s="89"/>
      <c r="AK2" s="89"/>
      <c r="AL2" s="89"/>
    </row>
    <row r="3" spans="1:46" s="91" customFormat="1" ht="17.25" customHeight="1" x14ac:dyDescent="0.3">
      <c r="A3" s="88" t="s">
        <v>72</v>
      </c>
      <c r="B3" s="101" t="s">
        <v>132</v>
      </c>
      <c r="C3" s="150">
        <v>23</v>
      </c>
      <c r="D3" s="89" t="s">
        <v>95</v>
      </c>
      <c r="E3" s="89" t="s">
        <v>65</v>
      </c>
      <c r="F3" s="90" t="s">
        <v>46</v>
      </c>
      <c r="G3" s="91" t="s">
        <v>103</v>
      </c>
      <c r="H3" s="89" t="s">
        <v>85</v>
      </c>
      <c r="K3" s="89" t="s">
        <v>52</v>
      </c>
      <c r="L3" s="89" t="s">
        <v>114</v>
      </c>
      <c r="M3" s="91" t="s">
        <v>69</v>
      </c>
      <c r="N3" s="91" t="s">
        <v>98</v>
      </c>
      <c r="O3" s="91" t="s">
        <v>89</v>
      </c>
      <c r="P3" s="88">
        <v>1</v>
      </c>
      <c r="Q3" s="88">
        <v>1</v>
      </c>
      <c r="R3" s="88">
        <v>1</v>
      </c>
      <c r="S3" s="88">
        <v>1</v>
      </c>
      <c r="T3" s="88">
        <v>1</v>
      </c>
      <c r="U3" s="92" t="s">
        <v>4</v>
      </c>
      <c r="V3" s="92" t="s">
        <v>4</v>
      </c>
      <c r="W3" s="92" t="s">
        <v>4</v>
      </c>
      <c r="X3" s="92"/>
      <c r="Y3" s="89" t="s">
        <v>4</v>
      </c>
      <c r="Z3" s="89"/>
      <c r="AA3" s="89"/>
      <c r="AB3" s="89"/>
      <c r="AC3" s="89"/>
      <c r="AD3" s="89"/>
      <c r="AE3" s="89"/>
      <c r="AF3" s="89"/>
      <c r="AG3" s="89"/>
      <c r="AH3" s="89"/>
      <c r="AI3" s="89"/>
      <c r="AJ3" s="89"/>
      <c r="AK3" s="89"/>
      <c r="AL3" s="89"/>
    </row>
    <row r="4" spans="1:46" s="91" customFormat="1" ht="17.25" customHeight="1" thickBot="1" x14ac:dyDescent="0.3">
      <c r="A4" s="111" t="s">
        <v>72</v>
      </c>
      <c r="B4" s="136" t="str">
        <f>CONCATENATE("Indicatore ",C4," - ",D4)</f>
        <v>Indicatore 24 - ISDA Credit Event declared</v>
      </c>
      <c r="C4" s="140">
        <v>24</v>
      </c>
      <c r="D4" s="112" t="s">
        <v>60</v>
      </c>
      <c r="E4" s="113" t="s">
        <v>60</v>
      </c>
      <c r="F4" s="114" t="s">
        <v>39</v>
      </c>
      <c r="G4" s="141" t="s">
        <v>65</v>
      </c>
      <c r="H4" s="116"/>
      <c r="I4" s="117"/>
      <c r="J4" s="117"/>
      <c r="K4" s="118" t="s">
        <v>52</v>
      </c>
      <c r="L4" s="116" t="s">
        <v>114</v>
      </c>
      <c r="M4" s="119" t="s">
        <v>69</v>
      </c>
      <c r="N4" s="128" t="s">
        <v>98</v>
      </c>
      <c r="O4" s="119" t="s">
        <v>57</v>
      </c>
      <c r="P4" s="111">
        <v>1</v>
      </c>
      <c r="Q4" s="111">
        <v>1</v>
      </c>
      <c r="R4" s="111">
        <v>1</v>
      </c>
      <c r="S4" s="111">
        <v>1</v>
      </c>
      <c r="T4" s="111"/>
      <c r="U4" s="123" t="s">
        <v>10</v>
      </c>
      <c r="V4" s="123" t="s">
        <v>10</v>
      </c>
      <c r="W4" s="123" t="s">
        <v>4</v>
      </c>
      <c r="X4" s="123"/>
      <c r="Y4" s="123"/>
      <c r="Z4" s="124" t="s">
        <v>4</v>
      </c>
      <c r="AA4" s="112"/>
      <c r="AB4" s="112"/>
      <c r="AC4" s="112"/>
      <c r="AD4" s="112"/>
      <c r="AE4" s="112"/>
      <c r="AF4" s="112"/>
      <c r="AG4" s="112"/>
      <c r="AH4" s="112"/>
      <c r="AI4" s="112"/>
      <c r="AJ4" s="112"/>
      <c r="AK4" s="112"/>
      <c r="AL4" s="112"/>
      <c r="AM4" s="112"/>
      <c r="AN4" s="128"/>
      <c r="AO4" s="128"/>
      <c r="AP4" s="128"/>
      <c r="AQ4" s="128"/>
      <c r="AR4" s="148"/>
      <c r="AS4" s="148"/>
    </row>
    <row r="5" spans="1:46" s="130" customFormat="1" ht="17.25" customHeight="1" thickBot="1" x14ac:dyDescent="0.3">
      <c r="A5" s="162" t="s">
        <v>72</v>
      </c>
      <c r="B5" s="163" t="str">
        <f>CONCATENATE("Indicatore ",C5," - ",D5)</f>
        <v>Indicatore 31 - Deposito/pubblicazione di accordo di ristrutturazione con intento liquidatorio</v>
      </c>
      <c r="C5" s="135">
        <v>31</v>
      </c>
      <c r="D5" s="131" t="s">
        <v>122</v>
      </c>
      <c r="E5" s="113" t="s">
        <v>65</v>
      </c>
      <c r="F5" s="114" t="s">
        <v>96</v>
      </c>
      <c r="G5" s="115" t="s">
        <v>103</v>
      </c>
      <c r="H5" s="133" t="s">
        <v>123</v>
      </c>
      <c r="I5" s="117"/>
      <c r="J5" s="117"/>
      <c r="K5" s="118" t="s">
        <v>52</v>
      </c>
      <c r="L5" s="116" t="s">
        <v>109</v>
      </c>
      <c r="M5" s="119" t="s">
        <v>54</v>
      </c>
      <c r="N5" s="120" t="s">
        <v>98</v>
      </c>
      <c r="O5" s="121" t="s">
        <v>88</v>
      </c>
      <c r="P5" s="122">
        <v>1</v>
      </c>
      <c r="Q5" s="122">
        <v>1</v>
      </c>
      <c r="R5" s="122">
        <v>1</v>
      </c>
      <c r="S5" s="122">
        <v>1</v>
      </c>
      <c r="T5" s="122"/>
      <c r="U5" s="123" t="s">
        <v>10</v>
      </c>
      <c r="V5" s="123" t="s">
        <v>10</v>
      </c>
      <c r="W5" s="123" t="s">
        <v>4</v>
      </c>
      <c r="X5" s="123"/>
      <c r="Y5" s="123"/>
      <c r="Z5" s="124" t="s">
        <v>4</v>
      </c>
      <c r="AA5" s="112"/>
      <c r="AB5" s="125"/>
      <c r="AC5" s="112"/>
      <c r="AD5" s="112"/>
      <c r="AE5" s="112"/>
      <c r="AF5" s="112"/>
      <c r="AG5" s="112"/>
      <c r="AH5" s="112"/>
      <c r="AI5" s="112"/>
      <c r="AJ5" s="112"/>
      <c r="AK5" s="112"/>
      <c r="AL5" s="126"/>
      <c r="AM5" s="112"/>
      <c r="AN5" s="127"/>
      <c r="AO5" s="128"/>
      <c r="AP5" s="128"/>
      <c r="AQ5" s="128"/>
      <c r="AR5" s="156"/>
      <c r="AS5" s="156"/>
      <c r="AT5" s="129"/>
    </row>
    <row r="6" spans="1:46" s="130" customFormat="1" ht="17.25" customHeight="1" thickBot="1" x14ac:dyDescent="0.3">
      <c r="A6" s="111" t="s">
        <v>72</v>
      </c>
      <c r="B6" s="136" t="str">
        <f>CONCATENATE("Indicatore ",C6," - ",D6)</f>
        <v>Indicatore 32 - Notizia di richiesta ammissione ad una procedura concorsuale per il debitore</v>
      </c>
      <c r="C6" s="135">
        <v>32</v>
      </c>
      <c r="D6" s="134" t="s">
        <v>82</v>
      </c>
      <c r="E6" s="113" t="s">
        <v>65</v>
      </c>
      <c r="F6" s="114" t="s">
        <v>97</v>
      </c>
      <c r="G6" s="132" t="s">
        <v>103</v>
      </c>
      <c r="H6" s="116" t="s">
        <v>124</v>
      </c>
      <c r="I6" s="117"/>
      <c r="J6" s="117"/>
      <c r="K6" s="118" t="s">
        <v>52</v>
      </c>
      <c r="L6" s="116" t="s">
        <v>109</v>
      </c>
      <c r="M6" s="119" t="s">
        <v>54</v>
      </c>
      <c r="N6" s="120" t="s">
        <v>98</v>
      </c>
      <c r="O6" s="121" t="s">
        <v>87</v>
      </c>
      <c r="P6" s="122">
        <v>1</v>
      </c>
      <c r="Q6" s="122">
        <v>1</v>
      </c>
      <c r="R6" s="122">
        <v>1</v>
      </c>
      <c r="S6" s="122">
        <v>1</v>
      </c>
      <c r="T6" s="122"/>
      <c r="U6" s="123" t="s">
        <v>10</v>
      </c>
      <c r="V6" s="123" t="s">
        <v>10</v>
      </c>
      <c r="W6" s="123" t="s">
        <v>4</v>
      </c>
      <c r="X6" s="123"/>
      <c r="Y6" s="123"/>
      <c r="Z6" s="124" t="s">
        <v>4</v>
      </c>
      <c r="AA6" s="112"/>
      <c r="AB6" s="125"/>
      <c r="AC6" s="112"/>
      <c r="AD6" s="112"/>
      <c r="AE6" s="112"/>
      <c r="AF6" s="112"/>
      <c r="AG6" s="112"/>
      <c r="AH6" s="112"/>
      <c r="AI6" s="112"/>
      <c r="AJ6" s="112"/>
      <c r="AK6" s="112"/>
      <c r="AL6" s="126"/>
      <c r="AM6" s="112"/>
      <c r="AN6" s="127"/>
      <c r="AO6" s="128"/>
      <c r="AP6" s="128"/>
      <c r="AQ6" s="128"/>
      <c r="AR6" s="156"/>
      <c r="AS6" s="156"/>
      <c r="AT6" s="129"/>
    </row>
    <row r="7" spans="1:46" s="130" customFormat="1" ht="17.25" customHeight="1" thickBot="1" x14ac:dyDescent="0.3">
      <c r="A7" s="137" t="s">
        <v>72</v>
      </c>
      <c r="B7" s="138" t="s">
        <v>133</v>
      </c>
      <c r="C7" s="151">
        <v>33</v>
      </c>
      <c r="D7" s="89" t="s">
        <v>125</v>
      </c>
      <c r="E7" s="89" t="s">
        <v>65</v>
      </c>
      <c r="F7" s="91" t="s">
        <v>117</v>
      </c>
      <c r="G7" s="142" t="s">
        <v>65</v>
      </c>
      <c r="H7" s="152" t="s">
        <v>126</v>
      </c>
      <c r="I7" s="143" t="s">
        <v>40</v>
      </c>
      <c r="J7" s="144" t="s">
        <v>41</v>
      </c>
      <c r="K7" s="93" t="s">
        <v>104</v>
      </c>
      <c r="L7" s="89" t="s">
        <v>106</v>
      </c>
      <c r="M7" s="91" t="s">
        <v>56</v>
      </c>
      <c r="N7" s="152" t="s">
        <v>42</v>
      </c>
      <c r="O7" s="153" t="s">
        <v>127</v>
      </c>
      <c r="P7" s="146">
        <v>1</v>
      </c>
      <c r="Q7" s="146">
        <v>1</v>
      </c>
      <c r="R7" s="146">
        <v>1</v>
      </c>
      <c r="S7" s="146">
        <v>1</v>
      </c>
      <c r="T7" s="146">
        <v>1</v>
      </c>
      <c r="U7" s="92" t="s">
        <v>4</v>
      </c>
      <c r="V7" s="92" t="s">
        <v>4</v>
      </c>
      <c r="W7" s="92" t="s">
        <v>4</v>
      </c>
      <c r="X7" s="92"/>
      <c r="Y7" s="92" t="s">
        <v>10</v>
      </c>
      <c r="Z7" s="92" t="s">
        <v>37</v>
      </c>
      <c r="AA7" s="91" t="s">
        <v>19</v>
      </c>
      <c r="AB7" s="154">
        <v>0</v>
      </c>
      <c r="AC7" s="144">
        <v>100</v>
      </c>
      <c r="AD7" s="144"/>
      <c r="AE7" s="155" t="s">
        <v>38</v>
      </c>
      <c r="AF7" s="144">
        <v>0</v>
      </c>
      <c r="AG7" s="144">
        <v>100</v>
      </c>
      <c r="AH7" s="144"/>
      <c r="AI7" s="91" t="s">
        <v>38</v>
      </c>
      <c r="AJ7" s="144" t="s">
        <v>38</v>
      </c>
      <c r="AK7" s="144" t="s">
        <v>38</v>
      </c>
      <c r="AL7" s="145"/>
      <c r="AM7" s="91" t="s">
        <v>38</v>
      </c>
      <c r="AN7" s="147" t="s">
        <v>38</v>
      </c>
      <c r="AO7" s="91"/>
      <c r="AP7" s="91" t="s">
        <v>38</v>
      </c>
      <c r="AQ7" s="91"/>
      <c r="AR7" s="149"/>
      <c r="AS7" s="149"/>
      <c r="AT7" s="129"/>
    </row>
    <row r="9" spans="1:46" x14ac:dyDescent="0.3">
      <c r="A9" s="139"/>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abSelected="1" zoomScale="115" zoomScaleNormal="115" zoomScalePageLayoutView="90" workbookViewId="0">
      <selection activeCell="A33" sqref="A33"/>
    </sheetView>
  </sheetViews>
  <sheetFormatPr defaultColWidth="8.8984375" defaultRowHeight="15.6" x14ac:dyDescent="0.3"/>
  <cols>
    <col min="1" max="1" width="92.296875" bestFit="1" customWidth="1"/>
    <col min="2" max="2" width="11.19921875" bestFit="1" customWidth="1"/>
    <col min="3" max="3" width="9.3984375" bestFit="1" customWidth="1"/>
    <col min="4" max="4" width="62.796875" bestFit="1" customWidth="1"/>
    <col min="5" max="5" width="18.8984375" style="340" bestFit="1" customWidth="1"/>
    <col min="6" max="6" width="21.59765625" style="228" bestFit="1" customWidth="1"/>
    <col min="9" max="9" width="8.09765625" bestFit="1" customWidth="1"/>
    <col min="10" max="10" width="11.3984375" bestFit="1" customWidth="1"/>
    <col min="12" max="12" width="8.19921875" bestFit="1" customWidth="1"/>
    <col min="13" max="13" width="11.3984375" bestFit="1" customWidth="1"/>
  </cols>
  <sheetData>
    <row r="1" spans="1:13" x14ac:dyDescent="0.3">
      <c r="A1" s="166" t="s">
        <v>158</v>
      </c>
    </row>
    <row r="2" spans="1:13" x14ac:dyDescent="0.3">
      <c r="A2" s="139" t="s">
        <v>157</v>
      </c>
    </row>
    <row r="4" spans="1:13" x14ac:dyDescent="0.3">
      <c r="L4" s="157" t="s">
        <v>180</v>
      </c>
      <c r="M4" s="157" t="s">
        <v>157</v>
      </c>
    </row>
    <row r="5" spans="1:13" x14ac:dyDescent="0.3">
      <c r="A5" s="165" t="s">
        <v>181</v>
      </c>
      <c r="B5" s="165" t="s">
        <v>445</v>
      </c>
      <c r="C5" s="227" t="s">
        <v>177</v>
      </c>
      <c r="D5" s="164" t="s">
        <v>156</v>
      </c>
      <c r="E5" s="341" t="s">
        <v>155</v>
      </c>
      <c r="F5" s="229" t="s">
        <v>453</v>
      </c>
      <c r="G5" s="164" t="s">
        <v>148</v>
      </c>
      <c r="H5" s="164" t="s">
        <v>149</v>
      </c>
    </row>
    <row r="6" spans="1:13" x14ac:dyDescent="0.3">
      <c r="A6" t="s">
        <v>395</v>
      </c>
      <c r="B6" t="s">
        <v>72</v>
      </c>
      <c r="C6" s="343" t="s">
        <v>466</v>
      </c>
      <c r="D6" s="199" t="s">
        <v>419</v>
      </c>
      <c r="E6" s="230"/>
      <c r="F6" s="231" t="s">
        <v>454</v>
      </c>
      <c r="G6" s="160"/>
      <c r="H6" s="160"/>
    </row>
    <row r="7" spans="1:13" x14ac:dyDescent="0.3">
      <c r="A7" t="s">
        <v>396</v>
      </c>
      <c r="B7" t="s">
        <v>72</v>
      </c>
      <c r="C7" s="343" t="s">
        <v>466</v>
      </c>
      <c r="D7" s="199" t="s">
        <v>420</v>
      </c>
      <c r="E7" s="230"/>
      <c r="F7" s="231" t="s">
        <v>454</v>
      </c>
      <c r="G7" s="199"/>
      <c r="H7" s="199"/>
    </row>
    <row r="8" spans="1:13" x14ac:dyDescent="0.3">
      <c r="A8" t="s">
        <v>397</v>
      </c>
      <c r="B8" t="s">
        <v>72</v>
      </c>
      <c r="C8" s="343" t="s">
        <v>466</v>
      </c>
      <c r="D8" s="199" t="s">
        <v>421</v>
      </c>
      <c r="E8" s="230"/>
      <c r="F8" s="231" t="s">
        <v>454</v>
      </c>
      <c r="G8" s="199"/>
      <c r="H8" s="199"/>
    </row>
    <row r="9" spans="1:13" x14ac:dyDescent="0.3">
      <c r="A9" t="s">
        <v>398</v>
      </c>
      <c r="B9" t="s">
        <v>72</v>
      </c>
      <c r="C9" s="343" t="s">
        <v>466</v>
      </c>
      <c r="D9" s="199" t="s">
        <v>422</v>
      </c>
      <c r="E9" s="230"/>
      <c r="F9" s="231" t="s">
        <v>454</v>
      </c>
      <c r="G9" s="199"/>
      <c r="H9" s="199"/>
    </row>
    <row r="10" spans="1:13" x14ac:dyDescent="0.3">
      <c r="A10" t="s">
        <v>399</v>
      </c>
      <c r="B10" t="s">
        <v>72</v>
      </c>
      <c r="C10" s="344" t="s">
        <v>446</v>
      </c>
      <c r="D10" s="199" t="s">
        <v>423</v>
      </c>
      <c r="E10" s="230"/>
      <c r="F10" s="231" t="s">
        <v>454</v>
      </c>
      <c r="G10" s="199"/>
      <c r="H10" s="199"/>
    </row>
    <row r="11" spans="1:13" x14ac:dyDescent="0.3">
      <c r="A11" t="s">
        <v>400</v>
      </c>
      <c r="B11" t="s">
        <v>72</v>
      </c>
      <c r="C11" s="345" t="s">
        <v>467</v>
      </c>
      <c r="D11" s="199" t="s">
        <v>424</v>
      </c>
      <c r="E11" s="230"/>
      <c r="F11" s="231" t="s">
        <v>454</v>
      </c>
      <c r="G11" s="199"/>
      <c r="H11" s="199"/>
    </row>
    <row r="12" spans="1:13" x14ac:dyDescent="0.3">
      <c r="A12" t="s">
        <v>401</v>
      </c>
      <c r="B12" t="s">
        <v>72</v>
      </c>
      <c r="C12" s="343" t="s">
        <v>466</v>
      </c>
      <c r="D12" s="199" t="s">
        <v>425</v>
      </c>
      <c r="E12" s="230"/>
      <c r="F12" s="231" t="s">
        <v>454</v>
      </c>
      <c r="G12" s="199"/>
      <c r="H12" s="199"/>
    </row>
    <row r="13" spans="1:13" x14ac:dyDescent="0.3">
      <c r="A13" t="s">
        <v>402</v>
      </c>
      <c r="B13" t="s">
        <v>72</v>
      </c>
      <c r="C13" s="345" t="s">
        <v>467</v>
      </c>
      <c r="D13" s="199" t="s">
        <v>426</v>
      </c>
      <c r="E13" s="230"/>
      <c r="F13" s="231" t="s">
        <v>454</v>
      </c>
      <c r="G13" s="199"/>
      <c r="H13" s="199"/>
    </row>
    <row r="14" spans="1:13" x14ac:dyDescent="0.3">
      <c r="A14" t="s">
        <v>403</v>
      </c>
      <c r="B14" t="s">
        <v>72</v>
      </c>
      <c r="C14" s="345" t="s">
        <v>467</v>
      </c>
      <c r="D14" s="199" t="s">
        <v>427</v>
      </c>
      <c r="E14" s="230"/>
      <c r="F14" s="231"/>
      <c r="G14" s="199"/>
      <c r="H14" s="199"/>
    </row>
    <row r="15" spans="1:13" x14ac:dyDescent="0.3">
      <c r="A15" t="s">
        <v>404</v>
      </c>
      <c r="B15" t="s">
        <v>72</v>
      </c>
      <c r="C15" s="345" t="s">
        <v>467</v>
      </c>
      <c r="D15" s="199" t="s">
        <v>428</v>
      </c>
      <c r="E15" s="230"/>
      <c r="F15" s="231" t="s">
        <v>454</v>
      </c>
      <c r="G15" s="199"/>
      <c r="H15" s="199"/>
    </row>
    <row r="16" spans="1:13" x14ac:dyDescent="0.3">
      <c r="A16" t="s">
        <v>405</v>
      </c>
      <c r="B16" t="s">
        <v>72</v>
      </c>
      <c r="C16" s="345" t="s">
        <v>467</v>
      </c>
      <c r="D16" s="199" t="s">
        <v>429</v>
      </c>
      <c r="E16" s="230"/>
      <c r="F16" s="231" t="s">
        <v>454</v>
      </c>
      <c r="G16" s="199"/>
      <c r="H16" s="199"/>
    </row>
    <row r="17" spans="1:8" x14ac:dyDescent="0.3">
      <c r="A17" t="s">
        <v>406</v>
      </c>
      <c r="B17" t="s">
        <v>72</v>
      </c>
      <c r="C17" s="345" t="s">
        <v>467</v>
      </c>
      <c r="D17" s="199" t="s">
        <v>430</v>
      </c>
      <c r="E17" s="230"/>
      <c r="F17" s="231" t="s">
        <v>454</v>
      </c>
      <c r="G17" s="199"/>
      <c r="H17" s="199"/>
    </row>
    <row r="18" spans="1:8" x14ac:dyDescent="0.3">
      <c r="A18" t="s">
        <v>407</v>
      </c>
      <c r="B18" t="s">
        <v>72</v>
      </c>
      <c r="C18" s="345" t="s">
        <v>467</v>
      </c>
      <c r="D18" s="199" t="s">
        <v>431</v>
      </c>
      <c r="E18" s="230"/>
      <c r="F18" s="231" t="s">
        <v>454</v>
      </c>
      <c r="G18" s="199"/>
      <c r="H18" s="199"/>
    </row>
    <row r="19" spans="1:8" x14ac:dyDescent="0.3">
      <c r="A19" t="s">
        <v>408</v>
      </c>
      <c r="B19" t="s">
        <v>72</v>
      </c>
      <c r="C19" s="345" t="s">
        <v>467</v>
      </c>
      <c r="D19" s="199" t="s">
        <v>432</v>
      </c>
      <c r="E19" s="230"/>
      <c r="F19" s="231" t="s">
        <v>454</v>
      </c>
      <c r="G19" s="199"/>
      <c r="H19" s="199"/>
    </row>
    <row r="20" spans="1:8" x14ac:dyDescent="0.3">
      <c r="A20" t="s">
        <v>409</v>
      </c>
      <c r="B20" t="s">
        <v>72</v>
      </c>
      <c r="C20" s="345" t="s">
        <v>467</v>
      </c>
      <c r="D20" s="199" t="s">
        <v>433</v>
      </c>
      <c r="E20" s="230"/>
      <c r="F20" s="231" t="s">
        <v>454</v>
      </c>
      <c r="G20" s="199"/>
      <c r="H20" s="199"/>
    </row>
    <row r="21" spans="1:8" x14ac:dyDescent="0.3">
      <c r="A21" t="s">
        <v>410</v>
      </c>
      <c r="B21" t="s">
        <v>72</v>
      </c>
      <c r="C21" s="345" t="s">
        <v>467</v>
      </c>
      <c r="D21" s="199" t="s">
        <v>434</v>
      </c>
      <c r="E21" s="230"/>
      <c r="F21" s="231" t="s">
        <v>454</v>
      </c>
      <c r="G21" s="199"/>
      <c r="H21" s="199"/>
    </row>
    <row r="22" spans="1:8" x14ac:dyDescent="0.3">
      <c r="A22" t="s">
        <v>411</v>
      </c>
      <c r="B22" t="s">
        <v>72</v>
      </c>
      <c r="C22" s="345" t="s">
        <v>467</v>
      </c>
      <c r="D22" s="199" t="s">
        <v>435</v>
      </c>
      <c r="E22" s="230"/>
      <c r="F22" s="231" t="s">
        <v>454</v>
      </c>
      <c r="G22" s="199"/>
      <c r="H22" s="199"/>
    </row>
    <row r="23" spans="1:8" x14ac:dyDescent="0.3">
      <c r="A23" t="s">
        <v>412</v>
      </c>
      <c r="B23" t="s">
        <v>72</v>
      </c>
      <c r="C23" s="346" t="s">
        <v>447</v>
      </c>
      <c r="D23" s="199" t="s">
        <v>436</v>
      </c>
      <c r="E23" s="230"/>
      <c r="F23" s="231" t="s">
        <v>454</v>
      </c>
      <c r="G23" s="199"/>
      <c r="H23" s="199"/>
    </row>
    <row r="24" spans="1:8" x14ac:dyDescent="0.3">
      <c r="A24" t="s">
        <v>413</v>
      </c>
      <c r="B24" t="s">
        <v>72</v>
      </c>
      <c r="C24" s="344" t="s">
        <v>446</v>
      </c>
      <c r="D24" s="199" t="s">
        <v>456</v>
      </c>
      <c r="E24" s="230"/>
      <c r="F24" s="231" t="s">
        <v>454</v>
      </c>
      <c r="G24" s="199"/>
      <c r="H24" s="199"/>
    </row>
    <row r="25" spans="1:8" x14ac:dyDescent="0.3">
      <c r="A25" t="s">
        <v>414</v>
      </c>
      <c r="B25" t="s">
        <v>72</v>
      </c>
      <c r="C25" s="345" t="s">
        <v>467</v>
      </c>
      <c r="D25" s="199" t="s">
        <v>437</v>
      </c>
      <c r="E25" s="230"/>
      <c r="F25" s="231" t="s">
        <v>454</v>
      </c>
      <c r="G25" s="199"/>
      <c r="H25" s="199"/>
    </row>
    <row r="26" spans="1:8" x14ac:dyDescent="0.3">
      <c r="A26" t="s">
        <v>415</v>
      </c>
      <c r="B26" t="s">
        <v>72</v>
      </c>
      <c r="C26" s="344" t="s">
        <v>446</v>
      </c>
      <c r="D26" s="199" t="s">
        <v>438</v>
      </c>
      <c r="E26" s="230"/>
      <c r="F26" s="231" t="s">
        <v>454</v>
      </c>
      <c r="G26" s="199"/>
      <c r="H26" s="199"/>
    </row>
    <row r="27" spans="1:8" x14ac:dyDescent="0.3">
      <c r="A27" t="s">
        <v>416</v>
      </c>
      <c r="B27" t="s">
        <v>72</v>
      </c>
      <c r="C27" s="344" t="s">
        <v>446</v>
      </c>
      <c r="D27" s="199" t="s">
        <v>439</v>
      </c>
      <c r="E27" s="230"/>
      <c r="F27" s="231" t="s">
        <v>454</v>
      </c>
      <c r="G27" s="199"/>
      <c r="H27" s="199"/>
    </row>
    <row r="28" spans="1:8" x14ac:dyDescent="0.3">
      <c r="A28" t="s">
        <v>451</v>
      </c>
      <c r="B28" t="s">
        <v>114</v>
      </c>
      <c r="C28" s="344" t="s">
        <v>446</v>
      </c>
      <c r="D28" s="199" t="s">
        <v>440</v>
      </c>
      <c r="E28" s="230"/>
      <c r="F28" s="231"/>
      <c r="G28" s="199"/>
      <c r="H28" s="199"/>
    </row>
    <row r="29" spans="1:8" x14ac:dyDescent="0.3">
      <c r="A29" t="s">
        <v>809</v>
      </c>
      <c r="B29" t="s">
        <v>114</v>
      </c>
      <c r="C29" s="344" t="s">
        <v>446</v>
      </c>
      <c r="D29" s="199" t="s">
        <v>761</v>
      </c>
      <c r="E29" s="230"/>
      <c r="F29" s="231"/>
      <c r="G29" s="199"/>
      <c r="H29" s="199"/>
    </row>
    <row r="30" spans="1:8" x14ac:dyDescent="0.3">
      <c r="A30" t="s">
        <v>810</v>
      </c>
      <c r="B30" t="s">
        <v>114</v>
      </c>
      <c r="C30" s="346" t="s">
        <v>447</v>
      </c>
      <c r="D30" s="199" t="s">
        <v>808</v>
      </c>
      <c r="E30" s="230" t="s">
        <v>811</v>
      </c>
      <c r="F30" s="231"/>
      <c r="G30" s="199"/>
      <c r="H30" s="199"/>
    </row>
    <row r="31" spans="1:8" x14ac:dyDescent="0.3">
      <c r="A31" t="s">
        <v>450</v>
      </c>
      <c r="B31" t="s">
        <v>114</v>
      </c>
      <c r="C31" s="345" t="s">
        <v>467</v>
      </c>
      <c r="D31" s="199" t="s">
        <v>441</v>
      </c>
      <c r="E31" s="230"/>
      <c r="F31" s="231"/>
      <c r="G31" s="199"/>
      <c r="H31" s="199"/>
    </row>
    <row r="32" spans="1:8" x14ac:dyDescent="0.3">
      <c r="A32" t="s">
        <v>840</v>
      </c>
      <c r="B32" t="s">
        <v>114</v>
      </c>
      <c r="C32" s="346" t="s">
        <v>447</v>
      </c>
      <c r="D32" s="199" t="s">
        <v>764</v>
      </c>
      <c r="E32" s="230"/>
      <c r="F32" s="231"/>
      <c r="G32" s="199"/>
      <c r="H32" s="199"/>
    </row>
    <row r="33" spans="1:8" x14ac:dyDescent="0.3">
      <c r="A33" s="228" t="s">
        <v>841</v>
      </c>
      <c r="B33" s="228" t="s">
        <v>114</v>
      </c>
      <c r="C33" s="346" t="s">
        <v>447</v>
      </c>
      <c r="D33" s="342" t="s">
        <v>765</v>
      </c>
      <c r="E33" s="230"/>
      <c r="F33" s="231"/>
      <c r="G33" s="199"/>
      <c r="H33" s="199"/>
    </row>
    <row r="34" spans="1:8" x14ac:dyDescent="0.3">
      <c r="A34" t="s">
        <v>452</v>
      </c>
      <c r="B34" t="s">
        <v>114</v>
      </c>
      <c r="C34" s="346" t="s">
        <v>447</v>
      </c>
      <c r="D34" s="199" t="s">
        <v>756</v>
      </c>
      <c r="E34" s="230"/>
      <c r="F34" s="231" t="s">
        <v>454</v>
      </c>
      <c r="G34" s="199"/>
      <c r="H34" s="199"/>
    </row>
    <row r="35" spans="1:8" x14ac:dyDescent="0.3">
      <c r="A35" t="s">
        <v>457</v>
      </c>
      <c r="B35" t="s">
        <v>114</v>
      </c>
      <c r="C35" s="344" t="s">
        <v>446</v>
      </c>
      <c r="D35" s="199" t="s">
        <v>757</v>
      </c>
      <c r="E35" s="230"/>
      <c r="F35" s="231" t="s">
        <v>454</v>
      </c>
      <c r="G35" s="199"/>
      <c r="H35" s="199"/>
    </row>
    <row r="36" spans="1:8" x14ac:dyDescent="0.3">
      <c r="A36" t="s">
        <v>417</v>
      </c>
      <c r="B36" t="s">
        <v>260</v>
      </c>
      <c r="C36" s="344" t="s">
        <v>446</v>
      </c>
      <c r="D36" s="199" t="s">
        <v>442</v>
      </c>
      <c r="E36" s="230"/>
      <c r="F36" s="231" t="s">
        <v>454</v>
      </c>
      <c r="G36" s="199"/>
      <c r="H36" s="199"/>
    </row>
    <row r="37" spans="1:8" x14ac:dyDescent="0.3">
      <c r="A37" t="s">
        <v>418</v>
      </c>
      <c r="B37" t="s">
        <v>260</v>
      </c>
      <c r="C37" s="346" t="s">
        <v>447</v>
      </c>
      <c r="D37" s="199" t="s">
        <v>443</v>
      </c>
      <c r="E37" s="230"/>
      <c r="F37" s="231" t="s">
        <v>454</v>
      </c>
      <c r="G37" s="199"/>
      <c r="H37" s="199"/>
    </row>
    <row r="38" spans="1:8" ht="17.25" customHeight="1" x14ac:dyDescent="0.3">
      <c r="A38" s="225" t="s">
        <v>448</v>
      </c>
      <c r="B38" s="224" t="s">
        <v>260</v>
      </c>
      <c r="C38" s="347" t="s">
        <v>449</v>
      </c>
      <c r="D38" s="226" t="s">
        <v>444</v>
      </c>
      <c r="E38" s="230" t="s">
        <v>455</v>
      </c>
      <c r="F38" s="231" t="s">
        <v>454</v>
      </c>
      <c r="G38" s="197"/>
      <c r="H38" s="198"/>
    </row>
    <row r="39" spans="1:8" ht="17.25" customHeight="1" x14ac:dyDescent="0.3">
      <c r="A39" s="84"/>
      <c r="D39" s="110"/>
      <c r="G39" s="197"/>
      <c r="H39" s="198"/>
    </row>
    <row r="40" spans="1:8" ht="17.25" customHeight="1" x14ac:dyDescent="0.3">
      <c r="A40" s="84"/>
      <c r="D40" s="110"/>
      <c r="G40" s="197"/>
      <c r="H40" s="198"/>
    </row>
    <row r="41" spans="1:8" ht="17.25" customHeight="1" x14ac:dyDescent="0.3">
      <c r="A41" s="84"/>
      <c r="D41" s="110"/>
      <c r="G41" s="197"/>
      <c r="H41" s="198"/>
    </row>
    <row r="42" spans="1:8" ht="17.25" customHeight="1" x14ac:dyDescent="0.3">
      <c r="A42" s="84"/>
      <c r="D42" s="110"/>
      <c r="G42" s="197"/>
      <c r="H42" s="110"/>
    </row>
    <row r="43" spans="1:8" ht="17.25" customHeight="1" x14ac:dyDescent="0.3">
      <c r="A43" s="84"/>
      <c r="D43" s="110"/>
      <c r="G43" s="197"/>
      <c r="H43" s="198"/>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9" sqref="A9"/>
    </sheetView>
  </sheetViews>
  <sheetFormatPr defaultColWidth="8.8984375" defaultRowHeight="15" customHeight="1" x14ac:dyDescent="0.3"/>
  <cols>
    <col min="1" max="1" width="18.296875" style="158" bestFit="1" customWidth="1"/>
    <col min="2" max="2" width="12" style="161" customWidth="1"/>
    <col min="3" max="3" width="12.59765625" style="161" bestFit="1" customWidth="1"/>
    <col min="4" max="4" width="12.09765625" style="161" customWidth="1"/>
    <col min="5" max="5" width="12" style="161" customWidth="1"/>
    <col min="6" max="6" width="12.5" customWidth="1"/>
    <col min="7" max="7" width="12.59765625" customWidth="1"/>
  </cols>
  <sheetData>
    <row r="1" spans="1:7" ht="15" customHeight="1" x14ac:dyDescent="0.3">
      <c r="B1" s="391"/>
      <c r="C1" s="390"/>
      <c r="D1" s="168"/>
      <c r="E1" s="169"/>
      <c r="F1" s="170"/>
      <c r="G1" s="171"/>
    </row>
    <row r="2" spans="1:7" ht="19.5" customHeight="1" x14ac:dyDescent="0.3"/>
    <row r="3" spans="1:7" ht="15" customHeight="1" x14ac:dyDescent="0.3">
      <c r="A3" s="167" t="s">
        <v>769</v>
      </c>
      <c r="B3" s="391" t="s">
        <v>771</v>
      </c>
      <c r="C3" s="390" t="s">
        <v>776</v>
      </c>
      <c r="D3" s="392" t="s">
        <v>788</v>
      </c>
      <c r="E3" s="393" t="s">
        <v>791</v>
      </c>
    </row>
    <row r="4" spans="1:7" ht="15" customHeight="1" x14ac:dyDescent="0.3">
      <c r="A4"/>
      <c r="B4" s="391" t="s">
        <v>772</v>
      </c>
      <c r="C4" s="390" t="s">
        <v>777</v>
      </c>
      <c r="D4" s="392" t="s">
        <v>770</v>
      </c>
      <c r="E4"/>
    </row>
    <row r="5" spans="1:7" ht="15" customHeight="1" x14ac:dyDescent="0.3">
      <c r="A5"/>
      <c r="B5" s="391" t="s">
        <v>773</v>
      </c>
      <c r="C5" s="390" t="s">
        <v>778</v>
      </c>
      <c r="D5" s="392" t="s">
        <v>789</v>
      </c>
      <c r="E5"/>
    </row>
    <row r="6" spans="1:7" ht="15" customHeight="1" x14ac:dyDescent="0.3">
      <c r="A6"/>
      <c r="B6" s="391" t="s">
        <v>774</v>
      </c>
      <c r="C6" s="390" t="s">
        <v>779</v>
      </c>
      <c r="D6" s="392" t="s">
        <v>790</v>
      </c>
      <c r="E6"/>
    </row>
    <row r="7" spans="1:7" ht="15" customHeight="1" x14ac:dyDescent="0.3">
      <c r="A7"/>
      <c r="B7" s="391" t="s">
        <v>775</v>
      </c>
      <c r="C7" s="390" t="s">
        <v>780</v>
      </c>
    </row>
    <row r="8" spans="1:7" ht="15" customHeight="1" x14ac:dyDescent="0.3">
      <c r="A8"/>
      <c r="C8" s="390" t="s">
        <v>781</v>
      </c>
      <c r="D8"/>
    </row>
    <row r="9" spans="1:7" ht="15" customHeight="1" x14ac:dyDescent="0.3">
      <c r="A9"/>
      <c r="C9" s="390" t="s">
        <v>782</v>
      </c>
      <c r="D9"/>
    </row>
    <row r="10" spans="1:7" ht="15" customHeight="1" x14ac:dyDescent="0.3">
      <c r="A10"/>
      <c r="C10" s="390" t="s">
        <v>783</v>
      </c>
      <c r="D10"/>
    </row>
    <row r="11" spans="1:7" ht="15" customHeight="1" x14ac:dyDescent="0.3">
      <c r="A11"/>
      <c r="C11" s="390" t="s">
        <v>784</v>
      </c>
    </row>
    <row r="12" spans="1:7" ht="15" customHeight="1" x14ac:dyDescent="0.3">
      <c r="A12"/>
      <c r="C12" s="390" t="s">
        <v>785</v>
      </c>
    </row>
    <row r="13" spans="1:7" ht="15" customHeight="1" x14ac:dyDescent="0.3">
      <c r="A13"/>
      <c r="C13" s="390" t="s">
        <v>786</v>
      </c>
    </row>
    <row r="14" spans="1:7" ht="15" customHeight="1" x14ac:dyDescent="0.3">
      <c r="A14"/>
      <c r="C14" s="390" t="s">
        <v>787</v>
      </c>
    </row>
    <row r="15" spans="1:7" ht="15" customHeight="1" x14ac:dyDescent="0.3">
      <c r="A15"/>
    </row>
    <row r="16" spans="1:7" ht="15" customHeight="1" x14ac:dyDescent="0.3">
      <c r="A16" s="167" t="s">
        <v>260</v>
      </c>
      <c r="D16" s="392" t="s">
        <v>792</v>
      </c>
      <c r="E16" s="393" t="s">
        <v>793</v>
      </c>
      <c r="G16" s="394" t="s">
        <v>794</v>
      </c>
    </row>
    <row r="17" spans="1:7" ht="15" customHeight="1" x14ac:dyDescent="0.3">
      <c r="A17"/>
      <c r="B17"/>
      <c r="C17"/>
      <c r="D17"/>
      <c r="E17"/>
    </row>
    <row r="18" spans="1:7" ht="15" customHeight="1" x14ac:dyDescent="0.3">
      <c r="A18" s="167" t="s">
        <v>801</v>
      </c>
      <c r="C18" s="390" t="s">
        <v>805</v>
      </c>
      <c r="D18" s="392" t="s">
        <v>802</v>
      </c>
      <c r="E18" s="393" t="s">
        <v>804</v>
      </c>
      <c r="G18" s="394" t="s">
        <v>794</v>
      </c>
    </row>
    <row r="19" spans="1:7" ht="15" customHeight="1" x14ac:dyDescent="0.3">
      <c r="A19"/>
      <c r="D19" s="392" t="s">
        <v>803</v>
      </c>
      <c r="E19"/>
    </row>
    <row r="20" spans="1:7" ht="15" customHeight="1" x14ac:dyDescent="0.3">
      <c r="A20"/>
      <c r="B20"/>
      <c r="C20"/>
      <c r="D20"/>
      <c r="E20"/>
    </row>
    <row r="21" spans="1:7" ht="15" customHeight="1" x14ac:dyDescent="0.3">
      <c r="A21" s="167" t="s">
        <v>267</v>
      </c>
      <c r="E21" s="393" t="s">
        <v>795</v>
      </c>
      <c r="G21" s="394" t="s">
        <v>794</v>
      </c>
    </row>
    <row r="22" spans="1:7" ht="15" customHeight="1" x14ac:dyDescent="0.3">
      <c r="A22"/>
      <c r="D22"/>
      <c r="E22" s="393" t="s">
        <v>796</v>
      </c>
    </row>
    <row r="23" spans="1:7" ht="15" customHeight="1" x14ac:dyDescent="0.3">
      <c r="A23"/>
      <c r="B23"/>
      <c r="C23"/>
      <c r="D23"/>
      <c r="E23"/>
    </row>
    <row r="24" spans="1:7" ht="15" customHeight="1" x14ac:dyDescent="0.3">
      <c r="A24" s="167" t="s">
        <v>797</v>
      </c>
      <c r="E24" s="393" t="s">
        <v>798</v>
      </c>
      <c r="G24" s="394" t="s">
        <v>794</v>
      </c>
    </row>
    <row r="25" spans="1:7" ht="15" customHeight="1" x14ac:dyDescent="0.3">
      <c r="A25"/>
      <c r="D25"/>
    </row>
    <row r="26" spans="1:7" ht="15" customHeight="1" x14ac:dyDescent="0.3">
      <c r="A26" s="167" t="s">
        <v>799</v>
      </c>
      <c r="D26" s="392" t="s">
        <v>800</v>
      </c>
      <c r="G26" s="394" t="s">
        <v>794</v>
      </c>
    </row>
    <row r="27" spans="1:7" ht="15" customHeight="1" x14ac:dyDescent="0.3">
      <c r="A27"/>
      <c r="D27"/>
    </row>
    <row r="28" spans="1:7" ht="15" customHeight="1" x14ac:dyDescent="0.3">
      <c r="A28"/>
    </row>
    <row r="29" spans="1:7" ht="15" customHeight="1" x14ac:dyDescent="0.3">
      <c r="A29"/>
    </row>
    <row r="30" spans="1:7" ht="15" customHeight="1" x14ac:dyDescent="0.3">
      <c r="A30"/>
    </row>
    <row r="31" spans="1:7" ht="15" customHeight="1" x14ac:dyDescent="0.3">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11</vt:i4>
      </vt:variant>
      <vt:variant>
        <vt:lpstr>Intervalli denominati</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Cutano, Ilaria</cp:lastModifiedBy>
  <dcterms:created xsi:type="dcterms:W3CDTF">2015-11-12T08:19:51Z</dcterms:created>
  <dcterms:modified xsi:type="dcterms:W3CDTF">2017-05-16T11:00:22Z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