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4" i="1"/>
  <c r="BU176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D243" i="1"/>
  <c r="D241" i="1"/>
  <c r="D240" i="1"/>
  <c r="D238" i="1"/>
  <c r="D236" i="1"/>
  <c r="D235" i="1"/>
  <c r="BU229" i="1"/>
  <c r="BU230" i="1"/>
  <c r="BU231" i="1"/>
  <c r="BU232" i="1"/>
  <c r="BU233" i="1"/>
  <c r="BU234" i="1"/>
  <c r="BT230" i="1"/>
  <c r="BT231" i="1"/>
  <c r="BT232" i="1"/>
  <c r="BT233" i="1"/>
  <c r="BT234" i="1"/>
  <c r="BT229" i="1"/>
  <c r="BU228" i="1"/>
  <c r="BT227" i="1"/>
  <c r="BT226" i="1"/>
  <c r="BU226" i="1"/>
  <c r="BU225" i="1"/>
  <c r="BT225" i="1"/>
  <c r="BT223" i="1"/>
  <c r="BU223" i="1"/>
  <c r="BT222" i="1"/>
  <c r="BU222" i="1"/>
  <c r="BT221" i="1"/>
  <c r="BU221" i="1"/>
  <c r="BT218" i="1"/>
  <c r="BU218" i="1"/>
  <c r="BT219" i="1"/>
  <c r="BU219" i="1"/>
  <c r="BT220" i="1"/>
  <c r="BU220" i="1"/>
  <c r="BT217" i="1"/>
  <c r="BU217" i="1"/>
  <c r="BT216" i="1"/>
  <c r="BU216" i="1"/>
  <c r="BU215" i="1"/>
  <c r="BT215" i="1"/>
  <c r="BU214" i="1"/>
  <c r="BT213" i="1"/>
  <c r="BU212" i="1"/>
  <c r="BT212" i="1"/>
  <c r="BU211" i="1"/>
  <c r="BT211" i="1"/>
  <c r="BT209" i="1"/>
  <c r="BU209" i="1"/>
  <c r="BT208" i="1"/>
  <c r="BU208" i="1"/>
  <c r="BU207" i="1"/>
  <c r="BT207" i="1"/>
  <c r="D203" i="1"/>
  <c r="D204" i="1"/>
  <c r="D202" i="1"/>
  <c r="D199" i="1"/>
  <c r="D198" i="1"/>
  <c r="D197" i="1"/>
  <c r="D194" i="1"/>
  <c r="D193" i="1"/>
  <c r="D192" i="1"/>
  <c r="BU190" i="1"/>
  <c r="BU191" i="1"/>
  <c r="BT191" i="1"/>
  <c r="BU189" i="1"/>
  <c r="BU186" i="1"/>
  <c r="BT186" i="1"/>
  <c r="BU185" i="1"/>
  <c r="BT185" i="1"/>
  <c r="BT184" i="1"/>
  <c r="BU184" i="1"/>
  <c r="BU183" i="1"/>
  <c r="BU182" i="1"/>
  <c r="BU179" i="1"/>
  <c r="BT179" i="1"/>
  <c r="BU178" i="1"/>
  <c r="BT178" i="1"/>
  <c r="BT177" i="1"/>
  <c r="BU177" i="1"/>
  <c r="BU175" i="1"/>
  <c r="BT172" i="1"/>
  <c r="BU172" i="1"/>
  <c r="BU171" i="1"/>
  <c r="BT171" i="1"/>
  <c r="D221" i="1" l="1"/>
  <c r="D208" i="1"/>
  <c r="D222" i="1"/>
  <c r="D209" i="1"/>
  <c r="D207" i="1"/>
  <c r="D223" i="1"/>
  <c r="D179" i="1"/>
  <c r="D186" i="1"/>
  <c r="D178" i="1"/>
  <c r="D171" i="1"/>
  <c r="D185" i="1"/>
  <c r="D172" i="1"/>
  <c r="BT156" i="1" l="1"/>
  <c r="BU169" i="1"/>
  <c r="BU170" i="1"/>
  <c r="BT169" i="1"/>
  <c r="BT170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60" i="1" l="1"/>
  <c r="D159" i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<sst xmlns="http://schemas.openxmlformats.org/spreadsheetml/2006/main" count="1319" uniqueCount="366">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</sst>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4"/>
  <sheetViews>
    <sheetView tabSelected="1" zoomScaleNormal="100" workbookViewId="0">
      <pane xSplit="5" ySplit="3" topLeftCell="AE163" activePane="bottomRight" state="frozen"/>
      <selection pane="topRight" activeCell="F1" sqref="F1"/>
      <selection pane="bottomLeft" activeCell="A4" sqref="A4"/>
      <selection pane="bottomRight" activeCell="E170" sqref="E170"/>
    </sheetView>
  </sheetViews>
  <sheetFormatPr defaultColWidth="8.88671875" defaultRowHeight="14.4" x14ac:dyDescent="0.3"/>
  <cols>
    <col min="1" max="1" width="18.5546875" style="3" bestFit="1" customWidth="1"/>
    <col min="2" max="2" width="19" style="3" customWidth="1"/>
    <col min="3" max="4" width="13.6640625" style="3" customWidth="1"/>
    <col min="5" max="5" width="22.6640625" style="3" customWidth="1"/>
    <col min="6" max="6" width="27.44140625" style="3" hidden="1" customWidth="1"/>
    <col min="7" max="7" width="33.88671875" style="3" hidden="1" customWidth="1"/>
    <col min="8" max="8" width="24.88671875" style="3" hidden="1" customWidth="1"/>
    <col min="9" max="9" width="30.44140625" style="3" hidden="1" customWidth="1"/>
    <col min="10" max="10" width="31.6640625" style="3" hidden="1" customWidth="1"/>
    <col min="11" max="11" width="37.109375" style="3" hidden="1" customWidth="1"/>
    <col min="12" max="12" width="30.44140625" style="3" hidden="1" customWidth="1"/>
    <col min="13" max="13" width="21.6640625" style="3" hidden="1" customWidth="1"/>
    <col min="14" max="14" width="16.33203125" style="3" hidden="1" customWidth="1"/>
    <col min="15" max="15" width="19.5546875" style="3" hidden="1" customWidth="1"/>
    <col min="16" max="16" width="21" style="3" hidden="1" customWidth="1"/>
    <col min="17" max="17" width="20.6640625" style="3" hidden="1" customWidth="1"/>
    <col min="18" max="18" width="21" style="3" hidden="1" customWidth="1"/>
    <col min="19" max="19" width="24.88671875" style="3" hidden="1" customWidth="1"/>
    <col min="20" max="20" width="24.5546875" style="3" hidden="1" customWidth="1"/>
    <col min="21" max="21" width="24.88671875" style="3" hidden="1" customWidth="1"/>
    <col min="22" max="22" width="22.109375" style="3" hidden="1" customWidth="1"/>
    <col min="23" max="23" width="21.6640625" style="3" hidden="1" customWidth="1"/>
    <col min="24" max="24" width="22.109375" style="3" hidden="1" customWidth="1"/>
    <col min="25" max="30" width="25.109375" style="3" hidden="1" customWidth="1"/>
    <col min="31" max="38" width="25.109375" style="3" customWidth="1"/>
    <col min="39" max="39" width="28.33203125" style="3" customWidth="1"/>
    <col min="40" max="40" width="27.88671875" style="3" customWidth="1"/>
    <col min="41" max="42" width="28.33203125" style="3" customWidth="1"/>
    <col min="43" max="43" width="27.88671875" style="3" customWidth="1"/>
    <col min="44" max="44" width="28.33203125" style="3" customWidth="1"/>
    <col min="45" max="62" width="25.109375" style="3" customWidth="1"/>
    <col min="63" max="63" width="21.33203125" style="3" customWidth="1"/>
    <col min="64" max="64" width="21" style="3" customWidth="1"/>
    <col min="65" max="65" width="21.33203125" style="3" customWidth="1"/>
    <col min="66" max="66" width="19" style="3" customWidth="1"/>
    <col min="67" max="67" width="18.6640625" style="3" customWidth="1"/>
    <col min="68" max="69" width="19" style="3" customWidth="1"/>
    <col min="70" max="70" width="17.88671875" style="3" customWidth="1"/>
    <col min="71" max="71" width="19" style="3" customWidth="1"/>
    <col min="72" max="72" width="22.6640625" style="3" bestFit="1" customWidth="1"/>
    <col min="73" max="73" width="16.109375" style="3" bestFit="1" customWidth="1"/>
    <col min="74" max="77" width="16.109375" style="3" hidden="1" customWidth="1"/>
    <col min="78" max="78" width="13.5546875" style="3" hidden="1" customWidth="1"/>
    <col min="79" max="79" width="18.5546875" style="3" hidden="1" customWidth="1"/>
    <col min="80" max="83" width="13.5546875" style="3" hidden="1" customWidth="1"/>
    <col min="84" max="88" width="14.5546875" style="3" hidden="1" customWidth="1"/>
    <col min="89" max="89" width="15.33203125" style="3" hidden="1" customWidth="1"/>
    <col min="90" max="90" width="12.44140625" style="3" bestFit="1" customWidth="1"/>
    <col min="91" max="91" width="25.6640625" style="3" bestFit="1" customWidth="1"/>
    <col min="92" max="93" width="8.88671875" style="3"/>
    <col min="94" max="94" width="18.109375" style="3" bestFit="1" customWidth="1"/>
    <col min="95" max="95" width="22.88671875" style="3" bestFit="1" customWidth="1"/>
    <col min="96" max="96" width="28" style="3" bestFit="1" customWidth="1"/>
    <col min="97" max="160" width="8.88671875" style="3"/>
    <col min="161" max="161" width="15.33203125" style="3" customWidth="1"/>
    <col min="162" max="16384" width="8.88671875" style="3"/>
  </cols>
  <sheetData>
    <row r="3" spans="1:92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112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3">
      <c r="B4" s="6" t="s">
        <v>122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3">
      <c r="B5" s="6" t="s">
        <v>123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3">
      <c r="B6" s="6" t="s">
        <v>124</v>
      </c>
      <c r="C6" s="10">
        <v>200</v>
      </c>
      <c r="D6" s="10" t="str">
        <f>IF(OR(F6&lt;0, F6 = "-"),"missing",F6)</f>
        <v>missing</v>
      </c>
      <c r="E6" s="30" t="s">
        <v>113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3">
      <c r="B7" s="6" t="s">
        <v>125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3">
      <c r="B8" s="6" t="s">
        <v>126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3">
      <c r="B9" s="6" t="s">
        <v>127</v>
      </c>
      <c r="C9" s="10">
        <v>201</v>
      </c>
      <c r="D9" s="10" t="str">
        <f>IF(OR(G9&lt;0, G9 = "-"),"missing",G9)</f>
        <v>missing</v>
      </c>
      <c r="E9" s="30" t="s">
        <v>114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3">
      <c r="B10" s="6" t="s">
        <v>128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3">
      <c r="B11" s="6" t="s">
        <v>129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">
      <c r="B12" s="6" t="s">
        <v>130</v>
      </c>
      <c r="C12" s="1">
        <v>202</v>
      </c>
      <c r="D12" s="9" t="s">
        <v>63</v>
      </c>
      <c r="E12" s="30" t="s">
        <v>114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3">
      <c r="B13" s="6" t="s">
        <v>131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3">
      <c r="B14" s="6" t="s">
        <v>132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3">
      <c r="B15" s="6" t="s">
        <v>133</v>
      </c>
      <c r="C15" s="1">
        <v>203</v>
      </c>
      <c r="D15" s="9" t="s">
        <v>63</v>
      </c>
      <c r="E15" s="30" t="s">
        <v>114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3">
      <c r="B16" s="6" t="s">
        <v>134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3">
      <c r="B17" s="6" t="s">
        <v>135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3">
      <c r="B18" s="6" t="s">
        <v>136</v>
      </c>
      <c r="C18" s="1">
        <v>204</v>
      </c>
      <c r="D18" s="9" t="s">
        <v>63</v>
      </c>
      <c r="E18" s="30" t="s">
        <v>114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3">
      <c r="B19" s="6" t="s">
        <v>137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3">
      <c r="B20" s="6" t="s">
        <v>138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3">
      <c r="B21" s="6" t="s">
        <v>139</v>
      </c>
      <c r="C21" s="1">
        <v>205</v>
      </c>
      <c r="D21" s="9" t="str">
        <f>IF(OR(K21&lt;0, K21 = "-"),"missing",K21)</f>
        <v>missing</v>
      </c>
      <c r="E21" s="30" t="s">
        <v>114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3">
      <c r="B22" s="6" t="s">
        <v>140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3">
      <c r="B23" s="6" t="s">
        <v>141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3">
      <c r="B24" s="6" t="s">
        <v>142</v>
      </c>
      <c r="C24" s="1">
        <v>206</v>
      </c>
      <c r="D24" s="9" t="str">
        <f>IF(OR(L24&lt;0, L24 = "-"),"missing",L24)</f>
        <v>missing</v>
      </c>
      <c r="E24" s="30" t="s">
        <v>114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3">
      <c r="B25" s="6" t="s">
        <v>143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3">
      <c r="B26" s="6" t="s">
        <v>144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3">
      <c r="B27" s="6" t="s">
        <v>145</v>
      </c>
      <c r="C27" s="1">
        <v>207</v>
      </c>
      <c r="D27" s="9" t="s">
        <v>63</v>
      </c>
      <c r="E27" s="30" t="s">
        <v>114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3">
      <c r="B28" s="6" t="s">
        <v>146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3">
      <c r="B29" s="6" t="s">
        <v>147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3">
      <c r="B30" s="6" t="s">
        <v>148</v>
      </c>
      <c r="C30" s="1">
        <v>208</v>
      </c>
      <c r="D30" s="9" t="s">
        <v>63</v>
      </c>
      <c r="E30" s="30" t="s">
        <v>114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3">
      <c r="B31" s="6" t="s">
        <v>149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3">
      <c r="B32" s="6" t="s">
        <v>150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3">
      <c r="B33" s="6" t="s">
        <v>151</v>
      </c>
      <c r="C33" s="1">
        <v>209</v>
      </c>
      <c r="D33" s="30" t="s">
        <v>63</v>
      </c>
      <c r="E33" s="30" t="s">
        <v>118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3">
      <c r="B34" s="6" t="s">
        <v>152</v>
      </c>
      <c r="C34" s="1">
        <v>209</v>
      </c>
      <c r="D34" s="30" t="str">
        <f>IF(OR(OR(N33&lt;0, N33 = "-"),OR(O33&lt;0, O33 = "-")),"missing",N33/O33)</f>
        <v>missing</v>
      </c>
      <c r="E34" s="30" t="s">
        <v>119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3">
      <c r="B35" s="6" t="s">
        <v>153</v>
      </c>
      <c r="C35" s="1">
        <v>209</v>
      </c>
      <c r="D35" s="30" t="s">
        <v>63</v>
      </c>
      <c r="E35" s="30" t="s">
        <v>113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3">
      <c r="B36" s="6" t="s">
        <v>154</v>
      </c>
      <c r="C36" s="1">
        <v>209</v>
      </c>
      <c r="D36" s="30" t="s">
        <v>63</v>
      </c>
      <c r="E36" s="30" t="s">
        <v>113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3">
      <c r="B37" s="6" t="s">
        <v>155</v>
      </c>
      <c r="C37" s="1">
        <v>209</v>
      </c>
      <c r="D37" s="30" t="s">
        <v>63</v>
      </c>
      <c r="E37" s="30" t="s">
        <v>120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3">
      <c r="B38" s="6" t="s">
        <v>156</v>
      </c>
      <c r="C38" s="1">
        <v>209</v>
      </c>
      <c r="D38" s="30" t="s">
        <v>63</v>
      </c>
      <c r="E38" s="30" t="s">
        <v>121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3">
      <c r="B39" s="6" t="s">
        <v>157</v>
      </c>
      <c r="C39" s="1">
        <v>209</v>
      </c>
      <c r="D39" s="30" t="s">
        <v>63</v>
      </c>
      <c r="E39" s="30" t="s">
        <v>121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3">
      <c r="B40" s="6" t="s">
        <v>158</v>
      </c>
      <c r="C40" s="1">
        <v>209</v>
      </c>
      <c r="D40" s="30" t="s">
        <v>63</v>
      </c>
      <c r="E40" s="30" t="s">
        <v>120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3">
      <c r="B41" s="6" t="s">
        <v>159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3">
      <c r="B42" s="6" t="s">
        <v>160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3">
      <c r="B43" s="6" t="s">
        <v>161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3">
      <c r="B44" s="6" t="s">
        <v>162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3">
      <c r="B45" s="6" t="s">
        <v>163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3">
      <c r="B46" s="6" t="s">
        <v>164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3">
      <c r="B47" s="6" t="s">
        <v>165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3">
      <c r="B48" s="6" t="s">
        <v>166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3">
      <c r="B49" s="6" t="s">
        <v>167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3">
      <c r="B50" s="6" t="s">
        <v>168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3">
      <c r="B51" s="6" t="s">
        <v>169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3">
      <c r="B52" s="6" t="s">
        <v>170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3">
      <c r="B53" s="6" t="s">
        <v>171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3">
      <c r="B54" s="6" t="s">
        <v>172</v>
      </c>
      <c r="C54" s="3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363</v>
      </c>
      <c r="CM54" s="2" t="s">
        <v>92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3">
      <c r="B55" s="6" t="s">
        <v>173</v>
      </c>
      <c r="C55" s="3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91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3">
      <c r="B56" s="6" t="s">
        <v>174</v>
      </c>
      <c r="C56" s="3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363</v>
      </c>
      <c r="CM56" s="1" t="s">
        <v>93</v>
      </c>
      <c r="CN56" s="1"/>
    </row>
    <row r="57" spans="2:162" x14ac:dyDescent="0.3">
      <c r="B57" s="6" t="s">
        <v>175</v>
      </c>
      <c r="C57" s="3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363</v>
      </c>
      <c r="CM57" s="1" t="s">
        <v>94</v>
      </c>
      <c r="CN57" s="1"/>
    </row>
    <row r="58" spans="2:162" x14ac:dyDescent="0.3">
      <c r="B58" s="6" t="s">
        <v>176</v>
      </c>
      <c r="C58" s="3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363</v>
      </c>
      <c r="CM58" s="1" t="s">
        <v>94</v>
      </c>
      <c r="CN58" s="1"/>
    </row>
    <row r="59" spans="2:162" x14ac:dyDescent="0.3">
      <c r="B59" s="6" t="s">
        <v>177</v>
      </c>
      <c r="C59" s="32">
        <v>212</v>
      </c>
      <c r="D59" s="35">
        <f>BV59</f>
        <v>999999</v>
      </c>
      <c r="E59" s="36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3">
      <c r="B60" s="6" t="s">
        <v>178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3">
      <c r="B61" s="6" t="s">
        <v>179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3">
      <c r="B62" s="6" t="s">
        <v>180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3">
      <c r="B63" s="6" t="s">
        <v>181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3">
      <c r="B64" s="6" t="s">
        <v>182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3">
      <c r="B65" s="6" t="s">
        <v>183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3">
      <c r="B66" s="6" t="s">
        <v>184</v>
      </c>
      <c r="C66" s="32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363</v>
      </c>
      <c r="CM66" s="1" t="s">
        <v>92</v>
      </c>
      <c r="CN66" s="1"/>
    </row>
    <row r="67" spans="2:92" x14ac:dyDescent="0.3">
      <c r="B67" s="6" t="s">
        <v>185</v>
      </c>
      <c r="C67" s="32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91</v>
      </c>
      <c r="CN67" s="1"/>
    </row>
    <row r="68" spans="2:92" x14ac:dyDescent="0.3">
      <c r="B68" s="6" t="s">
        <v>186</v>
      </c>
      <c r="C68" s="32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363</v>
      </c>
      <c r="CM68" s="1" t="s">
        <v>93</v>
      </c>
      <c r="CN68" s="1"/>
    </row>
    <row r="69" spans="2:92" x14ac:dyDescent="0.3">
      <c r="B69" s="6" t="s">
        <v>187</v>
      </c>
      <c r="C69" s="32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363</v>
      </c>
      <c r="CM69" s="1" t="s">
        <v>94</v>
      </c>
      <c r="CN69" s="1"/>
    </row>
    <row r="70" spans="2:92" x14ac:dyDescent="0.3">
      <c r="B70" s="6" t="s">
        <v>188</v>
      </c>
      <c r="C70" s="32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363</v>
      </c>
      <c r="CM70" s="1" t="s">
        <v>94</v>
      </c>
      <c r="CN70" s="1"/>
    </row>
    <row r="71" spans="2:92" x14ac:dyDescent="0.3">
      <c r="B71" s="6" t="s">
        <v>189</v>
      </c>
      <c r="C71" s="32">
        <v>213</v>
      </c>
      <c r="D71" s="35">
        <f>BV71</f>
        <v>999999</v>
      </c>
      <c r="E71" s="36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3">
      <c r="B72" s="6" t="s">
        <v>190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3">
      <c r="B73" s="6" t="s">
        <v>191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3">
      <c r="B74" s="6" t="s">
        <v>192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3">
      <c r="B75" s="6" t="s">
        <v>193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3">
      <c r="B76" s="6" t="s">
        <v>194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3">
      <c r="B77" s="6" t="s">
        <v>195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3">
      <c r="B78" s="6" t="s">
        <v>196</v>
      </c>
      <c r="C78" s="32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363</v>
      </c>
      <c r="CM78" s="1" t="s">
        <v>92</v>
      </c>
      <c r="CN78" s="1"/>
    </row>
    <row r="79" spans="2:92" x14ac:dyDescent="0.3">
      <c r="B79" s="6" t="s">
        <v>197</v>
      </c>
      <c r="C79" s="32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91</v>
      </c>
      <c r="CN79" s="1"/>
    </row>
    <row r="80" spans="2:92" x14ac:dyDescent="0.3">
      <c r="B80" s="6" t="s">
        <v>198</v>
      </c>
      <c r="C80" s="32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363</v>
      </c>
      <c r="CM80" s="1" t="s">
        <v>93</v>
      </c>
      <c r="CN80" s="1"/>
    </row>
    <row r="81" spans="2:92" x14ac:dyDescent="0.3">
      <c r="B81" s="6" t="s">
        <v>199</v>
      </c>
      <c r="C81" s="32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363</v>
      </c>
      <c r="CM81" s="1" t="s">
        <v>94</v>
      </c>
      <c r="CN81" s="1"/>
    </row>
    <row r="82" spans="2:92" x14ac:dyDescent="0.3">
      <c r="B82" s="6" t="s">
        <v>200</v>
      </c>
      <c r="C82" s="32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363</v>
      </c>
      <c r="CM82" s="1" t="s">
        <v>94</v>
      </c>
      <c r="CN82" s="1"/>
    </row>
    <row r="83" spans="2:92" x14ac:dyDescent="0.3">
      <c r="B83" s="6" t="s">
        <v>201</v>
      </c>
      <c r="C83" s="32">
        <v>214</v>
      </c>
      <c r="D83" s="35">
        <f>BV83</f>
        <v>999999</v>
      </c>
      <c r="E83" s="36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3">
      <c r="B84" s="6" t="s">
        <v>202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3">
      <c r="B85" s="6" t="s">
        <v>203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3">
      <c r="B86" s="6" t="s">
        <v>204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3">
      <c r="B87" s="6" t="s">
        <v>205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3">
      <c r="B88" s="6" t="s">
        <v>206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3">
      <c r="B89" s="6" t="s">
        <v>207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3">
      <c r="B90" s="6" t="s">
        <v>208</v>
      </c>
      <c r="C90" s="32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363</v>
      </c>
      <c r="CM90" s="1" t="s">
        <v>92</v>
      </c>
      <c r="CN90" s="1"/>
    </row>
    <row r="91" spans="2:92" x14ac:dyDescent="0.3">
      <c r="B91" s="6" t="s">
        <v>209</v>
      </c>
      <c r="C91" s="32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91</v>
      </c>
      <c r="CN91" s="1"/>
    </row>
    <row r="92" spans="2:92" x14ac:dyDescent="0.3">
      <c r="B92" s="6" t="s">
        <v>210</v>
      </c>
      <c r="C92" s="32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363</v>
      </c>
      <c r="CM92" s="1" t="s">
        <v>93</v>
      </c>
      <c r="CN92" s="1"/>
    </row>
    <row r="93" spans="2:92" x14ac:dyDescent="0.3">
      <c r="B93" s="6" t="s">
        <v>211</v>
      </c>
      <c r="C93" s="32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363</v>
      </c>
      <c r="CM93" s="1" t="s">
        <v>94</v>
      </c>
      <c r="CN93" s="1"/>
    </row>
    <row r="94" spans="2:92" x14ac:dyDescent="0.3">
      <c r="B94" s="6" t="s">
        <v>212</v>
      </c>
      <c r="C94" s="32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363</v>
      </c>
      <c r="CM94" s="1" t="s">
        <v>94</v>
      </c>
      <c r="CN94" s="1"/>
    </row>
    <row r="95" spans="2:92" x14ac:dyDescent="0.3">
      <c r="B95" s="6" t="s">
        <v>213</v>
      </c>
      <c r="C95" s="32">
        <v>215</v>
      </c>
      <c r="D95" s="35">
        <f>BV95</f>
        <v>999999</v>
      </c>
      <c r="E95" s="36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3">
      <c r="B96" s="6" t="s">
        <v>214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3">
      <c r="B97" s="6" t="s">
        <v>215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3">
      <c r="B98" s="6" t="s">
        <v>216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3">
      <c r="B99" s="6" t="s">
        <v>217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3">
      <c r="B100" s="6" t="s">
        <v>218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3">
      <c r="B101" s="6" t="s">
        <v>219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3">
      <c r="B102" s="6" t="s">
        <v>220</v>
      </c>
      <c r="C102" s="32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363</v>
      </c>
      <c r="CM102" s="1" t="s">
        <v>92</v>
      </c>
      <c r="CN102" s="1"/>
    </row>
    <row r="103" spans="2:92" x14ac:dyDescent="0.3">
      <c r="B103" s="6" t="s">
        <v>221</v>
      </c>
      <c r="C103" s="32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91</v>
      </c>
      <c r="CN103" s="1"/>
    </row>
    <row r="104" spans="2:92" x14ac:dyDescent="0.3">
      <c r="B104" s="6" t="s">
        <v>222</v>
      </c>
      <c r="C104" s="32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363</v>
      </c>
      <c r="CM104" s="1" t="s">
        <v>115</v>
      </c>
      <c r="CN104" s="1"/>
    </row>
    <row r="105" spans="2:92" x14ac:dyDescent="0.3">
      <c r="B105" s="6" t="s">
        <v>223</v>
      </c>
      <c r="C105" s="32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363</v>
      </c>
      <c r="CM105" s="1" t="s">
        <v>92</v>
      </c>
      <c r="CN105" s="1"/>
    </row>
    <row r="106" spans="2:92" x14ac:dyDescent="0.3">
      <c r="B106" s="6" t="s">
        <v>224</v>
      </c>
      <c r="C106" s="32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363</v>
      </c>
      <c r="CM106" s="1" t="s">
        <v>93</v>
      </c>
      <c r="CN106" s="1"/>
    </row>
    <row r="107" spans="2:92" x14ac:dyDescent="0.3">
      <c r="B107" s="6" t="s">
        <v>225</v>
      </c>
      <c r="C107" s="32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363</v>
      </c>
      <c r="CM107" s="1" t="s">
        <v>94</v>
      </c>
      <c r="CN107" s="1"/>
    </row>
    <row r="108" spans="2:92" x14ac:dyDescent="0.3">
      <c r="B108" s="6" t="s">
        <v>226</v>
      </c>
      <c r="C108" s="32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363</v>
      </c>
      <c r="CM108" s="1" t="s">
        <v>94</v>
      </c>
      <c r="CN108" s="1"/>
    </row>
    <row r="109" spans="2:92" x14ac:dyDescent="0.3">
      <c r="B109" s="6" t="s">
        <v>227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3">
      <c r="B110" s="6" t="s">
        <v>228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3">
      <c r="B111" s="6" t="s">
        <v>229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3">
      <c r="B112" s="6" t="s">
        <v>230</v>
      </c>
      <c r="C112" s="32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363</v>
      </c>
      <c r="CM112" s="1" t="s">
        <v>92</v>
      </c>
      <c r="CN112" s="1"/>
    </row>
    <row r="113" spans="2:92" x14ac:dyDescent="0.3">
      <c r="B113" s="6" t="s">
        <v>231</v>
      </c>
      <c r="C113" s="32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91</v>
      </c>
      <c r="CN113" s="1"/>
    </row>
    <row r="114" spans="2:92" x14ac:dyDescent="0.3">
      <c r="B114" s="6" t="s">
        <v>232</v>
      </c>
      <c r="C114" s="32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363</v>
      </c>
      <c r="CM114" s="1" t="s">
        <v>115</v>
      </c>
      <c r="CN114" s="1"/>
    </row>
    <row r="115" spans="2:92" x14ac:dyDescent="0.3">
      <c r="B115" s="6" t="s">
        <v>233</v>
      </c>
      <c r="C115" s="32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363</v>
      </c>
      <c r="CM115" s="1" t="s">
        <v>92</v>
      </c>
      <c r="CN115" s="1"/>
    </row>
    <row r="116" spans="2:92" x14ac:dyDescent="0.3">
      <c r="B116" s="6" t="s">
        <v>234</v>
      </c>
      <c r="C116" s="32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363</v>
      </c>
      <c r="CM116" s="1" t="s">
        <v>93</v>
      </c>
      <c r="CN116" s="1"/>
    </row>
    <row r="117" spans="2:92" x14ac:dyDescent="0.3">
      <c r="B117" s="6" t="s">
        <v>235</v>
      </c>
      <c r="C117" s="32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363</v>
      </c>
      <c r="CM117" s="1" t="s">
        <v>94</v>
      </c>
      <c r="CN117" s="1"/>
    </row>
    <row r="118" spans="2:92" x14ac:dyDescent="0.3">
      <c r="B118" s="6" t="s">
        <v>236</v>
      </c>
      <c r="C118" s="32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363</v>
      </c>
      <c r="CM118" s="1" t="s">
        <v>94</v>
      </c>
      <c r="CN118" s="1"/>
    </row>
    <row r="119" spans="2:92" x14ac:dyDescent="0.3">
      <c r="B119" s="6" t="s">
        <v>237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3">
      <c r="B120" s="6" t="s">
        <v>238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3">
      <c r="B121" s="6" t="s">
        <v>239</v>
      </c>
      <c r="C121" s="32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363</v>
      </c>
      <c r="CM121" s="1" t="s">
        <v>92</v>
      </c>
      <c r="CN121" s="1"/>
    </row>
    <row r="122" spans="2:92" x14ac:dyDescent="0.3">
      <c r="B122" s="6" t="s">
        <v>240</v>
      </c>
      <c r="C122" s="32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91</v>
      </c>
      <c r="CN122" s="1"/>
    </row>
    <row r="123" spans="2:92" x14ac:dyDescent="0.3">
      <c r="B123" s="6" t="s">
        <v>241</v>
      </c>
      <c r="C123" s="32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98</v>
      </c>
      <c r="CN123" s="1"/>
    </row>
    <row r="124" spans="2:92" x14ac:dyDescent="0.3">
      <c r="B124" s="6" t="s">
        <v>242</v>
      </c>
      <c r="C124" s="32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363</v>
      </c>
      <c r="CM124" s="1" t="s">
        <v>99</v>
      </c>
      <c r="CN124" s="1"/>
    </row>
    <row r="125" spans="2:92" x14ac:dyDescent="0.3">
      <c r="B125" s="6" t="s">
        <v>243</v>
      </c>
      <c r="C125" s="32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363</v>
      </c>
      <c r="CM125" s="1" t="s">
        <v>93</v>
      </c>
      <c r="CN125" s="1"/>
    </row>
    <row r="126" spans="2:92" x14ac:dyDescent="0.3">
      <c r="B126" s="6" t="s">
        <v>244</v>
      </c>
      <c r="C126" s="32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363</v>
      </c>
      <c r="CM126" s="1" t="s">
        <v>100</v>
      </c>
      <c r="CN126" s="1"/>
    </row>
    <row r="127" spans="2:92" x14ac:dyDescent="0.3">
      <c r="B127" s="6" t="s">
        <v>245</v>
      </c>
      <c r="C127" s="32">
        <v>218</v>
      </c>
      <c r="D127" s="1" t="s">
        <v>63</v>
      </c>
      <c r="E127" s="24" t="s">
        <v>116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363</v>
      </c>
      <c r="CM127" s="1" t="s">
        <v>364</v>
      </c>
      <c r="CN127" s="1"/>
    </row>
    <row r="128" spans="2:92" x14ac:dyDescent="0.3">
      <c r="B128" s="6" t="s">
        <v>246</v>
      </c>
      <c r="C128" s="32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363</v>
      </c>
      <c r="CM128" s="1" t="s">
        <v>100</v>
      </c>
      <c r="CN128" s="1"/>
    </row>
    <row r="129" spans="2:92" x14ac:dyDescent="0.3">
      <c r="B129" s="6" t="s">
        <v>247</v>
      </c>
      <c r="C129" s="32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363</v>
      </c>
      <c r="CM129" s="1" t="s">
        <v>94</v>
      </c>
      <c r="CN129" s="1"/>
    </row>
    <row r="130" spans="2:92" x14ac:dyDescent="0.3">
      <c r="B130" s="6" t="s">
        <v>248</v>
      </c>
      <c r="C130" s="32">
        <v>218</v>
      </c>
      <c r="D130" s="1" t="s">
        <v>63</v>
      </c>
      <c r="E130" s="24" t="s">
        <v>116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363</v>
      </c>
      <c r="CM130" s="1" t="s">
        <v>364</v>
      </c>
      <c r="CN130" s="1"/>
    </row>
    <row r="131" spans="2:92" x14ac:dyDescent="0.3">
      <c r="B131" s="6" t="s">
        <v>249</v>
      </c>
      <c r="C131" s="32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363</v>
      </c>
      <c r="CM131" s="1" t="s">
        <v>94</v>
      </c>
      <c r="CN131" s="1"/>
    </row>
    <row r="132" spans="2:92" x14ac:dyDescent="0.3">
      <c r="B132" s="6" t="s">
        <v>250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3">
      <c r="B133" s="6" t="s">
        <v>251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3">
      <c r="B134" s="6" t="s">
        <v>252</v>
      </c>
      <c r="C134" s="33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363</v>
      </c>
      <c r="CM134" s="1" t="s">
        <v>92</v>
      </c>
      <c r="CN134" s="1"/>
    </row>
    <row r="135" spans="2:92" x14ac:dyDescent="0.3">
      <c r="B135" s="6" t="s">
        <v>253</v>
      </c>
      <c r="C135" s="33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91</v>
      </c>
      <c r="CN135" s="1"/>
    </row>
    <row r="136" spans="2:92" x14ac:dyDescent="0.3">
      <c r="B136" s="6" t="s">
        <v>254</v>
      </c>
      <c r="C136" s="33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98</v>
      </c>
      <c r="CN136" s="1"/>
    </row>
    <row r="137" spans="2:92" x14ac:dyDescent="0.3">
      <c r="B137" s="6" t="s">
        <v>255</v>
      </c>
      <c r="C137" s="33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363</v>
      </c>
      <c r="CM137" s="1" t="s">
        <v>99</v>
      </c>
      <c r="CN137" s="1"/>
    </row>
    <row r="138" spans="2:92" x14ac:dyDescent="0.3">
      <c r="B138" s="6" t="s">
        <v>256</v>
      </c>
      <c r="C138" s="33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363</v>
      </c>
      <c r="CM138" s="1" t="s">
        <v>93</v>
      </c>
      <c r="CN138" s="1"/>
    </row>
    <row r="139" spans="2:92" x14ac:dyDescent="0.3">
      <c r="B139" s="6" t="s">
        <v>257</v>
      </c>
      <c r="C139" s="33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363</v>
      </c>
      <c r="CM139" s="1" t="s">
        <v>100</v>
      </c>
      <c r="CN139" s="1"/>
    </row>
    <row r="140" spans="2:92" x14ac:dyDescent="0.3">
      <c r="B140" s="6" t="s">
        <v>258</v>
      </c>
      <c r="C140" s="33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363</v>
      </c>
      <c r="CM140" s="1" t="s">
        <v>100</v>
      </c>
      <c r="CN140" s="1"/>
    </row>
    <row r="141" spans="2:92" x14ac:dyDescent="0.3">
      <c r="B141" s="6" t="s">
        <v>259</v>
      </c>
      <c r="C141" s="33">
        <v>219</v>
      </c>
      <c r="D141" s="1" t="s">
        <v>63</v>
      </c>
      <c r="E141" s="24" t="s">
        <v>116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363</v>
      </c>
      <c r="CM141" s="1" t="s">
        <v>364</v>
      </c>
      <c r="CN141" s="1"/>
    </row>
    <row r="142" spans="2:92" x14ac:dyDescent="0.3">
      <c r="B142" s="6" t="s">
        <v>260</v>
      </c>
      <c r="C142" s="33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363</v>
      </c>
      <c r="CM142" s="1" t="s">
        <v>94</v>
      </c>
      <c r="CN142" s="1"/>
    </row>
    <row r="143" spans="2:92" x14ac:dyDescent="0.3">
      <c r="B143" s="6" t="s">
        <v>261</v>
      </c>
      <c r="C143" s="33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363</v>
      </c>
      <c r="CM143" s="1" t="s">
        <v>94</v>
      </c>
      <c r="CN143" s="1"/>
    </row>
    <row r="144" spans="2:92" x14ac:dyDescent="0.3">
      <c r="B144" s="6" t="s">
        <v>262</v>
      </c>
      <c r="C144" s="33">
        <v>219</v>
      </c>
      <c r="D144" s="1" t="s">
        <v>63</v>
      </c>
      <c r="E144" s="24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363</v>
      </c>
      <c r="CM144" s="1" t="s">
        <v>364</v>
      </c>
      <c r="CN144" s="1"/>
    </row>
    <row r="145" spans="2:92" x14ac:dyDescent="0.3">
      <c r="B145" s="6" t="s">
        <v>263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3">
      <c r="B146" s="6" t="s">
        <v>264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3">
      <c r="B147" s="6" t="s">
        <v>265</v>
      </c>
      <c r="C147" s="33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363</v>
      </c>
      <c r="CM147" s="1" t="s">
        <v>92</v>
      </c>
      <c r="CN147" s="1"/>
    </row>
    <row r="148" spans="2:92" x14ac:dyDescent="0.3">
      <c r="B148" s="6" t="s">
        <v>266</v>
      </c>
      <c r="C148" s="33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91</v>
      </c>
      <c r="CN148" s="1"/>
    </row>
    <row r="149" spans="2:92" x14ac:dyDescent="0.3">
      <c r="B149" s="6" t="s">
        <v>267</v>
      </c>
      <c r="C149" s="33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98</v>
      </c>
      <c r="CN149" s="1"/>
    </row>
    <row r="150" spans="2:92" x14ac:dyDescent="0.3">
      <c r="B150" s="6" t="s">
        <v>268</v>
      </c>
      <c r="C150" s="33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363</v>
      </c>
      <c r="CM150" s="1" t="s">
        <v>99</v>
      </c>
      <c r="CN150" s="1"/>
    </row>
    <row r="151" spans="2:92" x14ac:dyDescent="0.3">
      <c r="B151" s="6" t="s">
        <v>269</v>
      </c>
      <c r="C151" s="33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363</v>
      </c>
      <c r="CM151" s="1" t="s">
        <v>93</v>
      </c>
      <c r="CN151" s="1"/>
    </row>
    <row r="152" spans="2:92" x14ac:dyDescent="0.3">
      <c r="B152" s="6" t="s">
        <v>270</v>
      </c>
      <c r="C152" s="33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363</v>
      </c>
      <c r="CM152" s="1" t="s">
        <v>100</v>
      </c>
      <c r="CN152" s="1"/>
    </row>
    <row r="153" spans="2:92" x14ac:dyDescent="0.3">
      <c r="B153" s="6" t="s">
        <v>271</v>
      </c>
      <c r="C153" s="33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363</v>
      </c>
      <c r="CM153" s="1" t="s">
        <v>100</v>
      </c>
      <c r="CN153" s="1"/>
    </row>
    <row r="154" spans="2:92" x14ac:dyDescent="0.3">
      <c r="B154" s="6" t="s">
        <v>272</v>
      </c>
      <c r="C154" s="33">
        <v>220</v>
      </c>
      <c r="D154" s="1" t="s">
        <v>63</v>
      </c>
      <c r="E154" s="24" t="s">
        <v>116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363</v>
      </c>
      <c r="CM154" s="1" t="s">
        <v>364</v>
      </c>
      <c r="CN154" s="1"/>
    </row>
    <row r="155" spans="2:92" x14ac:dyDescent="0.3">
      <c r="B155" s="6" t="s">
        <v>273</v>
      </c>
      <c r="C155" s="33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363</v>
      </c>
      <c r="CM155" s="1" t="s">
        <v>94</v>
      </c>
      <c r="CN155" s="1"/>
    </row>
    <row r="156" spans="2:92" x14ac:dyDescent="0.3">
      <c r="B156" s="6" t="s">
        <v>274</v>
      </c>
      <c r="C156" s="33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363</v>
      </c>
      <c r="CM156" s="1" t="s">
        <v>94</v>
      </c>
      <c r="CN156" s="1"/>
    </row>
    <row r="157" spans="2:92" x14ac:dyDescent="0.3">
      <c r="B157" s="6" t="s">
        <v>275</v>
      </c>
      <c r="C157" s="33">
        <v>220</v>
      </c>
      <c r="D157" s="1" t="s">
        <v>63</v>
      </c>
      <c r="E157" s="24" t="s">
        <v>116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363</v>
      </c>
      <c r="CM157" s="1" t="s">
        <v>364</v>
      </c>
      <c r="CN157" s="1"/>
    </row>
    <row r="158" spans="2:92" x14ac:dyDescent="0.3">
      <c r="B158" s="6" t="s">
        <v>276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3">
      <c r="B159" s="6" t="s">
        <v>277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3">
      <c r="B160" s="6" t="s">
        <v>278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3">
      <c r="B161" s="6" t="s">
        <v>279</v>
      </c>
      <c r="C161" s="32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363</v>
      </c>
      <c r="CM161" s="1" t="s">
        <v>92</v>
      </c>
      <c r="CN161" s="1"/>
    </row>
    <row r="162" spans="2:92" x14ac:dyDescent="0.3">
      <c r="B162" s="6" t="s">
        <v>280</v>
      </c>
      <c r="C162" s="32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91</v>
      </c>
      <c r="CN162" s="1"/>
    </row>
    <row r="163" spans="2:92" x14ac:dyDescent="0.3">
      <c r="B163" s="6" t="s">
        <v>281</v>
      </c>
      <c r="C163" s="32">
        <v>221</v>
      </c>
      <c r="D163" s="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98</v>
      </c>
      <c r="CN163" s="1"/>
    </row>
    <row r="164" spans="2:92" x14ac:dyDescent="0.3">
      <c r="B164" s="6" t="s">
        <v>282</v>
      </c>
      <c r="C164" s="32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363</v>
      </c>
      <c r="CM164" s="1" t="s">
        <v>99</v>
      </c>
      <c r="CN164" s="1"/>
    </row>
    <row r="165" spans="2:92" x14ac:dyDescent="0.3">
      <c r="B165" s="6" t="s">
        <v>283</v>
      </c>
      <c r="C165" s="32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0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363</v>
      </c>
      <c r="CM165" s="1" t="s">
        <v>93</v>
      </c>
      <c r="CN165" s="1"/>
    </row>
    <row r="166" spans="2:92" x14ac:dyDescent="0.3">
      <c r="B166" s="6" t="s">
        <v>284</v>
      </c>
      <c r="C166" s="32">
        <v>221</v>
      </c>
      <c r="D166" s="1" t="s">
        <v>63</v>
      </c>
      <c r="E166" s="24" t="s">
        <v>116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0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363</v>
      </c>
      <c r="CM166" s="1" t="s">
        <v>364</v>
      </c>
      <c r="CN166" s="1"/>
    </row>
    <row r="167" spans="2:92" x14ac:dyDescent="0.3">
      <c r="B167" s="6" t="s">
        <v>285</v>
      </c>
      <c r="C167" s="32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363</v>
      </c>
      <c r="CM167" s="1" t="s">
        <v>100</v>
      </c>
      <c r="CN167" s="1"/>
    </row>
    <row r="168" spans="2:92" x14ac:dyDescent="0.3">
      <c r="B168" s="6" t="s">
        <v>286</v>
      </c>
      <c r="C168" s="32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363</v>
      </c>
      <c r="CM168" s="1" t="s">
        <v>100</v>
      </c>
      <c r="CN168" s="1"/>
    </row>
    <row r="169" spans="2:92" x14ac:dyDescent="0.3">
      <c r="B169" s="6" t="s">
        <v>287</v>
      </c>
      <c r="C169" s="32">
        <v>221</v>
      </c>
      <c r="D169" s="1" t="s">
        <v>63</v>
      </c>
      <c r="E169" s="24" t="s">
        <v>94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9">
        <v>-500</v>
      </c>
      <c r="AZ169" s="9">
        <v>300</v>
      </c>
      <c r="BA169" s="9">
        <v>-200</v>
      </c>
      <c r="BB169" s="9">
        <v>-500</v>
      </c>
      <c r="BC169" s="9">
        <v>300</v>
      </c>
      <c r="BD169" s="9">
        <v>200</v>
      </c>
      <c r="BE169" s="9"/>
      <c r="BF169" s="9"/>
      <c r="BG169" s="9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0</v>
      </c>
      <c r="BU169" s="10">
        <f t="shared" si="57"/>
        <v>-133.33333333333334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363</v>
      </c>
      <c r="CM169" s="1" t="s">
        <v>94</v>
      </c>
      <c r="CN169" s="1"/>
    </row>
    <row r="170" spans="2:92" x14ac:dyDescent="0.3">
      <c r="B170" s="6" t="s">
        <v>288</v>
      </c>
      <c r="C170" s="32">
        <v>221</v>
      </c>
      <c r="D170" s="38" t="s">
        <v>63</v>
      </c>
      <c r="E170" s="38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500</v>
      </c>
      <c r="AZ170" s="9">
        <v>300</v>
      </c>
      <c r="BA170" s="9">
        <v>200</v>
      </c>
      <c r="BB170" s="9">
        <v>-500</v>
      </c>
      <c r="BC170" s="9">
        <v>-500</v>
      </c>
      <c r="BD170" s="9">
        <v>100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38">
        <f t="shared" si="58"/>
        <v>-300</v>
      </c>
      <c r="BU170" s="10">
        <f t="shared" si="57"/>
        <v>333.33333333333331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35">
        <v>1.1000000000000001</v>
      </c>
      <c r="CM170" s="35"/>
      <c r="CN170" s="1"/>
    </row>
    <row r="171" spans="2:92" x14ac:dyDescent="0.3">
      <c r="B171" s="6" t="s">
        <v>289</v>
      </c>
      <c r="C171" s="33">
        <v>222</v>
      </c>
      <c r="D171" s="9">
        <f>BT171/BU171</f>
        <v>1.0529032258064519</v>
      </c>
      <c r="E171" s="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9">
        <v>2500</v>
      </c>
      <c r="AH171" s="9">
        <v>1500</v>
      </c>
      <c r="AI171" s="9">
        <v>800</v>
      </c>
      <c r="AJ171" s="9">
        <v>1700</v>
      </c>
      <c r="AK171" s="9">
        <v>900</v>
      </c>
      <c r="AL171" s="9">
        <v>500</v>
      </c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>
        <f>AJ171/AG171</f>
        <v>0.68</v>
      </c>
      <c r="BU171" s="1">
        <f>(AVERAGE(AJ171,AK171,AL171)/AVERAGE(AG171,AH171,AI171))</f>
        <v>0.64583333333333326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>
        <v>1.0529999999999999</v>
      </c>
      <c r="CM171" s="1"/>
      <c r="CN171" s="1"/>
    </row>
    <row r="172" spans="2:92" x14ac:dyDescent="0.3">
      <c r="B172" s="6" t="s">
        <v>290</v>
      </c>
      <c r="C172" s="33">
        <v>222</v>
      </c>
      <c r="D172" s="9">
        <f>BT172/BU172</f>
        <v>1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0">
        <v>1000</v>
      </c>
      <c r="AH172" s="10" t="s">
        <v>62</v>
      </c>
      <c r="AI172" s="10" t="s">
        <v>62</v>
      </c>
      <c r="AJ172" s="10">
        <v>700</v>
      </c>
      <c r="AK172" s="10" t="s">
        <v>62</v>
      </c>
      <c r="AL172" s="9" t="s">
        <v>62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0.7</v>
      </c>
      <c r="BU172" s="1">
        <f>(AVERAGE(AJ172,AK172,AL172)/AVERAGE(AG172,AH172,AI172))</f>
        <v>0.7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</v>
      </c>
      <c r="CM172" s="1"/>
      <c r="CN172" s="1"/>
    </row>
    <row r="173" spans="2:92" x14ac:dyDescent="0.3">
      <c r="B173" s="6" t="s">
        <v>291</v>
      </c>
      <c r="C173" s="33">
        <v>222</v>
      </c>
      <c r="D173" s="9" t="s">
        <v>101</v>
      </c>
      <c r="E173" s="31" t="s">
        <v>92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 t="s">
        <v>62</v>
      </c>
      <c r="AH173" s="10" t="s">
        <v>62</v>
      </c>
      <c r="AI173" s="10" t="s">
        <v>62</v>
      </c>
      <c r="AJ173" s="10" t="s">
        <v>62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 t="s">
        <v>62</v>
      </c>
      <c r="BU173" s="1" t="s">
        <v>62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 t="s">
        <v>363</v>
      </c>
      <c r="CM173" s="1" t="s">
        <v>92</v>
      </c>
      <c r="CN173" s="1"/>
    </row>
    <row r="174" spans="2:92" x14ac:dyDescent="0.3">
      <c r="B174" s="6" t="s">
        <v>292</v>
      </c>
      <c r="C174" s="33">
        <v>222</v>
      </c>
      <c r="D174" s="39">
        <v>0</v>
      </c>
      <c r="E174" s="40" t="s">
        <v>91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>
        <v>0</v>
      </c>
      <c r="BU174" s="1">
        <v>0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35" t="s">
        <v>363</v>
      </c>
      <c r="CM174" s="35" t="s">
        <v>92</v>
      </c>
      <c r="CN174" s="1"/>
    </row>
    <row r="175" spans="2:92" x14ac:dyDescent="0.3">
      <c r="B175" s="6" t="s">
        <v>293</v>
      </c>
      <c r="C175" s="33">
        <v>222</v>
      </c>
      <c r="D175" s="9" t="s">
        <v>63</v>
      </c>
      <c r="E175" s="40" t="s">
        <v>99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0" t="s">
        <v>62</v>
      </c>
      <c r="AH175" s="10">
        <v>300</v>
      </c>
      <c r="AI175" s="10">
        <v>400</v>
      </c>
      <c r="AJ175" s="10" t="s">
        <v>62</v>
      </c>
      <c r="AK175" s="10">
        <v>700</v>
      </c>
      <c r="AL175" s="10">
        <v>800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 t="s">
        <v>62</v>
      </c>
      <c r="BU175" s="1">
        <f t="shared" ref="BU175:BU177" si="59">(AVERAGE(AJ175,AK175,AL175)/AVERAGE(AG175,AH175,AI175))</f>
        <v>2.1428571428571428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 t="s">
        <v>363</v>
      </c>
      <c r="CM175" s="35" t="s">
        <v>93</v>
      </c>
      <c r="CN175" s="1"/>
    </row>
    <row r="176" spans="2:92" x14ac:dyDescent="0.3">
      <c r="B176" s="6" t="s">
        <v>294</v>
      </c>
      <c r="C176" s="33">
        <v>222</v>
      </c>
      <c r="D176" s="9" t="s">
        <v>63</v>
      </c>
      <c r="E176" s="40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-800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9" t="s">
        <v>62</v>
      </c>
      <c r="BU176" s="1">
        <f t="shared" si="59"/>
        <v>0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363</v>
      </c>
      <c r="CM176" s="35" t="s">
        <v>93</v>
      </c>
      <c r="CN176" s="1"/>
    </row>
    <row r="177" spans="2:92" x14ac:dyDescent="0.3">
      <c r="B177" s="6" t="s">
        <v>295</v>
      </c>
      <c r="C177" s="33">
        <v>222</v>
      </c>
      <c r="D177" s="39" t="s">
        <v>63</v>
      </c>
      <c r="E177" s="40" t="s">
        <v>115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25">
        <v>700</v>
      </c>
      <c r="AH177" s="25">
        <v>300</v>
      </c>
      <c r="AI177" s="25">
        <v>400</v>
      </c>
      <c r="AJ177" s="25">
        <v>500</v>
      </c>
      <c r="AK177" s="25">
        <v>-300</v>
      </c>
      <c r="AL177" s="25">
        <v>-200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>
        <f t="shared" ref="BT177" si="60">AJ177/AG177</f>
        <v>0.7142857142857143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41">
        <v>1000000</v>
      </c>
      <c r="CM177" s="35" t="s">
        <v>98</v>
      </c>
      <c r="CN177" s="1"/>
    </row>
    <row r="178" spans="2:92" x14ac:dyDescent="0.3">
      <c r="B178" s="6" t="s">
        <v>296</v>
      </c>
      <c r="C178" s="33">
        <v>223</v>
      </c>
      <c r="D178" s="9">
        <f>BT178/BU178</f>
        <v>1.3352490421455938</v>
      </c>
      <c r="E178" s="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9">
        <v>1800</v>
      </c>
      <c r="AN178" s="9">
        <v>1500</v>
      </c>
      <c r="AO178" s="9">
        <v>800</v>
      </c>
      <c r="AP178" s="9">
        <v>1700</v>
      </c>
      <c r="AQ178" s="9">
        <v>700</v>
      </c>
      <c r="AR178" s="9">
        <v>500</v>
      </c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>AP178/AM178</f>
        <v>0.94444444444444442</v>
      </c>
      <c r="BU178" s="1">
        <f>(AVERAGE(AP178,AQ178,AR178)/AVERAGE(AM178,AN178,AO178))</f>
        <v>0.70731707317073167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>
        <v>1.329</v>
      </c>
      <c r="CM178" s="1"/>
      <c r="CN178" s="1"/>
    </row>
    <row r="179" spans="2:92" x14ac:dyDescent="0.3">
      <c r="B179" s="6" t="s">
        <v>297</v>
      </c>
      <c r="C179" s="33">
        <v>223</v>
      </c>
      <c r="D179" s="9">
        <f>BT179/BU179</f>
        <v>1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0">
        <v>1000</v>
      </c>
      <c r="AN179" s="10" t="s">
        <v>62</v>
      </c>
      <c r="AO179" s="10" t="s">
        <v>62</v>
      </c>
      <c r="AP179" s="10">
        <v>700</v>
      </c>
      <c r="AQ179" s="10" t="s">
        <v>62</v>
      </c>
      <c r="AR179" s="9" t="s">
        <v>62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9">
        <f>AP179/AM179</f>
        <v>0.7</v>
      </c>
      <c r="BU179" s="9">
        <f>(AVERAGE(AP179,AQ179,AR179)/AVERAGE(AM179,AN179,AO179))</f>
        <v>0.7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</v>
      </c>
      <c r="CM179" s="1"/>
      <c r="CN179" s="1"/>
    </row>
    <row r="180" spans="2:92" x14ac:dyDescent="0.3">
      <c r="B180" s="6" t="s">
        <v>298</v>
      </c>
      <c r="C180" s="33">
        <v>223</v>
      </c>
      <c r="D180" s="9" t="s">
        <v>63</v>
      </c>
      <c r="E180" s="31" t="s">
        <v>92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 t="s">
        <v>62</v>
      </c>
      <c r="AN180" s="10" t="s">
        <v>62</v>
      </c>
      <c r="AO180" s="10" t="s">
        <v>62</v>
      </c>
      <c r="AP180" s="10" t="s">
        <v>62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 t="s">
        <v>62</v>
      </c>
      <c r="BU180" s="9" t="s">
        <v>62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 t="s">
        <v>363</v>
      </c>
      <c r="CM180" s="1" t="s">
        <v>92</v>
      </c>
      <c r="CN180" s="1"/>
    </row>
    <row r="181" spans="2:92" x14ac:dyDescent="0.3">
      <c r="B181" s="6" t="s">
        <v>299</v>
      </c>
      <c r="C181" s="33">
        <v>223</v>
      </c>
      <c r="D181" s="39">
        <v>0</v>
      </c>
      <c r="E181" s="40" t="s">
        <v>91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>
        <v>0</v>
      </c>
      <c r="BU181" s="9">
        <v>0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35" t="s">
        <v>363</v>
      </c>
      <c r="CM181" s="35" t="s">
        <v>92</v>
      </c>
      <c r="CN181" s="1"/>
    </row>
    <row r="182" spans="2:92" x14ac:dyDescent="0.3">
      <c r="B182" s="6" t="s">
        <v>300</v>
      </c>
      <c r="C182" s="33">
        <v>223</v>
      </c>
      <c r="D182" s="9" t="s">
        <v>63</v>
      </c>
      <c r="E182" s="40" t="s">
        <v>99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0" t="s">
        <v>62</v>
      </c>
      <c r="AN182" s="10">
        <v>550</v>
      </c>
      <c r="AO182" s="10">
        <v>400</v>
      </c>
      <c r="AP182" s="10" t="s">
        <v>62</v>
      </c>
      <c r="AQ182" s="10">
        <v>700</v>
      </c>
      <c r="AR182" s="10">
        <v>750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 t="s">
        <v>62</v>
      </c>
      <c r="BU182" s="9">
        <f t="shared" ref="BU182:BU184" si="61">(AVERAGE(AP182,AQ182,AR182)/AVERAGE(AM182,AN182,AO182))</f>
        <v>1.5263157894736843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 t="s">
        <v>363</v>
      </c>
      <c r="CM182" s="35" t="s">
        <v>93</v>
      </c>
      <c r="CN182" s="1"/>
    </row>
    <row r="183" spans="2:92" x14ac:dyDescent="0.3">
      <c r="B183" s="6" t="s">
        <v>301</v>
      </c>
      <c r="C183" s="33">
        <v>223</v>
      </c>
      <c r="D183" s="9" t="s">
        <v>63</v>
      </c>
      <c r="E183" s="40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300</v>
      </c>
      <c r="AO183" s="10">
        <v>500</v>
      </c>
      <c r="AP183" s="10" t="s">
        <v>62</v>
      </c>
      <c r="AQ183" s="10">
        <v>700</v>
      </c>
      <c r="AR183" s="10">
        <v>-700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si="61"/>
        <v>0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363</v>
      </c>
      <c r="CM183" s="35" t="s">
        <v>93</v>
      </c>
      <c r="CN183" s="1"/>
    </row>
    <row r="184" spans="2:92" x14ac:dyDescent="0.3">
      <c r="B184" s="6" t="s">
        <v>302</v>
      </c>
      <c r="C184" s="33">
        <v>223</v>
      </c>
      <c r="D184" s="39" t="s">
        <v>63</v>
      </c>
      <c r="E184" s="42" t="s">
        <v>115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10">
        <v>800</v>
      </c>
      <c r="AN184" s="10">
        <v>300</v>
      </c>
      <c r="AO184" s="10">
        <v>500</v>
      </c>
      <c r="AP184" s="10">
        <v>700</v>
      </c>
      <c r="AQ184" s="10">
        <v>-200</v>
      </c>
      <c r="AR184" s="10">
        <v>-500</v>
      </c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>
        <f>AP184/AM184</f>
        <v>0.875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41">
        <v>1000000</v>
      </c>
      <c r="CM184" s="35" t="s">
        <v>98</v>
      </c>
      <c r="CN184" s="1"/>
    </row>
    <row r="185" spans="2:92" x14ac:dyDescent="0.3">
      <c r="B185" s="6" t="s">
        <v>303</v>
      </c>
      <c r="C185" s="32">
        <v>224</v>
      </c>
      <c r="D185" s="1">
        <f>BT185/BU185</f>
        <v>1.103787878787879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0"/>
      <c r="AN185" s="10"/>
      <c r="AO185" s="10"/>
      <c r="AP185" s="10"/>
      <c r="AQ185" s="10"/>
      <c r="AR185" s="10"/>
      <c r="AS185" s="9">
        <v>2400</v>
      </c>
      <c r="AT185" s="9">
        <v>1500</v>
      </c>
      <c r="AU185" s="9">
        <v>800</v>
      </c>
      <c r="AV185" s="9">
        <v>1550</v>
      </c>
      <c r="AW185" s="9">
        <v>700</v>
      </c>
      <c r="AX185" s="9">
        <v>500</v>
      </c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>
        <f>AV185/AS185</f>
        <v>0.64583333333333337</v>
      </c>
      <c r="BU185" s="1">
        <f>(AVERAGE(AV185,AW185,AX185)/AVERAGE(AS185,AT185,AU185))</f>
        <v>0.58510638297872331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>
        <v>1.1109</v>
      </c>
      <c r="CM185" s="1"/>
      <c r="CN185" s="1"/>
    </row>
    <row r="186" spans="2:92" x14ac:dyDescent="0.3">
      <c r="B186" s="6" t="s">
        <v>304</v>
      </c>
      <c r="C186" s="32">
        <v>224</v>
      </c>
      <c r="D186" s="1">
        <f>BT186/BU186</f>
        <v>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0">
        <v>1200</v>
      </c>
      <c r="AT186" s="10" t="s">
        <v>62</v>
      </c>
      <c r="AU186" s="10" t="s">
        <v>62</v>
      </c>
      <c r="AV186" s="10">
        <v>700</v>
      </c>
      <c r="AW186" s="10" t="s">
        <v>62</v>
      </c>
      <c r="AX186" s="9" t="s">
        <v>62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0.58333333333333337</v>
      </c>
      <c r="BU186" s="1">
        <f>(AVERAGE(AV186,AW186,AX186)/AVERAGE(AS186,AT186,AU186))</f>
        <v>0.58333333333333337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0.99429999999999996</v>
      </c>
      <c r="CM186" s="1"/>
      <c r="CN186" s="1"/>
    </row>
    <row r="187" spans="2:92" x14ac:dyDescent="0.3">
      <c r="B187" s="6" t="s">
        <v>305</v>
      </c>
      <c r="C187" s="32">
        <v>224</v>
      </c>
      <c r="D187" s="1" t="s">
        <v>63</v>
      </c>
      <c r="E187" s="24" t="s">
        <v>92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 t="s">
        <v>62</v>
      </c>
      <c r="AT187" s="10" t="s">
        <v>62</v>
      </c>
      <c r="AU187" s="10" t="s">
        <v>62</v>
      </c>
      <c r="AV187" s="10" t="s">
        <v>62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 t="s">
        <v>62</v>
      </c>
      <c r="BU187" s="1" t="s">
        <v>62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 t="s">
        <v>363</v>
      </c>
      <c r="CM187" s="1" t="s">
        <v>92</v>
      </c>
      <c r="CN187" s="1"/>
    </row>
    <row r="188" spans="2:92" x14ac:dyDescent="0.3">
      <c r="B188" s="6" t="s">
        <v>306</v>
      </c>
      <c r="C188" s="32">
        <v>224</v>
      </c>
      <c r="D188" s="35">
        <v>0</v>
      </c>
      <c r="E188" s="38" t="s">
        <v>91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>
        <v>0</v>
      </c>
      <c r="BU188" s="1">
        <v>0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35" t="s">
        <v>363</v>
      </c>
      <c r="CM188" s="35" t="s">
        <v>92</v>
      </c>
      <c r="CN188" s="1"/>
    </row>
    <row r="189" spans="2:92" x14ac:dyDescent="0.3">
      <c r="B189" s="6" t="s">
        <v>307</v>
      </c>
      <c r="C189" s="33">
        <v>224</v>
      </c>
      <c r="D189" s="9" t="s">
        <v>63</v>
      </c>
      <c r="E189" s="40" t="s">
        <v>99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0" t="s">
        <v>62</v>
      </c>
      <c r="AT189" s="10">
        <v>550</v>
      </c>
      <c r="AU189" s="10">
        <v>400</v>
      </c>
      <c r="AV189" s="10" t="s">
        <v>62</v>
      </c>
      <c r="AW189" s="10">
        <v>700</v>
      </c>
      <c r="AX189" s="10">
        <v>750</v>
      </c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 t="s">
        <v>62</v>
      </c>
      <c r="BU189" s="1">
        <f t="shared" ref="BU189:BU191" si="62">(AVERAGE(AV189,AW189,AX189)/AVERAGE(AS189,AT189,AU189))</f>
        <v>1.5263157894736843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 t="s">
        <v>363</v>
      </c>
      <c r="CM189" s="35" t="s">
        <v>93</v>
      </c>
      <c r="CN189" s="1"/>
    </row>
    <row r="190" spans="2:92" x14ac:dyDescent="0.3">
      <c r="B190" s="6" t="s">
        <v>308</v>
      </c>
      <c r="C190" s="33">
        <v>224</v>
      </c>
      <c r="D190" s="9" t="s">
        <v>63</v>
      </c>
      <c r="E190" s="40" t="s">
        <v>99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10" t="s">
        <v>62</v>
      </c>
      <c r="AT190" s="10">
        <v>300</v>
      </c>
      <c r="AU190" s="10">
        <v>500</v>
      </c>
      <c r="AV190" s="10" t="s">
        <v>62</v>
      </c>
      <c r="AW190" s="10">
        <v>700</v>
      </c>
      <c r="AX190" s="10">
        <v>-700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9">
        <f t="shared" si="62"/>
        <v>0</v>
      </c>
      <c r="BV190" s="9"/>
      <c r="BW190" s="9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363</v>
      </c>
      <c r="CM190" s="35" t="s">
        <v>93</v>
      </c>
      <c r="CN190" s="1"/>
    </row>
    <row r="191" spans="2:92" x14ac:dyDescent="0.3">
      <c r="B191" s="6" t="s">
        <v>309</v>
      </c>
      <c r="C191" s="33">
        <v>224</v>
      </c>
      <c r="D191" s="39" t="s">
        <v>63</v>
      </c>
      <c r="E191" s="43" t="s">
        <v>115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>
        <v>800</v>
      </c>
      <c r="AT191" s="10">
        <v>300</v>
      </c>
      <c r="AU191" s="10">
        <v>100</v>
      </c>
      <c r="AV191" s="10">
        <v>700</v>
      </c>
      <c r="AW191" s="10">
        <v>-600</v>
      </c>
      <c r="AX191" s="10">
        <v>-100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>
        <f t="shared" ref="BT191" si="63">AV191/AS191</f>
        <v>0.875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41">
        <v>1000000</v>
      </c>
      <c r="CM191" s="35" t="s">
        <v>98</v>
      </c>
      <c r="CN191" s="1"/>
    </row>
    <row r="192" spans="2:92" x14ac:dyDescent="0.3">
      <c r="B192" s="6" t="s">
        <v>310</v>
      </c>
      <c r="C192" s="32">
        <v>225</v>
      </c>
      <c r="D192" s="35">
        <f>AVERAGE(BH192,BI192,BJ192)</f>
        <v>1833.3333333333333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>
        <v>2000</v>
      </c>
      <c r="BI192" s="1">
        <v>1500</v>
      </c>
      <c r="BJ192" s="1">
        <v>2000</v>
      </c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5500</v>
      </c>
      <c r="CM192" s="1"/>
      <c r="CN192" s="1"/>
    </row>
    <row r="193" spans="2:92" x14ac:dyDescent="0.3">
      <c r="B193" s="6" t="s">
        <v>311</v>
      </c>
      <c r="C193" s="32">
        <v>225</v>
      </c>
      <c r="D193" s="1">
        <f>AVERAGE(BH193,BI193,BJ193)</f>
        <v>1500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1500</v>
      </c>
      <c r="BI193" s="1" t="s">
        <v>62</v>
      </c>
      <c r="BJ193" s="1" t="s">
        <v>62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37">
        <v>1500</v>
      </c>
      <c r="CM193" s="1"/>
      <c r="CN193" s="1"/>
    </row>
    <row r="194" spans="2:92" x14ac:dyDescent="0.3">
      <c r="B194" s="6" t="s">
        <v>312</v>
      </c>
      <c r="C194" s="32">
        <v>225</v>
      </c>
      <c r="D194" s="35">
        <f>AVERAGE(BH194,BI194,BJ194)</f>
        <v>1400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1400</v>
      </c>
      <c r="BI194" s="1" t="s">
        <v>62</v>
      </c>
      <c r="BJ194" s="1">
        <v>1400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41">
        <v>2800</v>
      </c>
      <c r="CM194" s="1"/>
      <c r="CN194" s="1"/>
    </row>
    <row r="195" spans="2:92" x14ac:dyDescent="0.3">
      <c r="B195" s="6" t="s">
        <v>313</v>
      </c>
      <c r="C195" s="32">
        <v>225</v>
      </c>
      <c r="D195" s="1" t="s">
        <v>63</v>
      </c>
      <c r="E195" s="24" t="s">
        <v>102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 t="s">
        <v>62</v>
      </c>
      <c r="BI195" s="1" t="s">
        <v>62</v>
      </c>
      <c r="BJ195" s="1" t="s">
        <v>62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>
        <v>0</v>
      </c>
      <c r="CM195" s="1" t="s">
        <v>102</v>
      </c>
      <c r="CN195" s="1"/>
    </row>
    <row r="196" spans="2:92" x14ac:dyDescent="0.3">
      <c r="B196" s="6" t="s">
        <v>314</v>
      </c>
      <c r="C196" s="32">
        <v>225</v>
      </c>
      <c r="D196" s="35" t="s">
        <v>63</v>
      </c>
      <c r="E196" s="24" t="s">
        <v>103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>
        <v>-2000</v>
      </c>
      <c r="BI196" s="1">
        <v>2000</v>
      </c>
      <c r="BJ196" s="1">
        <v>-1000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41">
        <v>-1000</v>
      </c>
      <c r="CM196" s="1" t="s">
        <v>103</v>
      </c>
      <c r="CN196" s="1"/>
    </row>
    <row r="197" spans="2:92" x14ac:dyDescent="0.3">
      <c r="B197" s="6" t="s">
        <v>315</v>
      </c>
      <c r="C197" s="32">
        <v>226</v>
      </c>
      <c r="D197" s="1">
        <f>AVERAGE(BK197,BL197,BM197)</f>
        <v>1500</v>
      </c>
      <c r="E197" s="2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>
        <v>1000</v>
      </c>
      <c r="BL197" s="1">
        <v>1500</v>
      </c>
      <c r="BM197" s="1">
        <v>2000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37">
        <v>1500</v>
      </c>
      <c r="CM197" s="1"/>
      <c r="CN197" s="1"/>
    </row>
    <row r="198" spans="2:92" x14ac:dyDescent="0.3">
      <c r="B198" s="6" t="s">
        <v>316</v>
      </c>
      <c r="C198" s="32">
        <v>226</v>
      </c>
      <c r="D198" s="1">
        <f>AVERAGE(BK198,BL198,BM198)</f>
        <v>800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>
        <v>800</v>
      </c>
      <c r="BL198" s="1" t="s">
        <v>62</v>
      </c>
      <c r="BM198" s="1" t="s">
        <v>62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>
        <v>800</v>
      </c>
      <c r="CM198" s="1"/>
      <c r="CN198" s="1"/>
    </row>
    <row r="199" spans="2:92" x14ac:dyDescent="0.3">
      <c r="B199" s="6" t="s">
        <v>317</v>
      </c>
      <c r="C199" s="32">
        <v>226</v>
      </c>
      <c r="D199" s="1">
        <f>AVERAGE(BK199,BL199,BM199)</f>
        <v>2200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>
        <v>3000</v>
      </c>
      <c r="BL199" s="1" t="s">
        <v>62</v>
      </c>
      <c r="BM199" s="1">
        <v>1400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37">
        <v>2200</v>
      </c>
      <c r="CM199" s="1"/>
      <c r="CN199" s="1"/>
    </row>
    <row r="200" spans="2:92" x14ac:dyDescent="0.3">
      <c r="B200" s="6" t="s">
        <v>318</v>
      </c>
      <c r="C200" s="32">
        <v>226</v>
      </c>
      <c r="D200" s="1" t="s">
        <v>63</v>
      </c>
      <c r="E200" s="24" t="s">
        <v>102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 t="s">
        <v>62</v>
      </c>
      <c r="BL200" s="1" t="s">
        <v>62</v>
      </c>
      <c r="BM200" s="1" t="s">
        <v>62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 t="s">
        <v>363</v>
      </c>
      <c r="CM200" s="1" t="s">
        <v>102</v>
      </c>
      <c r="CN200" s="1"/>
    </row>
    <row r="201" spans="2:92" x14ac:dyDescent="0.3">
      <c r="B201" s="6" t="s">
        <v>319</v>
      </c>
      <c r="C201" s="32">
        <v>226</v>
      </c>
      <c r="D201" s="35" t="s">
        <v>63</v>
      </c>
      <c r="E201" s="38" t="s">
        <v>103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>
        <v>-1000</v>
      </c>
      <c r="BL201" s="1">
        <v>-1500</v>
      </c>
      <c r="BM201" s="1">
        <v>-300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35">
        <v>-933.33</v>
      </c>
      <c r="CM201" s="1"/>
      <c r="CN201" s="1"/>
    </row>
    <row r="202" spans="2:92" x14ac:dyDescent="0.3">
      <c r="B202" s="6" t="s">
        <v>320</v>
      </c>
      <c r="C202" s="32">
        <v>227</v>
      </c>
      <c r="D202" s="1">
        <f>AVERAGE(BN202,BO202,BP202)</f>
        <v>1000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>
        <v>1000</v>
      </c>
      <c r="BO202" s="1">
        <v>1500</v>
      </c>
      <c r="BP202" s="1">
        <v>500</v>
      </c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8">
        <v>1000</v>
      </c>
      <c r="CM202" s="1"/>
      <c r="CN202" s="1"/>
    </row>
    <row r="203" spans="2:92" x14ac:dyDescent="0.3">
      <c r="B203" s="6" t="s">
        <v>321</v>
      </c>
      <c r="C203" s="32">
        <v>227</v>
      </c>
      <c r="D203" s="1">
        <f t="shared" ref="D203:D204" si="64">AVERAGE(BN203,BO203,BP203)</f>
        <v>900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>
        <v>900</v>
      </c>
      <c r="BO203" s="1" t="s">
        <v>62</v>
      </c>
      <c r="BP203" s="1" t="s">
        <v>62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>
        <v>900</v>
      </c>
      <c r="CM203" s="1"/>
      <c r="CN203" s="1"/>
    </row>
    <row r="204" spans="2:92" x14ac:dyDescent="0.3">
      <c r="B204" s="6" t="s">
        <v>322</v>
      </c>
      <c r="C204" s="32">
        <v>227</v>
      </c>
      <c r="D204" s="1">
        <f t="shared" si="64"/>
        <v>2100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3000</v>
      </c>
      <c r="BO204" s="1" t="s">
        <v>62</v>
      </c>
      <c r="BP204" s="1">
        <v>1200</v>
      </c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37">
        <v>2100</v>
      </c>
      <c r="CM204" s="1"/>
      <c r="CN204" s="1"/>
    </row>
    <row r="205" spans="2:92" x14ac:dyDescent="0.3">
      <c r="B205" s="6" t="s">
        <v>323</v>
      </c>
      <c r="C205" s="32">
        <v>227</v>
      </c>
      <c r="D205" s="1" t="s">
        <v>63</v>
      </c>
      <c r="E205" s="24" t="s">
        <v>102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 t="s">
        <v>62</v>
      </c>
      <c r="BO205" s="1" t="s">
        <v>62</v>
      </c>
      <c r="BP205" s="1" t="s">
        <v>62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 t="s">
        <v>363</v>
      </c>
      <c r="CM205" s="1" t="s">
        <v>102</v>
      </c>
      <c r="CN205" s="1"/>
    </row>
    <row r="206" spans="2:92" x14ac:dyDescent="0.3">
      <c r="B206" s="6" t="s">
        <v>324</v>
      </c>
      <c r="C206" s="32">
        <v>227</v>
      </c>
      <c r="D206" s="1" t="s">
        <v>63</v>
      </c>
      <c r="E206" s="24" t="s">
        <v>103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>
        <v>-1000</v>
      </c>
      <c r="BO206" s="1">
        <v>-1500</v>
      </c>
      <c r="BP206" s="1">
        <v>-400</v>
      </c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38">
        <v>-966.67</v>
      </c>
      <c r="CM206" s="1" t="s">
        <v>103</v>
      </c>
      <c r="CN206" s="1"/>
    </row>
    <row r="207" spans="2:92" x14ac:dyDescent="0.3">
      <c r="B207" s="6" t="s">
        <v>325</v>
      </c>
      <c r="C207" s="32">
        <v>228</v>
      </c>
      <c r="D207" s="1">
        <f>BT207/BU207</f>
        <v>0.75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9">
        <v>1000</v>
      </c>
      <c r="BL207" s="9">
        <v>1500</v>
      </c>
      <c r="BM207" s="9">
        <v>2000</v>
      </c>
      <c r="BN207" s="1"/>
      <c r="BO207" s="1"/>
      <c r="BP207" s="1"/>
      <c r="BQ207" s="1">
        <v>2000</v>
      </c>
      <c r="BR207" s="1">
        <v>2000</v>
      </c>
      <c r="BS207" s="1">
        <v>2000</v>
      </c>
      <c r="BT207" s="1">
        <f>AVERAGE(BK207,BL207,BM207)</f>
        <v>1500</v>
      </c>
      <c r="BU207" s="1">
        <f>AVERAGE(BQ207,BR207,BS207)</f>
        <v>2000</v>
      </c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>
        <v>0.75</v>
      </c>
      <c r="CM207" s="1"/>
      <c r="CN207" s="1"/>
    </row>
    <row r="208" spans="2:92" x14ac:dyDescent="0.3">
      <c r="B208" s="6" t="s">
        <v>326</v>
      </c>
      <c r="C208" s="32">
        <v>228</v>
      </c>
      <c r="D208" s="1">
        <f>BT208/BU208</f>
        <v>0.53333333333333333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9" t="s">
        <v>62</v>
      </c>
      <c r="BL208" s="9" t="s">
        <v>62</v>
      </c>
      <c r="BM208" s="9">
        <v>800</v>
      </c>
      <c r="BN208" s="1"/>
      <c r="BO208" s="1"/>
      <c r="BP208" s="1"/>
      <c r="BQ208" s="1" t="s">
        <v>62</v>
      </c>
      <c r="BR208" s="1" t="s">
        <v>62</v>
      </c>
      <c r="BS208" s="1">
        <v>1500</v>
      </c>
      <c r="BT208" s="1">
        <f>AVERAGE(BK208,BL208,BM208)</f>
        <v>800</v>
      </c>
      <c r="BU208" s="1">
        <f>AVERAGE(BQ208,BR208,BS208)</f>
        <v>1500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0.5333</v>
      </c>
      <c r="CM208" s="1"/>
      <c r="CN208" s="1"/>
    </row>
    <row r="209" spans="2:92" x14ac:dyDescent="0.3">
      <c r="B209" s="6" t="s">
        <v>327</v>
      </c>
      <c r="C209" s="32">
        <v>228</v>
      </c>
      <c r="D209" s="1">
        <f>BT209/BU209</f>
        <v>0.48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9">
        <v>1000</v>
      </c>
      <c r="BL209" s="9" t="s">
        <v>62</v>
      </c>
      <c r="BM209" s="9">
        <v>1400</v>
      </c>
      <c r="BN209" s="1"/>
      <c r="BO209" s="1"/>
      <c r="BP209" s="1"/>
      <c r="BQ209" s="1">
        <v>2500</v>
      </c>
      <c r="BR209" s="1" t="s">
        <v>62</v>
      </c>
      <c r="BS209" s="1">
        <v>2500</v>
      </c>
      <c r="BT209" s="1">
        <f>AVERAGE(BK209,BL209,BM209)</f>
        <v>1200</v>
      </c>
      <c r="BU209" s="1">
        <f>AVERAGE(BQ209,BR209,BS209)</f>
        <v>2500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0.48</v>
      </c>
      <c r="CM209" s="1"/>
      <c r="CN209" s="1"/>
    </row>
    <row r="210" spans="2:92" x14ac:dyDescent="0.3">
      <c r="B210" s="6" t="s">
        <v>328</v>
      </c>
      <c r="C210" s="32">
        <v>228</v>
      </c>
      <c r="D210" s="1" t="s">
        <v>63</v>
      </c>
      <c r="E210" s="24" t="s">
        <v>102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9" t="s">
        <v>62</v>
      </c>
      <c r="BL210" s="9" t="s">
        <v>62</v>
      </c>
      <c r="BM210" s="9" t="s">
        <v>62</v>
      </c>
      <c r="BN210" s="1"/>
      <c r="BO210" s="1"/>
      <c r="BP210" s="1"/>
      <c r="BQ210" s="1" t="s">
        <v>62</v>
      </c>
      <c r="BR210" s="1" t="s">
        <v>62</v>
      </c>
      <c r="BS210" s="1" t="s">
        <v>62</v>
      </c>
      <c r="BT210" s="1" t="s">
        <v>62</v>
      </c>
      <c r="BU210" s="1" t="s">
        <v>62</v>
      </c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 t="s">
        <v>363</v>
      </c>
      <c r="CM210" s="1" t="s">
        <v>102</v>
      </c>
      <c r="CN210" s="1"/>
    </row>
    <row r="211" spans="2:92" x14ac:dyDescent="0.3">
      <c r="B211" s="6" t="s">
        <v>329</v>
      </c>
      <c r="C211" s="32">
        <v>228</v>
      </c>
      <c r="D211" s="1">
        <v>999999</v>
      </c>
      <c r="E211" s="24" t="s">
        <v>104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>
        <v>1000</v>
      </c>
      <c r="BL211" s="9">
        <v>-1500</v>
      </c>
      <c r="BM211" s="9">
        <v>500</v>
      </c>
      <c r="BN211" s="1"/>
      <c r="BO211" s="1"/>
      <c r="BP211" s="1"/>
      <c r="BQ211" s="1">
        <v>-1000</v>
      </c>
      <c r="BR211" s="1">
        <v>2000</v>
      </c>
      <c r="BS211" s="1">
        <v>-1000</v>
      </c>
      <c r="BT211" s="1">
        <f>AVERAGE(BK211,BL211,BM211)</f>
        <v>0</v>
      </c>
      <c r="BU211" s="1">
        <f>AVERAGE(BQ211,BR211,BS211)</f>
        <v>0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>
        <v>0</v>
      </c>
      <c r="CM211" s="1" t="s">
        <v>104</v>
      </c>
      <c r="CN211" s="1"/>
    </row>
    <row r="212" spans="2:92" x14ac:dyDescent="0.3">
      <c r="B212" s="6" t="s">
        <v>330</v>
      </c>
      <c r="C212" s="32">
        <v>228</v>
      </c>
      <c r="D212" s="1">
        <v>1000000</v>
      </c>
      <c r="E212" s="24" t="s">
        <v>105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9">
        <v>1000</v>
      </c>
      <c r="BL212" s="9">
        <v>1500</v>
      </c>
      <c r="BM212" s="9">
        <v>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>AVERAGE(BK212,BL212,BM212)</f>
        <v>1000</v>
      </c>
      <c r="BU212" s="1">
        <f>AVERAGE(BQ212,BR212,BS212)</f>
        <v>0</v>
      </c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37">
        <v>1000000</v>
      </c>
      <c r="CM212" s="1" t="s">
        <v>105</v>
      </c>
      <c r="CN212" s="1"/>
    </row>
    <row r="213" spans="2:92" x14ac:dyDescent="0.3">
      <c r="B213" s="6" t="s">
        <v>331</v>
      </c>
      <c r="C213" s="32">
        <v>228</v>
      </c>
      <c r="D213" s="1" t="s">
        <v>63</v>
      </c>
      <c r="E213" s="24" t="s">
        <v>106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>
        <v>750</v>
      </c>
      <c r="BL213" s="1">
        <v>800</v>
      </c>
      <c r="BM213" s="1">
        <v>1200</v>
      </c>
      <c r="BN213" s="1"/>
      <c r="BO213" s="1"/>
      <c r="BP213" s="1"/>
      <c r="BQ213" s="1" t="s">
        <v>62</v>
      </c>
      <c r="BR213" s="1" t="s">
        <v>62</v>
      </c>
      <c r="BS213" s="1" t="s">
        <v>62</v>
      </c>
      <c r="BT213" s="1">
        <f>AVERAGE(BK213,BL213,BM213)</f>
        <v>916.66666666666663</v>
      </c>
      <c r="BU213" s="1" t="s">
        <v>62</v>
      </c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 t="s">
        <v>363</v>
      </c>
      <c r="CM213" s="1" t="s">
        <v>106</v>
      </c>
      <c r="CN213" s="1"/>
    </row>
    <row r="214" spans="2:92" x14ac:dyDescent="0.3">
      <c r="B214" s="6" t="s">
        <v>332</v>
      </c>
      <c r="C214" s="32">
        <v>228</v>
      </c>
      <c r="D214" s="1" t="s">
        <v>63</v>
      </c>
      <c r="E214" s="24" t="s">
        <v>107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 t="s">
        <v>62</v>
      </c>
      <c r="BL214" s="1" t="s">
        <v>62</v>
      </c>
      <c r="BM214" s="1" t="s">
        <v>62</v>
      </c>
      <c r="BN214" s="1"/>
      <c r="BO214" s="1"/>
      <c r="BP214" s="1"/>
      <c r="BQ214" s="1">
        <v>750</v>
      </c>
      <c r="BR214" s="1">
        <v>800</v>
      </c>
      <c r="BS214" s="1">
        <v>1200</v>
      </c>
      <c r="BT214" s="1" t="s">
        <v>62</v>
      </c>
      <c r="BU214" s="1">
        <f>AVERAGE(BQ214,BR214,BS214)</f>
        <v>916.66666666666663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363</v>
      </c>
      <c r="CM214" s="1" t="s">
        <v>107</v>
      </c>
      <c r="CN214" s="1"/>
    </row>
    <row r="215" spans="2:92" x14ac:dyDescent="0.3">
      <c r="B215" s="6" t="s">
        <v>333</v>
      </c>
      <c r="C215" s="32">
        <v>228</v>
      </c>
      <c r="D215" s="1" t="s">
        <v>63</v>
      </c>
      <c r="E215" s="28" t="s">
        <v>103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9">
        <v>-1000</v>
      </c>
      <c r="BL215" s="9">
        <v>-1500</v>
      </c>
      <c r="BM215" s="9">
        <v>500</v>
      </c>
      <c r="BN215" s="1"/>
      <c r="BO215" s="1"/>
      <c r="BP215" s="1"/>
      <c r="BQ215" s="1">
        <v>2000</v>
      </c>
      <c r="BR215" s="1">
        <v>2000</v>
      </c>
      <c r="BS215" s="1">
        <v>2000</v>
      </c>
      <c r="BT215" s="1">
        <f>AVERAGE(BK215,BL215,BM215)</f>
        <v>-666.66666666666663</v>
      </c>
      <c r="BU215" s="1">
        <f>AVERAGE(BQ215,BR215,BS215)</f>
        <v>2000</v>
      </c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363</v>
      </c>
      <c r="CM215" s="1" t="s">
        <v>103</v>
      </c>
      <c r="CN215" s="1"/>
    </row>
    <row r="216" spans="2:92" x14ac:dyDescent="0.3">
      <c r="B216" s="6" t="s">
        <v>334</v>
      </c>
      <c r="C216" s="32">
        <v>228</v>
      </c>
      <c r="D216" s="1" t="s">
        <v>63</v>
      </c>
      <c r="E216" s="16" t="s">
        <v>117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9">
        <v>-800</v>
      </c>
      <c r="BL216" s="9">
        <v>-1500</v>
      </c>
      <c r="BM216" s="9">
        <v>500</v>
      </c>
      <c r="BN216" s="1"/>
      <c r="BO216" s="1"/>
      <c r="BP216" s="1"/>
      <c r="BQ216" s="1">
        <v>-2500</v>
      </c>
      <c r="BR216" s="1">
        <v>-2500</v>
      </c>
      <c r="BS216" s="1">
        <v>2500</v>
      </c>
      <c r="BT216" s="1">
        <f>AVERAGE(BK216,BL216,BM216)</f>
        <v>-600</v>
      </c>
      <c r="BU216" s="1">
        <f>AVERAGE(BQ216,BR216,BS216)</f>
        <v>-833.33333333333337</v>
      </c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363</v>
      </c>
      <c r="CM216" s="1" t="s">
        <v>365</v>
      </c>
      <c r="CN216" s="1"/>
    </row>
    <row r="217" spans="2:92" x14ac:dyDescent="0.3">
      <c r="B217" s="6" t="s">
        <v>335</v>
      </c>
      <c r="C217" s="32">
        <v>228</v>
      </c>
      <c r="D217" s="1" t="s">
        <v>63</v>
      </c>
      <c r="E217" s="28" t="s">
        <v>103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>
        <v>-800</v>
      </c>
      <c r="BL217" s="9">
        <v>-1500</v>
      </c>
      <c r="BM217" s="9">
        <v>-500</v>
      </c>
      <c r="BN217" s="1"/>
      <c r="BO217" s="1"/>
      <c r="BP217" s="1"/>
      <c r="BQ217" s="1">
        <v>1000</v>
      </c>
      <c r="BR217" s="1">
        <v>1000</v>
      </c>
      <c r="BS217" s="1">
        <v>-2000</v>
      </c>
      <c r="BT217" s="1">
        <f>AVERAGE(BK217,BL217,BM217)</f>
        <v>-933.33333333333337</v>
      </c>
      <c r="BU217" s="1">
        <f>AVERAGE(BQ217,BR217,BS217)</f>
        <v>0</v>
      </c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363</v>
      </c>
      <c r="CM217" s="1" t="s">
        <v>103</v>
      </c>
      <c r="CN217" s="1"/>
    </row>
    <row r="218" spans="2:92" x14ac:dyDescent="0.3">
      <c r="B218" s="6" t="s">
        <v>336</v>
      </c>
      <c r="C218" s="32">
        <v>228</v>
      </c>
      <c r="D218" s="1" t="s">
        <v>63</v>
      </c>
      <c r="E218" s="28" t="s">
        <v>108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>
        <v>2000</v>
      </c>
      <c r="BL218" s="1">
        <v>2000</v>
      </c>
      <c r="BM218" s="1">
        <v>2000</v>
      </c>
      <c r="BN218" s="1"/>
      <c r="BO218" s="1"/>
      <c r="BP218" s="1"/>
      <c r="BQ218" s="9">
        <v>-1000</v>
      </c>
      <c r="BR218" s="9">
        <v>-1500</v>
      </c>
      <c r="BS218" s="9">
        <v>500</v>
      </c>
      <c r="BT218" s="1">
        <f t="shared" ref="BT218:BT220" si="65">AVERAGE(BK218,BL218,BM218)</f>
        <v>2000</v>
      </c>
      <c r="BU218" s="1">
        <f t="shared" ref="BU218:BU221" si="66">AVERAGE(BQ218,BR218,BS218)</f>
        <v>-666.66666666666663</v>
      </c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363</v>
      </c>
      <c r="CM218" s="1" t="s">
        <v>108</v>
      </c>
      <c r="CN218" s="1"/>
    </row>
    <row r="219" spans="2:92" x14ac:dyDescent="0.3">
      <c r="B219" s="6" t="s">
        <v>337</v>
      </c>
      <c r="C219" s="32">
        <v>228</v>
      </c>
      <c r="D219" s="1" t="s">
        <v>63</v>
      </c>
      <c r="E219" s="16" t="s">
        <v>117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>
        <v>-2500</v>
      </c>
      <c r="BL219" s="1">
        <v>-2500</v>
      </c>
      <c r="BM219" s="1">
        <v>2500</v>
      </c>
      <c r="BN219" s="1"/>
      <c r="BO219" s="1"/>
      <c r="BP219" s="1"/>
      <c r="BQ219" s="9">
        <v>-800</v>
      </c>
      <c r="BR219" s="9">
        <v>-1500</v>
      </c>
      <c r="BS219" s="9">
        <v>500</v>
      </c>
      <c r="BT219" s="1">
        <f t="shared" si="65"/>
        <v>-833.33333333333337</v>
      </c>
      <c r="BU219" s="1">
        <f t="shared" si="66"/>
        <v>-600</v>
      </c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363</v>
      </c>
      <c r="CM219" s="1" t="s">
        <v>365</v>
      </c>
      <c r="CN219" s="1"/>
    </row>
    <row r="220" spans="2:92" x14ac:dyDescent="0.3">
      <c r="B220" s="6" t="s">
        <v>338</v>
      </c>
      <c r="C220" s="32">
        <v>228</v>
      </c>
      <c r="D220" s="1" t="s">
        <v>63</v>
      </c>
      <c r="E220" s="28" t="s">
        <v>108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>
        <v>1000</v>
      </c>
      <c r="BL220" s="1">
        <v>1000</v>
      </c>
      <c r="BM220" s="1">
        <v>-2000</v>
      </c>
      <c r="BN220" s="1"/>
      <c r="BO220" s="1"/>
      <c r="BP220" s="1"/>
      <c r="BQ220" s="9">
        <v>-800</v>
      </c>
      <c r="BR220" s="9">
        <v>-1500</v>
      </c>
      <c r="BS220" s="9">
        <v>-500</v>
      </c>
      <c r="BT220" s="1">
        <f t="shared" si="65"/>
        <v>0</v>
      </c>
      <c r="BU220" s="1">
        <f t="shared" si="66"/>
        <v>-933.33333333333337</v>
      </c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363</v>
      </c>
      <c r="CM220" s="1" t="s">
        <v>108</v>
      </c>
      <c r="CN220" s="1"/>
    </row>
    <row r="221" spans="2:92" x14ac:dyDescent="0.3">
      <c r="B221" s="6" t="s">
        <v>339</v>
      </c>
      <c r="C221" s="32">
        <v>229</v>
      </c>
      <c r="D221" s="1">
        <f>BT221/BU221</f>
        <v>0.5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9">
        <v>1000</v>
      </c>
      <c r="BO221" s="9">
        <v>1500</v>
      </c>
      <c r="BP221" s="9">
        <v>500</v>
      </c>
      <c r="BQ221" s="9">
        <v>2000</v>
      </c>
      <c r="BR221" s="9">
        <v>2000</v>
      </c>
      <c r="BS221" s="9">
        <v>2000</v>
      </c>
      <c r="BT221" s="1">
        <f>AVERAGE(BN221,BO221,BP221)</f>
        <v>1000</v>
      </c>
      <c r="BU221" s="1">
        <f t="shared" si="66"/>
        <v>2000</v>
      </c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>
        <v>0.5</v>
      </c>
      <c r="CM221" s="1"/>
      <c r="CN221" s="1"/>
    </row>
    <row r="222" spans="2:92" x14ac:dyDescent="0.3">
      <c r="B222" s="6" t="s">
        <v>340</v>
      </c>
      <c r="C222" s="32">
        <v>229</v>
      </c>
      <c r="D222" s="1">
        <f>BT222/BU222</f>
        <v>0.6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9">
        <v>900</v>
      </c>
      <c r="BO222" s="9" t="s">
        <v>62</v>
      </c>
      <c r="BP222" s="9" t="s">
        <v>62</v>
      </c>
      <c r="BQ222" s="9">
        <v>1500</v>
      </c>
      <c r="BR222" s="9" t="s">
        <v>62</v>
      </c>
      <c r="BS222" s="9" t="s">
        <v>62</v>
      </c>
      <c r="BT222" s="1">
        <f>AVERAGE(BN222,BO222,BP222)</f>
        <v>900</v>
      </c>
      <c r="BU222" s="1">
        <f t="shared" ref="BU222" si="67">AVERAGE(BQ222,BR222,BS222)</f>
        <v>1500</v>
      </c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0.6</v>
      </c>
      <c r="CM222" s="1"/>
      <c r="CN222" s="1"/>
    </row>
    <row r="223" spans="2:92" x14ac:dyDescent="0.3">
      <c r="B223" s="6" t="s">
        <v>341</v>
      </c>
      <c r="C223" s="32">
        <v>229</v>
      </c>
      <c r="D223" s="1">
        <f>BT223/BU223</f>
        <v>0.84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9">
        <v>3000</v>
      </c>
      <c r="BO223" s="9" t="s">
        <v>62</v>
      </c>
      <c r="BP223" s="9">
        <v>1200</v>
      </c>
      <c r="BQ223" s="9">
        <v>2500</v>
      </c>
      <c r="BR223" s="9" t="s">
        <v>62</v>
      </c>
      <c r="BS223" s="9">
        <v>2500</v>
      </c>
      <c r="BT223" s="1">
        <f>AVERAGE(BN223,BO223,BP223)</f>
        <v>2100</v>
      </c>
      <c r="BU223" s="1">
        <f t="shared" ref="BU223:BU225" si="68">AVERAGE(BQ223,BR223,BS223)</f>
        <v>2500</v>
      </c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0.84</v>
      </c>
      <c r="CM223" s="1"/>
      <c r="CN223" s="1"/>
    </row>
    <row r="224" spans="2:92" x14ac:dyDescent="0.3">
      <c r="B224" s="6" t="s">
        <v>342</v>
      </c>
      <c r="C224" s="32">
        <v>229</v>
      </c>
      <c r="D224" s="1" t="s">
        <v>63</v>
      </c>
      <c r="E224" s="24" t="s">
        <v>102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9" t="s">
        <v>62</v>
      </c>
      <c r="BO224" s="9" t="s">
        <v>62</v>
      </c>
      <c r="BP224" s="9" t="s">
        <v>62</v>
      </c>
      <c r="BQ224" s="9" t="s">
        <v>62</v>
      </c>
      <c r="BR224" s="9" t="s">
        <v>62</v>
      </c>
      <c r="BS224" s="9" t="s">
        <v>62</v>
      </c>
      <c r="BT224" s="1" t="s">
        <v>62</v>
      </c>
      <c r="BU224" s="1" t="s">
        <v>62</v>
      </c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 t="s">
        <v>363</v>
      </c>
      <c r="CM224" s="1" t="s">
        <v>102</v>
      </c>
      <c r="CN224" s="1"/>
    </row>
    <row r="225" spans="2:92" x14ac:dyDescent="0.3">
      <c r="B225" s="6" t="s">
        <v>343</v>
      </c>
      <c r="C225" s="32">
        <v>229</v>
      </c>
      <c r="D225" s="35">
        <v>999999</v>
      </c>
      <c r="E225" s="38" t="s">
        <v>104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>
        <v>1000</v>
      </c>
      <c r="BO225" s="9">
        <v>-1500</v>
      </c>
      <c r="BP225" s="9">
        <v>500</v>
      </c>
      <c r="BQ225" s="9">
        <v>-1000</v>
      </c>
      <c r="BR225" s="9">
        <v>2000</v>
      </c>
      <c r="BS225" s="9">
        <v>-1000</v>
      </c>
      <c r="BT225" s="1">
        <f>AVERAGE(BN225,BO225,BP225)</f>
        <v>0</v>
      </c>
      <c r="BU225" s="1">
        <f t="shared" si="68"/>
        <v>0</v>
      </c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>
        <v>0</v>
      </c>
      <c r="CM225" s="1" t="s">
        <v>104</v>
      </c>
      <c r="CN225" s="1"/>
    </row>
    <row r="226" spans="2:92" x14ac:dyDescent="0.3">
      <c r="B226" s="6" t="s">
        <v>344</v>
      </c>
      <c r="C226" s="32">
        <v>229</v>
      </c>
      <c r="D226" s="1">
        <v>1000000</v>
      </c>
      <c r="E226" s="24" t="s">
        <v>105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9">
        <v>1000</v>
      </c>
      <c r="BO226" s="9">
        <v>1500</v>
      </c>
      <c r="BP226" s="9">
        <v>500</v>
      </c>
      <c r="BQ226" s="9">
        <v>-1000</v>
      </c>
      <c r="BR226" s="9">
        <v>2000</v>
      </c>
      <c r="BS226" s="9">
        <v>-1000</v>
      </c>
      <c r="BT226" s="1">
        <f>AVERAGE(BN226,BO226,BP226)</f>
        <v>1000</v>
      </c>
      <c r="BU226" s="1">
        <f t="shared" ref="BU226" si="69">AVERAGE(BQ226,BR226,BS226)</f>
        <v>0</v>
      </c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37">
        <v>1000000</v>
      </c>
      <c r="CM226" s="1" t="s">
        <v>105</v>
      </c>
      <c r="CN226" s="1"/>
    </row>
    <row r="227" spans="2:92" x14ac:dyDescent="0.3">
      <c r="B227" s="6" t="s">
        <v>345</v>
      </c>
      <c r="C227" s="32">
        <v>229</v>
      </c>
      <c r="D227" s="1" t="s">
        <v>63</v>
      </c>
      <c r="E227" s="24" t="s">
        <v>106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9">
        <v>1500</v>
      </c>
      <c r="BO227" s="9">
        <v>800</v>
      </c>
      <c r="BP227" s="9">
        <v>1200</v>
      </c>
      <c r="BQ227" s="9" t="s">
        <v>62</v>
      </c>
      <c r="BR227" s="9" t="s">
        <v>62</v>
      </c>
      <c r="BS227" s="9" t="s">
        <v>62</v>
      </c>
      <c r="BT227" s="1">
        <f>AVERAGE(BN227,BO227,BP227)</f>
        <v>1166.6666666666667</v>
      </c>
      <c r="BU227" s="1" t="s">
        <v>62</v>
      </c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 t="s">
        <v>363</v>
      </c>
      <c r="CM227" s="1" t="s">
        <v>106</v>
      </c>
      <c r="CN227" s="1"/>
    </row>
    <row r="228" spans="2:92" x14ac:dyDescent="0.3">
      <c r="B228" s="6" t="s">
        <v>346</v>
      </c>
      <c r="C228" s="32">
        <v>229</v>
      </c>
      <c r="D228" s="1" t="s">
        <v>63</v>
      </c>
      <c r="E228" s="24" t="s">
        <v>107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9" t="s">
        <v>62</v>
      </c>
      <c r="BO228" s="9" t="s">
        <v>62</v>
      </c>
      <c r="BP228" s="9" t="s">
        <v>62</v>
      </c>
      <c r="BQ228" s="9">
        <v>750</v>
      </c>
      <c r="BR228" s="9">
        <v>900</v>
      </c>
      <c r="BS228" s="9">
        <v>1200</v>
      </c>
      <c r="BT228" s="1" t="s">
        <v>62</v>
      </c>
      <c r="BU228" s="1">
        <f t="shared" ref="BU228:BU234" si="70">AVERAGE(BQ228,BR228,BS228)</f>
        <v>950</v>
      </c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363</v>
      </c>
      <c r="CM228" s="1" t="s">
        <v>107</v>
      </c>
      <c r="CN228" s="1"/>
    </row>
    <row r="229" spans="2:92" x14ac:dyDescent="0.3">
      <c r="B229" s="6" t="s">
        <v>347</v>
      </c>
      <c r="C229" s="32">
        <v>229</v>
      </c>
      <c r="D229" s="1" t="s">
        <v>63</v>
      </c>
      <c r="E229" s="28" t="s">
        <v>103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>
        <v>-1000</v>
      </c>
      <c r="BO229" s="9">
        <v>-1500</v>
      </c>
      <c r="BP229" s="9">
        <v>500</v>
      </c>
      <c r="BQ229" s="9">
        <v>2000</v>
      </c>
      <c r="BR229" s="9">
        <v>2000</v>
      </c>
      <c r="BS229" s="9">
        <v>2000</v>
      </c>
      <c r="BT229" s="1">
        <f>AVERAGE(BN229,BO229,BP229)</f>
        <v>-666.66666666666663</v>
      </c>
      <c r="BU229" s="1">
        <f t="shared" si="70"/>
        <v>2000</v>
      </c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363</v>
      </c>
      <c r="CM229" s="1" t="s">
        <v>103</v>
      </c>
      <c r="CN229" s="1"/>
    </row>
    <row r="230" spans="2:92" x14ac:dyDescent="0.3">
      <c r="B230" s="6" t="s">
        <v>348</v>
      </c>
      <c r="C230" s="32">
        <v>229</v>
      </c>
      <c r="D230" s="1" t="s">
        <v>63</v>
      </c>
      <c r="E230" s="16" t="s">
        <v>117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9">
        <v>-800</v>
      </c>
      <c r="BO230" s="9">
        <v>-1500</v>
      </c>
      <c r="BP230" s="9">
        <v>500</v>
      </c>
      <c r="BQ230" s="9">
        <v>-2500</v>
      </c>
      <c r="BR230" s="9">
        <v>-2500</v>
      </c>
      <c r="BS230" s="9">
        <v>2500</v>
      </c>
      <c r="BT230" s="1">
        <f t="shared" ref="BT230:BT234" si="71">AVERAGE(BN230,BO230,BP230)</f>
        <v>-600</v>
      </c>
      <c r="BU230" s="1">
        <f t="shared" si="70"/>
        <v>-833.33333333333337</v>
      </c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363</v>
      </c>
      <c r="CM230" s="1" t="s">
        <v>365</v>
      </c>
      <c r="CN230" s="1"/>
    </row>
    <row r="231" spans="2:92" x14ac:dyDescent="0.3">
      <c r="B231" s="6" t="s">
        <v>349</v>
      </c>
      <c r="C231" s="32">
        <v>229</v>
      </c>
      <c r="D231" s="1" t="s">
        <v>63</v>
      </c>
      <c r="E231" s="16" t="s">
        <v>103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9">
        <v>-800</v>
      </c>
      <c r="BO231" s="9">
        <v>-1500</v>
      </c>
      <c r="BP231" s="9">
        <v>-500</v>
      </c>
      <c r="BQ231" s="9">
        <v>1000</v>
      </c>
      <c r="BR231" s="9">
        <v>1000</v>
      </c>
      <c r="BS231" s="9">
        <v>-2000</v>
      </c>
      <c r="BT231" s="1">
        <f t="shared" si="71"/>
        <v>-933.33333333333337</v>
      </c>
      <c r="BU231" s="1">
        <f t="shared" si="70"/>
        <v>0</v>
      </c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363</v>
      </c>
      <c r="CM231" s="1" t="s">
        <v>103</v>
      </c>
      <c r="CN231" s="1"/>
    </row>
    <row r="232" spans="2:92" x14ac:dyDescent="0.3">
      <c r="B232" s="6" t="s">
        <v>350</v>
      </c>
      <c r="C232" s="32">
        <v>229</v>
      </c>
      <c r="D232" s="1" t="s">
        <v>63</v>
      </c>
      <c r="E232" s="16" t="s">
        <v>108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9">
        <v>2000</v>
      </c>
      <c r="BO232" s="9">
        <v>2000</v>
      </c>
      <c r="BP232" s="9">
        <v>2000</v>
      </c>
      <c r="BQ232" s="9">
        <v>-1000</v>
      </c>
      <c r="BR232" s="9">
        <v>-1500</v>
      </c>
      <c r="BS232" s="9">
        <v>500</v>
      </c>
      <c r="BT232" s="1">
        <f t="shared" si="71"/>
        <v>2000</v>
      </c>
      <c r="BU232" s="1">
        <f t="shared" si="70"/>
        <v>-666.66666666666663</v>
      </c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363</v>
      </c>
      <c r="CM232" s="1" t="s">
        <v>108</v>
      </c>
      <c r="CN232" s="1"/>
    </row>
    <row r="233" spans="2:92" x14ac:dyDescent="0.3">
      <c r="B233" s="6" t="s">
        <v>351</v>
      </c>
      <c r="C233" s="32">
        <v>229</v>
      </c>
      <c r="D233" s="1" t="s">
        <v>63</v>
      </c>
      <c r="E233" s="16" t="s">
        <v>117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9">
        <v>-2500</v>
      </c>
      <c r="BO233" s="9">
        <v>-2500</v>
      </c>
      <c r="BP233" s="9">
        <v>2500</v>
      </c>
      <c r="BQ233" s="9">
        <v>-800</v>
      </c>
      <c r="BR233" s="9">
        <v>-1500</v>
      </c>
      <c r="BS233" s="9">
        <v>500</v>
      </c>
      <c r="BT233" s="1">
        <f t="shared" si="71"/>
        <v>-833.33333333333337</v>
      </c>
      <c r="BU233" s="1">
        <f t="shared" si="70"/>
        <v>-600</v>
      </c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363</v>
      </c>
      <c r="CM233" s="1" t="s">
        <v>365</v>
      </c>
      <c r="CN233" s="1"/>
    </row>
    <row r="234" spans="2:92" x14ac:dyDescent="0.3">
      <c r="B234" s="6" t="s">
        <v>352</v>
      </c>
      <c r="C234" s="32">
        <v>229</v>
      </c>
      <c r="D234" s="1" t="s">
        <v>63</v>
      </c>
      <c r="E234" s="16" t="s">
        <v>108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9">
        <v>1000</v>
      </c>
      <c r="BO234" s="9">
        <v>1000</v>
      </c>
      <c r="BP234" s="9">
        <v>-2000</v>
      </c>
      <c r="BQ234" s="9">
        <v>-800</v>
      </c>
      <c r="BR234" s="9">
        <v>-1500</v>
      </c>
      <c r="BS234" s="9">
        <v>-500</v>
      </c>
      <c r="BT234" s="1">
        <f t="shared" si="71"/>
        <v>0</v>
      </c>
      <c r="BU234" s="1">
        <f t="shared" si="70"/>
        <v>-933.33333333333337</v>
      </c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363</v>
      </c>
      <c r="CM234" s="1" t="s">
        <v>108</v>
      </c>
      <c r="CN234" s="1"/>
    </row>
    <row r="235" spans="2:92" x14ac:dyDescent="0.3">
      <c r="B235" s="6" t="s">
        <v>353</v>
      </c>
      <c r="C235" s="32">
        <v>230</v>
      </c>
      <c r="D235" s="1">
        <f>AVERAGE((BE235-BK235),(BF235-BL235),(BG235-BM235))</f>
        <v>233.33333333333334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>
        <v>1000</v>
      </c>
      <c r="BF235" s="1">
        <v>1000</v>
      </c>
      <c r="BG235" s="1">
        <v>1500</v>
      </c>
      <c r="BH235" s="1"/>
      <c r="BI235" s="1"/>
      <c r="BJ235" s="1"/>
      <c r="BK235" s="1">
        <v>800</v>
      </c>
      <c r="BL235" s="1">
        <v>1000</v>
      </c>
      <c r="BM235" s="1">
        <v>1000</v>
      </c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>
        <v>233.33</v>
      </c>
      <c r="CM235" s="1"/>
      <c r="CN235" s="1"/>
    </row>
    <row r="236" spans="2:92" x14ac:dyDescent="0.3">
      <c r="B236" s="6" t="s">
        <v>354</v>
      </c>
      <c r="C236" s="32">
        <v>230</v>
      </c>
      <c r="D236" s="1">
        <f>AVERAGE((BE236-BK236))</f>
        <v>200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 t="s">
        <v>62</v>
      </c>
      <c r="BG236" s="1" t="s">
        <v>62</v>
      </c>
      <c r="BH236" s="1"/>
      <c r="BI236" s="1"/>
      <c r="BJ236" s="1"/>
      <c r="BK236" s="1">
        <v>800</v>
      </c>
      <c r="BL236" s="1" t="s">
        <v>62</v>
      </c>
      <c r="BM236" s="1" t="s">
        <v>62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200</v>
      </c>
      <c r="CM236" s="1"/>
      <c r="CN236" s="1"/>
    </row>
    <row r="237" spans="2:92" x14ac:dyDescent="0.3">
      <c r="B237" s="6" t="s">
        <v>355</v>
      </c>
      <c r="C237" s="32">
        <v>230</v>
      </c>
      <c r="D237" s="1" t="s">
        <v>101</v>
      </c>
      <c r="E237" s="24" t="s">
        <v>102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 t="s">
        <v>62</v>
      </c>
      <c r="BF237" s="1" t="s">
        <v>62</v>
      </c>
      <c r="BG237" s="1" t="s">
        <v>62</v>
      </c>
      <c r="BH237" s="1"/>
      <c r="BI237" s="1"/>
      <c r="BJ237" s="1"/>
      <c r="BK237" s="1" t="s">
        <v>62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 t="s">
        <v>363</v>
      </c>
      <c r="CM237" s="1" t="s">
        <v>102</v>
      </c>
      <c r="CN237" s="1"/>
    </row>
    <row r="238" spans="2:92" x14ac:dyDescent="0.3">
      <c r="B238" s="6" t="s">
        <v>356</v>
      </c>
      <c r="C238" s="32">
        <v>230</v>
      </c>
      <c r="D238" s="1">
        <f>AVERAGE((BE238-BK238),(BF238-BL238),(BG238-BM238))</f>
        <v>1300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>
        <v>1500</v>
      </c>
      <c r="BF238" s="1">
        <v>1500</v>
      </c>
      <c r="BG238" s="1">
        <v>1200</v>
      </c>
      <c r="BH238" s="1"/>
      <c r="BI238" s="1"/>
      <c r="BJ238" s="1"/>
      <c r="BK238" s="1">
        <v>-1200</v>
      </c>
      <c r="BL238" s="1">
        <v>800</v>
      </c>
      <c r="BM238" s="1">
        <v>700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37">
        <v>1300</v>
      </c>
      <c r="CM238" s="1"/>
      <c r="CN238" s="1"/>
    </row>
    <row r="239" spans="2:92" x14ac:dyDescent="0.3">
      <c r="B239" s="6" t="s">
        <v>357</v>
      </c>
      <c r="C239" s="32">
        <v>230</v>
      </c>
      <c r="D239" s="35" t="s">
        <v>63</v>
      </c>
      <c r="E239" s="11" t="s">
        <v>103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-1500</v>
      </c>
      <c r="BG239" s="1">
        <v>-1200</v>
      </c>
      <c r="BH239" s="1"/>
      <c r="BI239" s="1"/>
      <c r="BJ239" s="1"/>
      <c r="BK239" s="1">
        <v>1200</v>
      </c>
      <c r="BL239" s="1">
        <v>800</v>
      </c>
      <c r="BM239" s="1">
        <v>700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41">
        <v>-1300</v>
      </c>
      <c r="CM239" s="1" t="s">
        <v>103</v>
      </c>
      <c r="CN239" s="1"/>
    </row>
    <row r="240" spans="2:92" x14ac:dyDescent="0.3">
      <c r="B240" s="6" t="s">
        <v>358</v>
      </c>
      <c r="C240" s="32">
        <v>231</v>
      </c>
      <c r="D240" s="1">
        <f>AVERAGE((BH240-BN240),(BI240-BO240),(BJ240-BP240))</f>
        <v>433.33333333333331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9">
        <v>1500</v>
      </c>
      <c r="BI240" s="9">
        <v>1000</v>
      </c>
      <c r="BJ240" s="9">
        <v>1000</v>
      </c>
      <c r="BK240" s="9"/>
      <c r="BL240" s="9"/>
      <c r="BM240" s="9"/>
      <c r="BN240" s="9">
        <v>800</v>
      </c>
      <c r="BO240" s="9">
        <v>900</v>
      </c>
      <c r="BP240" s="9">
        <v>500</v>
      </c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37">
        <v>433.33</v>
      </c>
      <c r="CM240" s="1"/>
      <c r="CN240" s="1"/>
    </row>
    <row r="241" spans="2:92" x14ac:dyDescent="0.3">
      <c r="B241" s="6" t="s">
        <v>359</v>
      </c>
      <c r="C241" s="32">
        <v>231</v>
      </c>
      <c r="D241" s="1">
        <f>AVERAGE((BH241-BN241))</f>
        <v>300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1000</v>
      </c>
      <c r="BI241" s="9" t="s">
        <v>62</v>
      </c>
      <c r="BJ241" s="9" t="s">
        <v>62</v>
      </c>
      <c r="BK241" s="9"/>
      <c r="BL241" s="9"/>
      <c r="BM241" s="9"/>
      <c r="BN241" s="9">
        <v>700</v>
      </c>
      <c r="BO241" s="9" t="s">
        <v>62</v>
      </c>
      <c r="BP241" s="9" t="s">
        <v>62</v>
      </c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300</v>
      </c>
      <c r="CM241" s="1"/>
      <c r="CN241" s="1"/>
    </row>
    <row r="242" spans="2:92" x14ac:dyDescent="0.3">
      <c r="B242" s="6" t="s">
        <v>360</v>
      </c>
      <c r="C242" s="32">
        <v>231</v>
      </c>
      <c r="D242" s="1" t="s">
        <v>101</v>
      </c>
      <c r="E242" s="24" t="s">
        <v>102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 t="s">
        <v>62</v>
      </c>
      <c r="BI242" s="9" t="s">
        <v>62</v>
      </c>
      <c r="BJ242" s="9" t="s">
        <v>62</v>
      </c>
      <c r="BK242" s="9"/>
      <c r="BL242" s="9"/>
      <c r="BM242" s="9"/>
      <c r="BN242" s="9" t="s">
        <v>62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 t="s">
        <v>363</v>
      </c>
      <c r="CM242" s="1" t="s">
        <v>102</v>
      </c>
      <c r="CN242" s="1"/>
    </row>
    <row r="243" spans="2:92" x14ac:dyDescent="0.3">
      <c r="B243" s="6" t="s">
        <v>361</v>
      </c>
      <c r="C243" s="32">
        <v>231</v>
      </c>
      <c r="D243" s="1">
        <f>AVERAGE((BH243-BN243),(BI243-BO243),(BJ243-BP243))</f>
        <v>966.66666666666663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>
        <v>1500</v>
      </c>
      <c r="BI243" s="9">
        <v>1000</v>
      </c>
      <c r="BJ243" s="9">
        <v>1000</v>
      </c>
      <c r="BK243" s="9"/>
      <c r="BL243" s="9"/>
      <c r="BM243" s="9"/>
      <c r="BN243" s="9">
        <v>-800</v>
      </c>
      <c r="BO243" s="9">
        <v>900</v>
      </c>
      <c r="BP243" s="9">
        <v>500</v>
      </c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37">
        <v>966.67</v>
      </c>
      <c r="CM243" s="1"/>
      <c r="CN243" s="1"/>
    </row>
    <row r="244" spans="2:92" x14ac:dyDescent="0.3">
      <c r="B244" s="6" t="s">
        <v>362</v>
      </c>
      <c r="C244" s="32">
        <v>231</v>
      </c>
      <c r="D244" s="35" t="s">
        <v>63</v>
      </c>
      <c r="E244" s="29" t="s">
        <v>103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-1500</v>
      </c>
      <c r="BJ244" s="9">
        <v>-1200</v>
      </c>
      <c r="BK244" s="9"/>
      <c r="BL244" s="9"/>
      <c r="BM244" s="9"/>
      <c r="BN244" s="9">
        <v>1000</v>
      </c>
      <c r="BO244" s="9">
        <v>1000</v>
      </c>
      <c r="BP244" s="9">
        <v>-2000</v>
      </c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5">
        <v>-400</v>
      </c>
      <c r="CM244" s="1" t="s">
        <v>103</v>
      </c>
      <c r="CN2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2017-04-26T19:59:07Z</dcterms:modified>
</cp:coreProperties>
</file>