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filterPrivacy="1" defaultThemeVersion="164011"/>
  <bookViews>
    <workbookView xWindow="0" yWindow="0" windowWidth="22260" windowHeight="12648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34" i="1" l="1"/>
  <c r="D232" i="1"/>
  <c r="D231" i="1"/>
  <c r="D229" i="1"/>
  <c r="D227" i="1"/>
  <c r="D226" i="1"/>
  <c r="BT220" i="1"/>
  <c r="BT221" i="1"/>
  <c r="BT222" i="1"/>
  <c r="BT223" i="1"/>
  <c r="BT224" i="1"/>
  <c r="BT225" i="1"/>
  <c r="BS221" i="1"/>
  <c r="BS222" i="1"/>
  <c r="BS223" i="1"/>
  <c r="BS224" i="1"/>
  <c r="BS225" i="1"/>
  <c r="BS220" i="1"/>
  <c r="BT219" i="1"/>
  <c r="BS218" i="1"/>
  <c r="BS217" i="1"/>
  <c r="BT217" i="1"/>
  <c r="BT216" i="1"/>
  <c r="BS216" i="1"/>
  <c r="BS214" i="1"/>
  <c r="BT214" i="1"/>
  <c r="BS213" i="1"/>
  <c r="BT213" i="1"/>
  <c r="BS212" i="1"/>
  <c r="BT212" i="1"/>
  <c r="D212" i="1" s="1"/>
  <c r="BS209" i="1"/>
  <c r="BT209" i="1"/>
  <c r="BS210" i="1"/>
  <c r="BT210" i="1"/>
  <c r="BS211" i="1"/>
  <c r="BT211" i="1"/>
  <c r="BS208" i="1"/>
  <c r="BT208" i="1"/>
  <c r="BS207" i="1"/>
  <c r="BT207" i="1"/>
  <c r="BT206" i="1"/>
  <c r="BS206" i="1"/>
  <c r="BT205" i="1"/>
  <c r="BS204" i="1"/>
  <c r="BT203" i="1"/>
  <c r="BS203" i="1"/>
  <c r="BT202" i="1"/>
  <c r="BS202" i="1"/>
  <c r="BS200" i="1"/>
  <c r="BT200" i="1"/>
  <c r="BS199" i="1"/>
  <c r="BT199" i="1"/>
  <c r="D199" i="1" s="1"/>
  <c r="BT198" i="1"/>
  <c r="BS198" i="1"/>
  <c r="D194" i="1"/>
  <c r="D195" i="1"/>
  <c r="D193" i="1"/>
  <c r="D190" i="1"/>
  <c r="D189" i="1"/>
  <c r="D188" i="1"/>
  <c r="D185" i="1"/>
  <c r="D184" i="1"/>
  <c r="D183" i="1"/>
  <c r="BS177" i="1"/>
  <c r="BT177" i="1"/>
  <c r="BT178" i="1"/>
  <c r="BT179" i="1"/>
  <c r="BT180" i="1"/>
  <c r="BT181" i="1"/>
  <c r="BT182" i="1"/>
  <c r="BS178" i="1"/>
  <c r="BS179" i="1"/>
  <c r="BS180" i="1"/>
  <c r="BS181" i="1"/>
  <c r="BS182" i="1"/>
  <c r="BT176" i="1"/>
  <c r="BT173" i="1"/>
  <c r="BS173" i="1"/>
  <c r="BT172" i="1"/>
  <c r="BS172" i="1"/>
  <c r="BS169" i="1"/>
  <c r="BT169" i="1"/>
  <c r="BS170" i="1"/>
  <c r="BT170" i="1"/>
  <c r="BS171" i="1"/>
  <c r="BT171" i="1"/>
  <c r="BS168" i="1"/>
  <c r="BT168" i="1"/>
  <c r="BS167" i="1"/>
  <c r="BT167" i="1"/>
  <c r="BT166" i="1"/>
  <c r="BS166" i="1"/>
  <c r="BT165" i="1"/>
  <c r="BT162" i="1"/>
  <c r="BS162" i="1"/>
  <c r="BT161" i="1"/>
  <c r="BS161" i="1"/>
  <c r="BS159" i="1"/>
  <c r="BT159" i="1"/>
  <c r="BS160" i="1"/>
  <c r="BT160" i="1"/>
  <c r="BS158" i="1"/>
  <c r="BT158" i="1"/>
  <c r="BS157" i="1"/>
  <c r="BT157" i="1"/>
  <c r="BS156" i="1"/>
  <c r="BT156" i="1"/>
  <c r="BT155" i="1"/>
  <c r="BS155" i="1"/>
  <c r="BT154" i="1"/>
  <c r="BS151" i="1"/>
  <c r="BT151" i="1"/>
  <c r="BT150" i="1"/>
  <c r="BS150" i="1"/>
  <c r="D213" i="1" l="1"/>
  <c r="D200" i="1"/>
  <c r="D198" i="1"/>
  <c r="D214" i="1"/>
  <c r="D162" i="1"/>
  <c r="D173" i="1"/>
  <c r="D161" i="1"/>
  <c r="D150" i="1"/>
  <c r="D172" i="1"/>
  <c r="D151" i="1"/>
  <c r="BS134" i="1" l="1"/>
  <c r="BT147" i="1"/>
  <c r="BT148" i="1"/>
  <c r="BT149" i="1"/>
  <c r="BS147" i="1"/>
  <c r="BS148" i="1"/>
  <c r="BS149" i="1"/>
  <c r="BT146" i="1"/>
  <c r="BS146" i="1"/>
  <c r="BS140" i="1"/>
  <c r="BT140" i="1"/>
  <c r="BS141" i="1"/>
  <c r="BT141" i="1"/>
  <c r="BS142" i="1"/>
  <c r="BT143" i="1"/>
  <c r="BS144" i="1"/>
  <c r="BT144" i="1"/>
  <c r="BS145" i="1"/>
  <c r="BT145" i="1"/>
  <c r="BS138" i="1"/>
  <c r="D138" i="1" s="1"/>
  <c r="BT138" i="1"/>
  <c r="BT137" i="1"/>
  <c r="BS137" i="1"/>
  <c r="BT136" i="1"/>
  <c r="BS136" i="1"/>
  <c r="BS126" i="1"/>
  <c r="BT126" i="1"/>
  <c r="BS127" i="1"/>
  <c r="BT127" i="1"/>
  <c r="BS128" i="1"/>
  <c r="BT129" i="1"/>
  <c r="BS130" i="1"/>
  <c r="BT130" i="1"/>
  <c r="BS131" i="1"/>
  <c r="BT131" i="1"/>
  <c r="BS132" i="1"/>
  <c r="BT132" i="1"/>
  <c r="BS133" i="1"/>
  <c r="BT133" i="1"/>
  <c r="BT134" i="1"/>
  <c r="BS135" i="1"/>
  <c r="BT135" i="1"/>
  <c r="BT124" i="1"/>
  <c r="BS124" i="1"/>
  <c r="D124" i="1" s="1"/>
  <c r="BT123" i="1"/>
  <c r="BS123" i="1"/>
  <c r="BS115" i="1"/>
  <c r="BT115" i="1"/>
  <c r="D137" i="1" l="1"/>
  <c r="D136" i="1"/>
  <c r="BS114" i="1"/>
  <c r="BT114" i="1"/>
  <c r="BT117" i="1"/>
  <c r="BS116" i="1"/>
  <c r="BS118" i="1"/>
  <c r="BT118" i="1"/>
  <c r="BS119" i="1"/>
  <c r="BT119" i="1"/>
  <c r="BS120" i="1"/>
  <c r="BT120" i="1"/>
  <c r="BS121" i="1"/>
  <c r="BT121" i="1"/>
  <c r="BS122" i="1"/>
  <c r="BT122" i="1"/>
  <c r="BT112" i="1"/>
  <c r="BS112" i="1"/>
  <c r="BS111" i="1"/>
  <c r="BT111" i="1"/>
  <c r="BS104" i="1"/>
  <c r="BS103" i="1"/>
  <c r="BT103" i="1"/>
  <c r="BS102" i="1"/>
  <c r="BT102" i="1"/>
  <c r="BT105" i="1"/>
  <c r="BS106" i="1"/>
  <c r="BT106" i="1"/>
  <c r="BS107" i="1"/>
  <c r="BT107" i="1"/>
  <c r="BS108" i="1"/>
  <c r="BT108" i="1"/>
  <c r="BS109" i="1"/>
  <c r="BT109" i="1"/>
  <c r="BS110" i="1"/>
  <c r="BT110" i="1"/>
  <c r="BT100" i="1"/>
  <c r="BS100" i="1"/>
  <c r="D112" i="1" l="1"/>
  <c r="D100" i="1"/>
  <c r="BT92" i="1"/>
  <c r="BT94" i="1"/>
  <c r="BT95" i="1"/>
  <c r="BT97" i="1"/>
  <c r="BT98" i="1"/>
  <c r="BT99" i="1"/>
  <c r="BT91" i="1"/>
  <c r="BV92" i="1"/>
  <c r="BW92" i="1"/>
  <c r="BX92" i="1"/>
  <c r="BV94" i="1"/>
  <c r="BW94" i="1"/>
  <c r="BX94" i="1"/>
  <c r="BV95" i="1"/>
  <c r="BW95" i="1"/>
  <c r="BX95" i="1"/>
  <c r="BV98" i="1"/>
  <c r="BW98" i="1"/>
  <c r="BX98" i="1"/>
  <c r="BV99" i="1"/>
  <c r="BW99" i="1"/>
  <c r="BX99" i="1"/>
  <c r="BV91" i="1"/>
  <c r="BW91" i="1"/>
  <c r="BX91" i="1"/>
  <c r="BT83" i="1"/>
  <c r="BT85" i="1"/>
  <c r="BT86" i="1"/>
  <c r="BT88" i="1"/>
  <c r="BT89" i="1"/>
  <c r="BT90" i="1"/>
  <c r="BT82" i="1"/>
  <c r="BV83" i="1"/>
  <c r="BW83" i="1"/>
  <c r="BX83" i="1"/>
  <c r="BV85" i="1"/>
  <c r="BW85" i="1"/>
  <c r="BX85" i="1"/>
  <c r="BV86" i="1"/>
  <c r="BW86" i="1"/>
  <c r="BX86" i="1"/>
  <c r="BV89" i="1"/>
  <c r="BW89" i="1"/>
  <c r="BX89" i="1"/>
  <c r="BV90" i="1"/>
  <c r="BW90" i="1"/>
  <c r="BX90" i="1"/>
  <c r="BW82" i="1"/>
  <c r="BX82" i="1"/>
  <c r="BV82" i="1"/>
  <c r="BS83" i="1" l="1"/>
  <c r="D83" i="1" s="1"/>
  <c r="BS85" i="1"/>
  <c r="BS99" i="1"/>
  <c r="BS92" i="1"/>
  <c r="D92" i="1" s="1"/>
  <c r="BS82" i="1"/>
  <c r="D82" i="1" s="1"/>
  <c r="BS89" i="1"/>
  <c r="BS91" i="1"/>
  <c r="D91" i="1" s="1"/>
  <c r="BS94" i="1"/>
  <c r="BS90" i="1"/>
  <c r="BS95" i="1"/>
  <c r="BS86" i="1"/>
  <c r="BS98" i="1"/>
  <c r="BT74" i="1"/>
  <c r="BT75" i="1"/>
  <c r="BT76" i="1"/>
  <c r="BT77" i="1"/>
  <c r="BT78" i="1"/>
  <c r="BT79" i="1"/>
  <c r="BT80" i="1"/>
  <c r="BT81" i="1"/>
  <c r="BT72" i="1"/>
  <c r="BV72" i="1"/>
  <c r="BW72" i="1"/>
  <c r="BX72" i="1"/>
  <c r="BV74" i="1"/>
  <c r="BW74" i="1"/>
  <c r="BX74" i="1"/>
  <c r="BV76" i="1"/>
  <c r="BW76" i="1"/>
  <c r="BX76" i="1"/>
  <c r="BV77" i="1"/>
  <c r="BW77" i="1"/>
  <c r="BX77" i="1"/>
  <c r="BV78" i="1"/>
  <c r="BW78" i="1"/>
  <c r="BX78" i="1"/>
  <c r="BV79" i="1"/>
  <c r="BW79" i="1"/>
  <c r="BX79" i="1"/>
  <c r="BV80" i="1"/>
  <c r="BW80" i="1"/>
  <c r="BX80" i="1"/>
  <c r="BV81" i="1"/>
  <c r="BW81" i="1"/>
  <c r="BX81" i="1"/>
  <c r="BT71" i="1"/>
  <c r="BW71" i="1"/>
  <c r="BX71" i="1"/>
  <c r="BV71" i="1"/>
  <c r="BT61" i="1"/>
  <c r="BT63" i="1"/>
  <c r="BT64" i="1"/>
  <c r="BT65" i="1"/>
  <c r="BT66" i="1"/>
  <c r="BT67" i="1"/>
  <c r="BT68" i="1"/>
  <c r="BT69" i="1"/>
  <c r="BT70" i="1"/>
  <c r="BV61" i="1"/>
  <c r="BW61" i="1"/>
  <c r="BX61" i="1"/>
  <c r="BV63" i="1"/>
  <c r="BW63" i="1"/>
  <c r="BX63" i="1"/>
  <c r="BV65" i="1"/>
  <c r="BW65" i="1"/>
  <c r="BX65" i="1"/>
  <c r="BV66" i="1"/>
  <c r="BW66" i="1"/>
  <c r="BX66" i="1"/>
  <c r="BV67" i="1"/>
  <c r="BW67" i="1"/>
  <c r="BX67" i="1"/>
  <c r="BV68" i="1"/>
  <c r="BW68" i="1"/>
  <c r="BX68" i="1"/>
  <c r="BV69" i="1"/>
  <c r="BW69" i="1"/>
  <c r="BX69" i="1"/>
  <c r="BV70" i="1"/>
  <c r="BW70" i="1"/>
  <c r="BX70" i="1"/>
  <c r="BT60" i="1"/>
  <c r="BT59" i="1"/>
  <c r="BW60" i="1"/>
  <c r="BX60" i="1"/>
  <c r="BV60" i="1"/>
  <c r="BV59" i="1"/>
  <c r="BT52" i="1"/>
  <c r="BT53" i="1"/>
  <c r="BT54" i="1"/>
  <c r="BT55" i="1"/>
  <c r="BT56" i="1"/>
  <c r="BT57" i="1"/>
  <c r="BT58" i="1"/>
  <c r="BV52" i="1"/>
  <c r="BW52" i="1"/>
  <c r="BX52" i="1"/>
  <c r="BV54" i="1"/>
  <c r="BW54" i="1"/>
  <c r="BX54" i="1"/>
  <c r="BV55" i="1"/>
  <c r="BW55" i="1"/>
  <c r="BX55" i="1"/>
  <c r="BV56" i="1"/>
  <c r="BW56" i="1"/>
  <c r="BX56" i="1"/>
  <c r="BV57" i="1"/>
  <c r="BW57" i="1"/>
  <c r="BX57" i="1"/>
  <c r="BV58" i="1"/>
  <c r="BW58" i="1"/>
  <c r="BX58" i="1"/>
  <c r="BW59" i="1"/>
  <c r="BX59" i="1"/>
  <c r="BV50" i="1"/>
  <c r="BT50" i="1"/>
  <c r="BW50" i="1"/>
  <c r="BX50" i="1"/>
  <c r="BT49" i="1"/>
  <c r="BW49" i="1"/>
  <c r="BX49" i="1"/>
  <c r="BV49" i="1"/>
  <c r="BT46" i="1"/>
  <c r="BT47" i="1"/>
  <c r="BT48" i="1"/>
  <c r="BV46" i="1"/>
  <c r="BW46" i="1"/>
  <c r="BX46" i="1"/>
  <c r="BV47" i="1"/>
  <c r="BW47" i="1"/>
  <c r="BX47" i="1"/>
  <c r="BV48" i="1"/>
  <c r="BW48" i="1"/>
  <c r="BX48" i="1"/>
  <c r="BT45" i="1"/>
  <c r="BV45" i="1"/>
  <c r="BW45" i="1"/>
  <c r="BX45" i="1"/>
  <c r="BT43" i="1"/>
  <c r="BT44" i="1"/>
  <c r="BV44" i="1"/>
  <c r="BW44" i="1"/>
  <c r="BX44" i="1"/>
  <c r="BV43" i="1"/>
  <c r="BW43" i="1"/>
  <c r="BX43" i="1"/>
  <c r="BT42" i="1"/>
  <c r="BV41" i="1"/>
  <c r="BT41" i="1"/>
  <c r="BW41" i="1"/>
  <c r="BX41" i="1"/>
  <c r="BT39" i="1"/>
  <c r="BV39" i="1"/>
  <c r="BW39" i="1"/>
  <c r="BX39" i="1"/>
  <c r="BT38" i="1"/>
  <c r="BW38" i="1"/>
  <c r="BX38" i="1"/>
  <c r="BV38" i="1"/>
  <c r="BV34" i="1"/>
  <c r="BW34" i="1"/>
  <c r="BX34" i="1"/>
  <c r="BV35" i="1"/>
  <c r="BW35" i="1"/>
  <c r="BX35" i="1"/>
  <c r="BV36" i="1"/>
  <c r="BW36" i="1"/>
  <c r="BX36" i="1"/>
  <c r="BV37" i="1"/>
  <c r="BW37" i="1"/>
  <c r="BX37" i="1"/>
  <c r="BW33" i="1"/>
  <c r="BX33" i="1"/>
  <c r="BV33" i="1"/>
  <c r="BY33" i="1"/>
  <c r="BZ33" i="1"/>
  <c r="CA33" i="1"/>
  <c r="CB33" i="1"/>
  <c r="CC33" i="1"/>
  <c r="CD33" i="1"/>
  <c r="CE33" i="1"/>
  <c r="CF33" i="1"/>
  <c r="CG33" i="1"/>
  <c r="CH33" i="1"/>
  <c r="CI33" i="1"/>
  <c r="CJ33" i="1"/>
  <c r="BY34" i="1"/>
  <c r="BZ34" i="1"/>
  <c r="CA34" i="1"/>
  <c r="CB34" i="1"/>
  <c r="CC34" i="1"/>
  <c r="CD34" i="1"/>
  <c r="CE34" i="1"/>
  <c r="CF34" i="1"/>
  <c r="CG34" i="1"/>
  <c r="CH34" i="1"/>
  <c r="CI34" i="1"/>
  <c r="CJ34" i="1"/>
  <c r="BY35" i="1"/>
  <c r="BZ35" i="1"/>
  <c r="CA35" i="1"/>
  <c r="CB35" i="1"/>
  <c r="CC35" i="1"/>
  <c r="CD35" i="1"/>
  <c r="CE35" i="1"/>
  <c r="CF35" i="1"/>
  <c r="CG35" i="1"/>
  <c r="CH35" i="1"/>
  <c r="CI35" i="1"/>
  <c r="CJ35" i="1"/>
  <c r="BY36" i="1"/>
  <c r="BZ36" i="1"/>
  <c r="CA36" i="1"/>
  <c r="CB36" i="1"/>
  <c r="CC36" i="1"/>
  <c r="CD36" i="1"/>
  <c r="CE36" i="1"/>
  <c r="CF36" i="1"/>
  <c r="CG36" i="1"/>
  <c r="CH36" i="1"/>
  <c r="CI36" i="1"/>
  <c r="CJ36" i="1"/>
  <c r="BY37" i="1"/>
  <c r="BZ37" i="1"/>
  <c r="CA37" i="1"/>
  <c r="CB37" i="1"/>
  <c r="CC37" i="1"/>
  <c r="CD37" i="1"/>
  <c r="CE37" i="1"/>
  <c r="CF37" i="1"/>
  <c r="CG37" i="1"/>
  <c r="CH37" i="1"/>
  <c r="CI37" i="1"/>
  <c r="CJ37" i="1"/>
  <c r="BV29" i="1"/>
  <c r="BW29" i="1"/>
  <c r="BX29" i="1"/>
  <c r="BY29" i="1"/>
  <c r="BZ29" i="1"/>
  <c r="CA29" i="1"/>
  <c r="CB29" i="1"/>
  <c r="CC29" i="1"/>
  <c r="CD29" i="1"/>
  <c r="CE29" i="1"/>
  <c r="CF29" i="1"/>
  <c r="CG29" i="1"/>
  <c r="CH29" i="1"/>
  <c r="CI29" i="1"/>
  <c r="CJ29" i="1"/>
  <c r="BV30" i="1"/>
  <c r="BW30" i="1"/>
  <c r="BX30" i="1"/>
  <c r="BY30" i="1"/>
  <c r="BZ30" i="1"/>
  <c r="CA30" i="1"/>
  <c r="CB30" i="1"/>
  <c r="CC30" i="1"/>
  <c r="CD30" i="1"/>
  <c r="CE30" i="1"/>
  <c r="CF30" i="1"/>
  <c r="CG30" i="1"/>
  <c r="CH30" i="1"/>
  <c r="CI30" i="1"/>
  <c r="CJ30" i="1"/>
  <c r="BV31" i="1"/>
  <c r="BW31" i="1"/>
  <c r="BX31" i="1"/>
  <c r="BY31" i="1"/>
  <c r="BZ31" i="1"/>
  <c r="CA31" i="1"/>
  <c r="CB31" i="1"/>
  <c r="CC31" i="1"/>
  <c r="CD31" i="1"/>
  <c r="CE31" i="1"/>
  <c r="CF31" i="1"/>
  <c r="CG31" i="1"/>
  <c r="CH31" i="1"/>
  <c r="CI31" i="1"/>
  <c r="CJ31" i="1"/>
  <c r="BV32" i="1"/>
  <c r="BW32" i="1"/>
  <c r="BX32" i="1"/>
  <c r="BY32" i="1"/>
  <c r="BZ32" i="1"/>
  <c r="CA32" i="1"/>
  <c r="CB32" i="1"/>
  <c r="CC32" i="1"/>
  <c r="CD32" i="1"/>
  <c r="CE32" i="1"/>
  <c r="CF32" i="1"/>
  <c r="CG32" i="1"/>
  <c r="CH32" i="1"/>
  <c r="CI32" i="1"/>
  <c r="CJ32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BV28" i="1"/>
  <c r="BS52" i="1" l="1"/>
  <c r="BS45" i="1"/>
  <c r="BS48" i="1"/>
  <c r="D48" i="1" s="1"/>
  <c r="BS46" i="1"/>
  <c r="D46" i="1" s="1"/>
  <c r="BS54" i="1"/>
  <c r="BS67" i="1"/>
  <c r="BU67" i="1" s="1"/>
  <c r="D67" i="1" s="1"/>
  <c r="BS61" i="1"/>
  <c r="D61" i="1" s="1"/>
  <c r="BS81" i="1"/>
  <c r="D81" i="1" s="1"/>
  <c r="BS77" i="1"/>
  <c r="BS44" i="1"/>
  <c r="BU45" i="1"/>
  <c r="D45" i="1" s="1"/>
  <c r="BS70" i="1"/>
  <c r="BU70" i="1" s="1"/>
  <c r="BS56" i="1"/>
  <c r="BU56" i="1" s="1"/>
  <c r="D56" i="1" s="1"/>
  <c r="BS68" i="1"/>
  <c r="BU68" i="1" s="1"/>
  <c r="BS63" i="1"/>
  <c r="BS79" i="1"/>
  <c r="D79" i="1" s="1"/>
  <c r="BS78" i="1"/>
  <c r="BU78" i="1" s="1"/>
  <c r="D78" i="1" s="1"/>
  <c r="BS72" i="1"/>
  <c r="D72" i="1" s="1"/>
  <c r="BS57" i="1"/>
  <c r="BU57" i="1" s="1"/>
  <c r="BS65" i="1"/>
  <c r="BS71" i="1"/>
  <c r="D71" i="1" s="1"/>
  <c r="BS74" i="1"/>
  <c r="BS47" i="1"/>
  <c r="D47" i="1" s="1"/>
  <c r="BS59" i="1"/>
  <c r="BU59" i="1" s="1"/>
  <c r="BS55" i="1"/>
  <c r="BS66" i="1"/>
  <c r="BS80" i="1"/>
  <c r="D80" i="1" s="1"/>
  <c r="BS76" i="1"/>
  <c r="D68" i="1"/>
  <c r="D31" i="1"/>
  <c r="D36" i="1"/>
  <c r="D33" i="1"/>
  <c r="BS58" i="1"/>
  <c r="D58" i="1" s="1"/>
  <c r="BS39" i="1"/>
  <c r="D39" i="1" s="1"/>
  <c r="BS50" i="1"/>
  <c r="D50" i="1" s="1"/>
  <c r="BS60" i="1"/>
  <c r="D60" i="1" s="1"/>
  <c r="BS69" i="1"/>
  <c r="BU69" i="1" s="1"/>
  <c r="BS49" i="1"/>
  <c r="D49" i="1" s="1"/>
  <c r="BS43" i="1"/>
  <c r="D29" i="1"/>
  <c r="D35" i="1"/>
  <c r="D30" i="1"/>
  <c r="BS41" i="1"/>
  <c r="D32" i="1"/>
  <c r="D28" i="1"/>
  <c r="D37" i="1"/>
  <c r="D34" i="1"/>
  <c r="BS38" i="1"/>
  <c r="D38" i="1" s="1"/>
  <c r="D70" i="1" l="1"/>
  <c r="BU46" i="1"/>
  <c r="BU48" i="1"/>
  <c r="BU81" i="1"/>
  <c r="BU47" i="1"/>
  <c r="BU79" i="1"/>
  <c r="D69" i="1"/>
  <c r="BU80" i="1"/>
  <c r="D57" i="1"/>
  <c r="BU58" i="1"/>
  <c r="D59" i="1"/>
  <c r="D27" i="1"/>
  <c r="D26" i="1"/>
  <c r="D25" i="1"/>
  <c r="D24" i="1"/>
  <c r="D23" i="1"/>
  <c r="D21" i="1"/>
  <c r="D20" i="1"/>
  <c r="D19" i="1"/>
  <c r="D18" i="1"/>
  <c r="D17" i="1"/>
  <c r="D16" i="1"/>
  <c r="D15" i="1"/>
  <c r="D14" i="1"/>
  <c r="D22" i="1"/>
  <c r="D13" i="1" l="1"/>
  <c r="D12" i="1"/>
  <c r="D11" i="1"/>
  <c r="D10" i="1"/>
  <c r="D4" i="1"/>
  <c r="D5" i="1"/>
  <c r="D6" i="1"/>
  <c r="D7" i="1"/>
  <c r="D9" i="1"/>
  <c r="D8" i="1"/>
</calcChain>
</file>

<file path=xl/sharedStrings.xml><?xml version="1.0" encoding="utf-8"?>
<sst xmlns="http://schemas.openxmlformats.org/spreadsheetml/2006/main" count="800" uniqueCount="114">
  <si>
    <t>SNDG</t>
  </si>
  <si>
    <t>valore atteso</t>
  </si>
  <si>
    <t>IMP_SALDO_CC_M0</t>
  </si>
  <si>
    <t>IMP_SALDO_CC_M1</t>
  </si>
  <si>
    <t>IMP_SALDO_CC_M2</t>
  </si>
  <si>
    <t>IMP_VAL_MERC_CD_M0</t>
  </si>
  <si>
    <t>IMP_VAL_MERC_CD_M1</t>
  </si>
  <si>
    <t>IMP_VAL_MERC_CD_M2</t>
  </si>
  <si>
    <t>IMP_SALDO_PCT_M0</t>
  </si>
  <si>
    <t>IMP_SALDO_PCT_M1</t>
  </si>
  <si>
    <t>IMP_SALDO_PCT_M2</t>
  </si>
  <si>
    <t>IMP_SALDO_GPM_M0</t>
  </si>
  <si>
    <t>IMP_SALDO_GPM_M1</t>
  </si>
  <si>
    <t>IMP_SALDO_GPM_M2</t>
  </si>
  <si>
    <t>IMP_SALDO_ASSIC_M0</t>
  </si>
  <si>
    <t>IMP_SALDO_ASSIC_M1</t>
  </si>
  <si>
    <t>IMP_SALDO_ASSIC_M2</t>
  </si>
  <si>
    <t>IMP_SCONF_MAX_90GG</t>
  </si>
  <si>
    <t>NUM_GIO_SCONF_MAX_90GG</t>
  </si>
  <si>
    <t>IMP_SCONF_UTIL_MEAN_90GG</t>
  </si>
  <si>
    <t>IMP_SCONF_UTIL_MEANMISS_90GG</t>
  </si>
  <si>
    <t>IMP_SCONF_UTIL_MAX_90GG</t>
  </si>
  <si>
    <t>NUM_GIO_SCONFINO</t>
  </si>
  <si>
    <t>IMP_SCONFINO</t>
  </si>
  <si>
    <t>IMP_UTILIZZO_TOT</t>
  </si>
  <si>
    <t>IMP_ACC_REV_M0</t>
  </si>
  <si>
    <t>IMP_ACC_REV_M1</t>
  </si>
  <si>
    <t>IMP_ACC_REV_M2</t>
  </si>
  <si>
    <t>IMP_UTIL_REV_M0</t>
  </si>
  <si>
    <t>IMP_UTIL_REV_M1</t>
  </si>
  <si>
    <t>IMP_UTIL_REV_M2</t>
  </si>
  <si>
    <t>IMP_ACC_PROD_SCAD_M0</t>
  </si>
  <si>
    <t>IMP_ACC_PROD_SCAD_M1</t>
  </si>
  <si>
    <t>IMP_ACC_PROD_SCAD_M2</t>
  </si>
  <si>
    <t>IMP_UTIL_PROD_SCAD_M0</t>
  </si>
  <si>
    <t>IMP_UTIL_PROD_SCAD_M1</t>
  </si>
  <si>
    <t>IMP_UTIL_PROD_SCAD_M2</t>
  </si>
  <si>
    <t>IMP_ACC_CASSA_M0</t>
  </si>
  <si>
    <t>IMP_ACC_CASSA_M1</t>
  </si>
  <si>
    <t>IMP_ACC_CASSA_M2</t>
  </si>
  <si>
    <t>IMP_UTIL_CASSA_M0</t>
  </si>
  <si>
    <t>IMP_UTIL_CASSA_M1</t>
  </si>
  <si>
    <t>IMP_UTIL_CASSA_M2</t>
  </si>
  <si>
    <t>IMP_ACC_TOT_M0</t>
  </si>
  <si>
    <t>IMP_ACC_TOT_M1</t>
  </si>
  <si>
    <t>IMP_ACC_TOT_M2</t>
  </si>
  <si>
    <t>IMP_UTIL_TOT_M0</t>
  </si>
  <si>
    <t>IMP_UTIL_TOT_M1</t>
  </si>
  <si>
    <t>IMP_UTIL_TOT_M2</t>
  </si>
  <si>
    <t>IMP_ENTR_TOT_M0</t>
  </si>
  <si>
    <t>IMP_ENTR_TOT_M1</t>
  </si>
  <si>
    <t>IMP_ENTR_TOT_M2</t>
  </si>
  <si>
    <t>IMP_USC_CORR_M0</t>
  </si>
  <si>
    <t>IMP_USC_CORR_M1</t>
  </si>
  <si>
    <t>IMP_USC_CORR_M2</t>
  </si>
  <si>
    <t>IMP_USC_TOT_M0</t>
  </si>
  <si>
    <t>IMP_USC_TOT_M1</t>
  </si>
  <si>
    <t>IMP_USC_TOT_M2</t>
  </si>
  <si>
    <t>IMP_STIP_GIR_M0</t>
  </si>
  <si>
    <t>IMP_STIP_GIR_M1</t>
  </si>
  <si>
    <t>IMP_STIP_GIR_M2</t>
  </si>
  <si>
    <t>ERROR_MSG_IND</t>
  </si>
  <si>
    <t>-</t>
  </si>
  <si>
    <t>missing</t>
  </si>
  <si>
    <t>XRA000_1</t>
  </si>
  <si>
    <t>ERROR_MSG_IND_atteso</t>
  </si>
  <si>
    <t>Num</t>
  </si>
  <si>
    <t>Den</t>
  </si>
  <si>
    <t># Indicatore</t>
  </si>
  <si>
    <t>INDICATORE</t>
  </si>
  <si>
    <t>NUM_GIO_SCONF_MEANMISS_90GG</t>
  </si>
  <si>
    <t>IMP_SCONF_MEANMISS_90GG</t>
  </si>
  <si>
    <t>AFI000_1</t>
  </si>
  <si>
    <t>CAMPO_TEC_1</t>
  </si>
  <si>
    <t>CAMPO_TEC_2</t>
  </si>
  <si>
    <t>CAMPO_TEC_3</t>
  </si>
  <si>
    <t>ESITO</t>
  </si>
  <si>
    <t>XRA004_1 ???</t>
  </si>
  <si>
    <t>XRA004_1???</t>
  </si>
  <si>
    <t>CAMPO_TEC_4</t>
  </si>
  <si>
    <t>CAMPO_TEC_5</t>
  </si>
  <si>
    <t>CAMPO_TEC_6</t>
  </si>
  <si>
    <t>CAMPO_TEC_7</t>
  </si>
  <si>
    <t>CAMPO_TEC_8</t>
  </si>
  <si>
    <t>CAMPO_TEC_9</t>
  </si>
  <si>
    <t>CAMPO_TEC_10</t>
  </si>
  <si>
    <t>CAMPO_TEC_11</t>
  </si>
  <si>
    <t>CAMPO_TEC_12</t>
  </si>
  <si>
    <t>CAMPO_TEC_13</t>
  </si>
  <si>
    <t>CAMPO_TEC_14</t>
  </si>
  <si>
    <t>CAMPO_TEC_15</t>
  </si>
  <si>
    <t>IND_900</t>
  </si>
  <si>
    <t>AC</t>
  </si>
  <si>
    <t>CRZER002_1</t>
  </si>
  <si>
    <t>CRZER000_1</t>
  </si>
  <si>
    <t>CRZER003_2</t>
  </si>
  <si>
    <t>CRZER004_2</t>
  </si>
  <si>
    <t>AT</t>
  </si>
  <si>
    <t>CAMPO_TEC_16</t>
  </si>
  <si>
    <t>CRZER002_3</t>
  </si>
  <si>
    <t>CRZER002_2</t>
  </si>
  <si>
    <t>CRZER003_1</t>
  </si>
  <si>
    <t>CRZER004_1</t>
  </si>
  <si>
    <t xml:space="preserve">missing </t>
  </si>
  <si>
    <t>BILFAM000_1</t>
  </si>
  <si>
    <t>BILFAM004_1</t>
  </si>
  <si>
    <t>BILFAM002_1</t>
  </si>
  <si>
    <t>BILFAM002_2</t>
  </si>
  <si>
    <t>BILFAM003_1</t>
  </si>
  <si>
    <t>BILFAM003_2</t>
  </si>
  <si>
    <t>BILFAM004_2</t>
  </si>
  <si>
    <t>IMP_ENT_CORR_M0</t>
  </si>
  <si>
    <t>IMP_ENT_CORR_M1</t>
  </si>
  <si>
    <t>IMP_ENT_CORR_M2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</si>
</sst>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quotePrefix="1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3" fillId="0" borderId="1" xfId="0" quotePrefix="1" applyFont="1" applyFill="1" applyBorder="1" applyAlignment="1">
      <alignment horizontal="center" vertical="center"/>
    </xf>
    <xf numFmtId="0" fontId="3" fillId="0" borderId="2" xfId="0" quotePrefix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colors>
    <mruColors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M235"/>
  <sheetViews>
    <sheetView tabSelected="1" zoomScale="90" zoomScaleNormal="90"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F4" sqref="F4"/>
    </sheetView>
  </sheetViews>
  <sheetFormatPr defaultRowHeight="14.4" x14ac:dyDescent="0.3"/>
  <cols>
    <col min="1" max="1" width="8.88671875" style="3" customWidth="1"/>
    <col min="2" max="2" width="19" style="3" customWidth="1"/>
    <col min="3" max="4" width="13.6640625" style="3" customWidth="1"/>
    <col min="5" max="5" width="22.6640625" style="3" bestFit="1" customWidth="1"/>
    <col min="6" max="6" width="27.44140625" style="3" customWidth="1"/>
    <col min="7" max="7" width="33.88671875" style="3" customWidth="1"/>
    <col min="8" max="8" width="24.88671875" style="3" customWidth="1"/>
    <col min="9" max="9" width="30.44140625" style="3" customWidth="1"/>
    <col min="10" max="10" width="31.77734375" style="3" customWidth="1"/>
    <col min="11" max="11" width="37.109375" style="3" customWidth="1"/>
    <col min="12" max="12" width="30.44140625" style="3" customWidth="1"/>
    <col min="13" max="13" width="21.77734375" style="3" customWidth="1"/>
    <col min="14" max="14" width="16.21875" style="3" customWidth="1"/>
    <col min="15" max="15" width="19.5546875" style="3" customWidth="1"/>
    <col min="16" max="16" width="21" style="3" customWidth="1"/>
    <col min="17" max="17" width="20.6640625" style="3" customWidth="1"/>
    <col min="18" max="18" width="21" style="3" customWidth="1"/>
    <col min="19" max="19" width="24.88671875" style="3" customWidth="1"/>
    <col min="20" max="20" width="24.5546875" style="3" customWidth="1"/>
    <col min="21" max="21" width="24.88671875" style="3" customWidth="1"/>
    <col min="22" max="22" width="22.109375" style="3" customWidth="1"/>
    <col min="23" max="23" width="21.77734375" style="3" customWidth="1"/>
    <col min="24" max="24" width="22.109375" style="3" customWidth="1"/>
    <col min="25" max="37" width="25.109375" style="3" customWidth="1"/>
    <col min="38" max="38" width="28.21875" style="3" customWidth="1"/>
    <col min="39" max="39" width="27.88671875" style="3" customWidth="1"/>
    <col min="40" max="41" width="28.21875" style="3" customWidth="1"/>
    <col min="42" max="42" width="27.88671875" style="3" customWidth="1"/>
    <col min="43" max="43" width="28.21875" style="3" customWidth="1"/>
    <col min="44" max="61" width="25.109375" style="3" customWidth="1"/>
    <col min="62" max="62" width="21.21875" style="3" customWidth="1"/>
    <col min="63" max="63" width="21" style="3" customWidth="1"/>
    <col min="64" max="64" width="21.21875" style="3" customWidth="1"/>
    <col min="65" max="65" width="19" style="3" customWidth="1"/>
    <col min="66" max="66" width="18.77734375" style="3" customWidth="1"/>
    <col min="67" max="68" width="19" style="3" customWidth="1"/>
    <col min="69" max="69" width="17.88671875" style="3" customWidth="1"/>
    <col min="70" max="70" width="19" style="3" customWidth="1"/>
    <col min="71" max="71" width="22.6640625" style="3" bestFit="1" customWidth="1"/>
    <col min="72" max="72" width="16.109375" style="3" bestFit="1" customWidth="1"/>
    <col min="73" max="76" width="16.109375" style="3" customWidth="1"/>
    <col min="77" max="77" width="13.5546875" style="3" bestFit="1" customWidth="1"/>
    <col min="78" max="78" width="18.5546875" style="3" customWidth="1"/>
    <col min="79" max="82" width="13.5546875" style="3" bestFit="1" customWidth="1"/>
    <col min="83" max="87" width="14.5546875" style="3" bestFit="1" customWidth="1"/>
    <col min="88" max="88" width="15.21875" style="3" bestFit="1" customWidth="1"/>
    <col min="89" max="89" width="11.44140625" style="3" bestFit="1" customWidth="1"/>
    <col min="90" max="90" width="16.109375" style="3" bestFit="1" customWidth="1"/>
    <col min="91" max="16384" width="8.88671875" style="3"/>
  </cols>
  <sheetData>
    <row r="3" spans="1:91" ht="19.2" customHeight="1" x14ac:dyDescent="0.3">
      <c r="A3" s="4"/>
      <c r="B3" s="5" t="s">
        <v>0</v>
      </c>
      <c r="C3" s="5" t="s">
        <v>68</v>
      </c>
      <c r="D3" s="5" t="s">
        <v>1</v>
      </c>
      <c r="E3" s="5" t="s">
        <v>65</v>
      </c>
      <c r="F3" s="5" t="s">
        <v>71</v>
      </c>
      <c r="G3" s="5" t="s">
        <v>70</v>
      </c>
      <c r="H3" s="5" t="s">
        <v>17</v>
      </c>
      <c r="I3" s="5" t="s">
        <v>18</v>
      </c>
      <c r="J3" s="5" t="s">
        <v>19</v>
      </c>
      <c r="K3" s="5" t="s">
        <v>20</v>
      </c>
      <c r="L3" s="5" t="s">
        <v>21</v>
      </c>
      <c r="M3" s="5" t="s">
        <v>22</v>
      </c>
      <c r="N3" s="5" t="s">
        <v>23</v>
      </c>
      <c r="O3" s="5" t="s">
        <v>24</v>
      </c>
      <c r="P3" s="5" t="s">
        <v>2</v>
      </c>
      <c r="Q3" s="5" t="s">
        <v>3</v>
      </c>
      <c r="R3" s="5" t="s">
        <v>4</v>
      </c>
      <c r="S3" s="5" t="s">
        <v>5</v>
      </c>
      <c r="T3" s="5" t="s">
        <v>6</v>
      </c>
      <c r="U3" s="5" t="s">
        <v>7</v>
      </c>
      <c r="V3" s="5" t="s">
        <v>8</v>
      </c>
      <c r="W3" s="5" t="s">
        <v>9</v>
      </c>
      <c r="X3" s="5" t="s">
        <v>10</v>
      </c>
      <c r="Y3" s="5" t="s">
        <v>11</v>
      </c>
      <c r="Z3" s="5" t="s">
        <v>12</v>
      </c>
      <c r="AA3" s="5" t="s">
        <v>13</v>
      </c>
      <c r="AB3" s="5" t="s">
        <v>14</v>
      </c>
      <c r="AC3" s="5" t="s">
        <v>15</v>
      </c>
      <c r="AD3" s="5" t="s">
        <v>16</v>
      </c>
      <c r="AE3" s="5" t="s">
        <v>91</v>
      </c>
      <c r="AF3" s="5" t="s">
        <v>25</v>
      </c>
      <c r="AG3" s="5" t="s">
        <v>26</v>
      </c>
      <c r="AH3" s="5" t="s">
        <v>27</v>
      </c>
      <c r="AI3" s="5" t="s">
        <v>28</v>
      </c>
      <c r="AJ3" s="5" t="s">
        <v>29</v>
      </c>
      <c r="AK3" s="5" t="s">
        <v>30</v>
      </c>
      <c r="AL3" s="5" t="s">
        <v>31</v>
      </c>
      <c r="AM3" s="5" t="s">
        <v>32</v>
      </c>
      <c r="AN3" s="5" t="s">
        <v>33</v>
      </c>
      <c r="AO3" s="5" t="s">
        <v>34</v>
      </c>
      <c r="AP3" s="5" t="s">
        <v>35</v>
      </c>
      <c r="AQ3" s="5" t="s">
        <v>36</v>
      </c>
      <c r="AR3" s="5" t="s">
        <v>37</v>
      </c>
      <c r="AS3" s="5" t="s">
        <v>38</v>
      </c>
      <c r="AT3" s="5" t="s">
        <v>39</v>
      </c>
      <c r="AU3" s="5" t="s">
        <v>40</v>
      </c>
      <c r="AV3" s="5" t="s">
        <v>41</v>
      </c>
      <c r="AW3" s="5" t="s">
        <v>42</v>
      </c>
      <c r="AX3" s="5" t="s">
        <v>43</v>
      </c>
      <c r="AY3" s="5" t="s">
        <v>44</v>
      </c>
      <c r="AZ3" s="5" t="s">
        <v>45</v>
      </c>
      <c r="BA3" s="5" t="s">
        <v>46</v>
      </c>
      <c r="BB3" s="5" t="s">
        <v>47</v>
      </c>
      <c r="BC3" s="5" t="s">
        <v>48</v>
      </c>
      <c r="BD3" s="5" t="s">
        <v>111</v>
      </c>
      <c r="BE3" s="5" t="s">
        <v>112</v>
      </c>
      <c r="BF3" s="5" t="s">
        <v>113</v>
      </c>
      <c r="BG3" s="5" t="s">
        <v>49</v>
      </c>
      <c r="BH3" s="5" t="s">
        <v>50</v>
      </c>
      <c r="BI3" s="5" t="s">
        <v>51</v>
      </c>
      <c r="BJ3" s="5" t="s">
        <v>52</v>
      </c>
      <c r="BK3" s="5" t="s">
        <v>53</v>
      </c>
      <c r="BL3" s="5" t="s">
        <v>54</v>
      </c>
      <c r="BM3" s="5" t="s">
        <v>55</v>
      </c>
      <c r="BN3" s="5" t="s">
        <v>56</v>
      </c>
      <c r="BO3" s="5" t="s">
        <v>57</v>
      </c>
      <c r="BP3" s="5" t="s">
        <v>58</v>
      </c>
      <c r="BQ3" s="5" t="s">
        <v>59</v>
      </c>
      <c r="BR3" s="5" t="s">
        <v>60</v>
      </c>
      <c r="BS3" s="5" t="s">
        <v>66</v>
      </c>
      <c r="BT3" s="5" t="s">
        <v>67</v>
      </c>
      <c r="BU3" s="5" t="s">
        <v>73</v>
      </c>
      <c r="BV3" s="5" t="s">
        <v>74</v>
      </c>
      <c r="BW3" s="5" t="s">
        <v>75</v>
      </c>
      <c r="BX3" s="5" t="s">
        <v>79</v>
      </c>
      <c r="BY3" s="5" t="s">
        <v>80</v>
      </c>
      <c r="BZ3" s="5" t="s">
        <v>81</v>
      </c>
      <c r="CA3" s="5" t="s">
        <v>82</v>
      </c>
      <c r="CB3" s="5" t="s">
        <v>83</v>
      </c>
      <c r="CC3" s="5" t="s">
        <v>84</v>
      </c>
      <c r="CD3" s="5" t="s">
        <v>85</v>
      </c>
      <c r="CE3" s="5" t="s">
        <v>86</v>
      </c>
      <c r="CF3" s="5" t="s">
        <v>87</v>
      </c>
      <c r="CG3" s="5" t="s">
        <v>88</v>
      </c>
      <c r="CH3" s="5" t="s">
        <v>89</v>
      </c>
      <c r="CI3" s="5" t="s">
        <v>90</v>
      </c>
      <c r="CJ3" s="5" t="s">
        <v>98</v>
      </c>
      <c r="CK3" s="1" t="s">
        <v>69</v>
      </c>
      <c r="CL3" s="1" t="s">
        <v>61</v>
      </c>
      <c r="CM3" s="1" t="s">
        <v>76</v>
      </c>
    </row>
    <row r="4" spans="1:91" x14ac:dyDescent="0.3">
      <c r="B4" s="6"/>
      <c r="C4" s="10">
        <v>200</v>
      </c>
      <c r="D4" s="10">
        <f>IF(OR(F4&lt;0, F4 = "-"),"missing",F4)</f>
        <v>1000</v>
      </c>
      <c r="E4" s="10"/>
      <c r="F4" s="10">
        <v>1000</v>
      </c>
      <c r="G4" s="11"/>
      <c r="H4" s="11"/>
      <c r="I4" s="11"/>
      <c r="J4" s="11"/>
      <c r="K4" s="1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</row>
    <row r="5" spans="1:91" x14ac:dyDescent="0.3">
      <c r="B5" s="6"/>
      <c r="C5" s="10">
        <v>200</v>
      </c>
      <c r="D5" s="10" t="str">
        <f>IF(OR(F5&lt;0, F5 = "-"),"missing",F5)</f>
        <v>missing</v>
      </c>
      <c r="E5" s="14" t="s">
        <v>64</v>
      </c>
      <c r="F5" s="10" t="s">
        <v>62</v>
      </c>
      <c r="G5" s="11"/>
      <c r="H5" s="11"/>
      <c r="I5" s="11"/>
      <c r="J5" s="11"/>
      <c r="K5" s="1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</row>
    <row r="6" spans="1:91" x14ac:dyDescent="0.3">
      <c r="B6" s="6"/>
      <c r="C6" s="10">
        <v>200</v>
      </c>
      <c r="D6" s="10" t="str">
        <f>IF(OR(F6&lt;0, F6 = "-"),"missing",F6)</f>
        <v>missing</v>
      </c>
      <c r="E6" s="15" t="s">
        <v>78</v>
      </c>
      <c r="F6" s="10">
        <v>-100</v>
      </c>
      <c r="G6" s="11"/>
      <c r="H6" s="11"/>
      <c r="I6" s="11"/>
      <c r="J6" s="11"/>
      <c r="K6" s="1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</row>
    <row r="7" spans="1:91" x14ac:dyDescent="0.3">
      <c r="B7" s="6"/>
      <c r="C7" s="10">
        <v>201</v>
      </c>
      <c r="D7" s="10">
        <f>IF(OR(G7&lt;0, G7 = "-"),"missing",G7)</f>
        <v>15</v>
      </c>
      <c r="E7" s="11"/>
      <c r="F7" s="11"/>
      <c r="G7" s="11">
        <v>15</v>
      </c>
      <c r="H7" s="11"/>
      <c r="I7" s="11"/>
      <c r="J7" s="11"/>
      <c r="K7" s="1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</row>
    <row r="8" spans="1:91" x14ac:dyDescent="0.3">
      <c r="B8" s="6"/>
      <c r="C8" s="10">
        <v>201</v>
      </c>
      <c r="D8" s="10" t="str">
        <f>IF(OR(G8&lt;0, G8 = "-"),"missing",G8)</f>
        <v>missing</v>
      </c>
      <c r="E8" s="14" t="s">
        <v>64</v>
      </c>
      <c r="F8" s="11"/>
      <c r="G8" s="11" t="s">
        <v>62</v>
      </c>
      <c r="H8" s="11"/>
      <c r="I8" s="11"/>
      <c r="J8" s="11"/>
      <c r="K8" s="1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</row>
    <row r="9" spans="1:91" x14ac:dyDescent="0.3">
      <c r="B9" s="6"/>
      <c r="C9" s="10">
        <v>201</v>
      </c>
      <c r="D9" s="10" t="str">
        <f>IF(OR(G9&lt;0, G9 = "-"),"missing",G9)</f>
        <v>missing</v>
      </c>
      <c r="E9" s="15" t="s">
        <v>77</v>
      </c>
      <c r="F9" s="11"/>
      <c r="G9" s="11">
        <v>-3</v>
      </c>
      <c r="H9" s="11"/>
      <c r="I9" s="11"/>
      <c r="J9" s="11"/>
      <c r="K9" s="1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</row>
    <row r="10" spans="1:91" x14ac:dyDescent="0.3">
      <c r="B10" s="6"/>
      <c r="C10" s="1">
        <v>202</v>
      </c>
      <c r="D10" s="11">
        <f>IF(OR(H10&lt;0, H10 = "-"),"missing",H10)</f>
        <v>100</v>
      </c>
      <c r="E10" s="11"/>
      <c r="F10" s="11"/>
      <c r="G10" s="11"/>
      <c r="H10" s="11">
        <v>100</v>
      </c>
      <c r="I10" s="11"/>
      <c r="J10" s="11"/>
      <c r="K10" s="1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</row>
    <row r="11" spans="1:91" x14ac:dyDescent="0.3">
      <c r="B11" s="6"/>
      <c r="C11" s="1">
        <v>202</v>
      </c>
      <c r="D11" s="11" t="str">
        <f>IF(OR(H11&lt;0, H11 = "-"),"missing",H11)</f>
        <v>missing</v>
      </c>
      <c r="E11" s="16" t="s">
        <v>64</v>
      </c>
      <c r="F11" s="11"/>
      <c r="G11" s="11"/>
      <c r="H11" s="11" t="s">
        <v>62</v>
      </c>
      <c r="I11" s="11"/>
      <c r="J11" s="11"/>
      <c r="K11" s="1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</row>
    <row r="12" spans="1:91" x14ac:dyDescent="0.3">
      <c r="B12" s="6"/>
      <c r="C12" s="1">
        <v>203</v>
      </c>
      <c r="D12" s="11">
        <f>IF(OR(I12&lt;0, I12 = "-"),"missing",I12)</f>
        <v>12</v>
      </c>
      <c r="E12" s="11"/>
      <c r="F12" s="11"/>
      <c r="G12" s="11"/>
      <c r="H12" s="11"/>
      <c r="I12" s="11">
        <v>12</v>
      </c>
      <c r="J12" s="11"/>
      <c r="K12" s="1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</row>
    <row r="13" spans="1:91" x14ac:dyDescent="0.3">
      <c r="B13" s="6"/>
      <c r="C13" s="1">
        <v>203</v>
      </c>
      <c r="D13" s="11" t="str">
        <f>IF(OR(I13&lt;0, I13 = "-"),"missing",I13)</f>
        <v>missing</v>
      </c>
      <c r="E13" s="16" t="s">
        <v>64</v>
      </c>
      <c r="F13" s="11"/>
      <c r="G13" s="11"/>
      <c r="H13" s="11"/>
      <c r="I13" s="11" t="s">
        <v>62</v>
      </c>
      <c r="J13" s="11"/>
      <c r="K13" s="1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</row>
    <row r="14" spans="1:91" x14ac:dyDescent="0.3">
      <c r="B14" s="6"/>
      <c r="C14" s="1">
        <v>204</v>
      </c>
      <c r="D14" s="11">
        <f>IF(OR(I14&lt;0, J14 = "-"),"missing",J14)</f>
        <v>0.75</v>
      </c>
      <c r="E14" s="11"/>
      <c r="F14" s="11"/>
      <c r="G14" s="11"/>
      <c r="H14" s="11"/>
      <c r="I14" s="11"/>
      <c r="J14" s="11">
        <v>0.75</v>
      </c>
      <c r="K14" s="1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</row>
    <row r="15" spans="1:91" x14ac:dyDescent="0.3">
      <c r="B15" s="6"/>
      <c r="C15" s="1">
        <v>204</v>
      </c>
      <c r="D15" s="11" t="str">
        <f>IF(OR(J15&lt;0, J15 = "-"),"missing",J15)</f>
        <v>missing</v>
      </c>
      <c r="E15" s="16" t="s">
        <v>64</v>
      </c>
      <c r="F15" s="11"/>
      <c r="G15" s="11"/>
      <c r="H15" s="11"/>
      <c r="I15" s="11"/>
      <c r="J15" s="11" t="s">
        <v>62</v>
      </c>
      <c r="K15" s="1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</row>
    <row r="16" spans="1:91" x14ac:dyDescent="0.3">
      <c r="B16" s="6"/>
      <c r="C16" s="1">
        <v>205</v>
      </c>
      <c r="D16" s="11">
        <f>IF(OR(K16&lt;0, K16 = "-"),"missing",K16)</f>
        <v>0.47</v>
      </c>
      <c r="E16" s="11"/>
      <c r="F16" s="11"/>
      <c r="G16" s="11"/>
      <c r="H16" s="11"/>
      <c r="I16" s="11"/>
      <c r="J16" s="11"/>
      <c r="K16" s="11">
        <v>0.47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</row>
    <row r="17" spans="2:91" x14ac:dyDescent="0.3">
      <c r="B17" s="6"/>
      <c r="C17" s="1">
        <v>205</v>
      </c>
      <c r="D17" s="11" t="str">
        <f>IF(OR(K17&lt;0, K17 = "-"),"missing",K17)</f>
        <v>missing</v>
      </c>
      <c r="E17" s="16" t="s">
        <v>64</v>
      </c>
      <c r="F17" s="11"/>
      <c r="G17" s="11"/>
      <c r="H17" s="11"/>
      <c r="I17" s="11"/>
      <c r="J17" s="11"/>
      <c r="K17" s="11" t="s">
        <v>62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</row>
    <row r="18" spans="2:91" x14ac:dyDescent="0.3">
      <c r="B18" s="6"/>
      <c r="C18" s="1">
        <v>206</v>
      </c>
      <c r="D18" s="11">
        <f>IF(OR(L18&lt;0, L18 = "-"),"missing",L18)</f>
        <v>0.83</v>
      </c>
      <c r="E18" s="11"/>
      <c r="F18" s="11"/>
      <c r="G18" s="11"/>
      <c r="H18" s="11"/>
      <c r="I18" s="11"/>
      <c r="J18" s="11"/>
      <c r="K18" s="11"/>
      <c r="L18" s="1">
        <v>0.83</v>
      </c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</row>
    <row r="19" spans="2:91" x14ac:dyDescent="0.3">
      <c r="B19" s="6"/>
      <c r="C19" s="1">
        <v>206</v>
      </c>
      <c r="D19" s="11" t="str">
        <f>IF(OR(L19&lt;0, L19 = "-"),"missing",L19)</f>
        <v>missing</v>
      </c>
      <c r="E19" s="16" t="s">
        <v>64</v>
      </c>
      <c r="F19" s="11"/>
      <c r="G19" s="11"/>
      <c r="H19" s="11"/>
      <c r="I19" s="11"/>
      <c r="J19" s="11"/>
      <c r="K19" s="11"/>
      <c r="L19" s="1" t="s">
        <v>62</v>
      </c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</row>
    <row r="20" spans="2:91" x14ac:dyDescent="0.3">
      <c r="B20" s="6"/>
      <c r="C20" s="1">
        <v>207</v>
      </c>
      <c r="D20" s="11">
        <f>IF(OR(M20&lt;0, M20 = "-"),"missing",M20)</f>
        <v>10</v>
      </c>
      <c r="E20" s="11"/>
      <c r="F20" s="11"/>
      <c r="G20" s="11"/>
      <c r="H20" s="11"/>
      <c r="I20" s="11"/>
      <c r="J20" s="11"/>
      <c r="K20" s="11"/>
      <c r="L20" s="1"/>
      <c r="M20" s="1">
        <v>10</v>
      </c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</row>
    <row r="21" spans="2:91" x14ac:dyDescent="0.3">
      <c r="B21" s="6"/>
      <c r="C21" s="1">
        <v>207</v>
      </c>
      <c r="D21" s="11" t="str">
        <f>IF(OR(M21&lt;0, M21 = "-"),"missing",M21)</f>
        <v>missing</v>
      </c>
      <c r="E21" s="16" t="s">
        <v>64</v>
      </c>
      <c r="F21" s="11"/>
      <c r="G21" s="11"/>
      <c r="H21" s="11"/>
      <c r="I21" s="11"/>
      <c r="J21" s="11"/>
      <c r="K21" s="11"/>
      <c r="L21" s="1"/>
      <c r="M21" s="1" t="s">
        <v>62</v>
      </c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</row>
    <row r="22" spans="2:91" x14ac:dyDescent="0.3">
      <c r="B22" s="6"/>
      <c r="C22" s="1">
        <v>208</v>
      </c>
      <c r="D22" s="11">
        <f>IF(OR(N22&lt;0, N22 = "-"),"missing",N22)</f>
        <v>400</v>
      </c>
      <c r="E22" s="11"/>
      <c r="F22" s="11"/>
      <c r="G22" s="11"/>
      <c r="H22" s="11"/>
      <c r="I22" s="11"/>
      <c r="J22" s="11"/>
      <c r="K22" s="11"/>
      <c r="L22" s="1"/>
      <c r="M22" s="1"/>
      <c r="N22" s="1">
        <v>400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</row>
    <row r="23" spans="2:91" x14ac:dyDescent="0.3">
      <c r="B23" s="6"/>
      <c r="C23" s="1">
        <v>208</v>
      </c>
      <c r="D23" s="11" t="str">
        <f>IF(OR(N23&lt;0, N23 = "-"),"missing",N23)</f>
        <v>missing</v>
      </c>
      <c r="E23" s="16" t="s">
        <v>64</v>
      </c>
      <c r="F23" s="11"/>
      <c r="G23" s="11"/>
      <c r="H23" s="11"/>
      <c r="I23" s="11"/>
      <c r="J23" s="11"/>
      <c r="K23" s="11"/>
      <c r="L23" s="1"/>
      <c r="M23" s="1"/>
      <c r="N23" s="1" t="s">
        <v>62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</row>
    <row r="24" spans="2:91" x14ac:dyDescent="0.3">
      <c r="B24" s="6"/>
      <c r="C24" s="10">
        <v>209</v>
      </c>
      <c r="D24" s="10">
        <f>IF(AND(OR(N24&lt;0, N24 = "-"),OR(O24&lt;0, 24 = "-")),"missing",N24/O24)</f>
        <v>0.42857142857142855</v>
      </c>
      <c r="E24" s="11"/>
      <c r="F24" s="11"/>
      <c r="G24" s="11"/>
      <c r="H24" s="11"/>
      <c r="I24" s="11"/>
      <c r="J24" s="11"/>
      <c r="K24" s="11"/>
      <c r="L24" s="1"/>
      <c r="M24" s="1"/>
      <c r="N24" s="10">
        <v>300</v>
      </c>
      <c r="O24" s="10">
        <v>700</v>
      </c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</row>
    <row r="25" spans="2:91" x14ac:dyDescent="0.3">
      <c r="B25" s="6"/>
      <c r="C25" s="10">
        <v>209</v>
      </c>
      <c r="D25" s="10" t="str">
        <f>IF(AND(OR(N25&lt;0, N25 = "-"),OR(O25&lt;0, O25 = "-")),"missing",N25/O25)</f>
        <v>missing</v>
      </c>
      <c r="E25" s="16" t="s">
        <v>64</v>
      </c>
      <c r="F25" s="11"/>
      <c r="G25" s="11"/>
      <c r="H25" s="11"/>
      <c r="I25" s="11"/>
      <c r="J25" s="11"/>
      <c r="K25" s="11"/>
      <c r="L25" s="1"/>
      <c r="M25" s="1"/>
      <c r="N25" s="10" t="s">
        <v>62</v>
      </c>
      <c r="O25" s="10" t="s">
        <v>62</v>
      </c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7"/>
      <c r="AC25" s="7"/>
      <c r="AD25" s="7"/>
      <c r="AE25" s="7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</row>
    <row r="26" spans="2:91" x14ac:dyDescent="0.3">
      <c r="B26" s="6"/>
      <c r="C26" s="10">
        <v>209</v>
      </c>
      <c r="D26" s="10" t="str">
        <f>IF(OR(OR(N26&lt;0, N26 = "-"),OR(O26&lt;0, O26 = "-")),"missing",N26/O26)</f>
        <v>missing</v>
      </c>
      <c r="E26" s="15" t="s">
        <v>77</v>
      </c>
      <c r="F26" s="11"/>
      <c r="G26" s="11"/>
      <c r="H26" s="11"/>
      <c r="I26" s="11"/>
      <c r="J26" s="11"/>
      <c r="K26" s="11"/>
      <c r="L26" s="1"/>
      <c r="M26" s="1"/>
      <c r="N26" s="10" t="s">
        <v>62</v>
      </c>
      <c r="O26" s="10">
        <v>700</v>
      </c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7"/>
      <c r="AC26" s="7"/>
      <c r="AD26" s="7"/>
      <c r="AE26" s="7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</row>
    <row r="27" spans="2:91" ht="15" customHeight="1" x14ac:dyDescent="0.3">
      <c r="B27" s="6"/>
      <c r="C27" s="10">
        <v>209</v>
      </c>
      <c r="D27" s="10" t="str">
        <f>IF(OR(OR(N27&lt;0, N27 = "-"),OR(O27&lt;0, O27 = "-")),"missing",N27/O27)</f>
        <v>missing</v>
      </c>
      <c r="E27" s="15" t="s">
        <v>77</v>
      </c>
      <c r="F27" s="11"/>
      <c r="G27" s="11"/>
      <c r="H27" s="11"/>
      <c r="I27" s="11"/>
      <c r="J27" s="11"/>
      <c r="K27" s="11"/>
      <c r="L27" s="1"/>
      <c r="M27" s="1"/>
      <c r="N27" s="10">
        <v>700</v>
      </c>
      <c r="O27" s="10" t="s">
        <v>62</v>
      </c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7"/>
      <c r="AC27" s="7"/>
      <c r="AD27" s="7"/>
      <c r="AE27" s="7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</row>
    <row r="28" spans="2:91" ht="15" customHeight="1" x14ac:dyDescent="0.3">
      <c r="B28" s="6"/>
      <c r="C28" s="1">
        <v>210</v>
      </c>
      <c r="D28" s="11">
        <f>IF(AND(BV28="-",BW28="-",BX28="-",BY28="-",BZ28="-",CA28="-",CB28="-",CC28="-",CD28="-",CE28="-",CG28="-",CH28="-",CI28="-",CJ28="-"),"missing",AVERAGE(SUM(BV28,BY28,CB28,CE28,CH28),SUM(BW28,BZ28,CC28,CF28,CI28),SUM(BX28,CA28,CD28,CG28,CJ28)))</f>
        <v>3133.3333333333335</v>
      </c>
      <c r="E28" s="11"/>
      <c r="F28" s="11"/>
      <c r="G28" s="11"/>
      <c r="H28" s="11"/>
      <c r="I28" s="11"/>
      <c r="J28" s="11"/>
      <c r="K28" s="11"/>
      <c r="L28" s="1"/>
      <c r="M28" s="1"/>
      <c r="N28" s="1"/>
      <c r="O28" s="1"/>
      <c r="P28" s="2">
        <v>1000</v>
      </c>
      <c r="Q28" s="2">
        <v>1500</v>
      </c>
      <c r="R28" s="2">
        <v>800</v>
      </c>
      <c r="S28" s="2">
        <v>600</v>
      </c>
      <c r="T28" s="2">
        <v>300</v>
      </c>
      <c r="U28" s="2">
        <v>1000</v>
      </c>
      <c r="V28" s="2">
        <v>400</v>
      </c>
      <c r="W28" s="2">
        <v>300</v>
      </c>
      <c r="X28" s="2">
        <v>200</v>
      </c>
      <c r="Y28" s="2">
        <v>800</v>
      </c>
      <c r="Z28" s="12">
        <v>700</v>
      </c>
      <c r="AA28" s="12">
        <v>600</v>
      </c>
      <c r="AB28" s="19">
        <v>500</v>
      </c>
      <c r="AC28" s="19">
        <v>400</v>
      </c>
      <c r="AD28" s="19">
        <v>300</v>
      </c>
      <c r="AE28" s="9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>
        <f>IF(P28&lt;0,0,P28)</f>
        <v>1000</v>
      </c>
      <c r="BW28" s="1">
        <f>IF(Q28&lt;0,0,Q28)</f>
        <v>1500</v>
      </c>
      <c r="BX28" s="1">
        <f>IF(R28&lt;0,0,R28)</f>
        <v>800</v>
      </c>
      <c r="BY28" s="1">
        <f>IF(S28&lt;0,0,S28)</f>
        <v>600</v>
      </c>
      <c r="BZ28" s="1">
        <f>IF(T28&lt;0,0,T28)</f>
        <v>300</v>
      </c>
      <c r="CA28" s="1">
        <f>IF(U28&lt;0,0,U28)</f>
        <v>1000</v>
      </c>
      <c r="CB28" s="1">
        <f>IF(V28&lt;0,0,V28)</f>
        <v>400</v>
      </c>
      <c r="CC28" s="1">
        <f>IF(W28&lt;0,0,W28)</f>
        <v>300</v>
      </c>
      <c r="CD28" s="1">
        <f>IF(X28&lt;0,0,X28)</f>
        <v>200</v>
      </c>
      <c r="CE28" s="1">
        <f>IF(Y28&lt;0,0,Y28)</f>
        <v>800</v>
      </c>
      <c r="CF28" s="1">
        <f>IF(Z28&lt;0,0,Z28)</f>
        <v>700</v>
      </c>
      <c r="CG28" s="1">
        <f>IF(AA28&lt;0,0,AA28)</f>
        <v>600</v>
      </c>
      <c r="CH28" s="1">
        <f>IF(AB28&lt;0,0,AB28)</f>
        <v>500</v>
      </c>
      <c r="CI28" s="1">
        <f>IF(AC28&lt;0,0,AC28)</f>
        <v>400</v>
      </c>
      <c r="CJ28" s="1">
        <f>IF(AD28&lt;0,0,AD28)</f>
        <v>300</v>
      </c>
      <c r="CK28" s="1"/>
      <c r="CL28" s="1"/>
      <c r="CM28" s="1"/>
    </row>
    <row r="29" spans="2:91" ht="15" customHeight="1" x14ac:dyDescent="0.3">
      <c r="B29" s="6"/>
      <c r="C29" s="1">
        <v>210</v>
      </c>
      <c r="D29" s="11">
        <f>AVERAGE(SUM(BW29,BZ29,CC29,CF29,CI29),SUM(BX29,CA29,CD29,CG29,CJ29))</f>
        <v>3050</v>
      </c>
      <c r="E29" s="11"/>
      <c r="F29" s="11"/>
      <c r="G29" s="11"/>
      <c r="H29" s="11"/>
      <c r="I29" s="11"/>
      <c r="J29" s="11"/>
      <c r="K29" s="11"/>
      <c r="L29" s="1"/>
      <c r="M29" s="1"/>
      <c r="N29" s="1"/>
      <c r="O29" s="1"/>
      <c r="P29" s="17" t="s">
        <v>62</v>
      </c>
      <c r="Q29" s="17">
        <v>1500</v>
      </c>
      <c r="R29" s="17">
        <v>800</v>
      </c>
      <c r="S29" s="17" t="s">
        <v>62</v>
      </c>
      <c r="T29" s="17">
        <v>300</v>
      </c>
      <c r="U29" s="17">
        <v>1000</v>
      </c>
      <c r="V29" s="17" t="s">
        <v>62</v>
      </c>
      <c r="W29" s="17">
        <v>300</v>
      </c>
      <c r="X29" s="17">
        <v>200</v>
      </c>
      <c r="Y29" s="17" t="s">
        <v>62</v>
      </c>
      <c r="Z29" s="12">
        <v>700</v>
      </c>
      <c r="AA29" s="12">
        <v>600</v>
      </c>
      <c r="AB29" s="19" t="s">
        <v>62</v>
      </c>
      <c r="AC29" s="19">
        <v>400</v>
      </c>
      <c r="AD29" s="19">
        <v>300</v>
      </c>
      <c r="AE29" s="18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 t="str">
        <f>IF(P29&lt;0,0,P29)</f>
        <v>-</v>
      </c>
      <c r="BW29" s="1">
        <f>IF(Q29&lt;0,0,Q29)</f>
        <v>1500</v>
      </c>
      <c r="BX29" s="1">
        <f>IF(R29&lt;0,0,R29)</f>
        <v>800</v>
      </c>
      <c r="BY29" s="1" t="str">
        <f>IF(S29&lt;0,0,S29)</f>
        <v>-</v>
      </c>
      <c r="BZ29" s="1">
        <f>IF(T29&lt;0,0,T29)</f>
        <v>300</v>
      </c>
      <c r="CA29" s="1">
        <f>IF(U29&lt;0,0,U29)</f>
        <v>1000</v>
      </c>
      <c r="CB29" s="1" t="str">
        <f>IF(V29&lt;0,0,V29)</f>
        <v>-</v>
      </c>
      <c r="CC29" s="1">
        <f>IF(W29&lt;0,0,W29)</f>
        <v>300</v>
      </c>
      <c r="CD29" s="1">
        <f>IF(X29&lt;0,0,X29)</f>
        <v>200</v>
      </c>
      <c r="CE29" s="1" t="str">
        <f>IF(Y29&lt;0,0,Y29)</f>
        <v>-</v>
      </c>
      <c r="CF29" s="1">
        <f>IF(Z29&lt;0,0,Z29)</f>
        <v>700</v>
      </c>
      <c r="CG29" s="1">
        <f>IF(AA29&lt;0,0,AA29)</f>
        <v>600</v>
      </c>
      <c r="CH29" s="1" t="str">
        <f>IF(AB29&lt;0,0,AB29)</f>
        <v>-</v>
      </c>
      <c r="CI29" s="1">
        <f>IF(AC29&lt;0,0,AC29)</f>
        <v>400</v>
      </c>
      <c r="CJ29" s="1">
        <f>IF(AD29&lt;0,0,AD29)</f>
        <v>300</v>
      </c>
      <c r="CK29" s="1"/>
      <c r="CL29" s="1"/>
      <c r="CM29" s="1"/>
    </row>
    <row r="30" spans="2:91" ht="15" customHeight="1" x14ac:dyDescent="0.3">
      <c r="B30" s="6"/>
      <c r="C30" s="1">
        <v>210</v>
      </c>
      <c r="D30" s="11">
        <f>AVERAGE(SUM(BV30,BY30,CB30,CE30,CH30))</f>
        <v>2400</v>
      </c>
      <c r="E30" s="11"/>
      <c r="F30" s="11"/>
      <c r="G30" s="11"/>
      <c r="H30" s="11"/>
      <c r="I30" s="11"/>
      <c r="J30" s="11"/>
      <c r="K30" s="11"/>
      <c r="L30" s="1"/>
      <c r="M30" s="1"/>
      <c r="N30" s="1"/>
      <c r="O30" s="1"/>
      <c r="P30" s="17">
        <v>100</v>
      </c>
      <c r="Q30" s="17" t="s">
        <v>62</v>
      </c>
      <c r="R30" s="17" t="s">
        <v>62</v>
      </c>
      <c r="S30" s="17">
        <v>600</v>
      </c>
      <c r="T30" s="17" t="s">
        <v>62</v>
      </c>
      <c r="U30" s="17" t="s">
        <v>62</v>
      </c>
      <c r="V30" s="17">
        <v>400</v>
      </c>
      <c r="W30" s="17" t="s">
        <v>62</v>
      </c>
      <c r="X30" s="17" t="s">
        <v>62</v>
      </c>
      <c r="Y30" s="17">
        <v>800</v>
      </c>
      <c r="Z30" s="12" t="s">
        <v>62</v>
      </c>
      <c r="AA30" s="12" t="s">
        <v>62</v>
      </c>
      <c r="AB30" s="19">
        <v>500</v>
      </c>
      <c r="AC30" s="19" t="s">
        <v>62</v>
      </c>
      <c r="AD30" s="19" t="s">
        <v>62</v>
      </c>
      <c r="AE30" s="18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>
        <f>IF(P30&lt;0,0,P30)</f>
        <v>100</v>
      </c>
      <c r="BW30" s="1" t="str">
        <f>IF(Q30&lt;0,0,Q30)</f>
        <v>-</v>
      </c>
      <c r="BX30" s="1" t="str">
        <f>IF(R30&lt;0,0,R30)</f>
        <v>-</v>
      </c>
      <c r="BY30" s="1">
        <f>IF(S30&lt;0,0,S30)</f>
        <v>600</v>
      </c>
      <c r="BZ30" s="1" t="str">
        <f>IF(T30&lt;0,0,T30)</f>
        <v>-</v>
      </c>
      <c r="CA30" s="1" t="str">
        <f>IF(U30&lt;0,0,U30)</f>
        <v>-</v>
      </c>
      <c r="CB30" s="1">
        <f>IF(V30&lt;0,0,V30)</f>
        <v>400</v>
      </c>
      <c r="CC30" s="1" t="str">
        <f>IF(W30&lt;0,0,W30)</f>
        <v>-</v>
      </c>
      <c r="CD30" s="1" t="str">
        <f>IF(X30&lt;0,0,X30)</f>
        <v>-</v>
      </c>
      <c r="CE30" s="1">
        <f>IF(Y30&lt;0,0,Y30)</f>
        <v>800</v>
      </c>
      <c r="CF30" s="1" t="str">
        <f>IF(Z30&lt;0,0,Z30)</f>
        <v>-</v>
      </c>
      <c r="CG30" s="1" t="str">
        <f>IF(AA30&lt;0,0,AA30)</f>
        <v>-</v>
      </c>
      <c r="CH30" s="1">
        <f>IF(AB30&lt;0,0,AB30)</f>
        <v>500</v>
      </c>
      <c r="CI30" s="1" t="str">
        <f>IF(AC30&lt;0,0,AC30)</f>
        <v>-</v>
      </c>
      <c r="CJ30" s="1" t="str">
        <f>IF(AD30&lt;0,0,AD30)</f>
        <v>-</v>
      </c>
      <c r="CK30" s="1"/>
      <c r="CL30" s="1"/>
      <c r="CM30" s="1"/>
    </row>
    <row r="31" spans="2:91" ht="15" customHeight="1" x14ac:dyDescent="0.3">
      <c r="B31" s="6"/>
      <c r="C31" s="1">
        <v>210</v>
      </c>
      <c r="D31" s="11">
        <f>AVERAGE(SUM(BV31,BY31,CB31,CE31,CH31),SUM(BW31,BZ31,CC31,CF31,CI31),SUM(BX31,CA31,CD31,CG31,CJ31))</f>
        <v>2100</v>
      </c>
      <c r="E31" s="11"/>
      <c r="F31" s="11"/>
      <c r="G31" s="11"/>
      <c r="H31" s="11"/>
      <c r="I31" s="11"/>
      <c r="J31" s="11"/>
      <c r="K31" s="11"/>
      <c r="L31" s="1"/>
      <c r="M31" s="1"/>
      <c r="N31" s="1"/>
      <c r="O31" s="1"/>
      <c r="P31" s="17">
        <v>1000</v>
      </c>
      <c r="Q31" s="17">
        <v>-1500</v>
      </c>
      <c r="R31" s="17">
        <v>800</v>
      </c>
      <c r="S31" s="17">
        <v>-600</v>
      </c>
      <c r="T31" s="17">
        <v>300</v>
      </c>
      <c r="U31" s="17">
        <v>1000</v>
      </c>
      <c r="V31" s="17">
        <v>400</v>
      </c>
      <c r="W31" s="17">
        <v>-300</v>
      </c>
      <c r="X31" s="17">
        <v>200</v>
      </c>
      <c r="Y31" s="17">
        <v>800</v>
      </c>
      <c r="Z31" s="12">
        <v>-700</v>
      </c>
      <c r="AA31" s="12">
        <v>600</v>
      </c>
      <c r="AB31" s="19">
        <v>500</v>
      </c>
      <c r="AC31" s="19">
        <v>400</v>
      </c>
      <c r="AD31" s="19">
        <v>300</v>
      </c>
      <c r="AE31" s="18"/>
      <c r="AF31" s="1"/>
      <c r="AG31" s="1"/>
      <c r="AH31" s="1"/>
      <c r="AI31" s="1"/>
      <c r="AJ31" s="1"/>
      <c r="AK31" s="2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>
        <f>IF(P31&lt;0,0,P31)</f>
        <v>1000</v>
      </c>
      <c r="BW31" s="1">
        <f>IF(Q31&lt;0,0,Q31)</f>
        <v>0</v>
      </c>
      <c r="BX31" s="1">
        <f>IF(R31&lt;0,0,R31)</f>
        <v>800</v>
      </c>
      <c r="BY31" s="1">
        <f>IF(S31&lt;0,0,S31)</f>
        <v>0</v>
      </c>
      <c r="BZ31" s="1">
        <f>IF(T31&lt;0,0,T31)</f>
        <v>300</v>
      </c>
      <c r="CA31" s="1">
        <f>IF(U31&lt;0,0,U31)</f>
        <v>1000</v>
      </c>
      <c r="CB31" s="1">
        <f>IF(V31&lt;0,0,V31)</f>
        <v>400</v>
      </c>
      <c r="CC31" s="1">
        <f>IF(W31&lt;0,0,W31)</f>
        <v>0</v>
      </c>
      <c r="CD31" s="1">
        <f>IF(X31&lt;0,0,X31)</f>
        <v>200</v>
      </c>
      <c r="CE31" s="1">
        <f>IF(Y31&lt;0,0,Y31)</f>
        <v>800</v>
      </c>
      <c r="CF31" s="1">
        <f>IF(Z31&lt;0,0,Z31)</f>
        <v>0</v>
      </c>
      <c r="CG31" s="1">
        <f>IF(AA31&lt;0,0,AA31)</f>
        <v>600</v>
      </c>
      <c r="CH31" s="1">
        <f>IF(AB31&lt;0,0,AB31)</f>
        <v>500</v>
      </c>
      <c r="CI31" s="1">
        <f>IF(AC31&lt;0,0,AC31)</f>
        <v>400</v>
      </c>
      <c r="CJ31" s="1">
        <f>IF(AD31&lt;0,0,AD31)</f>
        <v>300</v>
      </c>
      <c r="CK31" s="1"/>
      <c r="CL31" s="1"/>
      <c r="CM31" s="1"/>
    </row>
    <row r="32" spans="2:91" s="4" customFormat="1" ht="15" customHeight="1" x14ac:dyDescent="0.3">
      <c r="B32" s="6"/>
      <c r="C32" s="2">
        <v>210</v>
      </c>
      <c r="D32" s="11" t="str">
        <f>IF(AND(BV32="-",BW32="-",BX32="-",BY32="-",BZ32="-",CA32="-",CB32="-",CC32="-",CD32="-",CE32="-",CG32="-",CH32="-",CI32="-",CJ32="-"),"missing",AVERAGE(SUM(BV32,BY32,CB32,CE32,CH32),SUM(BW32,BZ32,CC32,CF32,CI32),SUM(BX32,CA32,CD32,CG32,CJ32)))</f>
        <v>missing</v>
      </c>
      <c r="E32" s="13" t="s">
        <v>72</v>
      </c>
      <c r="F32" s="12"/>
      <c r="G32" s="12"/>
      <c r="H32" s="12"/>
      <c r="I32" s="12"/>
      <c r="J32" s="12"/>
      <c r="K32" s="12"/>
      <c r="L32" s="2"/>
      <c r="M32" s="2"/>
      <c r="N32" s="2"/>
      <c r="O32" s="2"/>
      <c r="P32" s="2" t="s">
        <v>62</v>
      </c>
      <c r="Q32" s="2" t="s">
        <v>62</v>
      </c>
      <c r="R32" s="2" t="s">
        <v>62</v>
      </c>
      <c r="S32" s="2" t="s">
        <v>62</v>
      </c>
      <c r="T32" s="2" t="s">
        <v>62</v>
      </c>
      <c r="U32" s="2" t="s">
        <v>62</v>
      </c>
      <c r="V32" s="2" t="s">
        <v>62</v>
      </c>
      <c r="W32" s="2" t="s">
        <v>62</v>
      </c>
      <c r="X32" s="2" t="s">
        <v>62</v>
      </c>
      <c r="Y32" s="2" t="s">
        <v>62</v>
      </c>
      <c r="Z32" s="12" t="s">
        <v>62</v>
      </c>
      <c r="AA32" s="12" t="s">
        <v>62</v>
      </c>
      <c r="AB32" s="19" t="s">
        <v>62</v>
      </c>
      <c r="AC32" s="19" t="s">
        <v>62</v>
      </c>
      <c r="AD32" s="19" t="s">
        <v>62</v>
      </c>
      <c r="AE32" s="9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1" t="str">
        <f>IF(P32&lt;0,0,P32)</f>
        <v>-</v>
      </c>
      <c r="BW32" s="1" t="str">
        <f>IF(Q32&lt;0,0,Q32)</f>
        <v>-</v>
      </c>
      <c r="BX32" s="1" t="str">
        <f>IF(R32&lt;0,0,R32)</f>
        <v>-</v>
      </c>
      <c r="BY32" s="1" t="str">
        <f>IF(S32&lt;0,0,S32)</f>
        <v>-</v>
      </c>
      <c r="BZ32" s="1" t="str">
        <f>IF(T32&lt;0,0,T32)</f>
        <v>-</v>
      </c>
      <c r="CA32" s="1" t="str">
        <f>IF(U32&lt;0,0,U32)</f>
        <v>-</v>
      </c>
      <c r="CB32" s="1" t="str">
        <f>IF(V32&lt;0,0,V32)</f>
        <v>-</v>
      </c>
      <c r="CC32" s="1" t="str">
        <f>IF(W32&lt;0,0,W32)</f>
        <v>-</v>
      </c>
      <c r="CD32" s="1" t="str">
        <f>IF(X32&lt;0,0,X32)</f>
        <v>-</v>
      </c>
      <c r="CE32" s="1" t="str">
        <f>IF(Y32&lt;0,0,Y32)</f>
        <v>-</v>
      </c>
      <c r="CF32" s="1" t="str">
        <f>IF(Z32&lt;0,0,Z32)</f>
        <v>-</v>
      </c>
      <c r="CG32" s="1" t="str">
        <f>IF(AA32&lt;0,0,AA32)</f>
        <v>-</v>
      </c>
      <c r="CH32" s="1" t="str">
        <f>IF(AB32&lt;0,0,AB32)</f>
        <v>-</v>
      </c>
      <c r="CI32" s="1" t="str">
        <f>IF(AC32&lt;0,0,AC32)</f>
        <v>-</v>
      </c>
      <c r="CJ32" s="1" t="str">
        <f>IF(AD32&lt;0,0,AD32)</f>
        <v>-</v>
      </c>
      <c r="CK32" s="2"/>
      <c r="CL32" s="2"/>
      <c r="CM32" s="1"/>
    </row>
    <row r="33" spans="2:91" s="4" customFormat="1" ht="15" customHeight="1" x14ac:dyDescent="0.3">
      <c r="B33" s="6"/>
      <c r="C33" s="2">
        <v>211</v>
      </c>
      <c r="D33" s="11">
        <f>IF(AND(BV33="-",BW33="-",BX33="-",BY33="-",BZ33="-",CA33="-",CB33="-",CC33="-",CD33="-",CE33="-",CG33="-",CH33="-",CI33="-",CJ33="-"),"missing",AVERAGE(SUM(BV33,BY33,CB33,CE33,CH33),SUM(BW33,BZ33,CC33,CF33,CI33),SUM(BX33,CA33,CD33,CG33,CJ33)))</f>
        <v>3133.3333333333335</v>
      </c>
      <c r="E33" s="12"/>
      <c r="F33" s="12"/>
      <c r="G33" s="12"/>
      <c r="H33" s="12"/>
      <c r="I33" s="12"/>
      <c r="J33" s="12"/>
      <c r="K33" s="12"/>
      <c r="L33" s="2"/>
      <c r="M33" s="2"/>
      <c r="N33" s="2"/>
      <c r="O33" s="2"/>
      <c r="P33" s="2">
        <v>1000</v>
      </c>
      <c r="Q33" s="2">
        <v>1500</v>
      </c>
      <c r="R33" s="2">
        <v>800</v>
      </c>
      <c r="S33" s="2">
        <v>600</v>
      </c>
      <c r="T33" s="2">
        <v>300</v>
      </c>
      <c r="U33" s="2">
        <v>1000</v>
      </c>
      <c r="V33" s="2">
        <v>400</v>
      </c>
      <c r="W33" s="2">
        <v>300</v>
      </c>
      <c r="X33" s="2">
        <v>200</v>
      </c>
      <c r="Y33" s="2">
        <v>800</v>
      </c>
      <c r="Z33" s="12">
        <v>700</v>
      </c>
      <c r="AA33" s="12">
        <v>600</v>
      </c>
      <c r="AB33" s="19">
        <v>500</v>
      </c>
      <c r="AC33" s="19">
        <v>400</v>
      </c>
      <c r="AD33" s="19">
        <v>300</v>
      </c>
      <c r="AE33" s="9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1">
        <f>IF(P33&lt;0,P33,P33)</f>
        <v>1000</v>
      </c>
      <c r="BW33" s="1">
        <f>IF(Q33&lt;0,Q33,Q33)</f>
        <v>1500</v>
      </c>
      <c r="BX33" s="1">
        <f>IF(R33&lt;0,R33,R33)</f>
        <v>800</v>
      </c>
      <c r="BY33" s="1">
        <f>IF(S33&lt;0,0,S33)</f>
        <v>600</v>
      </c>
      <c r="BZ33" s="1">
        <f>IF(T33&lt;0,0,T33)</f>
        <v>300</v>
      </c>
      <c r="CA33" s="1">
        <f>IF(U33&lt;0,0,U33)</f>
        <v>1000</v>
      </c>
      <c r="CB33" s="1">
        <f>IF(V33&lt;0,0,V33)</f>
        <v>400</v>
      </c>
      <c r="CC33" s="1">
        <f>IF(W33&lt;0,0,W33)</f>
        <v>300</v>
      </c>
      <c r="CD33" s="1">
        <f>IF(X33&lt;0,0,X33)</f>
        <v>200</v>
      </c>
      <c r="CE33" s="1">
        <f>IF(Y33&lt;0,0,Y33)</f>
        <v>800</v>
      </c>
      <c r="CF33" s="1">
        <f>IF(Z33&lt;0,0,Z33)</f>
        <v>700</v>
      </c>
      <c r="CG33" s="1">
        <f>IF(AA33&lt;0,0,AA33)</f>
        <v>600</v>
      </c>
      <c r="CH33" s="1">
        <f>IF(AB33&lt;0,0,AB33)</f>
        <v>500</v>
      </c>
      <c r="CI33" s="1">
        <f>IF(AC33&lt;0,0,AC33)</f>
        <v>400</v>
      </c>
      <c r="CJ33" s="1">
        <f>IF(AD33&lt;0,0,AD33)</f>
        <v>300</v>
      </c>
      <c r="CK33" s="2"/>
      <c r="CL33" s="2"/>
      <c r="CM33" s="1"/>
    </row>
    <row r="34" spans="2:91" s="4" customFormat="1" ht="15" customHeight="1" x14ac:dyDescent="0.3">
      <c r="B34" s="6"/>
      <c r="C34" s="2">
        <v>211</v>
      </c>
      <c r="D34" s="11">
        <f>AVERAGE(SUM(BW34,BZ34,CC34,CF34,CI34),SUM(BX34,CA34,CD34,CG34,CJ34))</f>
        <v>3050</v>
      </c>
      <c r="E34" s="12"/>
      <c r="F34" s="12"/>
      <c r="G34" s="12"/>
      <c r="H34" s="12"/>
      <c r="I34" s="12"/>
      <c r="J34" s="12"/>
      <c r="K34" s="12"/>
      <c r="L34" s="2"/>
      <c r="M34" s="2"/>
      <c r="N34" s="2"/>
      <c r="O34" s="2"/>
      <c r="P34" s="17" t="s">
        <v>62</v>
      </c>
      <c r="Q34" s="17">
        <v>1500</v>
      </c>
      <c r="R34" s="17">
        <v>800</v>
      </c>
      <c r="S34" s="17" t="s">
        <v>62</v>
      </c>
      <c r="T34" s="17">
        <v>300</v>
      </c>
      <c r="U34" s="17">
        <v>1000</v>
      </c>
      <c r="V34" s="17" t="s">
        <v>62</v>
      </c>
      <c r="W34" s="17">
        <v>300</v>
      </c>
      <c r="X34" s="17">
        <v>200</v>
      </c>
      <c r="Y34" s="17" t="s">
        <v>62</v>
      </c>
      <c r="Z34" s="12">
        <v>700</v>
      </c>
      <c r="AA34" s="12">
        <v>600</v>
      </c>
      <c r="AB34" s="19" t="s">
        <v>62</v>
      </c>
      <c r="AC34" s="19">
        <v>400</v>
      </c>
      <c r="AD34" s="19">
        <v>300</v>
      </c>
      <c r="AE34" s="18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1" t="str">
        <f>IF(P34&lt;0,P34,P34)</f>
        <v>-</v>
      </c>
      <c r="BW34" s="1">
        <f>IF(Q34&lt;0,Q34,Q34)</f>
        <v>1500</v>
      </c>
      <c r="BX34" s="1">
        <f>IF(R34&lt;0,R34,R34)</f>
        <v>800</v>
      </c>
      <c r="BY34" s="1" t="str">
        <f>IF(S34&lt;0,0,S34)</f>
        <v>-</v>
      </c>
      <c r="BZ34" s="1">
        <f>IF(T34&lt;0,0,T34)</f>
        <v>300</v>
      </c>
      <c r="CA34" s="1">
        <f>IF(U34&lt;0,0,U34)</f>
        <v>1000</v>
      </c>
      <c r="CB34" s="1" t="str">
        <f>IF(V34&lt;0,0,V34)</f>
        <v>-</v>
      </c>
      <c r="CC34" s="1">
        <f>IF(W34&lt;0,0,W34)</f>
        <v>300</v>
      </c>
      <c r="CD34" s="1">
        <f>IF(X34&lt;0,0,X34)</f>
        <v>200</v>
      </c>
      <c r="CE34" s="1" t="str">
        <f>IF(Y34&lt;0,0,Y34)</f>
        <v>-</v>
      </c>
      <c r="CF34" s="1">
        <f>IF(Z34&lt;0,0,Z34)</f>
        <v>700</v>
      </c>
      <c r="CG34" s="1">
        <f>IF(AA34&lt;0,0,AA34)</f>
        <v>600</v>
      </c>
      <c r="CH34" s="1" t="str">
        <f>IF(AB34&lt;0,0,AB34)</f>
        <v>-</v>
      </c>
      <c r="CI34" s="1">
        <f>IF(AC34&lt;0,0,AC34)</f>
        <v>400</v>
      </c>
      <c r="CJ34" s="1">
        <f>IF(AD34&lt;0,0,AD34)</f>
        <v>300</v>
      </c>
      <c r="CK34" s="2"/>
      <c r="CL34" s="2"/>
      <c r="CM34" s="1"/>
    </row>
    <row r="35" spans="2:91" s="4" customFormat="1" ht="15" customHeight="1" x14ac:dyDescent="0.3">
      <c r="B35" s="8"/>
      <c r="C35" s="2">
        <v>211</v>
      </c>
      <c r="D35" s="11">
        <f>AVERAGE(SUM(BV35,BY35,CB35,CE35,CH35))</f>
        <v>2400</v>
      </c>
      <c r="E35" s="12"/>
      <c r="F35" s="12"/>
      <c r="G35" s="12"/>
      <c r="H35" s="12"/>
      <c r="I35" s="12"/>
      <c r="J35" s="12"/>
      <c r="K35" s="12"/>
      <c r="L35" s="2"/>
      <c r="M35" s="2"/>
      <c r="N35" s="2"/>
      <c r="O35" s="2"/>
      <c r="P35" s="17">
        <v>100</v>
      </c>
      <c r="Q35" s="17" t="s">
        <v>62</v>
      </c>
      <c r="R35" s="17" t="s">
        <v>62</v>
      </c>
      <c r="S35" s="17">
        <v>600</v>
      </c>
      <c r="T35" s="17" t="s">
        <v>62</v>
      </c>
      <c r="U35" s="17" t="s">
        <v>62</v>
      </c>
      <c r="V35" s="17">
        <v>400</v>
      </c>
      <c r="W35" s="17" t="s">
        <v>62</v>
      </c>
      <c r="X35" s="17" t="s">
        <v>62</v>
      </c>
      <c r="Y35" s="17">
        <v>800</v>
      </c>
      <c r="Z35" s="12" t="s">
        <v>62</v>
      </c>
      <c r="AA35" s="12" t="s">
        <v>62</v>
      </c>
      <c r="AB35" s="19">
        <v>500</v>
      </c>
      <c r="AC35" s="19" t="s">
        <v>62</v>
      </c>
      <c r="AD35" s="19" t="s">
        <v>62</v>
      </c>
      <c r="AE35" s="18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1">
        <f>IF(P35&lt;0,P35,P35)</f>
        <v>100</v>
      </c>
      <c r="BW35" s="1" t="str">
        <f>IF(Q35&lt;0,Q35,Q35)</f>
        <v>-</v>
      </c>
      <c r="BX35" s="1" t="str">
        <f>IF(R35&lt;0,R35,R35)</f>
        <v>-</v>
      </c>
      <c r="BY35" s="1">
        <f>IF(S35&lt;0,0,S35)</f>
        <v>600</v>
      </c>
      <c r="BZ35" s="1" t="str">
        <f>IF(T35&lt;0,0,T35)</f>
        <v>-</v>
      </c>
      <c r="CA35" s="1" t="str">
        <f>IF(U35&lt;0,0,U35)</f>
        <v>-</v>
      </c>
      <c r="CB35" s="1">
        <f>IF(V35&lt;0,0,V35)</f>
        <v>400</v>
      </c>
      <c r="CC35" s="1" t="str">
        <f>IF(W35&lt;0,0,W35)</f>
        <v>-</v>
      </c>
      <c r="CD35" s="1" t="str">
        <f>IF(X35&lt;0,0,X35)</f>
        <v>-</v>
      </c>
      <c r="CE35" s="1">
        <f>IF(Y35&lt;0,0,Y35)</f>
        <v>800</v>
      </c>
      <c r="CF35" s="1" t="str">
        <f>IF(Z35&lt;0,0,Z35)</f>
        <v>-</v>
      </c>
      <c r="CG35" s="1" t="str">
        <f>IF(AA35&lt;0,0,AA35)</f>
        <v>-</v>
      </c>
      <c r="CH35" s="1">
        <f>IF(AB35&lt;0,0,AB35)</f>
        <v>500</v>
      </c>
      <c r="CI35" s="1" t="str">
        <f>IF(AC35&lt;0,0,AC35)</f>
        <v>-</v>
      </c>
      <c r="CJ35" s="1" t="str">
        <f>IF(AD35&lt;0,0,AD35)</f>
        <v>-</v>
      </c>
      <c r="CK35" s="2"/>
      <c r="CL35" s="2"/>
      <c r="CM35" s="1"/>
    </row>
    <row r="36" spans="2:91" s="4" customFormat="1" ht="15" customHeight="1" x14ac:dyDescent="0.3">
      <c r="B36" s="8"/>
      <c r="C36" s="2">
        <v>211</v>
      </c>
      <c r="D36" s="11">
        <f>AVERAGE(SUM(BV36,BY36,CB36,CE36,CH36),SUM(BW36,BZ36,CC36,CF36,CI36),SUM(BX36,CA36,CD36,CG36,CJ36))</f>
        <v>1600</v>
      </c>
      <c r="E36" s="12"/>
      <c r="F36" s="12"/>
      <c r="G36" s="12"/>
      <c r="H36" s="12"/>
      <c r="I36" s="12"/>
      <c r="J36" s="12"/>
      <c r="K36" s="12"/>
      <c r="L36" s="2"/>
      <c r="M36" s="2"/>
      <c r="N36" s="2"/>
      <c r="O36" s="2"/>
      <c r="P36" s="17">
        <v>1000</v>
      </c>
      <c r="Q36" s="17">
        <v>-1500</v>
      </c>
      <c r="R36" s="17">
        <v>800</v>
      </c>
      <c r="S36" s="17">
        <v>-600</v>
      </c>
      <c r="T36" s="17">
        <v>300</v>
      </c>
      <c r="U36" s="17">
        <v>1000</v>
      </c>
      <c r="V36" s="17">
        <v>400</v>
      </c>
      <c r="W36" s="17">
        <v>-300</v>
      </c>
      <c r="X36" s="17">
        <v>200</v>
      </c>
      <c r="Y36" s="17">
        <v>800</v>
      </c>
      <c r="Z36" s="12">
        <v>-700</v>
      </c>
      <c r="AA36" s="12">
        <v>600</v>
      </c>
      <c r="AB36" s="19">
        <v>500</v>
      </c>
      <c r="AC36" s="19">
        <v>400</v>
      </c>
      <c r="AD36" s="19">
        <v>300</v>
      </c>
      <c r="AE36" s="18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1">
        <f>IF(P36&lt;0,P36,P36)</f>
        <v>1000</v>
      </c>
      <c r="BW36" s="1">
        <f>IF(Q36&lt;0,Q36,Q36)</f>
        <v>-1500</v>
      </c>
      <c r="BX36" s="1">
        <f>IF(R36&lt;0,R36,R36)</f>
        <v>800</v>
      </c>
      <c r="BY36" s="1">
        <f>IF(S36&lt;0,0,S36)</f>
        <v>0</v>
      </c>
      <c r="BZ36" s="1">
        <f>IF(T36&lt;0,0,T36)</f>
        <v>300</v>
      </c>
      <c r="CA36" s="1">
        <f>IF(U36&lt;0,0,U36)</f>
        <v>1000</v>
      </c>
      <c r="CB36" s="1">
        <f>IF(V36&lt;0,0,V36)</f>
        <v>400</v>
      </c>
      <c r="CC36" s="1">
        <f>IF(W36&lt;0,0,W36)</f>
        <v>0</v>
      </c>
      <c r="CD36" s="1">
        <f>IF(X36&lt;0,0,X36)</f>
        <v>200</v>
      </c>
      <c r="CE36" s="1">
        <f>IF(Y36&lt;0,0,Y36)</f>
        <v>800</v>
      </c>
      <c r="CF36" s="1">
        <f>IF(Z36&lt;0,0,Z36)</f>
        <v>0</v>
      </c>
      <c r="CG36" s="1">
        <f>IF(AA36&lt;0,0,AA36)</f>
        <v>600</v>
      </c>
      <c r="CH36" s="1">
        <f>IF(AB36&lt;0,0,AB36)</f>
        <v>500</v>
      </c>
      <c r="CI36" s="1">
        <f>IF(AC36&lt;0,0,AC36)</f>
        <v>400</v>
      </c>
      <c r="CJ36" s="1">
        <f>IF(AD36&lt;0,0,AD36)</f>
        <v>300</v>
      </c>
      <c r="CK36" s="2"/>
      <c r="CL36" s="2"/>
      <c r="CM36" s="1"/>
    </row>
    <row r="37" spans="2:91" s="4" customFormat="1" ht="15" customHeight="1" x14ac:dyDescent="0.3">
      <c r="B37" s="8"/>
      <c r="C37" s="2">
        <v>211</v>
      </c>
      <c r="D37" s="11" t="str">
        <f>IF(AND(BV37="-",BW37="-",BX37="-",BY37="-",BZ37="-",CA37="-",CB37="-",CC37="-",CD37="-",CE37="-",CG37="-",CH37="-",CI37="-",CJ37="-"),"missing",AVERAGE(SUM(BV37,BY37,CB37,CE37,CH37),SUM(BW37,BZ37,CC37,CF37,CI37),SUM(BX37,CA37,CD37,CG37,CJ37)))</f>
        <v>missing</v>
      </c>
      <c r="E37" s="20" t="s">
        <v>72</v>
      </c>
      <c r="F37" s="12"/>
      <c r="G37" s="12"/>
      <c r="H37" s="12"/>
      <c r="I37" s="12"/>
      <c r="J37" s="12"/>
      <c r="K37" s="12"/>
      <c r="L37" s="2"/>
      <c r="M37" s="2"/>
      <c r="N37" s="2"/>
      <c r="O37" s="2"/>
      <c r="P37" s="2" t="s">
        <v>62</v>
      </c>
      <c r="Q37" s="2" t="s">
        <v>62</v>
      </c>
      <c r="R37" s="2" t="s">
        <v>62</v>
      </c>
      <c r="S37" s="2" t="s">
        <v>62</v>
      </c>
      <c r="T37" s="2" t="s">
        <v>62</v>
      </c>
      <c r="U37" s="2" t="s">
        <v>62</v>
      </c>
      <c r="V37" s="2" t="s">
        <v>62</v>
      </c>
      <c r="W37" s="2" t="s">
        <v>62</v>
      </c>
      <c r="X37" s="2" t="s">
        <v>62</v>
      </c>
      <c r="Y37" s="2" t="s">
        <v>62</v>
      </c>
      <c r="Z37" s="12" t="s">
        <v>62</v>
      </c>
      <c r="AA37" s="12" t="s">
        <v>62</v>
      </c>
      <c r="AB37" s="19" t="s">
        <v>62</v>
      </c>
      <c r="AC37" s="19" t="s">
        <v>62</v>
      </c>
      <c r="AD37" s="19" t="s">
        <v>62</v>
      </c>
      <c r="AE37" s="9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1" t="str">
        <f>IF(P37&lt;0,P37,P37)</f>
        <v>-</v>
      </c>
      <c r="BW37" s="1" t="str">
        <f>IF(Q37&lt;0,Q37,Q37)</f>
        <v>-</v>
      </c>
      <c r="BX37" s="1" t="str">
        <f>IF(R37&lt;0,R37,R37)</f>
        <v>-</v>
      </c>
      <c r="BY37" s="1" t="str">
        <f>IF(S37&lt;0,0,S37)</f>
        <v>-</v>
      </c>
      <c r="BZ37" s="1" t="str">
        <f>IF(T37&lt;0,0,T37)</f>
        <v>-</v>
      </c>
      <c r="CA37" s="1" t="str">
        <f>IF(U37&lt;0,0,U37)</f>
        <v>-</v>
      </c>
      <c r="CB37" s="1" t="str">
        <f>IF(V37&lt;0,0,V37)</f>
        <v>-</v>
      </c>
      <c r="CC37" s="1" t="str">
        <f>IF(W37&lt;0,0,W37)</f>
        <v>-</v>
      </c>
      <c r="CD37" s="1" t="str">
        <f>IF(X37&lt;0,0,X37)</f>
        <v>-</v>
      </c>
      <c r="CE37" s="1" t="str">
        <f>IF(Y37&lt;0,0,Y37)</f>
        <v>-</v>
      </c>
      <c r="CF37" s="1" t="str">
        <f>IF(Z37&lt;0,0,Z37)</f>
        <v>-</v>
      </c>
      <c r="CG37" s="1" t="str">
        <f>IF(AA37&lt;0,0,AA37)</f>
        <v>-</v>
      </c>
      <c r="CH37" s="1" t="str">
        <f>IF(AB37&lt;0,0,AB37)</f>
        <v>-</v>
      </c>
      <c r="CI37" s="1" t="str">
        <f>IF(AC37&lt;0,0,AC37)</f>
        <v>-</v>
      </c>
      <c r="CJ37" s="1" t="str">
        <f>IF(AD37&lt;0,0,AD37)</f>
        <v>-</v>
      </c>
      <c r="CK37" s="2"/>
      <c r="CL37" s="2"/>
      <c r="CM37" s="1"/>
    </row>
    <row r="38" spans="2:91" s="4" customFormat="1" ht="15" customHeight="1" x14ac:dyDescent="0.3">
      <c r="B38" s="8"/>
      <c r="C38" s="2">
        <v>212</v>
      </c>
      <c r="D38" s="12">
        <f>BS38/BT38</f>
        <v>0.35416666666666663</v>
      </c>
      <c r="E38" s="12"/>
      <c r="F38" s="12"/>
      <c r="G38" s="12"/>
      <c r="H38" s="12"/>
      <c r="I38" s="12"/>
      <c r="J38" s="12"/>
      <c r="K38" s="1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9"/>
      <c r="AC38" s="9"/>
      <c r="AD38" s="9"/>
      <c r="AE38" s="19" t="s">
        <v>62</v>
      </c>
      <c r="AF38" s="1">
        <v>2500</v>
      </c>
      <c r="AG38" s="1">
        <v>1500</v>
      </c>
      <c r="AH38" s="1">
        <v>800</v>
      </c>
      <c r="AI38" s="1">
        <v>1700</v>
      </c>
      <c r="AJ38" s="1">
        <v>900</v>
      </c>
      <c r="AK38" s="1">
        <v>500</v>
      </c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>
        <f>AVERAGE(BV38,BW38,BX38)</f>
        <v>566.66666666666663</v>
      </c>
      <c r="BT38" s="2">
        <f>AVERAGE(AF38,AG38,AH38)</f>
        <v>1600</v>
      </c>
      <c r="BU38" s="2"/>
      <c r="BV38" s="1">
        <f>IF((AF38-AI38)&lt;0,0,(AF38-AI38))</f>
        <v>800</v>
      </c>
      <c r="BW38" s="1">
        <f>IF((AG38-AJ38)&lt;0,0,(AG38-AJ38))</f>
        <v>600</v>
      </c>
      <c r="BX38" s="1">
        <f>IF((AH38-AK38)&lt;0,0,(AH38-AK38))</f>
        <v>300</v>
      </c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1"/>
    </row>
    <row r="39" spans="2:91" s="4" customFormat="1" ht="15" customHeight="1" x14ac:dyDescent="0.3">
      <c r="B39" s="8"/>
      <c r="C39" s="2">
        <v>212</v>
      </c>
      <c r="D39" s="12">
        <f>BS39/BT39</f>
        <v>0</v>
      </c>
      <c r="E39" s="12"/>
      <c r="F39" s="12"/>
      <c r="G39" s="12"/>
      <c r="H39" s="12"/>
      <c r="I39" s="12"/>
      <c r="J39" s="12"/>
      <c r="K39" s="1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9"/>
      <c r="AC39" s="9"/>
      <c r="AD39" s="9"/>
      <c r="AE39" s="19" t="s">
        <v>62</v>
      </c>
      <c r="AF39" s="2">
        <v>1000</v>
      </c>
      <c r="AG39" s="2">
        <v>700</v>
      </c>
      <c r="AH39" s="2">
        <v>900</v>
      </c>
      <c r="AI39" s="2">
        <v>1000</v>
      </c>
      <c r="AJ39" s="2">
        <v>700</v>
      </c>
      <c r="AK39" s="1">
        <v>900</v>
      </c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>
        <f>AVERAGE(BV39,BW39,BX39)</f>
        <v>0</v>
      </c>
      <c r="BT39" s="2">
        <f>AVERAGE(AF39,AG39,AH39)</f>
        <v>866.66666666666663</v>
      </c>
      <c r="BU39" s="2"/>
      <c r="BV39" s="1">
        <f>IF((AF39-AI39)&lt;0,0,(AF39-AI39))</f>
        <v>0</v>
      </c>
      <c r="BW39" s="1">
        <f>IF((AG39-AJ39)&lt;0,0,(AG39-AJ39))</f>
        <v>0</v>
      </c>
      <c r="BX39" s="1">
        <f>IF((AH39-AK39)&lt;0,0,(AH39-AK39))</f>
        <v>0</v>
      </c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1"/>
    </row>
    <row r="40" spans="2:91" s="4" customFormat="1" ht="15" customHeight="1" x14ac:dyDescent="0.3">
      <c r="B40" s="8"/>
      <c r="C40" s="2">
        <v>212</v>
      </c>
      <c r="D40" s="12" t="s">
        <v>63</v>
      </c>
      <c r="E40" s="21" t="s">
        <v>94</v>
      </c>
      <c r="F40" s="12"/>
      <c r="G40" s="12"/>
      <c r="H40" s="12"/>
      <c r="I40" s="12"/>
      <c r="J40" s="12"/>
      <c r="K40" s="1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9"/>
      <c r="AC40" s="9"/>
      <c r="AD40" s="9"/>
      <c r="AE40" s="19" t="s">
        <v>62</v>
      </c>
      <c r="AF40" s="2" t="s">
        <v>62</v>
      </c>
      <c r="AG40" s="2" t="s">
        <v>62</v>
      </c>
      <c r="AH40" s="2" t="s">
        <v>62</v>
      </c>
      <c r="AI40" s="2" t="s">
        <v>62</v>
      </c>
      <c r="AJ40" s="2" t="s">
        <v>62</v>
      </c>
      <c r="AK40" s="1" t="s">
        <v>62</v>
      </c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 t="s">
        <v>62</v>
      </c>
      <c r="BT40" s="2" t="s">
        <v>62</v>
      </c>
      <c r="BU40" s="2"/>
      <c r="BV40" s="1" t="s">
        <v>62</v>
      </c>
      <c r="BW40" s="1" t="s">
        <v>62</v>
      </c>
      <c r="BX40" s="1" t="s">
        <v>62</v>
      </c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1"/>
    </row>
    <row r="41" spans="2:91" s="4" customFormat="1" ht="15" customHeight="1" x14ac:dyDescent="0.3">
      <c r="B41" s="8"/>
      <c r="C41" s="2">
        <v>212</v>
      </c>
      <c r="D41" s="12">
        <v>-1000000</v>
      </c>
      <c r="E41" s="20" t="s">
        <v>93</v>
      </c>
      <c r="F41" s="12"/>
      <c r="G41" s="12"/>
      <c r="H41" s="12"/>
      <c r="I41" s="12"/>
      <c r="J41" s="12"/>
      <c r="K41" s="1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9"/>
      <c r="AC41" s="9"/>
      <c r="AD41" s="9"/>
      <c r="AE41" s="19" t="s">
        <v>62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>
        <f>AVERAGE(BV41,BW41,BX41)</f>
        <v>0</v>
      </c>
      <c r="BT41" s="2">
        <f>AVERAGE(AF41,AG41,AH41)</f>
        <v>0</v>
      </c>
      <c r="BU41" s="2"/>
      <c r="BV41" s="1">
        <f>IF((AF41-AI41)&lt;0,0,(AF41-AI41))</f>
        <v>0</v>
      </c>
      <c r="BW41" s="1">
        <f>IF((AG41-AJ41)&lt;0,0,(AG41-AJ41))</f>
        <v>0</v>
      </c>
      <c r="BX41" s="1">
        <f>IF((AH41-AK41)&lt;0,0,(AH41-AK41))</f>
        <v>0</v>
      </c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1"/>
    </row>
    <row r="42" spans="2:91" x14ac:dyDescent="0.3">
      <c r="B42" s="1"/>
      <c r="C42" s="2">
        <v>212</v>
      </c>
      <c r="D42" s="11" t="s">
        <v>63</v>
      </c>
      <c r="E42" s="20" t="s">
        <v>95</v>
      </c>
      <c r="F42" s="11"/>
      <c r="G42" s="11"/>
      <c r="H42" s="11"/>
      <c r="I42" s="11"/>
      <c r="J42" s="11"/>
      <c r="K42" s="1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9" t="s">
        <v>62</v>
      </c>
      <c r="AF42" s="2">
        <v>400</v>
      </c>
      <c r="AG42" s="2">
        <v>300</v>
      </c>
      <c r="AH42" s="2">
        <v>700</v>
      </c>
      <c r="AI42" s="2" t="s">
        <v>62</v>
      </c>
      <c r="AJ42" s="2" t="s">
        <v>62</v>
      </c>
      <c r="AK42" s="2" t="s">
        <v>62</v>
      </c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2" t="s">
        <v>62</v>
      </c>
      <c r="BT42" s="2">
        <f>AVERAGE(AF42,AG42,AH42)</f>
        <v>466.66666666666669</v>
      </c>
      <c r="BU42" s="2"/>
      <c r="BV42" s="1" t="s">
        <v>62</v>
      </c>
      <c r="BW42" s="1" t="s">
        <v>62</v>
      </c>
      <c r="BX42" s="1" t="s">
        <v>62</v>
      </c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</row>
    <row r="43" spans="2:91" x14ac:dyDescent="0.3">
      <c r="B43" s="1"/>
      <c r="C43" s="2">
        <v>212</v>
      </c>
      <c r="D43" s="1" t="s">
        <v>63</v>
      </c>
      <c r="E43" s="20" t="s">
        <v>96</v>
      </c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1" t="s">
        <v>62</v>
      </c>
      <c r="AF43" s="2">
        <v>-500</v>
      </c>
      <c r="AG43" s="2">
        <v>300</v>
      </c>
      <c r="AH43" s="2">
        <v>100</v>
      </c>
      <c r="AI43" s="2">
        <v>800</v>
      </c>
      <c r="AJ43" s="2">
        <v>700</v>
      </c>
      <c r="AK43" s="2">
        <v>900</v>
      </c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2">
        <f>AVERAGE(BV43,BW43,BX43)</f>
        <v>0</v>
      </c>
      <c r="BT43" s="2">
        <f>AVERAGE(AF43,AG43,AH43)</f>
        <v>-33.333333333333336</v>
      </c>
      <c r="BU43" s="2"/>
      <c r="BV43" s="1">
        <f>IF((AF43-AI43)&lt;0,0,(AF43-AI43))</f>
        <v>0</v>
      </c>
      <c r="BW43" s="1">
        <f>IF((AG43-AJ43)&lt;0,0,(AG43-AJ43))</f>
        <v>0</v>
      </c>
      <c r="BX43" s="1">
        <f>IF((AH43-AK43)&lt;0,0,(AH43-AK43))</f>
        <v>0</v>
      </c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</row>
    <row r="44" spans="2:91" x14ac:dyDescent="0.3">
      <c r="B44" s="1"/>
      <c r="C44" s="2">
        <v>212</v>
      </c>
      <c r="D44" s="1" t="s">
        <v>63</v>
      </c>
      <c r="E44" s="20" t="s">
        <v>96</v>
      </c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1" t="s">
        <v>62</v>
      </c>
      <c r="AF44" s="2">
        <v>-500</v>
      </c>
      <c r="AG44" s="2">
        <v>300</v>
      </c>
      <c r="AH44" s="2">
        <v>100</v>
      </c>
      <c r="AI44" s="2">
        <v>-800</v>
      </c>
      <c r="AJ44" s="2">
        <v>200</v>
      </c>
      <c r="AK44" s="2">
        <v>50</v>
      </c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2">
        <f>AVERAGE(BV44,BW44,BX44)</f>
        <v>150</v>
      </c>
      <c r="BT44" s="2">
        <f>AVERAGE(AF44,AG44,AH44)</f>
        <v>-33.333333333333336</v>
      </c>
      <c r="BU44" s="2"/>
      <c r="BV44" s="1">
        <f>IF((AF44-AI44)&lt;0,0,(AF44-AI44))</f>
        <v>300</v>
      </c>
      <c r="BW44" s="1">
        <f>IF((AG44-AJ44)&lt;0,0,(AG44-AJ44))</f>
        <v>100</v>
      </c>
      <c r="BX44" s="1">
        <f>IF((AH44-AK44)&lt;0,0,(AH44-AK44))</f>
        <v>50</v>
      </c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</row>
    <row r="45" spans="2:91" x14ac:dyDescent="0.3">
      <c r="B45" s="1"/>
      <c r="C45" s="2">
        <v>212</v>
      </c>
      <c r="D45" s="1">
        <f>BU45</f>
        <v>999999</v>
      </c>
      <c r="E45" s="20" t="s">
        <v>99</v>
      </c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1" t="s">
        <v>97</v>
      </c>
      <c r="AF45" s="22">
        <v>500</v>
      </c>
      <c r="AG45" s="22">
        <v>300</v>
      </c>
      <c r="AH45" s="22">
        <v>100</v>
      </c>
      <c r="AI45" s="22">
        <v>500</v>
      </c>
      <c r="AJ45" s="22">
        <v>300</v>
      </c>
      <c r="AK45" s="22">
        <v>100</v>
      </c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2">
        <f>AVERAGE(BV45,BW45,BX45)</f>
        <v>0</v>
      </c>
      <c r="BT45" s="2">
        <f>AVERAGE(AF45,AG45,AH45)</f>
        <v>300</v>
      </c>
      <c r="BU45" s="2">
        <f>IF(AND(AE45 &lt;&gt; "AC", (BS45/BT45)=0),999999,"-")</f>
        <v>999999</v>
      </c>
      <c r="BV45" s="1">
        <f>IF((AF45-AI45)&lt;0,0,(AF45-AI45))</f>
        <v>0</v>
      </c>
      <c r="BW45" s="1">
        <f>IF((AG45-AJ45)&lt;0,0,(AG45-AJ45))</f>
        <v>0</v>
      </c>
      <c r="BX45" s="1">
        <f>IF((AH45-AK45)&lt;0,0,(AH45-AK45))</f>
        <v>0</v>
      </c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</row>
    <row r="46" spans="2:91" x14ac:dyDescent="0.3">
      <c r="B46" s="1"/>
      <c r="C46" s="2">
        <v>212</v>
      </c>
      <c r="D46" s="12">
        <f>BS46/BT46</f>
        <v>0</v>
      </c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23" t="s">
        <v>92</v>
      </c>
      <c r="AF46" s="2">
        <v>500</v>
      </c>
      <c r="AG46" s="2">
        <v>300</v>
      </c>
      <c r="AH46" s="2">
        <v>100</v>
      </c>
      <c r="AI46" s="2">
        <v>500</v>
      </c>
      <c r="AJ46" s="2">
        <v>300</v>
      </c>
      <c r="AK46" s="2">
        <v>100</v>
      </c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2">
        <f t="shared" ref="BS46:BS48" si="0">AVERAGE(BV46,BW46,BX46)</f>
        <v>0</v>
      </c>
      <c r="BT46" s="2">
        <f>AVERAGE(AF46,AG46,AH46)</f>
        <v>300</v>
      </c>
      <c r="BU46" s="2" t="str">
        <f>IF(AND(AE46 &lt;&gt; "AC", (BS46/BT46)=0),999999,"-")</f>
        <v>-</v>
      </c>
      <c r="BV46" s="1">
        <f>IF((AF46-AI46)&lt;0,0,(AF46-AI46))</f>
        <v>0</v>
      </c>
      <c r="BW46" s="1">
        <f>IF((AG46-AJ46)&lt;0,0,(AG46-AJ46))</f>
        <v>0</v>
      </c>
      <c r="BX46" s="1">
        <f>IF((AH46-AK46)&lt;0,0,(AH46-AK46))</f>
        <v>0</v>
      </c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</row>
    <row r="47" spans="2:91" x14ac:dyDescent="0.3">
      <c r="B47" s="1"/>
      <c r="C47" s="2">
        <v>212</v>
      </c>
      <c r="D47" s="12">
        <f>BS47/BT47</f>
        <v>0.34615384615384615</v>
      </c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24" t="s">
        <v>97</v>
      </c>
      <c r="AF47" s="2">
        <v>1000</v>
      </c>
      <c r="AG47" s="2">
        <v>700</v>
      </c>
      <c r="AH47" s="2">
        <v>900</v>
      </c>
      <c r="AI47" s="2">
        <v>800</v>
      </c>
      <c r="AJ47" s="2">
        <v>300</v>
      </c>
      <c r="AK47" s="2">
        <v>600</v>
      </c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2">
        <f t="shared" si="0"/>
        <v>300</v>
      </c>
      <c r="BT47" s="2">
        <f>AVERAGE(AF47,AG47,AH47)</f>
        <v>866.66666666666663</v>
      </c>
      <c r="BU47" s="2" t="str">
        <f>IF(AND(AE47 &lt;&gt; "AC", (BS47/BT47)=0),999999,"-")</f>
        <v>-</v>
      </c>
      <c r="BV47" s="1">
        <f>IF((AF47-AI47)&lt;0,0,(AF47-AI47))</f>
        <v>200</v>
      </c>
      <c r="BW47" s="1">
        <f>IF((AG47-AJ47)&lt;0,0,(AG47-AJ47))</f>
        <v>400</v>
      </c>
      <c r="BX47" s="1">
        <f>IF((AH47-AK47)&lt;0,0,(AH47-AK47))</f>
        <v>300</v>
      </c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</row>
    <row r="48" spans="2:91" x14ac:dyDescent="0.3">
      <c r="B48" s="1"/>
      <c r="C48" s="2">
        <v>212</v>
      </c>
      <c r="D48" s="12">
        <f>BS48/BT48</f>
        <v>0.34615384615384615</v>
      </c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1" t="s">
        <v>92</v>
      </c>
      <c r="AF48" s="2">
        <v>1000</v>
      </c>
      <c r="AG48" s="2">
        <v>700</v>
      </c>
      <c r="AH48" s="2">
        <v>900</v>
      </c>
      <c r="AI48" s="2">
        <v>800</v>
      </c>
      <c r="AJ48" s="2">
        <v>300</v>
      </c>
      <c r="AK48" s="2">
        <v>600</v>
      </c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2">
        <f t="shared" si="0"/>
        <v>300</v>
      </c>
      <c r="BT48" s="2">
        <f>AVERAGE(AF48,AG48,AH48)</f>
        <v>866.66666666666663</v>
      </c>
      <c r="BU48" s="2" t="str">
        <f>IF(AND(AE48 &lt;&gt; "AC", (BS48/BT48)=0),999999,"-")</f>
        <v>-</v>
      </c>
      <c r="BV48" s="1">
        <f>IF((AF48-AI48)&lt;0,0,(AF48-AI48))</f>
        <v>200</v>
      </c>
      <c r="BW48" s="1">
        <f>IF((AG48-AJ48)&lt;0,0,(AG48-AJ48))</f>
        <v>400</v>
      </c>
      <c r="BX48" s="1">
        <f>IF((AH48-AK48)&lt;0,0,(AH48-AK48))</f>
        <v>300</v>
      </c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</row>
    <row r="49" spans="2:91" x14ac:dyDescent="0.3">
      <c r="B49" s="1"/>
      <c r="C49" s="1">
        <v>213</v>
      </c>
      <c r="D49" s="1">
        <f>BS49/BT49</f>
        <v>0.17857142857142855</v>
      </c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9" t="s">
        <v>62</v>
      </c>
      <c r="AF49" s="1"/>
      <c r="AG49" s="1"/>
      <c r="AH49" s="1"/>
      <c r="AI49" s="1"/>
      <c r="AJ49" s="1"/>
      <c r="AK49" s="1"/>
      <c r="AL49" s="1">
        <v>1500</v>
      </c>
      <c r="AM49" s="1">
        <v>700</v>
      </c>
      <c r="AN49" s="1">
        <v>600</v>
      </c>
      <c r="AO49" s="1">
        <v>1200</v>
      </c>
      <c r="AP49" s="1">
        <v>600</v>
      </c>
      <c r="AQ49" s="1">
        <v>500</v>
      </c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2">
        <f t="shared" ref="BS49" si="1">AVERAGE(BV49,BW49,BX49)</f>
        <v>166.66666666666666</v>
      </c>
      <c r="BT49" s="2">
        <f>AVERAGE(AL49,AM49,AN49)</f>
        <v>933.33333333333337</v>
      </c>
      <c r="BU49" s="2"/>
      <c r="BV49" s="1">
        <f>IF((AL49-AO49)&lt;0,0,(AL49-AO49))</f>
        <v>300</v>
      </c>
      <c r="BW49" s="1">
        <f>IF((AM49-AP49)&lt;0,0,(AM49-AP49))</f>
        <v>100</v>
      </c>
      <c r="BX49" s="1">
        <f>IF((AN49-AQ49)&lt;0,0,(AN49-AQ49))</f>
        <v>100</v>
      </c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</row>
    <row r="50" spans="2:91" x14ac:dyDescent="0.3">
      <c r="B50" s="1"/>
      <c r="C50" s="1">
        <v>213</v>
      </c>
      <c r="D50" s="1">
        <f>BS50/BT50</f>
        <v>0</v>
      </c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9" t="s">
        <v>62</v>
      </c>
      <c r="AF50" s="1"/>
      <c r="AG50" s="1"/>
      <c r="AH50" s="1"/>
      <c r="AI50" s="1"/>
      <c r="AJ50" s="1"/>
      <c r="AK50" s="1"/>
      <c r="AL50" s="2">
        <v>1000</v>
      </c>
      <c r="AM50" s="2">
        <v>700</v>
      </c>
      <c r="AN50" s="2">
        <v>900</v>
      </c>
      <c r="AO50" s="2">
        <v>1000</v>
      </c>
      <c r="AP50" s="2">
        <v>700</v>
      </c>
      <c r="AQ50" s="1">
        <v>900</v>
      </c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2">
        <f t="shared" ref="BS50" si="2">AVERAGE(BV50,BW50,BX50)</f>
        <v>0</v>
      </c>
      <c r="BT50" s="2">
        <f>AVERAGE(AL50,AM50,AN50)</f>
        <v>866.66666666666663</v>
      </c>
      <c r="BU50" s="1"/>
      <c r="BV50" s="1">
        <f>IF((AL50-AO50)&lt;0,0,(AL50-AO50))</f>
        <v>0</v>
      </c>
      <c r="BW50" s="1">
        <f>IF((AM50-AP50)&lt;0,0,(AM50-AP50))</f>
        <v>0</v>
      </c>
      <c r="BX50" s="1">
        <f>IF((AN50-AQ50)&lt;0,0,(AN50-AQ50))</f>
        <v>0</v>
      </c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</row>
    <row r="51" spans="2:91" x14ac:dyDescent="0.3">
      <c r="B51" s="1"/>
      <c r="C51" s="1">
        <v>213</v>
      </c>
      <c r="D51" s="1" t="s">
        <v>63</v>
      </c>
      <c r="E51" s="21" t="s">
        <v>94</v>
      </c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9" t="s">
        <v>62</v>
      </c>
      <c r="AF51" s="1"/>
      <c r="AG51" s="1"/>
      <c r="AH51" s="1"/>
      <c r="AI51" s="1"/>
      <c r="AJ51" s="1"/>
      <c r="AK51" s="1"/>
      <c r="AL51" s="2" t="s">
        <v>62</v>
      </c>
      <c r="AM51" s="2" t="s">
        <v>62</v>
      </c>
      <c r="AN51" s="2" t="s">
        <v>62</v>
      </c>
      <c r="AO51" s="2" t="s">
        <v>62</v>
      </c>
      <c r="AP51" s="2" t="s">
        <v>62</v>
      </c>
      <c r="AQ51" s="1" t="s">
        <v>62</v>
      </c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2" t="s">
        <v>62</v>
      </c>
      <c r="BT51" s="2" t="s">
        <v>62</v>
      </c>
      <c r="BU51" s="1"/>
      <c r="BV51" s="1" t="s">
        <v>62</v>
      </c>
      <c r="BW51" s="1" t="s">
        <v>62</v>
      </c>
      <c r="BX51" s="1" t="s">
        <v>62</v>
      </c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</row>
    <row r="52" spans="2:91" x14ac:dyDescent="0.3">
      <c r="B52" s="1"/>
      <c r="C52" s="1">
        <v>213</v>
      </c>
      <c r="D52" s="12">
        <v>-1000000</v>
      </c>
      <c r="E52" s="20" t="s">
        <v>93</v>
      </c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9" t="s">
        <v>62</v>
      </c>
      <c r="AF52" s="1"/>
      <c r="AG52" s="1"/>
      <c r="AH52" s="1"/>
      <c r="AI52" s="1"/>
      <c r="AJ52" s="1"/>
      <c r="AK52" s="1"/>
      <c r="AL52" s="1">
        <v>0</v>
      </c>
      <c r="AM52" s="1">
        <v>0</v>
      </c>
      <c r="AN52" s="1">
        <v>0</v>
      </c>
      <c r="AO52" s="1">
        <v>0</v>
      </c>
      <c r="AP52" s="1">
        <v>0</v>
      </c>
      <c r="AQ52" s="1">
        <v>0</v>
      </c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2">
        <f t="shared" ref="BS52:BS60" si="3">AVERAGE(BV52,BW52,BX52)</f>
        <v>0</v>
      </c>
      <c r="BT52" s="2">
        <f>AVERAGE(AL52,AM52,AN52)</f>
        <v>0</v>
      </c>
      <c r="BU52" s="1"/>
      <c r="BV52" s="1">
        <f>IF((AL52-AO52)&lt;0,0,(AL52-AO52))</f>
        <v>0</v>
      </c>
      <c r="BW52" s="1">
        <f>IF((AM52-AP52)&lt;0,0,(AM52-AP52))</f>
        <v>0</v>
      </c>
      <c r="BX52" s="1">
        <f>IF((AN52-AQ52)&lt;0,0,(AN52-AQ52))</f>
        <v>0</v>
      </c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</row>
    <row r="53" spans="2:91" x14ac:dyDescent="0.3">
      <c r="B53" s="1"/>
      <c r="C53" s="1">
        <v>213</v>
      </c>
      <c r="D53" s="11" t="s">
        <v>63</v>
      </c>
      <c r="E53" s="20" t="s">
        <v>95</v>
      </c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9" t="s">
        <v>62</v>
      </c>
      <c r="AF53" s="1"/>
      <c r="AG53" s="1"/>
      <c r="AH53" s="1"/>
      <c r="AI53" s="1"/>
      <c r="AJ53" s="1"/>
      <c r="AK53" s="1"/>
      <c r="AL53" s="2">
        <v>400</v>
      </c>
      <c r="AM53" s="2">
        <v>300</v>
      </c>
      <c r="AN53" s="2">
        <v>700</v>
      </c>
      <c r="AO53" s="2" t="s">
        <v>62</v>
      </c>
      <c r="AP53" s="2" t="s">
        <v>62</v>
      </c>
      <c r="AQ53" s="2" t="s">
        <v>62</v>
      </c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2" t="s">
        <v>62</v>
      </c>
      <c r="BT53" s="2">
        <f>AVERAGE(AL53,AM53,AN53)</f>
        <v>466.66666666666669</v>
      </c>
      <c r="BU53" s="1"/>
      <c r="BV53" s="1" t="s">
        <v>62</v>
      </c>
      <c r="BW53" s="1" t="s">
        <v>62</v>
      </c>
      <c r="BX53" s="1" t="s">
        <v>62</v>
      </c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</row>
    <row r="54" spans="2:91" x14ac:dyDescent="0.3">
      <c r="B54" s="1"/>
      <c r="C54" s="1">
        <v>213</v>
      </c>
      <c r="D54" s="1" t="s">
        <v>63</v>
      </c>
      <c r="E54" s="20" t="s">
        <v>96</v>
      </c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1" t="s">
        <v>62</v>
      </c>
      <c r="AF54" s="1"/>
      <c r="AG54" s="1"/>
      <c r="AH54" s="1"/>
      <c r="AI54" s="1"/>
      <c r="AJ54" s="1"/>
      <c r="AK54" s="1"/>
      <c r="AL54" s="2">
        <v>-500</v>
      </c>
      <c r="AM54" s="2">
        <v>300</v>
      </c>
      <c r="AN54" s="2">
        <v>100</v>
      </c>
      <c r="AO54" s="2">
        <v>800</v>
      </c>
      <c r="AP54" s="2">
        <v>700</v>
      </c>
      <c r="AQ54" s="2">
        <v>900</v>
      </c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2">
        <f t="shared" si="3"/>
        <v>0</v>
      </c>
      <c r="BT54" s="2">
        <f>AVERAGE(AL54,AM54,AN54)</f>
        <v>-33.333333333333336</v>
      </c>
      <c r="BU54" s="1"/>
      <c r="BV54" s="1">
        <f>IF((AL54-AO54)&lt;0,0,(AL54-AO54))</f>
        <v>0</v>
      </c>
      <c r="BW54" s="1">
        <f>IF((AM54-AP54)&lt;0,0,(AM54-AP54))</f>
        <v>0</v>
      </c>
      <c r="BX54" s="1">
        <f>IF((AN54-AQ54)&lt;0,0,(AN54-AQ54))</f>
        <v>0</v>
      </c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</row>
    <row r="55" spans="2:91" x14ac:dyDescent="0.3">
      <c r="B55" s="1"/>
      <c r="C55" s="1">
        <v>213</v>
      </c>
      <c r="D55" s="1" t="s">
        <v>63</v>
      </c>
      <c r="E55" s="20" t="s">
        <v>96</v>
      </c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1" t="s">
        <v>62</v>
      </c>
      <c r="AF55" s="1"/>
      <c r="AG55" s="1"/>
      <c r="AH55" s="1"/>
      <c r="AI55" s="1"/>
      <c r="AJ55" s="1"/>
      <c r="AK55" s="1"/>
      <c r="AL55" s="2">
        <v>-500</v>
      </c>
      <c r="AM55" s="2">
        <v>300</v>
      </c>
      <c r="AN55" s="2">
        <v>100</v>
      </c>
      <c r="AO55" s="2">
        <v>-800</v>
      </c>
      <c r="AP55" s="2">
        <v>200</v>
      </c>
      <c r="AQ55" s="2">
        <v>50</v>
      </c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2">
        <f t="shared" si="3"/>
        <v>150</v>
      </c>
      <c r="BT55" s="2">
        <f>AVERAGE(AL55,AM55,AN55)</f>
        <v>-33.333333333333336</v>
      </c>
      <c r="BU55" s="1"/>
      <c r="BV55" s="1">
        <f>IF((AL55-AO55)&lt;0,0,(AL55-AO55))</f>
        <v>300</v>
      </c>
      <c r="BW55" s="1">
        <f>IF((AM55-AP55)&lt;0,0,(AM55-AP55))</f>
        <v>100</v>
      </c>
      <c r="BX55" s="1">
        <f>IF((AN55-AQ55)&lt;0,0,(AN55-AQ55))</f>
        <v>50</v>
      </c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</row>
    <row r="56" spans="2:91" x14ac:dyDescent="0.3">
      <c r="B56" s="1"/>
      <c r="C56" s="1">
        <v>213</v>
      </c>
      <c r="D56" s="1">
        <f>BU56</f>
        <v>999999</v>
      </c>
      <c r="E56" s="20" t="s">
        <v>99</v>
      </c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1" t="s">
        <v>97</v>
      </c>
      <c r="AF56" s="1"/>
      <c r="AG56" s="1"/>
      <c r="AH56" s="1"/>
      <c r="AI56" s="1"/>
      <c r="AJ56" s="1"/>
      <c r="AK56" s="1"/>
      <c r="AL56" s="22">
        <v>500</v>
      </c>
      <c r="AM56" s="22">
        <v>300</v>
      </c>
      <c r="AN56" s="22">
        <v>100</v>
      </c>
      <c r="AO56" s="22">
        <v>500</v>
      </c>
      <c r="AP56" s="22">
        <v>300</v>
      </c>
      <c r="AQ56" s="22">
        <v>100</v>
      </c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2">
        <f t="shared" si="3"/>
        <v>0</v>
      </c>
      <c r="BT56" s="2">
        <f>AVERAGE(AL56,AM56,AN56)</f>
        <v>300</v>
      </c>
      <c r="BU56" s="2">
        <f>IF(AND(AE56 &lt;&gt; "AC", (BS56/BT56)=0),999999,"-")</f>
        <v>999999</v>
      </c>
      <c r="BV56" s="1">
        <f>IF((AL56-AO56)&lt;0,0,(AL56-AO56))</f>
        <v>0</v>
      </c>
      <c r="BW56" s="1">
        <f>IF((AM56-AP56)&lt;0,0,(AM56-AP56))</f>
        <v>0</v>
      </c>
      <c r="BX56" s="1">
        <f>IF((AN56-AQ56)&lt;0,0,(AN56-AQ56))</f>
        <v>0</v>
      </c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</row>
    <row r="57" spans="2:91" x14ac:dyDescent="0.3">
      <c r="B57" s="1"/>
      <c r="C57" s="1">
        <v>213</v>
      </c>
      <c r="D57" s="1">
        <f>BS57/BT57</f>
        <v>0</v>
      </c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23" t="s">
        <v>92</v>
      </c>
      <c r="AF57" s="1"/>
      <c r="AG57" s="1"/>
      <c r="AH57" s="1"/>
      <c r="AI57" s="1"/>
      <c r="AJ57" s="1"/>
      <c r="AK57" s="1"/>
      <c r="AL57" s="2">
        <v>500</v>
      </c>
      <c r="AM57" s="2">
        <v>300</v>
      </c>
      <c r="AN57" s="2">
        <v>100</v>
      </c>
      <c r="AO57" s="2">
        <v>500</v>
      </c>
      <c r="AP57" s="2">
        <v>300</v>
      </c>
      <c r="AQ57" s="2">
        <v>100</v>
      </c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2">
        <f t="shared" si="3"/>
        <v>0</v>
      </c>
      <c r="BT57" s="2">
        <f>AVERAGE(AL57,AM57,AN57)</f>
        <v>300</v>
      </c>
      <c r="BU57" s="2" t="str">
        <f>IF(AND(AE57 &lt;&gt; "AC", (BS57/BT57)=0),999999,"-")</f>
        <v>-</v>
      </c>
      <c r="BV57" s="1">
        <f>IF((AL57-AO57)&lt;0,0,(AL57-AO57))</f>
        <v>0</v>
      </c>
      <c r="BW57" s="1">
        <f>IF((AM57-AP57)&lt;0,0,(AM57-AP57))</f>
        <v>0</v>
      </c>
      <c r="BX57" s="1">
        <f>IF((AN57-AQ57)&lt;0,0,(AN57-AQ57))</f>
        <v>0</v>
      </c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</row>
    <row r="58" spans="2:91" x14ac:dyDescent="0.3">
      <c r="B58" s="1"/>
      <c r="C58" s="1">
        <v>213</v>
      </c>
      <c r="D58" s="1">
        <f t="shared" ref="D58:D59" si="4">BS58/BT58</f>
        <v>0.41379310344827586</v>
      </c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24" t="s">
        <v>97</v>
      </c>
      <c r="AF58" s="1"/>
      <c r="AG58" s="1"/>
      <c r="AH58" s="1"/>
      <c r="AI58" s="1"/>
      <c r="AJ58" s="1"/>
      <c r="AK58" s="1"/>
      <c r="AL58" s="2">
        <v>1200</v>
      </c>
      <c r="AM58" s="2">
        <v>700</v>
      </c>
      <c r="AN58" s="2">
        <v>1000</v>
      </c>
      <c r="AO58" s="2">
        <v>800</v>
      </c>
      <c r="AP58" s="2">
        <v>300</v>
      </c>
      <c r="AQ58" s="2">
        <v>600</v>
      </c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2">
        <f t="shared" si="3"/>
        <v>400</v>
      </c>
      <c r="BT58" s="2">
        <f>AVERAGE(AL58,AM58,AN58)</f>
        <v>966.66666666666663</v>
      </c>
      <c r="BU58" s="2" t="str">
        <f>IF(AND(AE58 &lt;&gt; "AC", (BS58/BT58)=0),999999,"-")</f>
        <v>-</v>
      </c>
      <c r="BV58" s="1">
        <f>IF((AL58-AO58)&lt;0,0,(AL58-AO58))</f>
        <v>400</v>
      </c>
      <c r="BW58" s="1">
        <f>IF((AM58-AP58)&lt;0,0,(AM58-AP58))</f>
        <v>400</v>
      </c>
      <c r="BX58" s="1">
        <f>IF((AN58-AQ58)&lt;0,0,(AN58-AQ58))</f>
        <v>400</v>
      </c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</row>
    <row r="59" spans="2:91" x14ac:dyDescent="0.3">
      <c r="B59" s="1"/>
      <c r="C59" s="1">
        <v>213</v>
      </c>
      <c r="D59" s="1">
        <f t="shared" si="4"/>
        <v>0.34615384615384615</v>
      </c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1" t="s">
        <v>92</v>
      </c>
      <c r="AF59" s="1"/>
      <c r="AG59" s="1"/>
      <c r="AH59" s="1"/>
      <c r="AI59" s="1"/>
      <c r="AJ59" s="1"/>
      <c r="AK59" s="1"/>
      <c r="AL59" s="2">
        <v>1000</v>
      </c>
      <c r="AM59" s="2">
        <v>700</v>
      </c>
      <c r="AN59" s="2">
        <v>900</v>
      </c>
      <c r="AO59" s="2">
        <v>800</v>
      </c>
      <c r="AP59" s="2">
        <v>300</v>
      </c>
      <c r="AQ59" s="2">
        <v>600</v>
      </c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2">
        <f t="shared" si="3"/>
        <v>300</v>
      </c>
      <c r="BT59" s="2">
        <f>AVERAGE(AL59,AM59,AN59)</f>
        <v>866.66666666666663</v>
      </c>
      <c r="BU59" s="2" t="str">
        <f>IF(AND(AE59 &lt;&gt; "AC", (BS59/BT59)=0),999999,"-")</f>
        <v>-</v>
      </c>
      <c r="BV59" s="1">
        <f>IF((AL59-AO59)&lt;0,0,(AL59-AO59))</f>
        <v>200</v>
      </c>
      <c r="BW59" s="1">
        <f>IF((AM59-AP59)&lt;0,0,(AM59-AP59))</f>
        <v>400</v>
      </c>
      <c r="BX59" s="1">
        <f>IF((AN59-AQ59)&lt;0,0,(AN59-AQ59))</f>
        <v>300</v>
      </c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</row>
    <row r="60" spans="2:91" x14ac:dyDescent="0.3">
      <c r="B60" s="1"/>
      <c r="C60" s="1">
        <v>214</v>
      </c>
      <c r="D60" s="1">
        <f>BS60/BT60</f>
        <v>0.2</v>
      </c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9" t="s">
        <v>62</v>
      </c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>
        <v>1500</v>
      </c>
      <c r="AS60" s="1">
        <v>700</v>
      </c>
      <c r="AT60" s="1">
        <v>800</v>
      </c>
      <c r="AU60" s="1">
        <v>1350</v>
      </c>
      <c r="AV60" s="1">
        <v>550</v>
      </c>
      <c r="AW60" s="1">
        <v>500</v>
      </c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2">
        <f t="shared" si="3"/>
        <v>200</v>
      </c>
      <c r="BT60" s="2">
        <f>AVERAGE(AR60,AS60,AT60)</f>
        <v>1000</v>
      </c>
      <c r="BU60" s="1"/>
      <c r="BV60" s="1">
        <f>IF((AR60-AU60)&lt;0,0,(AR60-AU60))</f>
        <v>150</v>
      </c>
      <c r="BW60" s="1">
        <f>IF((AS60-AV60)&lt;0,0,(AS60-AV60))</f>
        <v>150</v>
      </c>
      <c r="BX60" s="1">
        <f>IF((AT60-AW60)&lt;0,0,(AT60-AW60))</f>
        <v>300</v>
      </c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</row>
    <row r="61" spans="2:91" x14ac:dyDescent="0.3">
      <c r="B61" s="1"/>
      <c r="C61" s="1">
        <v>214</v>
      </c>
      <c r="D61" s="1">
        <f t="shared" ref="D61:D70" si="5">BS61/BT61</f>
        <v>0</v>
      </c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9" t="s">
        <v>62</v>
      </c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2">
        <v>1000</v>
      </c>
      <c r="AS61" s="2">
        <v>700</v>
      </c>
      <c r="AT61" s="2">
        <v>900</v>
      </c>
      <c r="AU61" s="2">
        <v>1000</v>
      </c>
      <c r="AV61" s="2">
        <v>700</v>
      </c>
      <c r="AW61" s="1">
        <v>900</v>
      </c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2">
        <f t="shared" ref="BS61:BS71" si="6">AVERAGE(BV61,BW61,BX61)</f>
        <v>0</v>
      </c>
      <c r="BT61" s="2">
        <f>AVERAGE(AR61,AS61,AT61)</f>
        <v>866.66666666666663</v>
      </c>
      <c r="BU61" s="1"/>
      <c r="BV61" s="1">
        <f>IF((AR61-AU61)&lt;0,0,(AR61-AU61))</f>
        <v>0</v>
      </c>
      <c r="BW61" s="1">
        <f>IF((AS61-AV61)&lt;0,0,(AS61-AV61))</f>
        <v>0</v>
      </c>
      <c r="BX61" s="1">
        <f>IF((AT61-AW61)&lt;0,0,(AT61-AW61))</f>
        <v>0</v>
      </c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</row>
    <row r="62" spans="2:91" x14ac:dyDescent="0.3">
      <c r="B62" s="1"/>
      <c r="C62" s="1">
        <v>214</v>
      </c>
      <c r="D62" s="1" t="s">
        <v>63</v>
      </c>
      <c r="E62" s="21" t="s">
        <v>94</v>
      </c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9" t="s">
        <v>62</v>
      </c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2" t="s">
        <v>62</v>
      </c>
      <c r="AS62" s="2" t="s">
        <v>62</v>
      </c>
      <c r="AT62" s="2" t="s">
        <v>62</v>
      </c>
      <c r="AU62" s="2" t="s">
        <v>62</v>
      </c>
      <c r="AV62" s="2" t="s">
        <v>62</v>
      </c>
      <c r="AW62" s="1" t="s">
        <v>62</v>
      </c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2" t="s">
        <v>62</v>
      </c>
      <c r="BT62" s="2" t="s">
        <v>62</v>
      </c>
      <c r="BU62" s="1"/>
      <c r="BV62" s="1" t="s">
        <v>62</v>
      </c>
      <c r="BW62" s="1" t="s">
        <v>62</v>
      </c>
      <c r="BX62" s="1" t="s">
        <v>62</v>
      </c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</row>
    <row r="63" spans="2:91" x14ac:dyDescent="0.3">
      <c r="B63" s="1"/>
      <c r="C63" s="1">
        <v>214</v>
      </c>
      <c r="D63" s="12">
        <v>-1000000</v>
      </c>
      <c r="E63" s="20" t="s">
        <v>93</v>
      </c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9" t="s">
        <v>62</v>
      </c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>
        <v>0</v>
      </c>
      <c r="AS63" s="1">
        <v>0</v>
      </c>
      <c r="AT63" s="1">
        <v>0</v>
      </c>
      <c r="AU63" s="1">
        <v>0</v>
      </c>
      <c r="AV63" s="1">
        <v>0</v>
      </c>
      <c r="AW63" s="1">
        <v>0</v>
      </c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2">
        <f t="shared" si="6"/>
        <v>0</v>
      </c>
      <c r="BT63" s="2">
        <f>AVERAGE(AR63,AS63,AT63)</f>
        <v>0</v>
      </c>
      <c r="BU63" s="1"/>
      <c r="BV63" s="1">
        <f>IF((AR63-AU63)&lt;0,0,(AR63-AU63))</f>
        <v>0</v>
      </c>
      <c r="BW63" s="1">
        <f>IF((AS63-AV63)&lt;0,0,(AS63-AV63))</f>
        <v>0</v>
      </c>
      <c r="BX63" s="1">
        <f>IF((AT63-AW63)&lt;0,0,(AT63-AW63))</f>
        <v>0</v>
      </c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</row>
    <row r="64" spans="2:91" x14ac:dyDescent="0.3">
      <c r="B64" s="1"/>
      <c r="C64" s="1">
        <v>214</v>
      </c>
      <c r="D64" s="1" t="s">
        <v>63</v>
      </c>
      <c r="E64" s="20" t="s">
        <v>95</v>
      </c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9" t="s">
        <v>62</v>
      </c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2">
        <v>400</v>
      </c>
      <c r="AS64" s="2">
        <v>300</v>
      </c>
      <c r="AT64" s="2">
        <v>700</v>
      </c>
      <c r="AU64" s="2" t="s">
        <v>62</v>
      </c>
      <c r="AV64" s="2" t="s">
        <v>62</v>
      </c>
      <c r="AW64" s="2" t="s">
        <v>62</v>
      </c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2" t="s">
        <v>62</v>
      </c>
      <c r="BT64" s="2">
        <f>AVERAGE(AR64,AS64,AT64)</f>
        <v>466.66666666666669</v>
      </c>
      <c r="BU64" s="1"/>
      <c r="BV64" s="1" t="s">
        <v>62</v>
      </c>
      <c r="BW64" s="1" t="s">
        <v>62</v>
      </c>
      <c r="BX64" s="1" t="s">
        <v>62</v>
      </c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</row>
    <row r="65" spans="2:91" x14ac:dyDescent="0.3">
      <c r="B65" s="1"/>
      <c r="C65" s="1">
        <v>214</v>
      </c>
      <c r="D65" s="1" t="s">
        <v>63</v>
      </c>
      <c r="E65" s="20" t="s">
        <v>96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1" t="s">
        <v>62</v>
      </c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2">
        <v>-500</v>
      </c>
      <c r="AS65" s="2">
        <v>300</v>
      </c>
      <c r="AT65" s="2">
        <v>100</v>
      </c>
      <c r="AU65" s="2">
        <v>800</v>
      </c>
      <c r="AV65" s="2">
        <v>700</v>
      </c>
      <c r="AW65" s="2">
        <v>900</v>
      </c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2">
        <f t="shared" si="6"/>
        <v>0</v>
      </c>
      <c r="BT65" s="2">
        <f>AVERAGE(AR65,AS65,AT65)</f>
        <v>-33.333333333333336</v>
      </c>
      <c r="BU65" s="1"/>
      <c r="BV65" s="1">
        <f>IF((AR65-AU65)&lt;0,0,(AR65-AU65))</f>
        <v>0</v>
      </c>
      <c r="BW65" s="1">
        <f>IF((AS65-AV65)&lt;0,0,(AS65-AV65))</f>
        <v>0</v>
      </c>
      <c r="BX65" s="1">
        <f>IF((AT65-AW65)&lt;0,0,(AT65-AW65))</f>
        <v>0</v>
      </c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</row>
    <row r="66" spans="2:91" x14ac:dyDescent="0.3">
      <c r="B66" s="1"/>
      <c r="C66" s="1">
        <v>214</v>
      </c>
      <c r="D66" s="1" t="s">
        <v>63</v>
      </c>
      <c r="E66" s="20" t="s">
        <v>96</v>
      </c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1" t="s">
        <v>62</v>
      </c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2">
        <v>-500</v>
      </c>
      <c r="AS66" s="2">
        <v>300</v>
      </c>
      <c r="AT66" s="2">
        <v>100</v>
      </c>
      <c r="AU66" s="2">
        <v>-800</v>
      </c>
      <c r="AV66" s="2">
        <v>200</v>
      </c>
      <c r="AW66" s="2">
        <v>50</v>
      </c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2">
        <f t="shared" si="6"/>
        <v>150</v>
      </c>
      <c r="BT66" s="2">
        <f>AVERAGE(AR66,AS66,AT66)</f>
        <v>-33.333333333333336</v>
      </c>
      <c r="BU66" s="1"/>
      <c r="BV66" s="1">
        <f>IF((AR66-AU66)&lt;0,0,(AR66-AU66))</f>
        <v>300</v>
      </c>
      <c r="BW66" s="1">
        <f>IF((AS66-AV66)&lt;0,0,(AS66-AV66))</f>
        <v>100</v>
      </c>
      <c r="BX66" s="1">
        <f>IF((AT66-AW66)&lt;0,0,(AT66-AW66))</f>
        <v>50</v>
      </c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</row>
    <row r="67" spans="2:91" x14ac:dyDescent="0.3">
      <c r="B67" s="1"/>
      <c r="C67" s="1">
        <v>214</v>
      </c>
      <c r="D67" s="1">
        <f>BU67</f>
        <v>999999</v>
      </c>
      <c r="E67" s="20" t="s">
        <v>99</v>
      </c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1" t="s">
        <v>97</v>
      </c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22">
        <v>500</v>
      </c>
      <c r="AS67" s="22">
        <v>300</v>
      </c>
      <c r="AT67" s="22">
        <v>100</v>
      </c>
      <c r="AU67" s="22">
        <v>500</v>
      </c>
      <c r="AV67" s="22">
        <v>300</v>
      </c>
      <c r="AW67" s="22">
        <v>100</v>
      </c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2">
        <f t="shared" si="6"/>
        <v>0</v>
      </c>
      <c r="BT67" s="2">
        <f>AVERAGE(AR67,AS67,AT67)</f>
        <v>300</v>
      </c>
      <c r="BU67" s="2">
        <f>IF(AND(AE67 &lt;&gt; "AC", (BS67/BT67)=0),999999,"-")</f>
        <v>999999</v>
      </c>
      <c r="BV67" s="1">
        <f>IF((AR67-AU67)&lt;0,0,(AR67-AU67))</f>
        <v>0</v>
      </c>
      <c r="BW67" s="1">
        <f>IF((AS67-AV67)&lt;0,0,(AS67-AV67))</f>
        <v>0</v>
      </c>
      <c r="BX67" s="1">
        <f>IF((AT67-AW67)&lt;0,0,(AT67-AW67))</f>
        <v>0</v>
      </c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</row>
    <row r="68" spans="2:91" x14ac:dyDescent="0.3">
      <c r="B68" s="1"/>
      <c r="C68" s="1">
        <v>214</v>
      </c>
      <c r="D68" s="1">
        <f t="shared" si="5"/>
        <v>0</v>
      </c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23" t="s">
        <v>92</v>
      </c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2">
        <v>500</v>
      </c>
      <c r="AS68" s="2">
        <v>300</v>
      </c>
      <c r="AT68" s="2">
        <v>100</v>
      </c>
      <c r="AU68" s="2">
        <v>500</v>
      </c>
      <c r="AV68" s="2">
        <v>300</v>
      </c>
      <c r="AW68" s="2">
        <v>100</v>
      </c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2">
        <f t="shared" si="6"/>
        <v>0</v>
      </c>
      <c r="BT68" s="2">
        <f>AVERAGE(AR68,AS68,AT68)</f>
        <v>300</v>
      </c>
      <c r="BU68" s="2" t="str">
        <f>IF(AND(AE68 &lt;&gt; "AC", (BS68/BT68)=0),999999,"-")</f>
        <v>-</v>
      </c>
      <c r="BV68" s="1">
        <f>IF((AR68-AU68)&lt;0,0,(AR68-AU68))</f>
        <v>0</v>
      </c>
      <c r="BW68" s="1">
        <f>IF((AS68-AV68)&lt;0,0,(AS68-AV68))</f>
        <v>0</v>
      </c>
      <c r="BX68" s="1">
        <f>IF((AT68-AW68)&lt;0,0,(AT68-AW68))</f>
        <v>0</v>
      </c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</row>
    <row r="69" spans="2:91" x14ac:dyDescent="0.3">
      <c r="B69" s="1"/>
      <c r="C69" s="1">
        <v>214</v>
      </c>
      <c r="D69" s="1">
        <f t="shared" si="5"/>
        <v>0.47761194029850745</v>
      </c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24" t="s">
        <v>97</v>
      </c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2">
        <v>2000</v>
      </c>
      <c r="AS69" s="2">
        <v>700</v>
      </c>
      <c r="AT69" s="2">
        <v>650</v>
      </c>
      <c r="AU69" s="2">
        <v>800</v>
      </c>
      <c r="AV69" s="2">
        <v>350</v>
      </c>
      <c r="AW69" s="2">
        <v>600</v>
      </c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2">
        <f t="shared" si="6"/>
        <v>533.33333333333337</v>
      </c>
      <c r="BT69" s="2">
        <f>AVERAGE(AR69,AS69,AT69)</f>
        <v>1116.6666666666667</v>
      </c>
      <c r="BU69" s="2" t="str">
        <f>IF(AND(AE69 &lt;&gt; "AC", (BS69/BT69)=0),999999,"-")</f>
        <v>-</v>
      </c>
      <c r="BV69" s="1">
        <f>IF((AR69-AU69)&lt;0,0,(AR69-AU69))</f>
        <v>1200</v>
      </c>
      <c r="BW69" s="1">
        <f>IF((AS69-AV69)&lt;0,0,(AS69-AV69))</f>
        <v>350</v>
      </c>
      <c r="BX69" s="1">
        <f>IF((AT69-AW69)&lt;0,0,(AT69-AW69))</f>
        <v>50</v>
      </c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</row>
    <row r="70" spans="2:91" x14ac:dyDescent="0.3">
      <c r="B70" s="1"/>
      <c r="C70" s="1">
        <v>214</v>
      </c>
      <c r="D70" s="1">
        <f t="shared" si="5"/>
        <v>0.20408163265306123</v>
      </c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1" t="s">
        <v>92</v>
      </c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2">
        <v>1000</v>
      </c>
      <c r="AS70" s="2">
        <v>550</v>
      </c>
      <c r="AT70" s="2">
        <v>900</v>
      </c>
      <c r="AU70" s="2">
        <v>950</v>
      </c>
      <c r="AV70" s="2">
        <v>300</v>
      </c>
      <c r="AW70" s="2">
        <v>700</v>
      </c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2">
        <f t="shared" si="6"/>
        <v>166.66666666666666</v>
      </c>
      <c r="BT70" s="2">
        <f>AVERAGE(AR70,AS70,AT70)</f>
        <v>816.66666666666663</v>
      </c>
      <c r="BU70" s="2" t="str">
        <f>IF(AND(AE70 &lt;&gt; "AC", (BS70/BT70)=0),999999,"-")</f>
        <v>-</v>
      </c>
      <c r="BV70" s="1">
        <f>IF((AR70-AU70)&lt;0,0,(AR70-AU70))</f>
        <v>50</v>
      </c>
      <c r="BW70" s="1">
        <f>IF((AS70-AV70)&lt;0,0,(AS70-AV70))</f>
        <v>250</v>
      </c>
      <c r="BX70" s="1">
        <f>IF((AT70-AW70)&lt;0,0,(AT70-AW70))</f>
        <v>200</v>
      </c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</row>
    <row r="71" spans="2:91" x14ac:dyDescent="0.3">
      <c r="B71" s="1"/>
      <c r="C71" s="1">
        <v>215</v>
      </c>
      <c r="D71" s="1">
        <f>BS71/BT71</f>
        <v>0.2</v>
      </c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9" t="s">
        <v>62</v>
      </c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>
        <v>1500</v>
      </c>
      <c r="AY71" s="1">
        <v>700</v>
      </c>
      <c r="AZ71" s="1">
        <v>800</v>
      </c>
      <c r="BA71" s="1">
        <v>1350</v>
      </c>
      <c r="BB71" s="1">
        <v>550</v>
      </c>
      <c r="BC71" s="1">
        <v>500</v>
      </c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2">
        <f t="shared" si="6"/>
        <v>200</v>
      </c>
      <c r="BT71" s="2">
        <f>AVERAGE(AX71,AY71,AZ71)</f>
        <v>1000</v>
      </c>
      <c r="BU71" s="1"/>
      <c r="BV71" s="1">
        <f>IF((AX71-BA71)&lt;0,0,(AX71-BA71))</f>
        <v>150</v>
      </c>
      <c r="BW71" s="1">
        <f>IF((AY71-BB71)&lt;0,0,(AY71-BB71))</f>
        <v>150</v>
      </c>
      <c r="BX71" s="1">
        <f>IF((AZ71-BC71)&lt;0,0,(AZ71-BC71))</f>
        <v>300</v>
      </c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</row>
    <row r="72" spans="2:91" x14ac:dyDescent="0.3">
      <c r="B72" s="1"/>
      <c r="C72" s="1">
        <v>215</v>
      </c>
      <c r="D72" s="1">
        <f t="shared" ref="D72:D81" si="7">BS72/BT72</f>
        <v>0</v>
      </c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9" t="s">
        <v>62</v>
      </c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2">
        <v>1000</v>
      </c>
      <c r="AY72" s="2">
        <v>700</v>
      </c>
      <c r="AZ72" s="2">
        <v>900</v>
      </c>
      <c r="BA72" s="2">
        <v>1000</v>
      </c>
      <c r="BB72" s="2">
        <v>700</v>
      </c>
      <c r="BC72" s="1">
        <v>900</v>
      </c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2">
        <f t="shared" ref="BS72" si="8">AVERAGE(BV72,BW72,BX72)</f>
        <v>0</v>
      </c>
      <c r="BT72" s="2">
        <f>AVERAGE(AX72,AY72,AZ72)</f>
        <v>866.66666666666663</v>
      </c>
      <c r="BU72" s="1"/>
      <c r="BV72" s="1">
        <f>IF((AX72-BA72)&lt;0,0,(AX72-BA72))</f>
        <v>0</v>
      </c>
      <c r="BW72" s="1">
        <f>IF((AY72-BB72)&lt;0,0,(AY72-BB72))</f>
        <v>0</v>
      </c>
      <c r="BX72" s="1">
        <f>IF((AZ72-BC72)&lt;0,0,(AZ72-BC72))</f>
        <v>0</v>
      </c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</row>
    <row r="73" spans="2:91" x14ac:dyDescent="0.3">
      <c r="B73" s="1"/>
      <c r="C73" s="1">
        <v>215</v>
      </c>
      <c r="D73" s="1" t="s">
        <v>63</v>
      </c>
      <c r="E73" s="21" t="s">
        <v>94</v>
      </c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9" t="s">
        <v>62</v>
      </c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2" t="s">
        <v>62</v>
      </c>
      <c r="AY73" s="2" t="s">
        <v>62</v>
      </c>
      <c r="AZ73" s="2" t="s">
        <v>62</v>
      </c>
      <c r="BA73" s="2" t="s">
        <v>62</v>
      </c>
      <c r="BB73" s="2" t="s">
        <v>62</v>
      </c>
      <c r="BC73" s="1" t="s">
        <v>62</v>
      </c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2" t="s">
        <v>62</v>
      </c>
      <c r="BT73" s="2" t="s">
        <v>62</v>
      </c>
      <c r="BU73" s="1"/>
      <c r="BV73" s="1" t="s">
        <v>62</v>
      </c>
      <c r="BW73" s="1" t="s">
        <v>62</v>
      </c>
      <c r="BX73" s="1" t="s">
        <v>62</v>
      </c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</row>
    <row r="74" spans="2:91" x14ac:dyDescent="0.3">
      <c r="B74" s="1"/>
      <c r="C74" s="1">
        <v>215</v>
      </c>
      <c r="D74" s="12">
        <v>-1000000</v>
      </c>
      <c r="E74" s="20" t="s">
        <v>93</v>
      </c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9" t="s">
        <v>62</v>
      </c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>
        <v>0</v>
      </c>
      <c r="AY74" s="1">
        <v>0</v>
      </c>
      <c r="AZ74" s="1">
        <v>0</v>
      </c>
      <c r="BA74" s="1">
        <v>0</v>
      </c>
      <c r="BB74" s="1">
        <v>0</v>
      </c>
      <c r="BC74" s="1">
        <v>0</v>
      </c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2">
        <f t="shared" ref="BS74:BS82" si="9">AVERAGE(BV74,BW74,BX74)</f>
        <v>0</v>
      </c>
      <c r="BT74" s="2">
        <f>AVERAGE(AX74,AY74,AZ74)</f>
        <v>0</v>
      </c>
      <c r="BU74" s="1"/>
      <c r="BV74" s="1">
        <f>IF((AX74-BA74)&lt;0,0,(AX74-BA74))</f>
        <v>0</v>
      </c>
      <c r="BW74" s="1">
        <f>IF((AY74-BB74)&lt;0,0,(AY74-BB74))</f>
        <v>0</v>
      </c>
      <c r="BX74" s="1">
        <f>IF((AZ74-BC74)&lt;0,0,(AZ74-BC74))</f>
        <v>0</v>
      </c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</row>
    <row r="75" spans="2:91" x14ac:dyDescent="0.3">
      <c r="B75" s="1"/>
      <c r="C75" s="1">
        <v>215</v>
      </c>
      <c r="D75" s="1" t="s">
        <v>63</v>
      </c>
      <c r="E75" s="20" t="s">
        <v>95</v>
      </c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9" t="s">
        <v>62</v>
      </c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2">
        <v>400</v>
      </c>
      <c r="AY75" s="2">
        <v>300</v>
      </c>
      <c r="AZ75" s="2">
        <v>700</v>
      </c>
      <c r="BA75" s="2" t="s">
        <v>62</v>
      </c>
      <c r="BB75" s="2" t="s">
        <v>62</v>
      </c>
      <c r="BC75" s="2" t="s">
        <v>62</v>
      </c>
      <c r="BD75" s="2"/>
      <c r="BE75" s="2"/>
      <c r="BF75" s="2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2" t="s">
        <v>62</v>
      </c>
      <c r="BT75" s="2">
        <f>AVERAGE(AX75,AY75,AZ75)</f>
        <v>466.66666666666669</v>
      </c>
      <c r="BU75" s="1"/>
      <c r="BV75" s="1" t="s">
        <v>62</v>
      </c>
      <c r="BW75" s="1" t="s">
        <v>62</v>
      </c>
      <c r="BX75" s="1" t="s">
        <v>62</v>
      </c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</row>
    <row r="76" spans="2:91" x14ac:dyDescent="0.3">
      <c r="B76" s="1"/>
      <c r="C76" s="1">
        <v>215</v>
      </c>
      <c r="D76" s="1" t="s">
        <v>63</v>
      </c>
      <c r="E76" s="20" t="s">
        <v>96</v>
      </c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1" t="s">
        <v>62</v>
      </c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2">
        <v>-500</v>
      </c>
      <c r="AY76" s="2">
        <v>300</v>
      </c>
      <c r="AZ76" s="2">
        <v>100</v>
      </c>
      <c r="BA76" s="2">
        <v>800</v>
      </c>
      <c r="BB76" s="2">
        <v>700</v>
      </c>
      <c r="BC76" s="2">
        <v>900</v>
      </c>
      <c r="BD76" s="2"/>
      <c r="BE76" s="2"/>
      <c r="BF76" s="2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2">
        <f t="shared" si="9"/>
        <v>0</v>
      </c>
      <c r="BT76" s="2">
        <f>AVERAGE(AX76,AY76,AZ76)</f>
        <v>-33.333333333333336</v>
      </c>
      <c r="BU76" s="1"/>
      <c r="BV76" s="1">
        <f>IF((AX76-BA76)&lt;0,0,(AX76-BA76))</f>
        <v>0</v>
      </c>
      <c r="BW76" s="1">
        <f>IF((AY76-BB76)&lt;0,0,(AY76-BB76))</f>
        <v>0</v>
      </c>
      <c r="BX76" s="1">
        <f>IF((AZ76-BC76)&lt;0,0,(AZ76-BC76))</f>
        <v>0</v>
      </c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</row>
    <row r="77" spans="2:91" x14ac:dyDescent="0.3">
      <c r="B77" s="1"/>
      <c r="C77" s="1">
        <v>215</v>
      </c>
      <c r="D77" s="1" t="s">
        <v>63</v>
      </c>
      <c r="E77" s="20" t="s">
        <v>96</v>
      </c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1" t="s">
        <v>62</v>
      </c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2">
        <v>-500</v>
      </c>
      <c r="AY77" s="2">
        <v>300</v>
      </c>
      <c r="AZ77" s="2">
        <v>100</v>
      </c>
      <c r="BA77" s="2">
        <v>-800</v>
      </c>
      <c r="BB77" s="2">
        <v>200</v>
      </c>
      <c r="BC77" s="2">
        <v>50</v>
      </c>
      <c r="BD77" s="2"/>
      <c r="BE77" s="2"/>
      <c r="BF77" s="2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2">
        <f t="shared" si="9"/>
        <v>150</v>
      </c>
      <c r="BT77" s="2">
        <f>AVERAGE(AX77,AY77,AZ77)</f>
        <v>-33.333333333333336</v>
      </c>
      <c r="BU77" s="1"/>
      <c r="BV77" s="1">
        <f>IF((AX77-BA77)&lt;0,0,(AX77-BA77))</f>
        <v>300</v>
      </c>
      <c r="BW77" s="1">
        <f>IF((AY77-BB77)&lt;0,0,(AY77-BB77))</f>
        <v>100</v>
      </c>
      <c r="BX77" s="1">
        <f>IF((AZ77-BC77)&lt;0,0,(AZ77-BC77))</f>
        <v>50</v>
      </c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</row>
    <row r="78" spans="2:91" x14ac:dyDescent="0.3">
      <c r="B78" s="1"/>
      <c r="C78" s="1">
        <v>215</v>
      </c>
      <c r="D78" s="1">
        <f>BU78</f>
        <v>999999</v>
      </c>
      <c r="E78" s="20" t="s">
        <v>99</v>
      </c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1" t="s">
        <v>97</v>
      </c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22">
        <v>500</v>
      </c>
      <c r="AY78" s="22">
        <v>300</v>
      </c>
      <c r="AZ78" s="22">
        <v>100</v>
      </c>
      <c r="BA78" s="22">
        <v>500</v>
      </c>
      <c r="BB78" s="22">
        <v>300</v>
      </c>
      <c r="BC78" s="22">
        <v>100</v>
      </c>
      <c r="BD78" s="22"/>
      <c r="BE78" s="22"/>
      <c r="BF78" s="22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2">
        <f t="shared" si="9"/>
        <v>0</v>
      </c>
      <c r="BT78" s="2">
        <f>AVERAGE(AX78,AY78,AZ78)</f>
        <v>300</v>
      </c>
      <c r="BU78" s="2">
        <f>IF(AND(AE78 &lt;&gt; "AC", (BS78/BT78)=0),999999,"-")</f>
        <v>999999</v>
      </c>
      <c r="BV78" s="1">
        <f>IF((AX78-BA78)&lt;0,0,(AX78-BA78))</f>
        <v>0</v>
      </c>
      <c r="BW78" s="1">
        <f>IF((AY78-BB78)&lt;0,0,(AY78-BB78))</f>
        <v>0</v>
      </c>
      <c r="BX78" s="1">
        <f>IF((AZ78-BC78)&lt;0,0,(AZ78-BC78))</f>
        <v>0</v>
      </c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</row>
    <row r="79" spans="2:91" x14ac:dyDescent="0.3">
      <c r="B79" s="1"/>
      <c r="C79" s="1">
        <v>215</v>
      </c>
      <c r="D79" s="1">
        <f t="shared" si="7"/>
        <v>0</v>
      </c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23" t="s">
        <v>92</v>
      </c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2">
        <v>500</v>
      </c>
      <c r="AY79" s="2">
        <v>300</v>
      </c>
      <c r="AZ79" s="2">
        <v>100</v>
      </c>
      <c r="BA79" s="2">
        <v>500</v>
      </c>
      <c r="BB79" s="2">
        <v>300</v>
      </c>
      <c r="BC79" s="2">
        <v>100</v>
      </c>
      <c r="BD79" s="2"/>
      <c r="BE79" s="2"/>
      <c r="BF79" s="2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2">
        <f t="shared" si="9"/>
        <v>0</v>
      </c>
      <c r="BT79" s="2">
        <f>AVERAGE(AX79,AY79,AZ79)</f>
        <v>300</v>
      </c>
      <c r="BU79" s="2" t="str">
        <f>IF(AND(AE79 &lt;&gt; "AC", (BS79/BT79)=0),999999,"-")</f>
        <v>-</v>
      </c>
      <c r="BV79" s="1">
        <f>IF((AX79-BA79)&lt;0,0,(AX79-BA79))</f>
        <v>0</v>
      </c>
      <c r="BW79" s="1">
        <f>IF((AY79-BB79)&lt;0,0,(AY79-BB79))</f>
        <v>0</v>
      </c>
      <c r="BX79" s="1">
        <f>IF((AZ79-BC79)&lt;0,0,(AZ79-BC79))</f>
        <v>0</v>
      </c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</row>
    <row r="80" spans="2:91" x14ac:dyDescent="0.3">
      <c r="B80" s="1"/>
      <c r="C80" s="1">
        <v>215</v>
      </c>
      <c r="D80" s="1">
        <f t="shared" si="7"/>
        <v>0.47761194029850745</v>
      </c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24" t="s">
        <v>97</v>
      </c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2">
        <v>2000</v>
      </c>
      <c r="AY80" s="2">
        <v>700</v>
      </c>
      <c r="AZ80" s="2">
        <v>650</v>
      </c>
      <c r="BA80" s="2">
        <v>800</v>
      </c>
      <c r="BB80" s="2">
        <v>350</v>
      </c>
      <c r="BC80" s="2">
        <v>600</v>
      </c>
      <c r="BD80" s="2"/>
      <c r="BE80" s="2"/>
      <c r="BF80" s="2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2">
        <f t="shared" si="9"/>
        <v>533.33333333333337</v>
      </c>
      <c r="BT80" s="2">
        <f>AVERAGE(AX80,AY80,AZ80)</f>
        <v>1116.6666666666667</v>
      </c>
      <c r="BU80" s="2" t="str">
        <f>IF(AND(AE80 &lt;&gt; "AC", (BS80/BT80)=0),999999,"-")</f>
        <v>-</v>
      </c>
      <c r="BV80" s="1">
        <f>IF((AX80-BA80)&lt;0,0,(AX80-BA80))</f>
        <v>1200</v>
      </c>
      <c r="BW80" s="1">
        <f>IF((AY80-BB80)&lt;0,0,(AY80-BB80))</f>
        <v>350</v>
      </c>
      <c r="BX80" s="1">
        <f>IF((AZ80-BC80)&lt;0,0,(AZ80-BC80))</f>
        <v>50</v>
      </c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</row>
    <row r="81" spans="2:91" x14ac:dyDescent="0.3">
      <c r="B81" s="1"/>
      <c r="C81" s="1">
        <v>215</v>
      </c>
      <c r="D81" s="1">
        <f t="shared" si="7"/>
        <v>0.20408163265306123</v>
      </c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1" t="s">
        <v>92</v>
      </c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2">
        <v>1000</v>
      </c>
      <c r="AY81" s="2">
        <v>550</v>
      </c>
      <c r="AZ81" s="2">
        <v>900</v>
      </c>
      <c r="BA81" s="2">
        <v>950</v>
      </c>
      <c r="BB81" s="2">
        <v>300</v>
      </c>
      <c r="BC81" s="2">
        <v>700</v>
      </c>
      <c r="BD81" s="2"/>
      <c r="BE81" s="2"/>
      <c r="BF81" s="2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2">
        <f t="shared" si="9"/>
        <v>166.66666666666666</v>
      </c>
      <c r="BT81" s="2">
        <f>AVERAGE(AX81,AY81,AZ81)</f>
        <v>816.66666666666663</v>
      </c>
      <c r="BU81" s="2" t="str">
        <f>IF(AND(AE81 &lt;&gt; "AC", (BS81/BT81)=0),999999,"-")</f>
        <v>-</v>
      </c>
      <c r="BV81" s="1">
        <f>IF((AX81-BA81)&lt;0,0,(AX81-BA81))</f>
        <v>50</v>
      </c>
      <c r="BW81" s="1">
        <f>IF((AY81-BB81)&lt;0,0,(AY81-BB81))</f>
        <v>250</v>
      </c>
      <c r="BX81" s="1">
        <f>IF((AZ81-BC81)&lt;0,0,(AZ81-BC81))</f>
        <v>200</v>
      </c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</row>
    <row r="82" spans="2:91" x14ac:dyDescent="0.3">
      <c r="B82" s="1"/>
      <c r="C82" s="1">
        <v>216</v>
      </c>
      <c r="D82" s="1">
        <f>BS82/BT82</f>
        <v>0</v>
      </c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1">
        <v>2500</v>
      </c>
      <c r="AS82" s="11">
        <v>1500</v>
      </c>
      <c r="AT82" s="11">
        <v>800</v>
      </c>
      <c r="AU82" s="11">
        <v>1700</v>
      </c>
      <c r="AV82" s="11">
        <v>900</v>
      </c>
      <c r="AW82" s="11">
        <v>500</v>
      </c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2">
        <f t="shared" si="9"/>
        <v>0</v>
      </c>
      <c r="BT82" s="12">
        <f>AVERAGE(AR82,AS82,AT82)</f>
        <v>1600</v>
      </c>
      <c r="BU82" s="1"/>
      <c r="BV82" s="1">
        <f>IF((AU82-AR82)&lt;0,0,(AU82-AR82))</f>
        <v>0</v>
      </c>
      <c r="BW82" s="1">
        <f>IF((AV82-AS82)&lt;0,0,(AV82-AS82))</f>
        <v>0</v>
      </c>
      <c r="BX82" s="1">
        <f>IF((AW82-AT82)&lt;0,0,(AW82-AT82))</f>
        <v>0</v>
      </c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</row>
    <row r="83" spans="2:91" x14ac:dyDescent="0.3">
      <c r="B83" s="1"/>
      <c r="C83" s="1">
        <v>216</v>
      </c>
      <c r="D83" s="1">
        <f t="shared" ref="D83" si="10">BS83/BT83</f>
        <v>0.39999999999999997</v>
      </c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1">
        <v>1000</v>
      </c>
      <c r="AS83" s="11">
        <v>700</v>
      </c>
      <c r="AT83" s="11">
        <v>800</v>
      </c>
      <c r="AU83" s="11">
        <v>1500</v>
      </c>
      <c r="AV83" s="11">
        <v>800</v>
      </c>
      <c r="AW83" s="11">
        <v>1200</v>
      </c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2">
        <f t="shared" ref="BS83:BS91" si="11">AVERAGE(BV83,BW83,BX83)</f>
        <v>333.33333333333331</v>
      </c>
      <c r="BT83" s="12">
        <f>AVERAGE(AR83,AS83,AT83)</f>
        <v>833.33333333333337</v>
      </c>
      <c r="BU83" s="1"/>
      <c r="BV83" s="1">
        <f>IF((AU83-AR83)&lt;0,0,(AU83-AR83))</f>
        <v>500</v>
      </c>
      <c r="BW83" s="1">
        <f>IF((AV83-AS83)&lt;0,0,(AV83-AS83))</f>
        <v>100</v>
      </c>
      <c r="BX83" s="1">
        <f>IF((AW83-AT83)&lt;0,0,(AW83-AT83))</f>
        <v>400</v>
      </c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</row>
    <row r="84" spans="2:91" x14ac:dyDescent="0.3">
      <c r="B84" s="1"/>
      <c r="C84" s="1">
        <v>216</v>
      </c>
      <c r="D84" s="1" t="s">
        <v>63</v>
      </c>
      <c r="E84" s="20" t="s">
        <v>94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1" t="s">
        <v>62</v>
      </c>
      <c r="AS84" s="11" t="s">
        <v>62</v>
      </c>
      <c r="AT84" s="11" t="s">
        <v>62</v>
      </c>
      <c r="AU84" s="11" t="s">
        <v>62</v>
      </c>
      <c r="AV84" s="11" t="s">
        <v>62</v>
      </c>
      <c r="AW84" s="11" t="s">
        <v>62</v>
      </c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2" t="s">
        <v>62</v>
      </c>
      <c r="BT84" s="12" t="s">
        <v>62</v>
      </c>
      <c r="BU84" s="1"/>
      <c r="BV84" s="1" t="s">
        <v>62</v>
      </c>
      <c r="BW84" s="1" t="s">
        <v>62</v>
      </c>
      <c r="BX84" s="1" t="s">
        <v>62</v>
      </c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</row>
    <row r="85" spans="2:91" x14ac:dyDescent="0.3">
      <c r="B85" s="1"/>
      <c r="C85" s="1">
        <v>216</v>
      </c>
      <c r="D85" s="2">
        <v>0</v>
      </c>
      <c r="E85" s="20" t="s">
        <v>93</v>
      </c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2">
        <v>1000</v>
      </c>
      <c r="AS85" s="12">
        <v>-600</v>
      </c>
      <c r="AT85" s="12">
        <v>-400</v>
      </c>
      <c r="AU85" s="27">
        <v>400</v>
      </c>
      <c r="AV85" s="27">
        <v>-700</v>
      </c>
      <c r="AW85" s="27">
        <v>-500</v>
      </c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2">
        <f t="shared" si="11"/>
        <v>0</v>
      </c>
      <c r="BT85" s="12">
        <f>AVERAGE(AR85,AS85,AT85)</f>
        <v>0</v>
      </c>
      <c r="BU85" s="1"/>
      <c r="BV85" s="1">
        <f>IF((AU85-AR85)&lt;0,0,(AU85-AR85))</f>
        <v>0</v>
      </c>
      <c r="BW85" s="1">
        <f>IF((AV85-AS85)&lt;0,0,(AV85-AS85))</f>
        <v>0</v>
      </c>
      <c r="BX85" s="1">
        <f>IF((AW85-AT85)&lt;0,0,(AW85-AT85))</f>
        <v>0</v>
      </c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</row>
    <row r="86" spans="2:91" x14ac:dyDescent="0.3">
      <c r="B86" s="1"/>
      <c r="C86" s="1">
        <v>216</v>
      </c>
      <c r="D86" s="26">
        <v>1000000</v>
      </c>
      <c r="E86" s="20" t="s">
        <v>100</v>
      </c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1">
        <v>-500</v>
      </c>
      <c r="AS86" s="11">
        <v>300</v>
      </c>
      <c r="AT86" s="11">
        <v>200</v>
      </c>
      <c r="AU86" s="11">
        <v>800</v>
      </c>
      <c r="AV86" s="11">
        <v>700</v>
      </c>
      <c r="AW86" s="11">
        <v>900</v>
      </c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2">
        <f t="shared" si="11"/>
        <v>800</v>
      </c>
      <c r="BT86" s="12">
        <f>AVERAGE(AR86,AS86,AT86)</f>
        <v>0</v>
      </c>
      <c r="BU86" s="1"/>
      <c r="BV86" s="1">
        <f>IF((AU86-AR86)&lt;0,0,(AU86-AR86))</f>
        <v>1300</v>
      </c>
      <c r="BW86" s="1">
        <f>IF((AV86-AS86)&lt;0,0,(AV86-AS86))</f>
        <v>400</v>
      </c>
      <c r="BX86" s="1">
        <f>IF((AW86-AT86)&lt;0,0,(AW86-AT86))</f>
        <v>700</v>
      </c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</row>
    <row r="87" spans="2:91" x14ac:dyDescent="0.3">
      <c r="B87" s="1"/>
      <c r="C87" s="1">
        <v>216</v>
      </c>
      <c r="D87" s="25" t="s">
        <v>63</v>
      </c>
      <c r="E87" s="20" t="s">
        <v>94</v>
      </c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24" t="s">
        <v>62</v>
      </c>
      <c r="AS87" s="24" t="s">
        <v>62</v>
      </c>
      <c r="AT87" s="24" t="s">
        <v>62</v>
      </c>
      <c r="AU87" s="28">
        <v>500</v>
      </c>
      <c r="AV87" s="28">
        <v>200</v>
      </c>
      <c r="AW87" s="28">
        <v>2500</v>
      </c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2" t="s">
        <v>62</v>
      </c>
      <c r="BT87" s="12" t="s">
        <v>62</v>
      </c>
      <c r="BU87" s="1"/>
      <c r="BV87" s="1" t="s">
        <v>62</v>
      </c>
      <c r="BW87" s="1" t="s">
        <v>62</v>
      </c>
      <c r="BX87" s="1" t="s">
        <v>62</v>
      </c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</row>
    <row r="88" spans="2:91" x14ac:dyDescent="0.3">
      <c r="B88" s="1"/>
      <c r="C88" s="1">
        <v>216</v>
      </c>
      <c r="D88" s="1" t="s">
        <v>63</v>
      </c>
      <c r="E88" s="20" t="s">
        <v>95</v>
      </c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2">
        <v>400</v>
      </c>
      <c r="AS88" s="12">
        <v>300</v>
      </c>
      <c r="AT88" s="12">
        <v>700</v>
      </c>
      <c r="AU88" s="12" t="s">
        <v>62</v>
      </c>
      <c r="AV88" s="12" t="s">
        <v>62</v>
      </c>
      <c r="AW88" s="12" t="s">
        <v>62</v>
      </c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2" t="s">
        <v>62</v>
      </c>
      <c r="BT88" s="12">
        <f>AVERAGE(AR88,AS88,AT88)</f>
        <v>466.66666666666669</v>
      </c>
      <c r="BU88" s="1"/>
      <c r="BV88" s="1" t="s">
        <v>62</v>
      </c>
      <c r="BW88" s="1" t="s">
        <v>62</v>
      </c>
      <c r="BX88" s="1" t="s">
        <v>62</v>
      </c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</row>
    <row r="89" spans="2:91" x14ac:dyDescent="0.3">
      <c r="B89" s="1"/>
      <c r="C89" s="1">
        <v>216</v>
      </c>
      <c r="D89" s="2" t="s">
        <v>63</v>
      </c>
      <c r="E89" s="20" t="s">
        <v>96</v>
      </c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2">
        <v>-500</v>
      </c>
      <c r="AS89" s="12">
        <v>300</v>
      </c>
      <c r="AT89" s="12">
        <v>100</v>
      </c>
      <c r="AU89" s="12">
        <v>600</v>
      </c>
      <c r="AV89" s="12">
        <v>-700</v>
      </c>
      <c r="AW89" s="12">
        <v>-1000</v>
      </c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2">
        <f t="shared" si="11"/>
        <v>366.66666666666669</v>
      </c>
      <c r="BT89" s="12">
        <f>AVERAGE(AR89,AS89,AT89)</f>
        <v>-33.333333333333336</v>
      </c>
      <c r="BU89" s="1"/>
      <c r="BV89" s="1">
        <f>IF((AU89-AR89)&lt;0,0,(AU89-AR89))</f>
        <v>1100</v>
      </c>
      <c r="BW89" s="1">
        <f>IF((AV89-AS89)&lt;0,0,(AV89-AS89))</f>
        <v>0</v>
      </c>
      <c r="BX89" s="1">
        <f>IF((AW89-AT89)&lt;0,0,(AW89-AT89))</f>
        <v>0</v>
      </c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</row>
    <row r="90" spans="2:91" x14ac:dyDescent="0.3">
      <c r="B90" s="1"/>
      <c r="C90" s="1">
        <v>216</v>
      </c>
      <c r="D90" s="1" t="s">
        <v>63</v>
      </c>
      <c r="E90" s="20" t="s">
        <v>96</v>
      </c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1">
        <v>-500</v>
      </c>
      <c r="AS90" s="11">
        <v>300</v>
      </c>
      <c r="AT90" s="11">
        <v>100</v>
      </c>
      <c r="AU90" s="11">
        <v>-500</v>
      </c>
      <c r="AV90" s="11">
        <v>300</v>
      </c>
      <c r="AW90" s="11">
        <v>100</v>
      </c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2">
        <f t="shared" si="11"/>
        <v>0</v>
      </c>
      <c r="BT90" s="12">
        <f>AVERAGE(AR90,AS90,AT90)</f>
        <v>-33.333333333333336</v>
      </c>
      <c r="BU90" s="1"/>
      <c r="BV90" s="1">
        <f>IF((AU90-AR90)&lt;0,0,(AU90-AR90))</f>
        <v>0</v>
      </c>
      <c r="BW90" s="1">
        <f>IF((AV90-AS90)&lt;0,0,(AV90-AS90))</f>
        <v>0</v>
      </c>
      <c r="BX90" s="1">
        <f>IF((AW90-AT90)&lt;0,0,(AW90-AT90))</f>
        <v>0</v>
      </c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</row>
    <row r="91" spans="2:91" x14ac:dyDescent="0.3">
      <c r="B91" s="1"/>
      <c r="C91" s="1">
        <v>217</v>
      </c>
      <c r="D91" s="1">
        <f>BS91/BT91</f>
        <v>0</v>
      </c>
      <c r="E91" s="20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1">
        <v>2500</v>
      </c>
      <c r="AY91" s="11">
        <v>1500</v>
      </c>
      <c r="AZ91" s="11">
        <v>800</v>
      </c>
      <c r="BA91" s="11">
        <v>1700</v>
      </c>
      <c r="BB91" s="11">
        <v>900</v>
      </c>
      <c r="BC91" s="11">
        <v>500</v>
      </c>
      <c r="BD91" s="11"/>
      <c r="BE91" s="11"/>
      <c r="BF91" s="1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2">
        <f t="shared" si="11"/>
        <v>0</v>
      </c>
      <c r="BT91" s="12">
        <f>AVERAGE(AX91,AY91,AZ91)</f>
        <v>1600</v>
      </c>
      <c r="BU91" s="1"/>
      <c r="BV91" s="11">
        <f>IF((BA91-AX91)&lt;0,0,(BA91-AX91))</f>
        <v>0</v>
      </c>
      <c r="BW91" s="11">
        <f>IF((BB91-AY91)&lt;0,0,(BB91-AY91))</f>
        <v>0</v>
      </c>
      <c r="BX91" s="11">
        <f>IF((BC91-AZ91)&lt;0,0,(BC91-AZ91))</f>
        <v>0</v>
      </c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</row>
    <row r="92" spans="2:91" x14ac:dyDescent="0.3">
      <c r="B92" s="1"/>
      <c r="C92" s="1">
        <v>217</v>
      </c>
      <c r="D92" s="1">
        <f t="shared" ref="D92" si="12">BS92/BT92</f>
        <v>0.39999999999999997</v>
      </c>
      <c r="E92" s="20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1">
        <v>1000</v>
      </c>
      <c r="AY92" s="11">
        <v>700</v>
      </c>
      <c r="AZ92" s="11">
        <v>800</v>
      </c>
      <c r="BA92" s="11">
        <v>1500</v>
      </c>
      <c r="BB92" s="11">
        <v>800</v>
      </c>
      <c r="BC92" s="11">
        <v>1200</v>
      </c>
      <c r="BD92" s="11"/>
      <c r="BE92" s="11"/>
      <c r="BF92" s="1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2">
        <f t="shared" ref="BS92:BS99" si="13">AVERAGE(BV92,BW92,BX92)</f>
        <v>333.33333333333331</v>
      </c>
      <c r="BT92" s="12">
        <f>AVERAGE(AX92,AY92,AZ92)</f>
        <v>833.33333333333337</v>
      </c>
      <c r="BU92" s="1"/>
      <c r="BV92" s="11">
        <f>IF((BA92-AX92)&lt;0,0,(BA92-AX92))</f>
        <v>500</v>
      </c>
      <c r="BW92" s="11">
        <f>IF((BB92-AY92)&lt;0,0,(BB92-AY92))</f>
        <v>100</v>
      </c>
      <c r="BX92" s="11">
        <f>IF((BC92-AZ92)&lt;0,0,(BC92-AZ92))</f>
        <v>400</v>
      </c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</row>
    <row r="93" spans="2:91" x14ac:dyDescent="0.3">
      <c r="B93" s="1"/>
      <c r="C93" s="1">
        <v>217</v>
      </c>
      <c r="D93" s="1" t="s">
        <v>63</v>
      </c>
      <c r="E93" s="20" t="s">
        <v>94</v>
      </c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1" t="s">
        <v>62</v>
      </c>
      <c r="AY93" s="11" t="s">
        <v>62</v>
      </c>
      <c r="AZ93" s="11" t="s">
        <v>62</v>
      </c>
      <c r="BA93" s="11" t="s">
        <v>62</v>
      </c>
      <c r="BB93" s="11" t="s">
        <v>62</v>
      </c>
      <c r="BC93" s="11" t="s">
        <v>62</v>
      </c>
      <c r="BD93" s="11"/>
      <c r="BE93" s="11"/>
      <c r="BF93" s="1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2" t="s">
        <v>62</v>
      </c>
      <c r="BT93" s="12" t="s">
        <v>62</v>
      </c>
      <c r="BU93" s="1"/>
      <c r="BV93" s="11" t="s">
        <v>62</v>
      </c>
      <c r="BW93" s="11" t="s">
        <v>62</v>
      </c>
      <c r="BX93" s="11" t="s">
        <v>62</v>
      </c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</row>
    <row r="94" spans="2:91" x14ac:dyDescent="0.3">
      <c r="B94" s="1"/>
      <c r="C94" s="1">
        <v>217</v>
      </c>
      <c r="D94" s="1">
        <v>0</v>
      </c>
      <c r="E94" s="20" t="s">
        <v>93</v>
      </c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2">
        <v>1000</v>
      </c>
      <c r="AY94" s="12">
        <v>-600</v>
      </c>
      <c r="AZ94" s="12">
        <v>-400</v>
      </c>
      <c r="BA94" s="27">
        <v>400</v>
      </c>
      <c r="BB94" s="27">
        <v>-700</v>
      </c>
      <c r="BC94" s="27">
        <v>-500</v>
      </c>
      <c r="BD94" s="27"/>
      <c r="BE94" s="27"/>
      <c r="BF94" s="27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2">
        <f t="shared" si="13"/>
        <v>0</v>
      </c>
      <c r="BT94" s="12">
        <f>AVERAGE(AX94,AY94,AZ94)</f>
        <v>0</v>
      </c>
      <c r="BU94" s="1"/>
      <c r="BV94" s="11">
        <f>IF((BA94-AX94)&lt;0,0,(BA94-AX94))</f>
        <v>0</v>
      </c>
      <c r="BW94" s="11">
        <f>IF((BB94-AY94)&lt;0,0,(BB94-AY94))</f>
        <v>0</v>
      </c>
      <c r="BX94" s="11">
        <f>IF((BC94-AZ94)&lt;0,0,(BC94-AZ94))</f>
        <v>0</v>
      </c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</row>
    <row r="95" spans="2:91" x14ac:dyDescent="0.3">
      <c r="B95" s="1"/>
      <c r="C95" s="1">
        <v>217</v>
      </c>
      <c r="D95" s="26">
        <v>1000000</v>
      </c>
      <c r="E95" s="20" t="s">
        <v>100</v>
      </c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1">
        <v>-500</v>
      </c>
      <c r="AY95" s="11">
        <v>300</v>
      </c>
      <c r="AZ95" s="11">
        <v>200</v>
      </c>
      <c r="BA95" s="11">
        <v>800</v>
      </c>
      <c r="BB95" s="11">
        <v>700</v>
      </c>
      <c r="BC95" s="11">
        <v>900</v>
      </c>
      <c r="BD95" s="11"/>
      <c r="BE95" s="11"/>
      <c r="BF95" s="1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2">
        <f t="shared" si="13"/>
        <v>800</v>
      </c>
      <c r="BT95" s="12">
        <f>AVERAGE(AX95,AY95,AZ95)</f>
        <v>0</v>
      </c>
      <c r="BU95" s="1"/>
      <c r="BV95" s="11">
        <f>IF((BA95-AX95)&lt;0,0,(BA95-AX95))</f>
        <v>1300</v>
      </c>
      <c r="BW95" s="11">
        <f>IF((BB95-AY95)&lt;0,0,(BB95-AY95))</f>
        <v>400</v>
      </c>
      <c r="BX95" s="11">
        <f>IF((BC95-AZ95)&lt;0,0,(BC95-AZ95))</f>
        <v>700</v>
      </c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</row>
    <row r="96" spans="2:91" x14ac:dyDescent="0.3">
      <c r="B96" s="1"/>
      <c r="C96" s="1">
        <v>217</v>
      </c>
      <c r="D96" s="1" t="s">
        <v>63</v>
      </c>
      <c r="E96" s="20" t="s">
        <v>94</v>
      </c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24" t="s">
        <v>62</v>
      </c>
      <c r="AY96" s="24" t="s">
        <v>62</v>
      </c>
      <c r="AZ96" s="24" t="s">
        <v>62</v>
      </c>
      <c r="BA96" s="28">
        <v>500</v>
      </c>
      <c r="BB96" s="28">
        <v>200</v>
      </c>
      <c r="BC96" s="28">
        <v>2500</v>
      </c>
      <c r="BD96" s="28"/>
      <c r="BE96" s="28"/>
      <c r="BF96" s="28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2" t="s">
        <v>62</v>
      </c>
      <c r="BT96" s="12" t="s">
        <v>62</v>
      </c>
      <c r="BU96" s="1"/>
      <c r="BV96" s="11" t="s">
        <v>62</v>
      </c>
      <c r="BW96" s="11" t="s">
        <v>62</v>
      </c>
      <c r="BX96" s="11" t="s">
        <v>62</v>
      </c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</row>
    <row r="97" spans="2:91" x14ac:dyDescent="0.3">
      <c r="B97" s="1"/>
      <c r="C97" s="1">
        <v>217</v>
      </c>
      <c r="D97" s="1" t="s">
        <v>63</v>
      </c>
      <c r="E97" s="20" t="s">
        <v>95</v>
      </c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2">
        <v>400</v>
      </c>
      <c r="AY97" s="12">
        <v>300</v>
      </c>
      <c r="AZ97" s="12">
        <v>700</v>
      </c>
      <c r="BA97" s="12" t="s">
        <v>62</v>
      </c>
      <c r="BB97" s="12" t="s">
        <v>62</v>
      </c>
      <c r="BC97" s="12" t="s">
        <v>62</v>
      </c>
      <c r="BD97" s="12"/>
      <c r="BE97" s="12"/>
      <c r="BF97" s="12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2" t="s">
        <v>62</v>
      </c>
      <c r="BT97" s="12">
        <f>AVERAGE(AX97,AY97,AZ97)</f>
        <v>466.66666666666669</v>
      </c>
      <c r="BU97" s="1"/>
      <c r="BV97" s="11" t="s">
        <v>62</v>
      </c>
      <c r="BW97" s="11" t="s">
        <v>62</v>
      </c>
      <c r="BX97" s="11" t="s">
        <v>62</v>
      </c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</row>
    <row r="98" spans="2:91" x14ac:dyDescent="0.3">
      <c r="B98" s="1"/>
      <c r="C98" s="1">
        <v>217</v>
      </c>
      <c r="D98" s="1" t="s">
        <v>63</v>
      </c>
      <c r="E98" s="20" t="s">
        <v>96</v>
      </c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2">
        <v>-500</v>
      </c>
      <c r="AY98" s="12">
        <v>300</v>
      </c>
      <c r="AZ98" s="12">
        <v>100</v>
      </c>
      <c r="BA98" s="12">
        <v>600</v>
      </c>
      <c r="BB98" s="12">
        <v>-700</v>
      </c>
      <c r="BC98" s="12">
        <v>-1000</v>
      </c>
      <c r="BD98" s="12"/>
      <c r="BE98" s="12"/>
      <c r="BF98" s="12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2">
        <f t="shared" si="13"/>
        <v>366.66666666666669</v>
      </c>
      <c r="BT98" s="12">
        <f>AVERAGE(AX98,AY98,AZ98)</f>
        <v>-33.333333333333336</v>
      </c>
      <c r="BU98" s="1"/>
      <c r="BV98" s="11">
        <f>IF((BA98-AX98)&lt;0,0,(BA98-AX98))</f>
        <v>1100</v>
      </c>
      <c r="BW98" s="11">
        <f>IF((BB98-AY98)&lt;0,0,(BB98-AY98))</f>
        <v>0</v>
      </c>
      <c r="BX98" s="11">
        <f>IF((BC98-AZ98)&lt;0,0,(BC98-AZ98))</f>
        <v>0</v>
      </c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</row>
    <row r="99" spans="2:91" x14ac:dyDescent="0.3">
      <c r="B99" s="1"/>
      <c r="C99" s="1">
        <v>217</v>
      </c>
      <c r="D99" s="1" t="s">
        <v>63</v>
      </c>
      <c r="E99" s="20" t="s">
        <v>96</v>
      </c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1">
        <v>-500</v>
      </c>
      <c r="AY99" s="11">
        <v>300</v>
      </c>
      <c r="AZ99" s="11">
        <v>100</v>
      </c>
      <c r="BA99" s="11">
        <v>-500</v>
      </c>
      <c r="BB99" s="11">
        <v>300</v>
      </c>
      <c r="BC99" s="11">
        <v>100</v>
      </c>
      <c r="BD99" s="11"/>
      <c r="BE99" s="11"/>
      <c r="BF99" s="1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2">
        <f t="shared" si="13"/>
        <v>0</v>
      </c>
      <c r="BT99" s="12">
        <f>AVERAGE(AX99,AY99,AZ99)</f>
        <v>-33.333333333333336</v>
      </c>
      <c r="BU99" s="1"/>
      <c r="BV99" s="11">
        <f>IF((BA99-AX99)&lt;0,0,(BA99-AX99))</f>
        <v>0</v>
      </c>
      <c r="BW99" s="11">
        <f>IF((BB99-AY99)&lt;0,0,(BB99-AY99))</f>
        <v>0</v>
      </c>
      <c r="BX99" s="11">
        <f>IF((BC99-AZ99)&lt;0,0,(BC99-AZ99))</f>
        <v>0</v>
      </c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</row>
    <row r="100" spans="2:91" x14ac:dyDescent="0.3">
      <c r="B100" s="1"/>
      <c r="C100" s="1">
        <v>218</v>
      </c>
      <c r="D100" s="1">
        <f>BS100/BT100</f>
        <v>0.64583333333333326</v>
      </c>
      <c r="E100" s="20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1">
        <v>2500</v>
      </c>
      <c r="AG100" s="11">
        <v>1500</v>
      </c>
      <c r="AH100" s="11">
        <v>800</v>
      </c>
      <c r="AI100" s="11">
        <v>1700</v>
      </c>
      <c r="AJ100" s="11">
        <v>900</v>
      </c>
      <c r="AK100" s="11">
        <v>500</v>
      </c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  <c r="BD100" s="11"/>
      <c r="BE100" s="11"/>
      <c r="BF100" s="11"/>
      <c r="BG100" s="11"/>
      <c r="BH100" s="11"/>
      <c r="BI100" s="11"/>
      <c r="BJ100" s="11"/>
      <c r="BK100" s="11"/>
      <c r="BL100" s="11"/>
      <c r="BM100" s="11"/>
      <c r="BN100" s="11"/>
      <c r="BO100" s="11"/>
      <c r="BP100" s="11"/>
      <c r="BQ100" s="11"/>
      <c r="BR100" s="11"/>
      <c r="BS100" s="12">
        <f>AVERAGE(AI100,AJ100,AK100)</f>
        <v>1033.3333333333333</v>
      </c>
      <c r="BT100" s="12">
        <f>AVERAGE(AF100,AG100,AH100)</f>
        <v>1600</v>
      </c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</row>
    <row r="101" spans="2:91" x14ac:dyDescent="0.3">
      <c r="B101" s="1"/>
      <c r="C101" s="1">
        <v>218</v>
      </c>
      <c r="D101" s="1" t="s">
        <v>63</v>
      </c>
      <c r="E101" s="20" t="s">
        <v>94</v>
      </c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2" t="s">
        <v>62</v>
      </c>
      <c r="AG101" s="12" t="s">
        <v>62</v>
      </c>
      <c r="AH101" s="12" t="s">
        <v>62</v>
      </c>
      <c r="AI101" s="12" t="s">
        <v>62</v>
      </c>
      <c r="AJ101" s="12" t="s">
        <v>62</v>
      </c>
      <c r="AK101" s="11" t="s">
        <v>62</v>
      </c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  <c r="BD101" s="11"/>
      <c r="BE101" s="11"/>
      <c r="BF101" s="11"/>
      <c r="BG101" s="11"/>
      <c r="BH101" s="11"/>
      <c r="BI101" s="11"/>
      <c r="BJ101" s="11"/>
      <c r="BK101" s="11"/>
      <c r="BL101" s="11"/>
      <c r="BM101" s="11"/>
      <c r="BN101" s="11"/>
      <c r="BO101" s="11"/>
      <c r="BP101" s="11"/>
      <c r="BQ101" s="11"/>
      <c r="BR101" s="11"/>
      <c r="BS101" s="12" t="s">
        <v>62</v>
      </c>
      <c r="BT101" s="12" t="s">
        <v>62</v>
      </c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</row>
    <row r="102" spans="2:91" x14ac:dyDescent="0.3">
      <c r="B102" s="1"/>
      <c r="C102" s="1">
        <v>218</v>
      </c>
      <c r="D102" s="1">
        <v>0</v>
      </c>
      <c r="E102" s="29" t="s">
        <v>93</v>
      </c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1">
        <v>0</v>
      </c>
      <c r="AG102" s="11">
        <v>0</v>
      </c>
      <c r="AH102" s="11">
        <v>0</v>
      </c>
      <c r="AI102" s="11">
        <v>0</v>
      </c>
      <c r="AJ102" s="11">
        <v>0</v>
      </c>
      <c r="AK102" s="11">
        <v>0</v>
      </c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  <c r="BD102" s="11"/>
      <c r="BE102" s="11"/>
      <c r="BF102" s="11"/>
      <c r="BG102" s="11"/>
      <c r="BH102" s="11"/>
      <c r="BI102" s="11"/>
      <c r="BJ102" s="11"/>
      <c r="BK102" s="11"/>
      <c r="BL102" s="11"/>
      <c r="BM102" s="11"/>
      <c r="BN102" s="11"/>
      <c r="BO102" s="11"/>
      <c r="BP102" s="11"/>
      <c r="BQ102" s="11"/>
      <c r="BR102" s="11"/>
      <c r="BS102" s="12">
        <f>AVERAGE(AI102,AJ102,AK102)</f>
        <v>0</v>
      </c>
      <c r="BT102" s="12">
        <f>AVERAGE(AF102,AG102,AH102)</f>
        <v>0</v>
      </c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</row>
    <row r="103" spans="2:91" x14ac:dyDescent="0.3">
      <c r="B103" s="1"/>
      <c r="C103" s="1">
        <v>218</v>
      </c>
      <c r="D103" s="26">
        <v>1000000</v>
      </c>
      <c r="E103" s="29" t="s">
        <v>100</v>
      </c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1">
        <v>0</v>
      </c>
      <c r="AG103" s="11">
        <v>0</v>
      </c>
      <c r="AH103" s="11">
        <v>0</v>
      </c>
      <c r="AI103" s="11">
        <v>1700</v>
      </c>
      <c r="AJ103" s="11">
        <v>900</v>
      </c>
      <c r="AK103" s="11">
        <v>500</v>
      </c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  <c r="BD103" s="11"/>
      <c r="BE103" s="11"/>
      <c r="BF103" s="11"/>
      <c r="BG103" s="11"/>
      <c r="BH103" s="11"/>
      <c r="BI103" s="11"/>
      <c r="BJ103" s="11"/>
      <c r="BK103" s="11"/>
      <c r="BL103" s="11"/>
      <c r="BM103" s="11"/>
      <c r="BN103" s="11"/>
      <c r="BO103" s="11"/>
      <c r="BP103" s="11"/>
      <c r="BQ103" s="11"/>
      <c r="BR103" s="11"/>
      <c r="BS103" s="12">
        <f>AVERAGE(AI103,AJ103,AK103)</f>
        <v>1033.3333333333333</v>
      </c>
      <c r="BT103" s="12">
        <f>AVERAGE(AF103,AG103,AH103)</f>
        <v>0</v>
      </c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</row>
    <row r="104" spans="2:91" x14ac:dyDescent="0.3">
      <c r="B104" s="1"/>
      <c r="C104" s="1">
        <v>218</v>
      </c>
      <c r="D104" s="26" t="s">
        <v>63</v>
      </c>
      <c r="E104" s="29" t="s">
        <v>101</v>
      </c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1" t="s">
        <v>62</v>
      </c>
      <c r="AG104" s="11" t="s">
        <v>62</v>
      </c>
      <c r="AH104" s="11" t="s">
        <v>62</v>
      </c>
      <c r="AI104" s="12">
        <v>800</v>
      </c>
      <c r="AJ104" s="12">
        <v>700</v>
      </c>
      <c r="AK104" s="12">
        <v>900</v>
      </c>
      <c r="AL104" s="11"/>
      <c r="AM104" s="11"/>
      <c r="AN104" s="11"/>
      <c r="AO104" s="11"/>
      <c r="AP104" s="11"/>
      <c r="AQ104" s="11"/>
      <c r="AR104" s="11"/>
      <c r="AS104" s="11"/>
      <c r="AT104" s="11"/>
      <c r="AU104" s="11"/>
      <c r="AV104" s="11"/>
      <c r="AW104" s="11"/>
      <c r="AX104" s="11"/>
      <c r="AY104" s="11"/>
      <c r="AZ104" s="11"/>
      <c r="BA104" s="11"/>
      <c r="BB104" s="11"/>
      <c r="BC104" s="11"/>
      <c r="BD104" s="11"/>
      <c r="BE104" s="11"/>
      <c r="BF104" s="11"/>
      <c r="BG104" s="11"/>
      <c r="BH104" s="11"/>
      <c r="BI104" s="11"/>
      <c r="BJ104" s="11"/>
      <c r="BK104" s="11"/>
      <c r="BL104" s="11"/>
      <c r="BM104" s="11"/>
      <c r="BN104" s="11"/>
      <c r="BO104" s="11"/>
      <c r="BP104" s="11"/>
      <c r="BQ104" s="11"/>
      <c r="BR104" s="11"/>
      <c r="BS104" s="12">
        <f>AVERAGE(AI104,AJ104,AK104)</f>
        <v>800</v>
      </c>
      <c r="BT104" s="12" t="s">
        <v>62</v>
      </c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</row>
    <row r="105" spans="2:91" x14ac:dyDescent="0.3">
      <c r="B105" s="1"/>
      <c r="C105" s="1">
        <v>218</v>
      </c>
      <c r="D105" s="1" t="s">
        <v>63</v>
      </c>
      <c r="E105" s="29" t="s">
        <v>95</v>
      </c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2">
        <v>400</v>
      </c>
      <c r="AG105" s="12">
        <v>300</v>
      </c>
      <c r="AH105" s="12">
        <v>700</v>
      </c>
      <c r="AI105" s="12" t="s">
        <v>62</v>
      </c>
      <c r="AJ105" s="12" t="s">
        <v>62</v>
      </c>
      <c r="AK105" s="12" t="s">
        <v>62</v>
      </c>
      <c r="AL105" s="11"/>
      <c r="AM105" s="11"/>
      <c r="AN105" s="11"/>
      <c r="AO105" s="11"/>
      <c r="AP105" s="11"/>
      <c r="AQ105" s="11"/>
      <c r="AR105" s="11"/>
      <c r="AS105" s="11"/>
      <c r="AT105" s="11"/>
      <c r="AU105" s="11"/>
      <c r="AV105" s="11"/>
      <c r="AW105" s="11"/>
      <c r="AX105" s="11"/>
      <c r="AY105" s="11"/>
      <c r="AZ105" s="11"/>
      <c r="BA105" s="11"/>
      <c r="BB105" s="11"/>
      <c r="BC105" s="11"/>
      <c r="BD105" s="11"/>
      <c r="BE105" s="11"/>
      <c r="BF105" s="11"/>
      <c r="BG105" s="11"/>
      <c r="BH105" s="11"/>
      <c r="BI105" s="11"/>
      <c r="BJ105" s="11"/>
      <c r="BK105" s="11"/>
      <c r="BL105" s="11"/>
      <c r="BM105" s="11"/>
      <c r="BN105" s="11"/>
      <c r="BO105" s="11"/>
      <c r="BP105" s="11"/>
      <c r="BQ105" s="11"/>
      <c r="BR105" s="11"/>
      <c r="BS105" s="12" t="s">
        <v>62</v>
      </c>
      <c r="BT105" s="12">
        <f>AVERAGE(AF105,AG105,AH105)</f>
        <v>466.66666666666669</v>
      </c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</row>
    <row r="106" spans="2:91" x14ac:dyDescent="0.3">
      <c r="B106" s="1"/>
      <c r="C106" s="1">
        <v>218</v>
      </c>
      <c r="D106" s="1" t="s">
        <v>63</v>
      </c>
      <c r="E106" s="29" t="s">
        <v>102</v>
      </c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2">
        <v>-500</v>
      </c>
      <c r="AG106" s="12">
        <v>300</v>
      </c>
      <c r="AH106" s="12">
        <v>200</v>
      </c>
      <c r="AI106" s="12">
        <v>-800</v>
      </c>
      <c r="AJ106" s="12">
        <v>700</v>
      </c>
      <c r="AK106" s="12">
        <v>-900</v>
      </c>
      <c r="AL106" s="11"/>
      <c r="AM106" s="11"/>
      <c r="AN106" s="11"/>
      <c r="AO106" s="11"/>
      <c r="AP106" s="11"/>
      <c r="AQ106" s="11"/>
      <c r="AR106" s="11"/>
      <c r="AS106" s="11"/>
      <c r="AT106" s="11"/>
      <c r="AU106" s="11"/>
      <c r="AV106" s="11"/>
      <c r="AW106" s="11"/>
      <c r="AX106" s="11"/>
      <c r="AY106" s="11"/>
      <c r="AZ106" s="11"/>
      <c r="BA106" s="11"/>
      <c r="BB106" s="11"/>
      <c r="BC106" s="11"/>
      <c r="BD106" s="11"/>
      <c r="BE106" s="11"/>
      <c r="BF106" s="11"/>
      <c r="BG106" s="11"/>
      <c r="BH106" s="11"/>
      <c r="BI106" s="11"/>
      <c r="BJ106" s="11"/>
      <c r="BK106" s="11"/>
      <c r="BL106" s="11"/>
      <c r="BM106" s="11"/>
      <c r="BN106" s="11"/>
      <c r="BO106" s="11"/>
      <c r="BP106" s="11"/>
      <c r="BQ106" s="11"/>
      <c r="BR106" s="11"/>
      <c r="BS106" s="12">
        <f>AVERAGE(AI106,AJ106,AK106)</f>
        <v>-333.33333333333331</v>
      </c>
      <c r="BT106" s="12">
        <f>AVERAGE(AF106,AG106,AH106)</f>
        <v>0</v>
      </c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</row>
    <row r="107" spans="2:91" x14ac:dyDescent="0.3">
      <c r="B107" s="1"/>
      <c r="C107" s="1">
        <v>218</v>
      </c>
      <c r="D107" s="1" t="s">
        <v>63</v>
      </c>
      <c r="E107" s="29" t="s">
        <v>102</v>
      </c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2">
        <v>-500</v>
      </c>
      <c r="AG107" s="12">
        <v>300</v>
      </c>
      <c r="AH107" s="12">
        <v>100</v>
      </c>
      <c r="AI107" s="12">
        <v>-800</v>
      </c>
      <c r="AJ107" s="12">
        <v>200</v>
      </c>
      <c r="AK107" s="12">
        <v>50</v>
      </c>
      <c r="AL107" s="11"/>
      <c r="AM107" s="11"/>
      <c r="AN107" s="11"/>
      <c r="AO107" s="11"/>
      <c r="AP107" s="11"/>
      <c r="AQ107" s="11"/>
      <c r="AR107" s="11"/>
      <c r="AS107" s="11"/>
      <c r="AT107" s="11"/>
      <c r="AU107" s="11"/>
      <c r="AV107" s="11"/>
      <c r="AW107" s="11"/>
      <c r="AX107" s="11"/>
      <c r="AY107" s="11"/>
      <c r="AZ107" s="11"/>
      <c r="BA107" s="11"/>
      <c r="BB107" s="11"/>
      <c r="BC107" s="11"/>
      <c r="BD107" s="11"/>
      <c r="BE107" s="11"/>
      <c r="BF107" s="11"/>
      <c r="BG107" s="11"/>
      <c r="BH107" s="11"/>
      <c r="BI107" s="11"/>
      <c r="BJ107" s="11"/>
      <c r="BK107" s="11"/>
      <c r="BL107" s="11"/>
      <c r="BM107" s="11"/>
      <c r="BN107" s="11"/>
      <c r="BO107" s="11"/>
      <c r="BP107" s="11"/>
      <c r="BQ107" s="11"/>
      <c r="BR107" s="11"/>
      <c r="BS107" s="12">
        <f>AVERAGE(AI107,AJ107,AK107)</f>
        <v>-183.33333333333334</v>
      </c>
      <c r="BT107" s="12">
        <f>AVERAGE(AF107,AG107,AH107)</f>
        <v>-33.333333333333336</v>
      </c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</row>
    <row r="108" spans="2:91" x14ac:dyDescent="0.3">
      <c r="B108" s="1"/>
      <c r="C108" s="1">
        <v>218</v>
      </c>
      <c r="D108" s="1" t="s">
        <v>63</v>
      </c>
      <c r="E108" s="29" t="s">
        <v>102</v>
      </c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30">
        <v>500</v>
      </c>
      <c r="AG108" s="30">
        <v>300</v>
      </c>
      <c r="AH108" s="30">
        <v>100</v>
      </c>
      <c r="AI108" s="12">
        <v>-800</v>
      </c>
      <c r="AJ108" s="12">
        <v>700</v>
      </c>
      <c r="AK108" s="12">
        <v>-900</v>
      </c>
      <c r="AL108" s="11"/>
      <c r="AM108" s="11"/>
      <c r="AN108" s="11"/>
      <c r="AO108" s="11"/>
      <c r="AP108" s="11"/>
      <c r="AQ108" s="11"/>
      <c r="AR108" s="11"/>
      <c r="AS108" s="11"/>
      <c r="AT108" s="11"/>
      <c r="AU108" s="11"/>
      <c r="AV108" s="11"/>
      <c r="AW108" s="11"/>
      <c r="AX108" s="11"/>
      <c r="AY108" s="11"/>
      <c r="AZ108" s="11"/>
      <c r="BA108" s="11"/>
      <c r="BB108" s="11"/>
      <c r="BC108" s="11"/>
      <c r="BD108" s="11"/>
      <c r="BE108" s="11"/>
      <c r="BF108" s="11"/>
      <c r="BG108" s="11"/>
      <c r="BH108" s="11"/>
      <c r="BI108" s="11"/>
      <c r="BJ108" s="11"/>
      <c r="BK108" s="11"/>
      <c r="BL108" s="11"/>
      <c r="BM108" s="11"/>
      <c r="BN108" s="11"/>
      <c r="BO108" s="11"/>
      <c r="BP108" s="11"/>
      <c r="BQ108" s="11"/>
      <c r="BR108" s="11"/>
      <c r="BS108" s="12">
        <f>AVERAGE(AI108,AJ108,AK108)</f>
        <v>-333.33333333333331</v>
      </c>
      <c r="BT108" s="12">
        <f>AVERAGE(AF108,AG108,AH108)</f>
        <v>300</v>
      </c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</row>
    <row r="109" spans="2:91" x14ac:dyDescent="0.3">
      <c r="B109" s="1"/>
      <c r="C109" s="1">
        <v>218</v>
      </c>
      <c r="D109" s="1" t="s">
        <v>63</v>
      </c>
      <c r="E109" s="29" t="s">
        <v>96</v>
      </c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2">
        <v>-500</v>
      </c>
      <c r="AG109" s="12">
        <v>300</v>
      </c>
      <c r="AH109" s="12">
        <v>100</v>
      </c>
      <c r="AI109" s="12">
        <v>500</v>
      </c>
      <c r="AJ109" s="12">
        <v>300</v>
      </c>
      <c r="AK109" s="12">
        <v>100</v>
      </c>
      <c r="AL109" s="11"/>
      <c r="AM109" s="11"/>
      <c r="AN109" s="11"/>
      <c r="AO109" s="11"/>
      <c r="AP109" s="11"/>
      <c r="AQ109" s="11"/>
      <c r="AR109" s="11"/>
      <c r="AS109" s="11"/>
      <c r="AT109" s="11"/>
      <c r="AU109" s="11"/>
      <c r="AV109" s="11"/>
      <c r="AW109" s="11"/>
      <c r="AX109" s="11"/>
      <c r="AY109" s="11"/>
      <c r="AZ109" s="11"/>
      <c r="BA109" s="11"/>
      <c r="BB109" s="11"/>
      <c r="BC109" s="11"/>
      <c r="BD109" s="11"/>
      <c r="BE109" s="11"/>
      <c r="BF109" s="11"/>
      <c r="BG109" s="11"/>
      <c r="BH109" s="11"/>
      <c r="BI109" s="11"/>
      <c r="BJ109" s="11"/>
      <c r="BK109" s="11"/>
      <c r="BL109" s="11"/>
      <c r="BM109" s="11"/>
      <c r="BN109" s="11"/>
      <c r="BO109" s="11"/>
      <c r="BP109" s="11"/>
      <c r="BQ109" s="11"/>
      <c r="BR109" s="11"/>
      <c r="BS109" s="12">
        <f>AVERAGE(AI109,AJ109,AK109)</f>
        <v>300</v>
      </c>
      <c r="BT109" s="12">
        <f>AVERAGE(AF109,AG109,AH109)</f>
        <v>-33.333333333333336</v>
      </c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</row>
    <row r="110" spans="2:91" x14ac:dyDescent="0.3">
      <c r="B110" s="1"/>
      <c r="C110" s="1">
        <v>218</v>
      </c>
      <c r="D110" s="1" t="s">
        <v>63</v>
      </c>
      <c r="E110" s="29" t="s">
        <v>96</v>
      </c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2">
        <v>-500</v>
      </c>
      <c r="AG110" s="12">
        <v>300</v>
      </c>
      <c r="AH110" s="12">
        <v>100</v>
      </c>
      <c r="AI110" s="12">
        <v>-500</v>
      </c>
      <c r="AJ110" s="12">
        <v>300</v>
      </c>
      <c r="AK110" s="12">
        <v>-600</v>
      </c>
      <c r="AL110" s="11"/>
      <c r="AM110" s="11"/>
      <c r="AN110" s="11"/>
      <c r="AO110" s="11"/>
      <c r="AP110" s="11"/>
      <c r="AQ110" s="11"/>
      <c r="AR110" s="11"/>
      <c r="AS110" s="11"/>
      <c r="AT110" s="11"/>
      <c r="AU110" s="11"/>
      <c r="AV110" s="11"/>
      <c r="AW110" s="11"/>
      <c r="AX110" s="11"/>
      <c r="AY110" s="11"/>
      <c r="AZ110" s="11"/>
      <c r="BA110" s="11"/>
      <c r="BB110" s="11"/>
      <c r="BC110" s="11"/>
      <c r="BD110" s="11"/>
      <c r="BE110" s="11"/>
      <c r="BF110" s="11"/>
      <c r="BG110" s="11"/>
      <c r="BH110" s="11"/>
      <c r="BI110" s="11"/>
      <c r="BJ110" s="11"/>
      <c r="BK110" s="11"/>
      <c r="BL110" s="11"/>
      <c r="BM110" s="11"/>
      <c r="BN110" s="11"/>
      <c r="BO110" s="11"/>
      <c r="BP110" s="11"/>
      <c r="BQ110" s="11"/>
      <c r="BR110" s="11"/>
      <c r="BS110" s="12">
        <f>AVERAGE(AI110,AJ110,AK110)</f>
        <v>-266.66666666666669</v>
      </c>
      <c r="BT110" s="12">
        <f>AVERAGE(AF110,AG110,AH110)</f>
        <v>-33.333333333333336</v>
      </c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</row>
    <row r="111" spans="2:91" x14ac:dyDescent="0.3">
      <c r="B111" s="1"/>
      <c r="C111" s="1">
        <v>218</v>
      </c>
      <c r="D111" s="1" t="s">
        <v>63</v>
      </c>
      <c r="E111" s="29" t="s">
        <v>96</v>
      </c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2">
        <v>-500</v>
      </c>
      <c r="AG111" s="12">
        <v>300</v>
      </c>
      <c r="AH111" s="12">
        <v>100</v>
      </c>
      <c r="AI111" s="12">
        <v>-200</v>
      </c>
      <c r="AJ111" s="12">
        <v>-400</v>
      </c>
      <c r="AK111" s="12">
        <v>600</v>
      </c>
      <c r="AL111" s="11"/>
      <c r="AM111" s="11"/>
      <c r="AN111" s="11"/>
      <c r="AO111" s="11"/>
      <c r="AP111" s="11"/>
      <c r="AQ111" s="11"/>
      <c r="AR111" s="11"/>
      <c r="AS111" s="11"/>
      <c r="AT111" s="11"/>
      <c r="AU111" s="11"/>
      <c r="AV111" s="11"/>
      <c r="AW111" s="11"/>
      <c r="AX111" s="11"/>
      <c r="AY111" s="11"/>
      <c r="AZ111" s="11"/>
      <c r="BA111" s="11"/>
      <c r="BB111" s="11"/>
      <c r="BC111" s="11"/>
      <c r="BD111" s="11"/>
      <c r="BE111" s="11"/>
      <c r="BF111" s="11"/>
      <c r="BG111" s="11"/>
      <c r="BH111" s="11"/>
      <c r="BI111" s="11"/>
      <c r="BJ111" s="11"/>
      <c r="BK111" s="11"/>
      <c r="BL111" s="11"/>
      <c r="BM111" s="11"/>
      <c r="BN111" s="11"/>
      <c r="BO111" s="11"/>
      <c r="BP111" s="11"/>
      <c r="BQ111" s="11"/>
      <c r="BR111" s="11"/>
      <c r="BS111" s="12">
        <f>AVERAGE(AI111,AJ111,AK111)</f>
        <v>0</v>
      </c>
      <c r="BT111" s="12">
        <f>AVERAGE(AF111,AG111,AH111)</f>
        <v>-33.333333333333336</v>
      </c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</row>
    <row r="112" spans="2:91" x14ac:dyDescent="0.3">
      <c r="B112" s="1"/>
      <c r="C112" s="11">
        <v>219</v>
      </c>
      <c r="D112" s="1">
        <f>BS112/BT112</f>
        <v>0.8214285714285714</v>
      </c>
      <c r="E112" s="20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1">
        <v>1500</v>
      </c>
      <c r="AM112" s="11">
        <v>700</v>
      </c>
      <c r="AN112" s="11">
        <v>600</v>
      </c>
      <c r="AO112" s="11">
        <v>1200</v>
      </c>
      <c r="AP112" s="11">
        <v>600</v>
      </c>
      <c r="AQ112" s="11">
        <v>500</v>
      </c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2">
        <f>AVERAGE(AO112,AP112,AQ112)</f>
        <v>766.66666666666663</v>
      </c>
      <c r="BT112" s="12">
        <f>AVERAGE(AL112,AM112,AN112)</f>
        <v>933.33333333333337</v>
      </c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</row>
    <row r="113" spans="2:91" x14ac:dyDescent="0.3">
      <c r="B113" s="1"/>
      <c r="C113" s="11">
        <v>219</v>
      </c>
      <c r="D113" s="1" t="s">
        <v>63</v>
      </c>
      <c r="E113" s="20" t="s">
        <v>94</v>
      </c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2" t="s">
        <v>62</v>
      </c>
      <c r="AM113" s="12" t="s">
        <v>62</v>
      </c>
      <c r="AN113" s="12" t="s">
        <v>62</v>
      </c>
      <c r="AO113" s="12" t="s">
        <v>62</v>
      </c>
      <c r="AP113" s="12" t="s">
        <v>62</v>
      </c>
      <c r="AQ113" s="11" t="s">
        <v>62</v>
      </c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2" t="s">
        <v>62</v>
      </c>
      <c r="BT113" s="12" t="s">
        <v>62</v>
      </c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</row>
    <row r="114" spans="2:91" x14ac:dyDescent="0.3">
      <c r="B114" s="1"/>
      <c r="C114" s="11">
        <v>219</v>
      </c>
      <c r="D114" s="1">
        <v>0</v>
      </c>
      <c r="E114" s="29" t="s">
        <v>93</v>
      </c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1">
        <v>0</v>
      </c>
      <c r="AM114" s="11">
        <v>0</v>
      </c>
      <c r="AN114" s="11">
        <v>0</v>
      </c>
      <c r="AO114" s="11">
        <v>0</v>
      </c>
      <c r="AP114" s="11">
        <v>0</v>
      </c>
      <c r="AQ114" s="11">
        <v>0</v>
      </c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2">
        <f>AVERAGE(AO114,AP114,AQ114)</f>
        <v>0</v>
      </c>
      <c r="BT114" s="12">
        <f>AVERAGE(AL114,AM114,AN114)</f>
        <v>0</v>
      </c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</row>
    <row r="115" spans="2:91" x14ac:dyDescent="0.3">
      <c r="B115" s="1"/>
      <c r="C115" s="11">
        <v>219</v>
      </c>
      <c r="D115" s="26">
        <v>1000000</v>
      </c>
      <c r="E115" s="32" t="s">
        <v>100</v>
      </c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1">
        <v>-1500</v>
      </c>
      <c r="AM115" s="11">
        <v>700</v>
      </c>
      <c r="AN115" s="11">
        <v>800</v>
      </c>
      <c r="AO115" s="11">
        <v>1200</v>
      </c>
      <c r="AP115" s="11">
        <v>600</v>
      </c>
      <c r="AQ115" s="11">
        <v>500</v>
      </c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2">
        <f>AVERAGE(AO115,AP115,AQ115)</f>
        <v>766.66666666666663</v>
      </c>
      <c r="BT115" s="12">
        <f>AVERAGE(AL115,AM115,AN115)</f>
        <v>0</v>
      </c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</row>
    <row r="116" spans="2:91" x14ac:dyDescent="0.3">
      <c r="B116" s="1"/>
      <c r="C116" s="11">
        <v>219</v>
      </c>
      <c r="D116" s="31" t="s">
        <v>63</v>
      </c>
      <c r="E116" s="33" t="s">
        <v>101</v>
      </c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2" t="s">
        <v>62</v>
      </c>
      <c r="AM116" s="12" t="s">
        <v>62</v>
      </c>
      <c r="AN116" s="12" t="s">
        <v>62</v>
      </c>
      <c r="AO116" s="12">
        <v>800</v>
      </c>
      <c r="AP116" s="12">
        <v>700</v>
      </c>
      <c r="AQ116" s="12">
        <v>900</v>
      </c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2">
        <f>AVERAGE(AO116,AP116,AQ116)</f>
        <v>800</v>
      </c>
      <c r="BT116" s="12" t="s">
        <v>62</v>
      </c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</row>
    <row r="117" spans="2:91" x14ac:dyDescent="0.3">
      <c r="B117" s="1"/>
      <c r="C117" s="11">
        <v>219</v>
      </c>
      <c r="D117" s="3" t="s">
        <v>63</v>
      </c>
      <c r="E117" s="33" t="s">
        <v>95</v>
      </c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2">
        <v>400</v>
      </c>
      <c r="AM117" s="12">
        <v>300</v>
      </c>
      <c r="AN117" s="12">
        <v>700</v>
      </c>
      <c r="AO117" s="12" t="s">
        <v>62</v>
      </c>
      <c r="AP117" s="12" t="s">
        <v>62</v>
      </c>
      <c r="AQ117" s="12" t="s">
        <v>62</v>
      </c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2" t="s">
        <v>62</v>
      </c>
      <c r="BT117" s="12">
        <f>AVERAGE(AL117,AM117,AN117)</f>
        <v>466.66666666666669</v>
      </c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</row>
    <row r="118" spans="2:91" x14ac:dyDescent="0.3">
      <c r="B118" s="1"/>
      <c r="C118" s="11">
        <v>219</v>
      </c>
      <c r="D118" s="1" t="s">
        <v>63</v>
      </c>
      <c r="E118" s="33" t="s">
        <v>102</v>
      </c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2">
        <v>500</v>
      </c>
      <c r="AM118" s="12">
        <v>500</v>
      </c>
      <c r="AN118" s="12">
        <v>100</v>
      </c>
      <c r="AO118" s="12">
        <v>-1500</v>
      </c>
      <c r="AP118" s="12">
        <v>300</v>
      </c>
      <c r="AQ118" s="12">
        <v>150</v>
      </c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2">
        <f>AVERAGE(AO118,AP118,AQ118)</f>
        <v>-350</v>
      </c>
      <c r="BT118" s="12">
        <f>AVERAGE(AL118,AM118,AN118)</f>
        <v>366.66666666666669</v>
      </c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</row>
    <row r="119" spans="2:91" x14ac:dyDescent="0.3">
      <c r="B119" s="1"/>
      <c r="C119" s="11">
        <v>219</v>
      </c>
      <c r="D119" s="1" t="s">
        <v>63</v>
      </c>
      <c r="E119" s="33" t="s">
        <v>102</v>
      </c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30">
        <v>500</v>
      </c>
      <c r="AM119" s="30">
        <v>-300</v>
      </c>
      <c r="AN119" s="30">
        <v>-200</v>
      </c>
      <c r="AO119" s="30">
        <v>-500</v>
      </c>
      <c r="AP119" s="30">
        <v>300</v>
      </c>
      <c r="AQ119" s="30">
        <v>-800</v>
      </c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2">
        <f>AVERAGE(AO119,AP119,AQ119)</f>
        <v>-333.33333333333331</v>
      </c>
      <c r="BT119" s="12">
        <f>AVERAGE(AL119,AM119,AN119)</f>
        <v>0</v>
      </c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</row>
    <row r="120" spans="2:91" x14ac:dyDescent="0.3">
      <c r="B120" s="1"/>
      <c r="C120" s="11">
        <v>219</v>
      </c>
      <c r="D120" s="1" t="s">
        <v>63</v>
      </c>
      <c r="E120" s="33" t="s">
        <v>102</v>
      </c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2">
        <v>-700</v>
      </c>
      <c r="AM120" s="12">
        <v>300</v>
      </c>
      <c r="AN120" s="12">
        <v>100</v>
      </c>
      <c r="AO120" s="12">
        <v>-200</v>
      </c>
      <c r="AP120" s="12">
        <v>-350</v>
      </c>
      <c r="AQ120" s="12">
        <v>-100</v>
      </c>
      <c r="AR120" s="11"/>
      <c r="AS120" s="11"/>
      <c r="AT120" s="11"/>
      <c r="AU120" s="11"/>
      <c r="AV120" s="11"/>
      <c r="AW120" s="11"/>
      <c r="AX120" s="11"/>
      <c r="AY120" s="11"/>
      <c r="AZ120" s="11"/>
      <c r="BA120" s="11"/>
      <c r="BB120" s="11"/>
      <c r="BC120" s="11"/>
      <c r="BD120" s="11"/>
      <c r="BE120" s="11"/>
      <c r="BF120" s="11"/>
      <c r="BG120" s="11"/>
      <c r="BH120" s="11"/>
      <c r="BI120" s="11"/>
      <c r="BJ120" s="11"/>
      <c r="BK120" s="11"/>
      <c r="BL120" s="11"/>
      <c r="BM120" s="11"/>
      <c r="BN120" s="11"/>
      <c r="BO120" s="11"/>
      <c r="BP120" s="11"/>
      <c r="BQ120" s="11"/>
      <c r="BR120" s="11"/>
      <c r="BS120" s="12">
        <f>AVERAGE(AO120,AP120,AQ120)</f>
        <v>-216.66666666666666</v>
      </c>
      <c r="BT120" s="12">
        <f>AVERAGE(AL120,AM120,AN120)</f>
        <v>-100</v>
      </c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</row>
    <row r="121" spans="2:91" x14ac:dyDescent="0.3">
      <c r="B121" s="1"/>
      <c r="C121" s="11">
        <v>219</v>
      </c>
      <c r="D121" s="1" t="s">
        <v>63</v>
      </c>
      <c r="E121" s="29" t="s">
        <v>96</v>
      </c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2">
        <v>-1200</v>
      </c>
      <c r="AM121" s="12">
        <v>700</v>
      </c>
      <c r="AN121" s="12">
        <v>-1000</v>
      </c>
      <c r="AO121" s="12">
        <v>800</v>
      </c>
      <c r="AP121" s="12">
        <v>300</v>
      </c>
      <c r="AQ121" s="12">
        <v>600</v>
      </c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2">
        <f>AVERAGE(AO121,AP121,AQ121)</f>
        <v>566.66666666666663</v>
      </c>
      <c r="BT121" s="12">
        <f>AVERAGE(AL121,AM121,AN121)</f>
        <v>-500</v>
      </c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</row>
    <row r="122" spans="2:91" x14ac:dyDescent="0.3">
      <c r="B122" s="1"/>
      <c r="C122" s="11">
        <v>219</v>
      </c>
      <c r="D122" s="1" t="s">
        <v>63</v>
      </c>
      <c r="E122" s="29" t="s">
        <v>96</v>
      </c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2">
        <v>-1000</v>
      </c>
      <c r="AM122" s="12">
        <v>700</v>
      </c>
      <c r="AN122" s="12">
        <v>-900</v>
      </c>
      <c r="AO122" s="12">
        <v>1000</v>
      </c>
      <c r="AP122" s="12">
        <v>300</v>
      </c>
      <c r="AQ122" s="12">
        <v>100</v>
      </c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2">
        <f>AVERAGE(AO122,AP122,AQ122)</f>
        <v>466.66666666666669</v>
      </c>
      <c r="BT122" s="12">
        <f>AVERAGE(AL122,AM122,AN122)</f>
        <v>-400</v>
      </c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</row>
    <row r="123" spans="2:91" x14ac:dyDescent="0.3">
      <c r="B123" s="1"/>
      <c r="C123" s="11">
        <v>219</v>
      </c>
      <c r="D123" s="1" t="s">
        <v>63</v>
      </c>
      <c r="E123" s="29" t="s">
        <v>96</v>
      </c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2">
        <v>1000</v>
      </c>
      <c r="AM123" s="12">
        <v>-550</v>
      </c>
      <c r="AN123" s="12">
        <v>-2500</v>
      </c>
      <c r="AO123" s="12">
        <v>800</v>
      </c>
      <c r="AP123" s="12">
        <v>700</v>
      </c>
      <c r="AQ123" s="12">
        <v>500</v>
      </c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2">
        <f>AVERAGE(AO123,AP123,AQ123)</f>
        <v>666.66666666666663</v>
      </c>
      <c r="BT123" s="12">
        <f>AVERAGE(AL123,AM123,AN123)</f>
        <v>-683.33333333333337</v>
      </c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</row>
    <row r="124" spans="2:91" x14ac:dyDescent="0.3">
      <c r="B124" s="1"/>
      <c r="C124" s="11">
        <v>220</v>
      </c>
      <c r="D124" s="1">
        <f>BS124/BT124</f>
        <v>1.2142857142857142</v>
      </c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1">
        <v>1000</v>
      </c>
      <c r="AS124" s="11">
        <v>500</v>
      </c>
      <c r="AT124" s="11">
        <v>600</v>
      </c>
      <c r="AU124" s="11">
        <v>1350</v>
      </c>
      <c r="AV124" s="11">
        <v>500</v>
      </c>
      <c r="AW124" s="11">
        <v>700</v>
      </c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2">
        <f>AVERAGE(AU124,AV124,AW124)</f>
        <v>850</v>
      </c>
      <c r="BT124" s="12">
        <f>AVERAGE(AR124,AS124,AT124)</f>
        <v>700</v>
      </c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</row>
    <row r="125" spans="2:91" x14ac:dyDescent="0.3">
      <c r="B125" s="1"/>
      <c r="C125" s="11">
        <v>220</v>
      </c>
      <c r="D125" s="1" t="s">
        <v>63</v>
      </c>
      <c r="E125" s="20" t="s">
        <v>94</v>
      </c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2" t="s">
        <v>62</v>
      </c>
      <c r="AS125" s="12" t="s">
        <v>62</v>
      </c>
      <c r="AT125" s="12" t="s">
        <v>62</v>
      </c>
      <c r="AU125" s="12" t="s">
        <v>62</v>
      </c>
      <c r="AV125" s="12" t="s">
        <v>62</v>
      </c>
      <c r="AW125" s="11" t="s">
        <v>62</v>
      </c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2" t="s">
        <v>62</v>
      </c>
      <c r="BT125" s="12" t="s">
        <v>62</v>
      </c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</row>
    <row r="126" spans="2:91" x14ac:dyDescent="0.3">
      <c r="B126" s="1"/>
      <c r="C126" s="11">
        <v>220</v>
      </c>
      <c r="D126" s="1">
        <v>0</v>
      </c>
      <c r="E126" s="29" t="s">
        <v>93</v>
      </c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1">
        <v>0</v>
      </c>
      <c r="AS126" s="11">
        <v>0</v>
      </c>
      <c r="AT126" s="11">
        <v>0</v>
      </c>
      <c r="AU126" s="11">
        <v>0</v>
      </c>
      <c r="AV126" s="11">
        <v>0</v>
      </c>
      <c r="AW126" s="11">
        <v>0</v>
      </c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2">
        <f>AVERAGE(AU126,AV126,AW126)</f>
        <v>0</v>
      </c>
      <c r="BT126" s="12">
        <f>AVERAGE(AR126,AS126,AT126)</f>
        <v>0</v>
      </c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</row>
    <row r="127" spans="2:91" x14ac:dyDescent="0.3">
      <c r="B127" s="1"/>
      <c r="C127" s="11">
        <v>220</v>
      </c>
      <c r="D127" s="26">
        <v>1000000</v>
      </c>
      <c r="E127" s="32" t="s">
        <v>100</v>
      </c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1">
        <v>-1500</v>
      </c>
      <c r="AS127" s="11">
        <v>700</v>
      </c>
      <c r="AT127" s="11">
        <v>800</v>
      </c>
      <c r="AU127" s="11">
        <v>1200</v>
      </c>
      <c r="AV127" s="11">
        <v>600</v>
      </c>
      <c r="AW127" s="11">
        <v>500</v>
      </c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2">
        <f>AVERAGE(AU127,AV127,AW127)</f>
        <v>766.66666666666663</v>
      </c>
      <c r="BT127" s="12">
        <f>AVERAGE(AR127,AS127,AT127)</f>
        <v>0</v>
      </c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</row>
    <row r="128" spans="2:91" x14ac:dyDescent="0.3">
      <c r="B128" s="1"/>
      <c r="C128" s="11">
        <v>220</v>
      </c>
      <c r="D128" s="31" t="s">
        <v>63</v>
      </c>
      <c r="E128" s="33" t="s">
        <v>101</v>
      </c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2" t="s">
        <v>62</v>
      </c>
      <c r="AS128" s="12" t="s">
        <v>62</v>
      </c>
      <c r="AT128" s="12" t="s">
        <v>62</v>
      </c>
      <c r="AU128" s="12">
        <v>800</v>
      </c>
      <c r="AV128" s="12">
        <v>700</v>
      </c>
      <c r="AW128" s="12">
        <v>900</v>
      </c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2">
        <f>AVERAGE(AU128,AV128,AW128)</f>
        <v>800</v>
      </c>
      <c r="BT128" s="12" t="s">
        <v>62</v>
      </c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</row>
    <row r="129" spans="2:91" x14ac:dyDescent="0.3">
      <c r="B129" s="1"/>
      <c r="C129" s="11">
        <v>220</v>
      </c>
      <c r="D129" s="3" t="s">
        <v>63</v>
      </c>
      <c r="E129" s="33" t="s">
        <v>95</v>
      </c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2">
        <v>400</v>
      </c>
      <c r="AS129" s="12">
        <v>300</v>
      </c>
      <c r="AT129" s="12">
        <v>700</v>
      </c>
      <c r="AU129" s="12" t="s">
        <v>62</v>
      </c>
      <c r="AV129" s="12" t="s">
        <v>62</v>
      </c>
      <c r="AW129" s="12" t="s">
        <v>62</v>
      </c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2" t="s">
        <v>62</v>
      </c>
      <c r="BT129" s="12">
        <f>AVERAGE(AR129,AS129,AT129)</f>
        <v>466.66666666666669</v>
      </c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</row>
    <row r="130" spans="2:91" x14ac:dyDescent="0.3">
      <c r="B130" s="1"/>
      <c r="C130" s="11">
        <v>220</v>
      </c>
      <c r="D130" s="1" t="s">
        <v>63</v>
      </c>
      <c r="E130" s="33" t="s">
        <v>102</v>
      </c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2">
        <v>1000</v>
      </c>
      <c r="AS130" s="12">
        <v>340</v>
      </c>
      <c r="AT130" s="12">
        <v>100</v>
      </c>
      <c r="AU130" s="12">
        <v>-1450</v>
      </c>
      <c r="AV130" s="12">
        <v>330</v>
      </c>
      <c r="AW130" s="12">
        <v>240</v>
      </c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2">
        <f>AVERAGE(AU130,AV130,AW130)</f>
        <v>-293.33333333333331</v>
      </c>
      <c r="BT130" s="12">
        <f>AVERAGE(AR130,AS130,AT130)</f>
        <v>480</v>
      </c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</row>
    <row r="131" spans="2:91" x14ac:dyDescent="0.3">
      <c r="B131" s="1"/>
      <c r="C131" s="11">
        <v>220</v>
      </c>
      <c r="D131" s="1" t="s">
        <v>63</v>
      </c>
      <c r="E131" s="33" t="s">
        <v>102</v>
      </c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30">
        <v>500</v>
      </c>
      <c r="AS131" s="30">
        <v>-300</v>
      </c>
      <c r="AT131" s="30">
        <v>-200</v>
      </c>
      <c r="AU131" s="30">
        <v>-500</v>
      </c>
      <c r="AV131" s="30">
        <v>300</v>
      </c>
      <c r="AW131" s="30">
        <v>-800</v>
      </c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2">
        <f>AVERAGE(AU131,AV131,AW131)</f>
        <v>-333.33333333333331</v>
      </c>
      <c r="BT131" s="12">
        <f>AVERAGE(AR131,AS131,AT131)</f>
        <v>0</v>
      </c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</row>
    <row r="132" spans="2:91" x14ac:dyDescent="0.3">
      <c r="B132" s="1"/>
      <c r="C132" s="11">
        <v>220</v>
      </c>
      <c r="D132" s="1" t="s">
        <v>63</v>
      </c>
      <c r="E132" s="33" t="s">
        <v>102</v>
      </c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2">
        <v>-700</v>
      </c>
      <c r="AS132" s="12">
        <v>300</v>
      </c>
      <c r="AT132" s="12">
        <v>100</v>
      </c>
      <c r="AU132" s="12">
        <v>-200</v>
      </c>
      <c r="AV132" s="12">
        <v>-350</v>
      </c>
      <c r="AW132" s="12">
        <v>-100</v>
      </c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2">
        <f>AVERAGE(AU132,AV132,AW132)</f>
        <v>-216.66666666666666</v>
      </c>
      <c r="BT132" s="12">
        <f>AVERAGE(AR132,AS132,AT132)</f>
        <v>-100</v>
      </c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</row>
    <row r="133" spans="2:91" x14ac:dyDescent="0.3">
      <c r="B133" s="1"/>
      <c r="C133" s="11">
        <v>220</v>
      </c>
      <c r="D133" s="1" t="s">
        <v>63</v>
      </c>
      <c r="E133" s="29" t="s">
        <v>96</v>
      </c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2">
        <v>-2500</v>
      </c>
      <c r="AS133" s="12">
        <v>700</v>
      </c>
      <c r="AT133" s="12">
        <v>-1000</v>
      </c>
      <c r="AU133" s="12">
        <v>800</v>
      </c>
      <c r="AV133" s="12">
        <v>300</v>
      </c>
      <c r="AW133" s="12">
        <v>600</v>
      </c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2">
        <f>AVERAGE(AU133,AV133,AW133)</f>
        <v>566.66666666666663</v>
      </c>
      <c r="BT133" s="12">
        <f>AVERAGE(AR133,AS133,AT133)</f>
        <v>-933.33333333333337</v>
      </c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</row>
    <row r="134" spans="2:91" x14ac:dyDescent="0.3">
      <c r="B134" s="1"/>
      <c r="C134" s="11">
        <v>220</v>
      </c>
      <c r="D134" s="1" t="s">
        <v>63</v>
      </c>
      <c r="E134" s="29" t="s">
        <v>96</v>
      </c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2">
        <v>-1000</v>
      </c>
      <c r="AS134" s="12">
        <v>700</v>
      </c>
      <c r="AT134" s="12">
        <v>-1300</v>
      </c>
      <c r="AU134" s="12">
        <v>1000</v>
      </c>
      <c r="AV134" s="12">
        <v>-300</v>
      </c>
      <c r="AW134" s="12">
        <v>-700</v>
      </c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2">
        <f>AVERAGE(AU134,AV134,AW134)</f>
        <v>0</v>
      </c>
      <c r="BT134" s="12">
        <f>AVERAGE(AR134,AS134,AT134)</f>
        <v>-533.33333333333337</v>
      </c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</row>
    <row r="135" spans="2:91" x14ac:dyDescent="0.3">
      <c r="B135" s="1"/>
      <c r="C135" s="11">
        <v>220</v>
      </c>
      <c r="D135" s="1" t="s">
        <v>63</v>
      </c>
      <c r="E135" s="29" t="s">
        <v>96</v>
      </c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2">
        <v>1000</v>
      </c>
      <c r="AS135" s="12">
        <v>-550</v>
      </c>
      <c r="AT135" s="12">
        <v>-2500</v>
      </c>
      <c r="AU135" s="12">
        <v>-1400</v>
      </c>
      <c r="AV135" s="12">
        <v>700</v>
      </c>
      <c r="AW135" s="12">
        <v>560</v>
      </c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2">
        <f>AVERAGE(AU135,AV135,AW135)</f>
        <v>-46.666666666666664</v>
      </c>
      <c r="BT135" s="12">
        <f>AVERAGE(AR135,AS135,AT135)</f>
        <v>-683.33333333333337</v>
      </c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</row>
    <row r="136" spans="2:91" x14ac:dyDescent="0.3">
      <c r="B136" s="1"/>
      <c r="C136" s="1">
        <v>221</v>
      </c>
      <c r="D136" s="1">
        <f>BS136/BT136</f>
        <v>0.94285714285714284</v>
      </c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1">
        <v>2500</v>
      </c>
      <c r="AY136" s="11">
        <v>300</v>
      </c>
      <c r="AZ136" s="11">
        <v>700</v>
      </c>
      <c r="BA136" s="11">
        <v>2000</v>
      </c>
      <c r="BB136" s="11">
        <v>800</v>
      </c>
      <c r="BC136" s="11">
        <v>500</v>
      </c>
      <c r="BD136" s="11"/>
      <c r="BE136" s="11"/>
      <c r="BF136" s="1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2">
        <f>AVERAGE(BA136,BB136,BC136)</f>
        <v>1100</v>
      </c>
      <c r="BT136" s="12">
        <f>AVERAGE(AX136,AY136,AZ136)</f>
        <v>1166.6666666666667</v>
      </c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</row>
    <row r="137" spans="2:91" x14ac:dyDescent="0.3">
      <c r="B137" s="1"/>
      <c r="C137" s="1">
        <v>221</v>
      </c>
      <c r="D137" s="1">
        <f>BS137/BT137</f>
        <v>0.6</v>
      </c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1">
        <v>2500</v>
      </c>
      <c r="AY137" s="11" t="s">
        <v>62</v>
      </c>
      <c r="AZ137" s="11" t="s">
        <v>62</v>
      </c>
      <c r="BA137" s="11">
        <v>1500</v>
      </c>
      <c r="BB137" s="11" t="s">
        <v>62</v>
      </c>
      <c r="BC137" s="11" t="s">
        <v>62</v>
      </c>
      <c r="BD137" s="11"/>
      <c r="BE137" s="11"/>
      <c r="BF137" s="1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2">
        <f>AVERAGE(BA137,BB137,BC137)</f>
        <v>1500</v>
      </c>
      <c r="BT137" s="12">
        <f>AVERAGE(AX137,AY137,AZ137)</f>
        <v>2500</v>
      </c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</row>
    <row r="138" spans="2:91" x14ac:dyDescent="0.3">
      <c r="B138" s="1"/>
      <c r="C138" s="1">
        <v>221</v>
      </c>
      <c r="D138" s="1">
        <f>BS138/BT138</f>
        <v>1.3636363636363635</v>
      </c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1" t="s">
        <v>62</v>
      </c>
      <c r="AY138" s="11">
        <v>400</v>
      </c>
      <c r="AZ138" s="11">
        <v>700</v>
      </c>
      <c r="BA138" s="11" t="s">
        <v>62</v>
      </c>
      <c r="BB138" s="11">
        <v>1200</v>
      </c>
      <c r="BC138" s="11">
        <v>300</v>
      </c>
      <c r="BD138" s="11"/>
      <c r="BE138" s="11"/>
      <c r="BF138" s="1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2">
        <f>AVERAGE(BA138,BB138,BC138)</f>
        <v>750</v>
      </c>
      <c r="BT138" s="12">
        <f>AVERAGE(AX138,AY138,AZ138)</f>
        <v>550</v>
      </c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</row>
    <row r="139" spans="2:91" x14ac:dyDescent="0.3">
      <c r="B139" s="1"/>
      <c r="C139" s="1">
        <v>221</v>
      </c>
      <c r="D139" s="1" t="s">
        <v>63</v>
      </c>
      <c r="E139" s="20" t="s">
        <v>94</v>
      </c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1" t="s">
        <v>62</v>
      </c>
      <c r="AY139" s="11" t="s">
        <v>62</v>
      </c>
      <c r="AZ139" s="11" t="s">
        <v>62</v>
      </c>
      <c r="BA139" s="11" t="s">
        <v>62</v>
      </c>
      <c r="BB139" s="11" t="s">
        <v>62</v>
      </c>
      <c r="BC139" s="11" t="s">
        <v>62</v>
      </c>
      <c r="BD139" s="11"/>
      <c r="BE139" s="11"/>
      <c r="BF139" s="1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2" t="s">
        <v>62</v>
      </c>
      <c r="BT139" s="12" t="s">
        <v>62</v>
      </c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</row>
    <row r="140" spans="2:91" x14ac:dyDescent="0.3">
      <c r="B140" s="1"/>
      <c r="C140" s="1">
        <v>221</v>
      </c>
      <c r="D140" s="1">
        <v>0</v>
      </c>
      <c r="E140" s="29" t="s">
        <v>93</v>
      </c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2">
        <v>1000</v>
      </c>
      <c r="AY140" s="12">
        <v>-600</v>
      </c>
      <c r="AZ140" s="12">
        <v>-400</v>
      </c>
      <c r="BA140" s="27">
        <v>1200</v>
      </c>
      <c r="BB140" s="27">
        <v>-700</v>
      </c>
      <c r="BC140" s="27">
        <v>-500</v>
      </c>
      <c r="BD140" s="27"/>
      <c r="BE140" s="27"/>
      <c r="BF140" s="27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2">
        <f>AVERAGE(BA140,BB140,BC140)</f>
        <v>0</v>
      </c>
      <c r="BT140" s="12">
        <f>AVERAGE(AX140,AY140,AZ140)</f>
        <v>0</v>
      </c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</row>
    <row r="141" spans="2:91" x14ac:dyDescent="0.3">
      <c r="B141" s="1"/>
      <c r="C141" s="1">
        <v>221</v>
      </c>
      <c r="D141" s="26">
        <v>1000000</v>
      </c>
      <c r="E141" s="32" t="s">
        <v>100</v>
      </c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1">
        <v>-500</v>
      </c>
      <c r="AY141" s="11">
        <v>300</v>
      </c>
      <c r="AZ141" s="11">
        <v>200</v>
      </c>
      <c r="BA141" s="11">
        <v>1300</v>
      </c>
      <c r="BB141" s="11">
        <v>700</v>
      </c>
      <c r="BC141" s="11">
        <v>900</v>
      </c>
      <c r="BD141" s="11"/>
      <c r="BE141" s="11"/>
      <c r="BF141" s="1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2">
        <f>AVERAGE(BA141,BB141,BC141)</f>
        <v>966.66666666666663</v>
      </c>
      <c r="BT141" s="12">
        <f>AVERAGE(AX141,AY141,AZ141)</f>
        <v>0</v>
      </c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</row>
    <row r="142" spans="2:91" x14ac:dyDescent="0.3">
      <c r="B142" s="1"/>
      <c r="C142" s="1">
        <v>221</v>
      </c>
      <c r="D142" s="1" t="s">
        <v>63</v>
      </c>
      <c r="E142" s="33" t="s">
        <v>101</v>
      </c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24" t="s">
        <v>62</v>
      </c>
      <c r="AY142" s="24" t="s">
        <v>62</v>
      </c>
      <c r="AZ142" s="24" t="s">
        <v>62</v>
      </c>
      <c r="BA142" s="28">
        <v>500</v>
      </c>
      <c r="BB142" s="28">
        <v>200</v>
      </c>
      <c r="BC142" s="28">
        <v>2500</v>
      </c>
      <c r="BD142" s="28"/>
      <c r="BE142" s="28"/>
      <c r="BF142" s="28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2">
        <f>AVERAGE(BA142,BB142,BC142)</f>
        <v>1066.6666666666667</v>
      </c>
      <c r="BT142" s="12" t="s">
        <v>62</v>
      </c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</row>
    <row r="143" spans="2:91" x14ac:dyDescent="0.3">
      <c r="B143" s="1"/>
      <c r="C143" s="1">
        <v>221</v>
      </c>
      <c r="D143" s="1" t="s">
        <v>63</v>
      </c>
      <c r="E143" s="33" t="s">
        <v>95</v>
      </c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2">
        <v>400</v>
      </c>
      <c r="AY143" s="12">
        <v>300</v>
      </c>
      <c r="AZ143" s="12">
        <v>700</v>
      </c>
      <c r="BA143" s="12" t="s">
        <v>62</v>
      </c>
      <c r="BB143" s="12" t="s">
        <v>62</v>
      </c>
      <c r="BC143" s="12" t="s">
        <v>62</v>
      </c>
      <c r="BD143" s="12"/>
      <c r="BE143" s="12"/>
      <c r="BF143" s="12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2" t="s">
        <v>62</v>
      </c>
      <c r="BT143" s="12">
        <f>AVERAGE(AX143,AY143,AZ143)</f>
        <v>466.66666666666669</v>
      </c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</row>
    <row r="144" spans="2:91" x14ac:dyDescent="0.3">
      <c r="B144" s="1"/>
      <c r="C144" s="1">
        <v>221</v>
      </c>
      <c r="D144" s="1" t="s">
        <v>63</v>
      </c>
      <c r="E144" s="33" t="s">
        <v>102</v>
      </c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2">
        <v>-500</v>
      </c>
      <c r="AY144" s="12">
        <v>300</v>
      </c>
      <c r="AZ144" s="12">
        <v>100</v>
      </c>
      <c r="BA144" s="12">
        <v>600</v>
      </c>
      <c r="BB144" s="12">
        <v>-700</v>
      </c>
      <c r="BC144" s="12">
        <v>-1000</v>
      </c>
      <c r="BD144" s="12"/>
      <c r="BE144" s="12"/>
      <c r="BF144" s="12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2">
        <f>AVERAGE(BA144,BB144,BC144)</f>
        <v>-366.66666666666669</v>
      </c>
      <c r="BT144" s="12">
        <f>AVERAGE(AX144,AY144,AZ144)</f>
        <v>-33.333333333333336</v>
      </c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</row>
    <row r="145" spans="2:91" x14ac:dyDescent="0.3">
      <c r="B145" s="1"/>
      <c r="C145" s="1">
        <v>221</v>
      </c>
      <c r="D145" s="1" t="s">
        <v>63</v>
      </c>
      <c r="E145" s="33" t="s">
        <v>102</v>
      </c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1">
        <v>500</v>
      </c>
      <c r="AY145" s="11">
        <v>-300</v>
      </c>
      <c r="AZ145" s="11">
        <v>-200</v>
      </c>
      <c r="BA145" s="11">
        <v>-500</v>
      </c>
      <c r="BB145" s="11">
        <v>300</v>
      </c>
      <c r="BC145" s="11">
        <v>100</v>
      </c>
      <c r="BD145" s="11"/>
      <c r="BE145" s="11"/>
      <c r="BF145" s="1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2">
        <f>AVERAGE(BA145,BB145,BC145)</f>
        <v>-33.333333333333336</v>
      </c>
      <c r="BT145" s="12">
        <f>AVERAGE(AX145,AY145,AZ145)</f>
        <v>0</v>
      </c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</row>
    <row r="146" spans="2:91" x14ac:dyDescent="0.3">
      <c r="B146" s="1"/>
      <c r="C146" s="1">
        <v>221</v>
      </c>
      <c r="D146" s="1" t="s">
        <v>63</v>
      </c>
      <c r="E146" s="33" t="s">
        <v>102</v>
      </c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1">
        <v>500</v>
      </c>
      <c r="AY146" s="11">
        <v>300</v>
      </c>
      <c r="AZ146" s="11">
        <v>200</v>
      </c>
      <c r="BA146" s="11">
        <v>-500</v>
      </c>
      <c r="BB146" s="11">
        <v>-300</v>
      </c>
      <c r="BC146" s="11">
        <v>100</v>
      </c>
      <c r="BD146" s="11"/>
      <c r="BE146" s="11"/>
      <c r="BF146" s="1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2">
        <f>AVERAGE(BA146,BB146,BC146)</f>
        <v>-233.33333333333334</v>
      </c>
      <c r="BT146" s="12">
        <f>AVERAGE(AX146,AY146,AZ146)</f>
        <v>333.33333333333331</v>
      </c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</row>
    <row r="147" spans="2:91" x14ac:dyDescent="0.3">
      <c r="B147" s="1"/>
      <c r="C147" s="1">
        <v>221</v>
      </c>
      <c r="D147" s="1" t="s">
        <v>63</v>
      </c>
      <c r="E147" s="29" t="s">
        <v>96</v>
      </c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2">
        <v>-500</v>
      </c>
      <c r="AY147" s="12">
        <v>300</v>
      </c>
      <c r="AZ147" s="12">
        <v>100</v>
      </c>
      <c r="BA147" s="12">
        <v>600</v>
      </c>
      <c r="BB147" s="12">
        <v>-700</v>
      </c>
      <c r="BC147" s="12">
        <v>-1000</v>
      </c>
      <c r="BD147" s="12"/>
      <c r="BE147" s="12"/>
      <c r="BF147" s="12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2">
        <f>AVERAGE(BA147,BB147,BC147)</f>
        <v>-366.66666666666669</v>
      </c>
      <c r="BT147" s="12">
        <f>AVERAGE(AX147,AY147,AZ147)</f>
        <v>-33.333333333333336</v>
      </c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</row>
    <row r="148" spans="2:91" x14ac:dyDescent="0.3">
      <c r="B148" s="1"/>
      <c r="C148" s="1">
        <v>221</v>
      </c>
      <c r="D148" s="1" t="s">
        <v>63</v>
      </c>
      <c r="E148" s="29" t="s">
        <v>96</v>
      </c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1">
        <v>-500</v>
      </c>
      <c r="AY148" s="11">
        <v>300</v>
      </c>
      <c r="AZ148" s="11">
        <v>-200</v>
      </c>
      <c r="BA148" s="11">
        <v>-500</v>
      </c>
      <c r="BB148" s="11">
        <v>300</v>
      </c>
      <c r="BC148" s="11">
        <v>200</v>
      </c>
      <c r="BD148" s="11"/>
      <c r="BE148" s="11"/>
      <c r="BF148" s="1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2">
        <f>AVERAGE(BA148,BB148,BC148)</f>
        <v>0</v>
      </c>
      <c r="BT148" s="12">
        <f>AVERAGE(AX148,AY148,AZ148)</f>
        <v>-133.33333333333334</v>
      </c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</row>
    <row r="149" spans="2:91" x14ac:dyDescent="0.3">
      <c r="B149" s="1"/>
      <c r="C149" s="1">
        <v>221</v>
      </c>
      <c r="D149" s="1" t="s">
        <v>63</v>
      </c>
      <c r="E149" s="29" t="s">
        <v>96</v>
      </c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1">
        <v>500</v>
      </c>
      <c r="AY149" s="11">
        <v>300</v>
      </c>
      <c r="AZ149" s="11">
        <v>200</v>
      </c>
      <c r="BA149" s="11">
        <v>500</v>
      </c>
      <c r="BB149" s="11">
        <v>500</v>
      </c>
      <c r="BC149" s="11">
        <v>100</v>
      </c>
      <c r="BD149" s="11"/>
      <c r="BE149" s="11"/>
      <c r="BF149" s="1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2">
        <f>AVERAGE(BA149,BB149,BC149)</f>
        <v>366.66666666666669</v>
      </c>
      <c r="BT149" s="12">
        <f>AVERAGE(AX149,AY149,AZ149)</f>
        <v>333.33333333333331</v>
      </c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</row>
    <row r="150" spans="2:91" x14ac:dyDescent="0.3">
      <c r="B150" s="1"/>
      <c r="C150" s="1">
        <v>222</v>
      </c>
      <c r="D150" s="1">
        <f>BS150/BT150</f>
        <v>1.0529032258064519</v>
      </c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1">
        <v>2500</v>
      </c>
      <c r="AG150" s="11">
        <v>1500</v>
      </c>
      <c r="AH150" s="11">
        <v>800</v>
      </c>
      <c r="AI150" s="11">
        <v>1700</v>
      </c>
      <c r="AJ150" s="11">
        <v>900</v>
      </c>
      <c r="AK150" s="11">
        <v>500</v>
      </c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>
        <f>AI150/AF150</f>
        <v>0.68</v>
      </c>
      <c r="BT150" s="1">
        <f>(AVERAGE(AI150,AJ150,AK150)/AVERAGE(AF150,AG150,AH150))</f>
        <v>0.64583333333333326</v>
      </c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</row>
    <row r="151" spans="2:91" x14ac:dyDescent="0.3">
      <c r="B151" s="1"/>
      <c r="C151" s="1">
        <v>222</v>
      </c>
      <c r="D151" s="1">
        <f>BS151/BT151</f>
        <v>1</v>
      </c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2">
        <v>1000</v>
      </c>
      <c r="AG151" s="12" t="s">
        <v>62</v>
      </c>
      <c r="AH151" s="12" t="s">
        <v>62</v>
      </c>
      <c r="AI151" s="12">
        <v>700</v>
      </c>
      <c r="AJ151" s="12" t="s">
        <v>62</v>
      </c>
      <c r="AK151" s="11" t="s">
        <v>62</v>
      </c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>
        <f>AI151/AF151</f>
        <v>0.7</v>
      </c>
      <c r="BT151" s="1">
        <f>(AVERAGE(AI151,AJ151,AK151)/AVERAGE(AF151,AG151,AH151))</f>
        <v>0.7</v>
      </c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</row>
    <row r="152" spans="2:91" x14ac:dyDescent="0.3">
      <c r="B152" s="1"/>
      <c r="C152" s="1">
        <v>222</v>
      </c>
      <c r="D152" s="1" t="s">
        <v>103</v>
      </c>
      <c r="E152" s="29" t="s">
        <v>94</v>
      </c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2" t="s">
        <v>62</v>
      </c>
      <c r="AG152" s="12" t="s">
        <v>62</v>
      </c>
      <c r="AH152" s="12" t="s">
        <v>62</v>
      </c>
      <c r="AI152" s="12" t="s">
        <v>62</v>
      </c>
      <c r="AJ152" s="12" t="s">
        <v>62</v>
      </c>
      <c r="AK152" s="11" t="s">
        <v>62</v>
      </c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 t="s">
        <v>62</v>
      </c>
      <c r="BT152" s="1" t="s">
        <v>62</v>
      </c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</row>
    <row r="153" spans="2:91" x14ac:dyDescent="0.3">
      <c r="B153" s="1"/>
      <c r="C153" s="1">
        <v>222</v>
      </c>
      <c r="D153" s="2">
        <v>0</v>
      </c>
      <c r="E153" s="29" t="s">
        <v>93</v>
      </c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1">
        <v>0</v>
      </c>
      <c r="AG153" s="11">
        <v>0</v>
      </c>
      <c r="AH153" s="11">
        <v>0</v>
      </c>
      <c r="AI153" s="11">
        <v>0</v>
      </c>
      <c r="AJ153" s="11">
        <v>0</v>
      </c>
      <c r="AK153" s="11">
        <v>0</v>
      </c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>
        <v>0</v>
      </c>
      <c r="BT153" s="1">
        <v>0</v>
      </c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</row>
    <row r="154" spans="2:91" x14ac:dyDescent="0.3">
      <c r="B154" s="1"/>
      <c r="C154" s="1">
        <v>222</v>
      </c>
      <c r="D154" s="1" t="s">
        <v>63</v>
      </c>
      <c r="E154" s="33" t="s">
        <v>95</v>
      </c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2" t="s">
        <v>62</v>
      </c>
      <c r="AG154" s="12">
        <v>300</v>
      </c>
      <c r="AH154" s="12">
        <v>400</v>
      </c>
      <c r="AI154" s="12" t="s">
        <v>62</v>
      </c>
      <c r="AJ154" s="12">
        <v>700</v>
      </c>
      <c r="AK154" s="12">
        <v>800</v>
      </c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 t="s">
        <v>62</v>
      </c>
      <c r="BT154" s="1">
        <f>(AVERAGE(AI154,AJ154,AK154)/AVERAGE(AF154,AG154,AH154))</f>
        <v>2.1428571428571428</v>
      </c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</row>
    <row r="155" spans="2:91" x14ac:dyDescent="0.3">
      <c r="B155" s="1"/>
      <c r="C155" s="1">
        <v>222</v>
      </c>
      <c r="D155" s="1" t="s">
        <v>63</v>
      </c>
      <c r="E155" s="33" t="s">
        <v>102</v>
      </c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2">
        <v>-500</v>
      </c>
      <c r="AG155" s="12">
        <v>300</v>
      </c>
      <c r="AH155" s="12">
        <v>400</v>
      </c>
      <c r="AI155" s="12">
        <v>800</v>
      </c>
      <c r="AJ155" s="12">
        <v>700</v>
      </c>
      <c r="AK155" s="12">
        <v>900</v>
      </c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>
        <f>AI155/AF155</f>
        <v>-1.6</v>
      </c>
      <c r="BT155" s="1">
        <f>(AVERAGE(AI155,AJ155,AK155)/AVERAGE(AF155,AG155,AH155))</f>
        <v>12</v>
      </c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</row>
    <row r="156" spans="2:91" x14ac:dyDescent="0.3">
      <c r="B156" s="1"/>
      <c r="C156" s="1">
        <v>222</v>
      </c>
      <c r="D156" s="1" t="s">
        <v>63</v>
      </c>
      <c r="E156" s="33" t="s">
        <v>102</v>
      </c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2">
        <v>-500</v>
      </c>
      <c r="AG156" s="12">
        <v>300</v>
      </c>
      <c r="AH156" s="12">
        <v>100</v>
      </c>
      <c r="AI156" s="12">
        <v>700</v>
      </c>
      <c r="AJ156" s="12">
        <v>200</v>
      </c>
      <c r="AK156" s="12">
        <v>50</v>
      </c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>
        <f>AI156/AF156</f>
        <v>-1.4</v>
      </c>
      <c r="BT156" s="1">
        <f>(AVERAGE(AI156,AJ156,AK156)/AVERAGE(AF156,AG156,AH156))</f>
        <v>-9.5</v>
      </c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</row>
    <row r="157" spans="2:91" x14ac:dyDescent="0.3">
      <c r="B157" s="1"/>
      <c r="C157" s="1">
        <v>222</v>
      </c>
      <c r="D157" s="1" t="s">
        <v>63</v>
      </c>
      <c r="E157" s="33" t="s">
        <v>102</v>
      </c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30">
        <v>700</v>
      </c>
      <c r="AG157" s="30">
        <v>-300</v>
      </c>
      <c r="AH157" s="30">
        <v>400</v>
      </c>
      <c r="AI157" s="30">
        <v>-500</v>
      </c>
      <c r="AJ157" s="30">
        <v>300</v>
      </c>
      <c r="AK157" s="30">
        <v>200</v>
      </c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>
        <f>AI157/AF157</f>
        <v>-0.7142857142857143</v>
      </c>
      <c r="BT157" s="1">
        <f>(AVERAGE(AI157,AJ157,AK157)/AVERAGE(AF157,AG157,AH157))</f>
        <v>0</v>
      </c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</row>
    <row r="158" spans="2:91" x14ac:dyDescent="0.3">
      <c r="B158" s="1"/>
      <c r="C158" s="1">
        <v>222</v>
      </c>
      <c r="D158" s="1" t="s">
        <v>63</v>
      </c>
      <c r="E158" s="29" t="s">
        <v>96</v>
      </c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2">
        <v>2500</v>
      </c>
      <c r="AG158" s="12">
        <v>-650</v>
      </c>
      <c r="AH158" s="12">
        <v>-400</v>
      </c>
      <c r="AI158" s="12">
        <v>-800</v>
      </c>
      <c r="AJ158" s="12">
        <v>-700</v>
      </c>
      <c r="AK158" s="12">
        <v>-300</v>
      </c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>
        <f>AI158/AF158</f>
        <v>-0.32</v>
      </c>
      <c r="BT158" s="1">
        <f>(AVERAGE(AI158,AJ158,AK158)/AVERAGE(AF158,AG158,AH158))</f>
        <v>-1.2413793103448276</v>
      </c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</row>
    <row r="159" spans="2:91" x14ac:dyDescent="0.3">
      <c r="B159" s="1"/>
      <c r="C159" s="1">
        <v>222</v>
      </c>
      <c r="D159" s="1" t="s">
        <v>63</v>
      </c>
      <c r="E159" s="29" t="s">
        <v>96</v>
      </c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2">
        <v>1000</v>
      </c>
      <c r="AG159" s="12">
        <v>-800</v>
      </c>
      <c r="AH159" s="12">
        <v>-550</v>
      </c>
      <c r="AI159" s="12">
        <v>800</v>
      </c>
      <c r="AJ159" s="12">
        <v>300</v>
      </c>
      <c r="AK159" s="12">
        <v>-600</v>
      </c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>
        <f>AI159/AF159</f>
        <v>0.8</v>
      </c>
      <c r="BT159" s="1">
        <f>(AVERAGE(AI159,AJ159,AK159)/AVERAGE(AF159,AG159,AH159))</f>
        <v>-1.4285714285714284</v>
      </c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</row>
    <row r="160" spans="2:91" x14ac:dyDescent="0.3">
      <c r="B160" s="1"/>
      <c r="C160" s="1">
        <v>222</v>
      </c>
      <c r="D160" s="1" t="s">
        <v>63</v>
      </c>
      <c r="E160" s="29" t="s">
        <v>96</v>
      </c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2">
        <v>1500</v>
      </c>
      <c r="AG160" s="12">
        <v>-700</v>
      </c>
      <c r="AH160" s="12">
        <v>-450</v>
      </c>
      <c r="AI160" s="12">
        <v>0</v>
      </c>
      <c r="AJ160" s="12">
        <v>-300</v>
      </c>
      <c r="AK160" s="12">
        <v>-900</v>
      </c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>
        <f>AI160/AF160</f>
        <v>0</v>
      </c>
      <c r="BT160" s="1">
        <f>(AVERAGE(AI160,AJ160,AK160)/AVERAGE(AF160,AG160,AH160))</f>
        <v>-3.4285714285714284</v>
      </c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</row>
    <row r="161" spans="2:91" x14ac:dyDescent="0.3">
      <c r="B161" s="1"/>
      <c r="C161" s="1">
        <v>223</v>
      </c>
      <c r="D161" s="1">
        <f>BS161/BT161</f>
        <v>1.3352490421455938</v>
      </c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1">
        <v>1800</v>
      </c>
      <c r="AM161" s="11">
        <v>1500</v>
      </c>
      <c r="AN161" s="11">
        <v>800</v>
      </c>
      <c r="AO161" s="11">
        <v>1700</v>
      </c>
      <c r="AP161" s="11">
        <v>700</v>
      </c>
      <c r="AQ161" s="11">
        <v>500</v>
      </c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>
        <f>AO161/AL161</f>
        <v>0.94444444444444442</v>
      </c>
      <c r="BT161" s="1">
        <f>(AVERAGE(AO161,AP161,AQ161)/AVERAGE(AL161,AM161,AN161))</f>
        <v>0.70731707317073167</v>
      </c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</row>
    <row r="162" spans="2:91" x14ac:dyDescent="0.3">
      <c r="B162" s="1"/>
      <c r="C162" s="1">
        <v>223</v>
      </c>
      <c r="D162" s="1">
        <f>BS162/BT162</f>
        <v>1</v>
      </c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2">
        <v>1000</v>
      </c>
      <c r="AM162" s="12" t="s">
        <v>62</v>
      </c>
      <c r="AN162" s="12" t="s">
        <v>62</v>
      </c>
      <c r="AO162" s="12">
        <v>700</v>
      </c>
      <c r="AP162" s="12" t="s">
        <v>62</v>
      </c>
      <c r="AQ162" s="11" t="s">
        <v>62</v>
      </c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>
        <f>AO162/AL162</f>
        <v>0.7</v>
      </c>
      <c r="BT162" s="1">
        <f>(AVERAGE(AO162,AP162,AQ162)/AVERAGE(AL162,AM162,AN162))</f>
        <v>0.7</v>
      </c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</row>
    <row r="163" spans="2:91" x14ac:dyDescent="0.3">
      <c r="B163" s="1"/>
      <c r="C163" s="1">
        <v>223</v>
      </c>
      <c r="D163" s="1" t="s">
        <v>63</v>
      </c>
      <c r="E163" s="29" t="s">
        <v>94</v>
      </c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2" t="s">
        <v>62</v>
      </c>
      <c r="AM163" s="12" t="s">
        <v>62</v>
      </c>
      <c r="AN163" s="12" t="s">
        <v>62</v>
      </c>
      <c r="AO163" s="12" t="s">
        <v>62</v>
      </c>
      <c r="AP163" s="12" t="s">
        <v>62</v>
      </c>
      <c r="AQ163" s="11" t="s">
        <v>62</v>
      </c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 t="s">
        <v>62</v>
      </c>
      <c r="BT163" s="1" t="s">
        <v>62</v>
      </c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</row>
    <row r="164" spans="2:91" x14ac:dyDescent="0.3">
      <c r="B164" s="1"/>
      <c r="C164" s="1">
        <v>223</v>
      </c>
      <c r="D164" s="2">
        <v>0</v>
      </c>
      <c r="E164" s="29" t="s">
        <v>93</v>
      </c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1">
        <v>0</v>
      </c>
      <c r="AM164" s="11">
        <v>0</v>
      </c>
      <c r="AN164" s="11">
        <v>0</v>
      </c>
      <c r="AO164" s="11">
        <v>0</v>
      </c>
      <c r="AP164" s="11">
        <v>0</v>
      </c>
      <c r="AQ164" s="11">
        <v>0</v>
      </c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>
        <v>0</v>
      </c>
      <c r="BT164" s="1">
        <v>0</v>
      </c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</row>
    <row r="165" spans="2:91" x14ac:dyDescent="0.3">
      <c r="B165" s="1"/>
      <c r="C165" s="1">
        <v>223</v>
      </c>
      <c r="D165" s="1" t="s">
        <v>63</v>
      </c>
      <c r="E165" s="33" t="s">
        <v>95</v>
      </c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2" t="s">
        <v>62</v>
      </c>
      <c r="AM165" s="12">
        <v>550</v>
      </c>
      <c r="AN165" s="12">
        <v>400</v>
      </c>
      <c r="AO165" s="12" t="s">
        <v>62</v>
      </c>
      <c r="AP165" s="12">
        <v>700</v>
      </c>
      <c r="AQ165" s="12">
        <v>750</v>
      </c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 t="s">
        <v>62</v>
      </c>
      <c r="BT165" s="1">
        <f>(AVERAGE(AO165,AP165,AQ165)/AVERAGE(AL165,AM165,AN165))</f>
        <v>1.5263157894736843</v>
      </c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</row>
    <row r="166" spans="2:91" x14ac:dyDescent="0.3">
      <c r="B166" s="1"/>
      <c r="C166" s="1">
        <v>223</v>
      </c>
      <c r="D166" s="1" t="s">
        <v>63</v>
      </c>
      <c r="E166" s="33" t="s">
        <v>102</v>
      </c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2">
        <v>-700</v>
      </c>
      <c r="AM166" s="12">
        <v>300</v>
      </c>
      <c r="AN166" s="12">
        <v>500</v>
      </c>
      <c r="AO166" s="12">
        <v>800</v>
      </c>
      <c r="AP166" s="12">
        <v>700</v>
      </c>
      <c r="AQ166" s="12">
        <v>900</v>
      </c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>
        <f>AO166/AL166</f>
        <v>-1.1428571428571428</v>
      </c>
      <c r="BT166" s="1">
        <f>(AVERAGE(AO166,AP166,AQ166)/AVERAGE(AL166,AM166,AN166))</f>
        <v>24</v>
      </c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</row>
    <row r="167" spans="2:91" x14ac:dyDescent="0.3">
      <c r="B167" s="1"/>
      <c r="C167" s="1">
        <v>223</v>
      </c>
      <c r="D167" s="1" t="s">
        <v>63</v>
      </c>
      <c r="E167" s="33" t="s">
        <v>102</v>
      </c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2">
        <v>-800</v>
      </c>
      <c r="AM167" s="12">
        <v>300</v>
      </c>
      <c r="AN167" s="12">
        <v>100</v>
      </c>
      <c r="AO167" s="12">
        <v>700</v>
      </c>
      <c r="AP167" s="12">
        <v>200</v>
      </c>
      <c r="AQ167" s="12">
        <v>50</v>
      </c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>
        <f>AO167/AL167</f>
        <v>-0.875</v>
      </c>
      <c r="BT167" s="1">
        <f>(AVERAGE(AO167,AP167,AQ167)/AVERAGE(AL167,AM167,AN167))</f>
        <v>-2.375</v>
      </c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</row>
    <row r="168" spans="2:91" x14ac:dyDescent="0.3">
      <c r="B168" s="1"/>
      <c r="C168" s="1">
        <v>223</v>
      </c>
      <c r="D168" s="1" t="s">
        <v>63</v>
      </c>
      <c r="E168" s="33" t="s">
        <v>102</v>
      </c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30">
        <v>700</v>
      </c>
      <c r="AM168" s="30">
        <v>-300</v>
      </c>
      <c r="AN168" s="30">
        <v>400</v>
      </c>
      <c r="AO168" s="30">
        <v>-500</v>
      </c>
      <c r="AP168" s="30">
        <v>300</v>
      </c>
      <c r="AQ168" s="30">
        <v>200</v>
      </c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>
        <f>AO168/AL168</f>
        <v>-0.7142857142857143</v>
      </c>
      <c r="BT168" s="1">
        <f>(AVERAGE(AO168,AP168,AQ168)/AVERAGE(AL168,AM168,AN168))</f>
        <v>0</v>
      </c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</row>
    <row r="169" spans="2:91" x14ac:dyDescent="0.3">
      <c r="B169" s="1"/>
      <c r="C169" s="1">
        <v>223</v>
      </c>
      <c r="D169" s="1" t="s">
        <v>63</v>
      </c>
      <c r="E169" s="29" t="s">
        <v>96</v>
      </c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2">
        <v>2500</v>
      </c>
      <c r="AM169" s="12">
        <v>-650</v>
      </c>
      <c r="AN169" s="12">
        <v>-400</v>
      </c>
      <c r="AO169" s="12">
        <v>-800</v>
      </c>
      <c r="AP169" s="12">
        <v>-700</v>
      </c>
      <c r="AQ169" s="12">
        <v>-300</v>
      </c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>
        <f t="shared" ref="BS169:BS172" si="14">AO169/AL169</f>
        <v>-0.32</v>
      </c>
      <c r="BT169" s="1">
        <f>(AVERAGE(AO169,AP169,AQ169)/AVERAGE(AL169,AM169,AN169))</f>
        <v>-1.2413793103448276</v>
      </c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</row>
    <row r="170" spans="2:91" x14ac:dyDescent="0.3">
      <c r="B170" s="1"/>
      <c r="C170" s="1">
        <v>223</v>
      </c>
      <c r="D170" s="1" t="s">
        <v>63</v>
      </c>
      <c r="E170" s="29" t="s">
        <v>96</v>
      </c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2">
        <v>1000</v>
      </c>
      <c r="AM170" s="12">
        <v>-800</v>
      </c>
      <c r="AN170" s="12">
        <v>-550</v>
      </c>
      <c r="AO170" s="12">
        <v>800</v>
      </c>
      <c r="AP170" s="12">
        <v>300</v>
      </c>
      <c r="AQ170" s="12">
        <v>-600</v>
      </c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>
        <f t="shared" si="14"/>
        <v>0.8</v>
      </c>
      <c r="BT170" s="1">
        <f>(AVERAGE(AO170,AP170,AQ170)/AVERAGE(AL170,AM170,AN170))</f>
        <v>-1.4285714285714284</v>
      </c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</row>
    <row r="171" spans="2:91" x14ac:dyDescent="0.3">
      <c r="B171" s="1"/>
      <c r="C171" s="1">
        <v>223</v>
      </c>
      <c r="D171" s="1" t="s">
        <v>63</v>
      </c>
      <c r="E171" s="29" t="s">
        <v>96</v>
      </c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2">
        <v>1500</v>
      </c>
      <c r="AM171" s="12">
        <v>-700</v>
      </c>
      <c r="AN171" s="12">
        <v>-450</v>
      </c>
      <c r="AO171" s="12">
        <v>0</v>
      </c>
      <c r="AP171" s="12">
        <v>-300</v>
      </c>
      <c r="AQ171" s="12">
        <v>-900</v>
      </c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>
        <f t="shared" si="14"/>
        <v>0</v>
      </c>
      <c r="BT171" s="1">
        <f>(AVERAGE(AO171,AP171,AQ171)/AVERAGE(AL171,AM171,AN171))</f>
        <v>-3.4285714285714284</v>
      </c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</row>
    <row r="172" spans="2:91" x14ac:dyDescent="0.3">
      <c r="B172" s="1"/>
      <c r="C172" s="1">
        <v>224</v>
      </c>
      <c r="D172" s="1">
        <f>BS172/BT172</f>
        <v>1.103787878787879</v>
      </c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2"/>
      <c r="AM172" s="12"/>
      <c r="AN172" s="12"/>
      <c r="AO172" s="12"/>
      <c r="AP172" s="12"/>
      <c r="AQ172" s="12"/>
      <c r="AR172" s="11">
        <v>2400</v>
      </c>
      <c r="AS172" s="11">
        <v>1500</v>
      </c>
      <c r="AT172" s="11">
        <v>800</v>
      </c>
      <c r="AU172" s="11">
        <v>1550</v>
      </c>
      <c r="AV172" s="11">
        <v>700</v>
      </c>
      <c r="AW172" s="11">
        <v>500</v>
      </c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>
        <f>AU172/AR172</f>
        <v>0.64583333333333337</v>
      </c>
      <c r="BT172" s="1">
        <f>(AVERAGE(AU172,AV172,AW172)/AVERAGE(AR172,AS172,AT172))</f>
        <v>0.58510638297872331</v>
      </c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</row>
    <row r="173" spans="2:91" x14ac:dyDescent="0.3">
      <c r="B173" s="1"/>
      <c r="C173" s="1">
        <v>224</v>
      </c>
      <c r="D173" s="1">
        <f>BS173/BT173</f>
        <v>1</v>
      </c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2">
        <v>1200</v>
      </c>
      <c r="AS173" s="12" t="s">
        <v>62</v>
      </c>
      <c r="AT173" s="12" t="s">
        <v>62</v>
      </c>
      <c r="AU173" s="12">
        <v>700</v>
      </c>
      <c r="AV173" s="12" t="s">
        <v>62</v>
      </c>
      <c r="AW173" s="11" t="s">
        <v>62</v>
      </c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>
        <f>AU173/AR173</f>
        <v>0.58333333333333337</v>
      </c>
      <c r="BT173" s="1">
        <f>(AVERAGE(AU173,AV173,AW173)/AVERAGE(AR173,AS173,AT173))</f>
        <v>0.58333333333333337</v>
      </c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</row>
    <row r="174" spans="2:91" x14ac:dyDescent="0.3">
      <c r="B174" s="1"/>
      <c r="C174" s="1">
        <v>224</v>
      </c>
      <c r="D174" s="1" t="s">
        <v>63</v>
      </c>
      <c r="E174" s="29" t="s">
        <v>94</v>
      </c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2" t="s">
        <v>62</v>
      </c>
      <c r="AS174" s="12" t="s">
        <v>62</v>
      </c>
      <c r="AT174" s="12" t="s">
        <v>62</v>
      </c>
      <c r="AU174" s="12" t="s">
        <v>62</v>
      </c>
      <c r="AV174" s="12" t="s">
        <v>62</v>
      </c>
      <c r="AW174" s="11" t="s">
        <v>62</v>
      </c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 t="s">
        <v>62</v>
      </c>
      <c r="BT174" s="1" t="s">
        <v>62</v>
      </c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</row>
    <row r="175" spans="2:91" x14ac:dyDescent="0.3">
      <c r="B175" s="1"/>
      <c r="C175" s="1">
        <v>224</v>
      </c>
      <c r="D175" s="1">
        <v>0</v>
      </c>
      <c r="E175" s="29" t="s">
        <v>93</v>
      </c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1">
        <v>0</v>
      </c>
      <c r="AS175" s="11">
        <v>0</v>
      </c>
      <c r="AT175" s="11">
        <v>0</v>
      </c>
      <c r="AU175" s="11">
        <v>0</v>
      </c>
      <c r="AV175" s="11">
        <v>0</v>
      </c>
      <c r="AW175" s="11">
        <v>0</v>
      </c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>
        <v>0</v>
      </c>
      <c r="BT175" s="1">
        <v>0</v>
      </c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</row>
    <row r="176" spans="2:91" x14ac:dyDescent="0.3">
      <c r="B176" s="1"/>
      <c r="C176" s="1">
        <v>224</v>
      </c>
      <c r="D176" s="1" t="s">
        <v>63</v>
      </c>
      <c r="E176" s="33" t="s">
        <v>95</v>
      </c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2" t="s">
        <v>62</v>
      </c>
      <c r="AS176" s="12">
        <v>550</v>
      </c>
      <c r="AT176" s="12">
        <v>400</v>
      </c>
      <c r="AU176" s="12" t="s">
        <v>62</v>
      </c>
      <c r="AV176" s="12">
        <v>700</v>
      </c>
      <c r="AW176" s="12">
        <v>750</v>
      </c>
      <c r="AX176" s="11"/>
      <c r="AY176" s="11"/>
      <c r="AZ176" s="11"/>
      <c r="BA176" s="11"/>
      <c r="BB176" s="11"/>
      <c r="BC176" s="11"/>
      <c r="BD176" s="11"/>
      <c r="BE176" s="11"/>
      <c r="BF176" s="11"/>
      <c r="BG176" s="11"/>
      <c r="BH176" s="11"/>
      <c r="BI176" s="11"/>
      <c r="BJ176" s="11"/>
      <c r="BK176" s="11"/>
      <c r="BL176" s="11"/>
      <c r="BM176" s="11"/>
      <c r="BN176" s="11"/>
      <c r="BO176" s="11"/>
      <c r="BP176" s="11"/>
      <c r="BQ176" s="11"/>
      <c r="BR176" s="11"/>
      <c r="BS176" s="11" t="s">
        <v>62</v>
      </c>
      <c r="BT176" s="1">
        <f>(AVERAGE(AU176,AV176,AW176)/AVERAGE(AR176,AS176,AT176))</f>
        <v>1.5263157894736843</v>
      </c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</row>
    <row r="177" spans="2:91" x14ac:dyDescent="0.3">
      <c r="B177" s="1"/>
      <c r="C177" s="1">
        <v>224</v>
      </c>
      <c r="D177" s="1" t="s">
        <v>63</v>
      </c>
      <c r="E177" s="33" t="s">
        <v>102</v>
      </c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2">
        <v>-700</v>
      </c>
      <c r="AS177" s="12">
        <v>300</v>
      </c>
      <c r="AT177" s="12">
        <v>500</v>
      </c>
      <c r="AU177" s="12">
        <v>800</v>
      </c>
      <c r="AV177" s="12">
        <v>700</v>
      </c>
      <c r="AW177" s="12">
        <v>900</v>
      </c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>
        <f>AU177/AR177</f>
        <v>-1.1428571428571428</v>
      </c>
      <c r="BT177" s="1">
        <f>(AVERAGE(AU177,AV177,AW177)/AVERAGE(AR177,AS177,AT177))</f>
        <v>24</v>
      </c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</row>
    <row r="178" spans="2:91" x14ac:dyDescent="0.3">
      <c r="B178" s="1"/>
      <c r="C178" s="1">
        <v>224</v>
      </c>
      <c r="D178" s="1" t="s">
        <v>63</v>
      </c>
      <c r="E178" s="33" t="s">
        <v>102</v>
      </c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2">
        <v>-800</v>
      </c>
      <c r="AS178" s="12">
        <v>300</v>
      </c>
      <c r="AT178" s="12">
        <v>100</v>
      </c>
      <c r="AU178" s="12">
        <v>700</v>
      </c>
      <c r="AV178" s="12" t="s">
        <v>62</v>
      </c>
      <c r="AW178" s="12">
        <v>50</v>
      </c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>
        <f t="shared" ref="BS178:BS182" si="15">AU178/AR178</f>
        <v>-0.875</v>
      </c>
      <c r="BT178" s="1">
        <f>(AVERAGE(AU178,AV178,AW178)/AVERAGE(AR178,AS178,AT178))</f>
        <v>-2.8125</v>
      </c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</row>
    <row r="179" spans="2:91" x14ac:dyDescent="0.3">
      <c r="B179" s="1"/>
      <c r="C179" s="1">
        <v>224</v>
      </c>
      <c r="D179" s="1" t="s">
        <v>63</v>
      </c>
      <c r="E179" s="33" t="s">
        <v>102</v>
      </c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30">
        <v>700</v>
      </c>
      <c r="AS179" s="30">
        <v>-300</v>
      </c>
      <c r="AT179" s="30">
        <v>400</v>
      </c>
      <c r="AU179" s="30">
        <v>-800</v>
      </c>
      <c r="AV179" s="30">
        <v>500</v>
      </c>
      <c r="AW179" s="30">
        <v>300</v>
      </c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>
        <f t="shared" si="15"/>
        <v>-1.1428571428571428</v>
      </c>
      <c r="BT179" s="1">
        <f>(AVERAGE(AU179,AV179,AW179)/AVERAGE(AR179,AS179,AT179))</f>
        <v>0</v>
      </c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</row>
    <row r="180" spans="2:91" x14ac:dyDescent="0.3">
      <c r="B180" s="1"/>
      <c r="C180" s="1">
        <v>224</v>
      </c>
      <c r="D180" s="1" t="s">
        <v>63</v>
      </c>
      <c r="E180" s="29" t="s">
        <v>96</v>
      </c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2">
        <v>2500</v>
      </c>
      <c r="AS180" s="12">
        <v>-650</v>
      </c>
      <c r="AT180" s="12">
        <v>-400</v>
      </c>
      <c r="AU180" s="12">
        <v>-800</v>
      </c>
      <c r="AV180" s="12">
        <v>-700</v>
      </c>
      <c r="AW180" s="12">
        <v>-300</v>
      </c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>
        <f t="shared" si="15"/>
        <v>-0.32</v>
      </c>
      <c r="BT180" s="1">
        <f>(AVERAGE(AU180,AV180,AW180)/AVERAGE(AR180,AS180,AT180))</f>
        <v>-1.2413793103448276</v>
      </c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</row>
    <row r="181" spans="2:91" x14ac:dyDescent="0.3">
      <c r="B181" s="1"/>
      <c r="C181" s="1">
        <v>224</v>
      </c>
      <c r="D181" s="1" t="s">
        <v>63</v>
      </c>
      <c r="E181" s="29" t="s">
        <v>96</v>
      </c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2">
        <v>1000</v>
      </c>
      <c r="AS181" s="12">
        <v>-800</v>
      </c>
      <c r="AT181" s="12">
        <v>-550</v>
      </c>
      <c r="AU181" s="12">
        <v>800</v>
      </c>
      <c r="AV181" s="12">
        <v>300</v>
      </c>
      <c r="AW181" s="12">
        <v>-600</v>
      </c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>
        <f t="shared" si="15"/>
        <v>0.8</v>
      </c>
      <c r="BT181" s="1">
        <f>(AVERAGE(AU181,AV181,AW181)/AVERAGE(AR181,AS181,AT181))</f>
        <v>-1.4285714285714284</v>
      </c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</row>
    <row r="182" spans="2:91" x14ac:dyDescent="0.3">
      <c r="B182" s="1"/>
      <c r="C182" s="1">
        <v>224</v>
      </c>
      <c r="D182" s="1" t="s">
        <v>63</v>
      </c>
      <c r="E182" s="29" t="s">
        <v>96</v>
      </c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2">
        <v>1500</v>
      </c>
      <c r="AS182" s="12">
        <v>-700</v>
      </c>
      <c r="AT182" s="12">
        <v>-450</v>
      </c>
      <c r="AU182" s="12">
        <v>0</v>
      </c>
      <c r="AV182" s="12">
        <v>-300</v>
      </c>
      <c r="AW182" s="12">
        <v>-900</v>
      </c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>
        <f t="shared" si="15"/>
        <v>0</v>
      </c>
      <c r="BT182" s="1">
        <f>(AVERAGE(AU182,AV182,AW182)/AVERAGE(AR182,AS182,AT182))</f>
        <v>-3.4285714285714284</v>
      </c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</row>
    <row r="183" spans="2:91" x14ac:dyDescent="0.3">
      <c r="B183" s="1"/>
      <c r="C183" s="1">
        <v>225</v>
      </c>
      <c r="D183" s="1">
        <f>AVERAGE(BG183,BH183,BI183)</f>
        <v>1833.3333333333333</v>
      </c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>
        <v>2000</v>
      </c>
      <c r="BH183" s="1">
        <v>1500</v>
      </c>
      <c r="BI183" s="1">
        <v>2000</v>
      </c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</row>
    <row r="184" spans="2:91" x14ac:dyDescent="0.3">
      <c r="B184" s="1"/>
      <c r="C184" s="1">
        <v>225</v>
      </c>
      <c r="D184" s="1">
        <f>AVERAGE(BG184,BH184,BI184)</f>
        <v>1500</v>
      </c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>
        <v>1500</v>
      </c>
      <c r="BH184" s="1" t="s">
        <v>62</v>
      </c>
      <c r="BI184" s="1" t="s">
        <v>62</v>
      </c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</row>
    <row r="185" spans="2:91" x14ac:dyDescent="0.3">
      <c r="B185" s="1"/>
      <c r="C185" s="1">
        <v>225</v>
      </c>
      <c r="D185" s="1">
        <f>AVERAGE(BG185,BH185,BI185)</f>
        <v>1400</v>
      </c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>
        <v>1400</v>
      </c>
      <c r="BH185" s="1" t="s">
        <v>62</v>
      </c>
      <c r="BI185" s="1">
        <v>1400</v>
      </c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</row>
    <row r="186" spans="2:91" x14ac:dyDescent="0.3">
      <c r="B186" s="1"/>
      <c r="C186" s="1">
        <v>225</v>
      </c>
      <c r="D186" s="1" t="s">
        <v>63</v>
      </c>
      <c r="E186" s="29" t="s">
        <v>104</v>
      </c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 t="s">
        <v>62</v>
      </c>
      <c r="BH186" s="1" t="s">
        <v>62</v>
      </c>
      <c r="BI186" s="1" t="s">
        <v>62</v>
      </c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</row>
    <row r="187" spans="2:91" x14ac:dyDescent="0.3">
      <c r="B187" s="1"/>
      <c r="C187" s="1">
        <v>225</v>
      </c>
      <c r="D187" s="1" t="s">
        <v>63</v>
      </c>
      <c r="E187" s="29" t="s">
        <v>105</v>
      </c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>
        <v>-2000</v>
      </c>
      <c r="BH187" s="1">
        <v>2000</v>
      </c>
      <c r="BI187" s="1">
        <v>-1000</v>
      </c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</row>
    <row r="188" spans="2:91" x14ac:dyDescent="0.3">
      <c r="B188" s="1"/>
      <c r="C188" s="1">
        <v>226</v>
      </c>
      <c r="D188" s="1">
        <f>AVERAGE(BJ188,BK188,BL188)</f>
        <v>1500</v>
      </c>
      <c r="E188" s="29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>
        <v>1000</v>
      </c>
      <c r="BK188" s="1">
        <v>1500</v>
      </c>
      <c r="BL188" s="1">
        <v>2000</v>
      </c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</row>
    <row r="189" spans="2:91" x14ac:dyDescent="0.3">
      <c r="B189" s="1"/>
      <c r="C189" s="1">
        <v>226</v>
      </c>
      <c r="D189" s="1">
        <f>AVERAGE(BJ189,BK189,BL189)</f>
        <v>800</v>
      </c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>
        <v>800</v>
      </c>
      <c r="BK189" s="1" t="s">
        <v>62</v>
      </c>
      <c r="BL189" s="1" t="s">
        <v>62</v>
      </c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</row>
    <row r="190" spans="2:91" x14ac:dyDescent="0.3">
      <c r="B190" s="1"/>
      <c r="C190" s="1">
        <v>226</v>
      </c>
      <c r="D190" s="1">
        <f>AVERAGE(BJ190,BK190,BL190)</f>
        <v>2200</v>
      </c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>
        <v>3000</v>
      </c>
      <c r="BK190" s="1" t="s">
        <v>62</v>
      </c>
      <c r="BL190" s="1">
        <v>1400</v>
      </c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</row>
    <row r="191" spans="2:91" x14ac:dyDescent="0.3">
      <c r="B191" s="1"/>
      <c r="C191" s="1">
        <v>226</v>
      </c>
      <c r="D191" s="1" t="s">
        <v>63</v>
      </c>
      <c r="E191" s="29" t="s">
        <v>104</v>
      </c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 t="s">
        <v>62</v>
      </c>
      <c r="BK191" s="1" t="s">
        <v>62</v>
      </c>
      <c r="BL191" s="1" t="s">
        <v>62</v>
      </c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</row>
    <row r="192" spans="2:91" x14ac:dyDescent="0.3">
      <c r="B192" s="1"/>
      <c r="C192" s="1">
        <v>226</v>
      </c>
      <c r="D192" s="1" t="s">
        <v>63</v>
      </c>
      <c r="E192" s="29" t="s">
        <v>105</v>
      </c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>
        <v>-1000</v>
      </c>
      <c r="BK192" s="1">
        <v>-1500</v>
      </c>
      <c r="BL192" s="1">
        <v>-300</v>
      </c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</row>
    <row r="193" spans="2:91" x14ac:dyDescent="0.3">
      <c r="B193" s="1"/>
      <c r="C193" s="1">
        <v>227</v>
      </c>
      <c r="D193" s="1">
        <f>AVERAGE(BM193,BN193,BO193)</f>
        <v>1000</v>
      </c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>
        <v>1000</v>
      </c>
      <c r="BN193" s="1">
        <v>1500</v>
      </c>
      <c r="BO193" s="1">
        <v>500</v>
      </c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</row>
    <row r="194" spans="2:91" x14ac:dyDescent="0.3">
      <c r="B194" s="1"/>
      <c r="C194" s="1">
        <v>227</v>
      </c>
      <c r="D194" s="1">
        <f t="shared" ref="D194:D197" si="16">AVERAGE(BM194,BN194,BO194)</f>
        <v>900</v>
      </c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>
        <v>900</v>
      </c>
      <c r="BN194" s="1" t="s">
        <v>62</v>
      </c>
      <c r="BO194" s="1" t="s">
        <v>62</v>
      </c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</row>
    <row r="195" spans="2:91" x14ac:dyDescent="0.3">
      <c r="B195" s="1"/>
      <c r="C195" s="1">
        <v>227</v>
      </c>
      <c r="D195" s="1">
        <f t="shared" si="16"/>
        <v>2100</v>
      </c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>
        <v>3000</v>
      </c>
      <c r="BN195" s="1" t="s">
        <v>62</v>
      </c>
      <c r="BO195" s="1">
        <v>1200</v>
      </c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</row>
    <row r="196" spans="2:91" x14ac:dyDescent="0.3">
      <c r="B196" s="1"/>
      <c r="C196" s="1">
        <v>227</v>
      </c>
      <c r="D196" s="1" t="s">
        <v>63</v>
      </c>
      <c r="E196" s="29" t="s">
        <v>104</v>
      </c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 t="s">
        <v>62</v>
      </c>
      <c r="BN196" s="1" t="s">
        <v>62</v>
      </c>
      <c r="BO196" s="1" t="s">
        <v>62</v>
      </c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</row>
    <row r="197" spans="2:91" x14ac:dyDescent="0.3">
      <c r="B197" s="1"/>
      <c r="C197" s="1">
        <v>227</v>
      </c>
      <c r="D197" s="1" t="s">
        <v>63</v>
      </c>
      <c r="E197" s="29" t="s">
        <v>105</v>
      </c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>
        <v>-1000</v>
      </c>
      <c r="BN197" s="1">
        <v>-1500</v>
      </c>
      <c r="BO197" s="1">
        <v>-400</v>
      </c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</row>
    <row r="198" spans="2:91" x14ac:dyDescent="0.3">
      <c r="B198" s="1"/>
      <c r="C198" s="1">
        <v>228</v>
      </c>
      <c r="D198" s="1">
        <f>BS198/BT198</f>
        <v>0.75</v>
      </c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1">
        <v>1000</v>
      </c>
      <c r="BK198" s="11">
        <v>1500</v>
      </c>
      <c r="BL198" s="11">
        <v>2000</v>
      </c>
      <c r="BM198" s="1"/>
      <c r="BN198" s="1"/>
      <c r="BO198" s="1"/>
      <c r="BP198" s="1">
        <v>2000</v>
      </c>
      <c r="BQ198" s="1">
        <v>2000</v>
      </c>
      <c r="BR198" s="1">
        <v>2000</v>
      </c>
      <c r="BS198" s="1">
        <f>AVERAGE(BJ198,BK198,BL198)</f>
        <v>1500</v>
      </c>
      <c r="BT198" s="1">
        <f>AVERAGE(BP198,BQ198,BR198)</f>
        <v>2000</v>
      </c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</row>
    <row r="199" spans="2:91" x14ac:dyDescent="0.3">
      <c r="B199" s="1"/>
      <c r="C199" s="1">
        <v>228</v>
      </c>
      <c r="D199" s="1">
        <f>BS199/BT199</f>
        <v>0.53333333333333333</v>
      </c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1" t="s">
        <v>62</v>
      </c>
      <c r="BK199" s="11" t="s">
        <v>62</v>
      </c>
      <c r="BL199" s="11">
        <v>800</v>
      </c>
      <c r="BM199" s="1"/>
      <c r="BN199" s="1"/>
      <c r="BO199" s="1"/>
      <c r="BP199" s="1" t="s">
        <v>62</v>
      </c>
      <c r="BQ199" s="1" t="s">
        <v>62</v>
      </c>
      <c r="BR199" s="1">
        <v>1500</v>
      </c>
      <c r="BS199" s="1">
        <f>AVERAGE(BJ199,BK199,BL199)</f>
        <v>800</v>
      </c>
      <c r="BT199" s="1">
        <f>AVERAGE(BP199,BQ199,BR199)</f>
        <v>1500</v>
      </c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</row>
    <row r="200" spans="2:91" x14ac:dyDescent="0.3">
      <c r="B200" s="1"/>
      <c r="C200" s="1">
        <v>228</v>
      </c>
      <c r="D200" s="1">
        <f>BS200/BT200</f>
        <v>0.48</v>
      </c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1">
        <v>1000</v>
      </c>
      <c r="BK200" s="11" t="s">
        <v>62</v>
      </c>
      <c r="BL200" s="11">
        <v>1400</v>
      </c>
      <c r="BM200" s="1"/>
      <c r="BN200" s="1"/>
      <c r="BO200" s="1"/>
      <c r="BP200" s="1">
        <v>2500</v>
      </c>
      <c r="BQ200" s="1" t="s">
        <v>62</v>
      </c>
      <c r="BR200" s="1">
        <v>2500</v>
      </c>
      <c r="BS200" s="1">
        <f>AVERAGE(BJ200,BK200,BL200)</f>
        <v>1200</v>
      </c>
      <c r="BT200" s="1">
        <f>AVERAGE(BP200,BQ200,BR200)</f>
        <v>2500</v>
      </c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</row>
    <row r="201" spans="2:91" x14ac:dyDescent="0.3">
      <c r="B201" s="1"/>
      <c r="C201" s="1">
        <v>228</v>
      </c>
      <c r="D201" s="1" t="s">
        <v>63</v>
      </c>
      <c r="E201" s="29" t="s">
        <v>104</v>
      </c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1" t="s">
        <v>62</v>
      </c>
      <c r="BK201" s="11" t="s">
        <v>62</v>
      </c>
      <c r="BL201" s="11" t="s">
        <v>62</v>
      </c>
      <c r="BM201" s="1"/>
      <c r="BN201" s="1"/>
      <c r="BO201" s="1"/>
      <c r="BP201" s="1" t="s">
        <v>62</v>
      </c>
      <c r="BQ201" s="1" t="s">
        <v>62</v>
      </c>
      <c r="BR201" s="1" t="s">
        <v>62</v>
      </c>
      <c r="BS201" s="1" t="s">
        <v>62</v>
      </c>
      <c r="BT201" s="1" t="s">
        <v>62</v>
      </c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</row>
    <row r="202" spans="2:91" x14ac:dyDescent="0.3">
      <c r="B202" s="1"/>
      <c r="C202" s="1">
        <v>228</v>
      </c>
      <c r="D202" s="1">
        <v>999999</v>
      </c>
      <c r="E202" s="29" t="s">
        <v>106</v>
      </c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1">
        <v>1000</v>
      </c>
      <c r="BK202" s="11">
        <v>-1500</v>
      </c>
      <c r="BL202" s="11">
        <v>500</v>
      </c>
      <c r="BM202" s="1"/>
      <c r="BN202" s="1"/>
      <c r="BO202" s="1"/>
      <c r="BP202" s="1">
        <v>-1000</v>
      </c>
      <c r="BQ202" s="1">
        <v>2000</v>
      </c>
      <c r="BR202" s="1">
        <v>-1000</v>
      </c>
      <c r="BS202" s="1">
        <f>AVERAGE(BJ202,BK202,BL202)</f>
        <v>0</v>
      </c>
      <c r="BT202" s="1">
        <f>AVERAGE(BP202,BQ202,BR202)</f>
        <v>0</v>
      </c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</row>
    <row r="203" spans="2:91" x14ac:dyDescent="0.3">
      <c r="B203" s="1"/>
      <c r="C203" s="1">
        <v>228</v>
      </c>
      <c r="D203" s="1">
        <v>1000000</v>
      </c>
      <c r="E203" s="29" t="s">
        <v>107</v>
      </c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1">
        <v>1000</v>
      </c>
      <c r="BK203" s="11">
        <v>1500</v>
      </c>
      <c r="BL203" s="11">
        <v>500</v>
      </c>
      <c r="BM203" s="1"/>
      <c r="BN203" s="1"/>
      <c r="BO203" s="1"/>
      <c r="BP203" s="1">
        <v>-1000</v>
      </c>
      <c r="BQ203" s="1">
        <v>2000</v>
      </c>
      <c r="BR203" s="1">
        <v>-1000</v>
      </c>
      <c r="BS203" s="1">
        <f>AVERAGE(BJ203,BK203,BL203)</f>
        <v>1000</v>
      </c>
      <c r="BT203" s="1">
        <f>AVERAGE(BP203,BQ203,BR203)</f>
        <v>0</v>
      </c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</row>
    <row r="204" spans="2:91" x14ac:dyDescent="0.3">
      <c r="B204" s="1"/>
      <c r="C204" s="1">
        <v>228</v>
      </c>
      <c r="D204" s="1" t="s">
        <v>63</v>
      </c>
      <c r="E204" s="29" t="s">
        <v>108</v>
      </c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>
        <v>750</v>
      </c>
      <c r="BK204" s="1">
        <v>800</v>
      </c>
      <c r="BL204" s="1">
        <v>1200</v>
      </c>
      <c r="BM204" s="1"/>
      <c r="BN204" s="1"/>
      <c r="BO204" s="1"/>
      <c r="BP204" s="1" t="s">
        <v>62</v>
      </c>
      <c r="BQ204" s="1" t="s">
        <v>62</v>
      </c>
      <c r="BR204" s="1" t="s">
        <v>62</v>
      </c>
      <c r="BS204" s="1">
        <f>AVERAGE(BJ204,BK204,BL204)</f>
        <v>916.66666666666663</v>
      </c>
      <c r="BT204" s="1" t="s">
        <v>62</v>
      </c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/>
      <c r="CM204" s="1"/>
    </row>
    <row r="205" spans="2:91" x14ac:dyDescent="0.3">
      <c r="B205" s="1"/>
      <c r="C205" s="1">
        <v>228</v>
      </c>
      <c r="D205" s="1" t="s">
        <v>63</v>
      </c>
      <c r="E205" s="29" t="s">
        <v>109</v>
      </c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 t="s">
        <v>62</v>
      </c>
      <c r="BK205" s="1" t="s">
        <v>62</v>
      </c>
      <c r="BL205" s="1" t="s">
        <v>62</v>
      </c>
      <c r="BM205" s="1"/>
      <c r="BN205" s="1"/>
      <c r="BO205" s="1"/>
      <c r="BP205" s="1">
        <v>750</v>
      </c>
      <c r="BQ205" s="1">
        <v>800</v>
      </c>
      <c r="BR205" s="1">
        <v>1200</v>
      </c>
      <c r="BS205" s="1" t="s">
        <v>62</v>
      </c>
      <c r="BT205" s="1">
        <f>AVERAGE(BP205,BQ205,BR205)</f>
        <v>916.66666666666663</v>
      </c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</row>
    <row r="206" spans="2:91" x14ac:dyDescent="0.3">
      <c r="B206" s="1"/>
      <c r="C206" s="1">
        <v>228</v>
      </c>
      <c r="D206" s="1" t="s">
        <v>63</v>
      </c>
      <c r="E206" s="33" t="s">
        <v>105</v>
      </c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1">
        <v>-1000</v>
      </c>
      <c r="BK206" s="11">
        <v>-1500</v>
      </c>
      <c r="BL206" s="11">
        <v>500</v>
      </c>
      <c r="BM206" s="1"/>
      <c r="BN206" s="1"/>
      <c r="BO206" s="1"/>
      <c r="BP206" s="1">
        <v>2000</v>
      </c>
      <c r="BQ206" s="1">
        <v>2000</v>
      </c>
      <c r="BR206" s="1">
        <v>2000</v>
      </c>
      <c r="BS206" s="1">
        <f>AVERAGE(BJ206,BK206,BL206)</f>
        <v>-666.66666666666663</v>
      </c>
      <c r="BT206" s="1">
        <f>AVERAGE(BP206,BQ206,BR206)</f>
        <v>2000</v>
      </c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/>
      <c r="CM206" s="1"/>
    </row>
    <row r="207" spans="2:91" x14ac:dyDescent="0.3">
      <c r="B207" s="1"/>
      <c r="C207" s="1">
        <v>228</v>
      </c>
      <c r="D207" s="1" t="s">
        <v>63</v>
      </c>
      <c r="E207" s="34" t="s">
        <v>105</v>
      </c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1">
        <v>-800</v>
      </c>
      <c r="BK207" s="11">
        <v>-1500</v>
      </c>
      <c r="BL207" s="11">
        <v>500</v>
      </c>
      <c r="BM207" s="1"/>
      <c r="BN207" s="1"/>
      <c r="BO207" s="1"/>
      <c r="BP207" s="1">
        <v>-2500</v>
      </c>
      <c r="BQ207" s="1">
        <v>-2500</v>
      </c>
      <c r="BR207" s="1">
        <v>2500</v>
      </c>
      <c r="BS207" s="1">
        <f>AVERAGE(BJ207,BK207,BL207)</f>
        <v>-600</v>
      </c>
      <c r="BT207" s="1">
        <f>AVERAGE(BP207,BQ207,BR207)</f>
        <v>-833.33333333333337</v>
      </c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</row>
    <row r="208" spans="2:91" x14ac:dyDescent="0.3">
      <c r="B208" s="1"/>
      <c r="C208" s="1">
        <v>228</v>
      </c>
      <c r="D208" s="1" t="s">
        <v>63</v>
      </c>
      <c r="E208" s="33" t="s">
        <v>105</v>
      </c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1">
        <v>-800</v>
      </c>
      <c r="BK208" s="11">
        <v>-1500</v>
      </c>
      <c r="BL208" s="11">
        <v>-500</v>
      </c>
      <c r="BM208" s="1"/>
      <c r="BN208" s="1"/>
      <c r="BO208" s="1"/>
      <c r="BP208" s="1">
        <v>1000</v>
      </c>
      <c r="BQ208" s="1">
        <v>1000</v>
      </c>
      <c r="BR208" s="1">
        <v>-2000</v>
      </c>
      <c r="BS208" s="1">
        <f>AVERAGE(BJ208,BK208,BL208)</f>
        <v>-933.33333333333337</v>
      </c>
      <c r="BT208" s="1">
        <f>AVERAGE(BP208,BQ208,BR208)</f>
        <v>0</v>
      </c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/>
      <c r="CM208" s="1"/>
    </row>
    <row r="209" spans="2:91" x14ac:dyDescent="0.3">
      <c r="B209" s="1"/>
      <c r="C209" s="1">
        <v>228</v>
      </c>
      <c r="D209" s="1" t="s">
        <v>63</v>
      </c>
      <c r="E209" s="33" t="s">
        <v>110</v>
      </c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>
        <v>2000</v>
      </c>
      <c r="BK209" s="1">
        <v>2000</v>
      </c>
      <c r="BL209" s="1">
        <v>2000</v>
      </c>
      <c r="BM209" s="1"/>
      <c r="BN209" s="1"/>
      <c r="BO209" s="1"/>
      <c r="BP209" s="11">
        <v>-1000</v>
      </c>
      <c r="BQ209" s="11">
        <v>-1500</v>
      </c>
      <c r="BR209" s="11">
        <v>500</v>
      </c>
      <c r="BS209" s="1">
        <f t="shared" ref="BS209:BS211" si="17">AVERAGE(BJ209,BK209,BL209)</f>
        <v>2000</v>
      </c>
      <c r="BT209" s="1">
        <f t="shared" ref="BT209:BT212" si="18">AVERAGE(BP209,BQ209,BR209)</f>
        <v>-666.66666666666663</v>
      </c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/>
      <c r="CM209" s="1"/>
    </row>
    <row r="210" spans="2:91" x14ac:dyDescent="0.3">
      <c r="B210" s="1"/>
      <c r="C210" s="1">
        <v>228</v>
      </c>
      <c r="D210" s="1" t="s">
        <v>63</v>
      </c>
      <c r="E210" s="34" t="s">
        <v>110</v>
      </c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>
        <v>-2500</v>
      </c>
      <c r="BK210" s="1">
        <v>-2500</v>
      </c>
      <c r="BL210" s="1">
        <v>2500</v>
      </c>
      <c r="BM210" s="1"/>
      <c r="BN210" s="1"/>
      <c r="BO210" s="1"/>
      <c r="BP210" s="11">
        <v>-800</v>
      </c>
      <c r="BQ210" s="11">
        <v>-1500</v>
      </c>
      <c r="BR210" s="11">
        <v>500</v>
      </c>
      <c r="BS210" s="1">
        <f t="shared" si="17"/>
        <v>-833.33333333333337</v>
      </c>
      <c r="BT210" s="1">
        <f t="shared" si="18"/>
        <v>-600</v>
      </c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/>
      <c r="CM210" s="1"/>
    </row>
    <row r="211" spans="2:91" x14ac:dyDescent="0.3">
      <c r="B211" s="1"/>
      <c r="C211" s="1">
        <v>228</v>
      </c>
      <c r="D211" s="1" t="s">
        <v>63</v>
      </c>
      <c r="E211" s="33" t="s">
        <v>110</v>
      </c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>
        <v>1000</v>
      </c>
      <c r="BK211" s="1">
        <v>1000</v>
      </c>
      <c r="BL211" s="1">
        <v>-2000</v>
      </c>
      <c r="BM211" s="1"/>
      <c r="BN211" s="1"/>
      <c r="BO211" s="1"/>
      <c r="BP211" s="11">
        <v>-800</v>
      </c>
      <c r="BQ211" s="11">
        <v>-1500</v>
      </c>
      <c r="BR211" s="11">
        <v>-500</v>
      </c>
      <c r="BS211" s="1">
        <f t="shared" si="17"/>
        <v>0</v>
      </c>
      <c r="BT211" s="1">
        <f t="shared" si="18"/>
        <v>-933.33333333333337</v>
      </c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</row>
    <row r="212" spans="2:91" x14ac:dyDescent="0.3">
      <c r="B212" s="1"/>
      <c r="C212" s="1">
        <v>229</v>
      </c>
      <c r="D212" s="1">
        <f>BS212/BT212</f>
        <v>0.5</v>
      </c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1">
        <v>1000</v>
      </c>
      <c r="BN212" s="11">
        <v>1500</v>
      </c>
      <c r="BO212" s="11">
        <v>500</v>
      </c>
      <c r="BP212" s="11">
        <v>2000</v>
      </c>
      <c r="BQ212" s="11">
        <v>2000</v>
      </c>
      <c r="BR212" s="11">
        <v>2000</v>
      </c>
      <c r="BS212" s="1">
        <f>AVERAGE(BM212,BN212,BO212)</f>
        <v>1000</v>
      </c>
      <c r="BT212" s="1">
        <f t="shared" si="18"/>
        <v>2000</v>
      </c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1"/>
      <c r="CM212" s="1"/>
    </row>
    <row r="213" spans="2:91" x14ac:dyDescent="0.3">
      <c r="B213" s="1"/>
      <c r="C213" s="1">
        <v>229</v>
      </c>
      <c r="D213" s="1">
        <f>BS213/BT213</f>
        <v>0.6</v>
      </c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1">
        <v>900</v>
      </c>
      <c r="BN213" s="11" t="s">
        <v>62</v>
      </c>
      <c r="BO213" s="11" t="s">
        <v>62</v>
      </c>
      <c r="BP213" s="11">
        <v>1500</v>
      </c>
      <c r="BQ213" s="11" t="s">
        <v>62</v>
      </c>
      <c r="BR213" s="11" t="s">
        <v>62</v>
      </c>
      <c r="BS213" s="1">
        <f>AVERAGE(BM213,BN213,BO213)</f>
        <v>900</v>
      </c>
      <c r="BT213" s="1">
        <f t="shared" ref="BT213" si="19">AVERAGE(BP213,BQ213,BR213)</f>
        <v>1500</v>
      </c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1"/>
      <c r="CM213" s="1"/>
    </row>
    <row r="214" spans="2:91" x14ac:dyDescent="0.3">
      <c r="B214" s="1"/>
      <c r="C214" s="1">
        <v>229</v>
      </c>
      <c r="D214" s="1">
        <f>BS214/BT214</f>
        <v>0.84</v>
      </c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1">
        <v>3000</v>
      </c>
      <c r="BN214" s="11" t="s">
        <v>62</v>
      </c>
      <c r="BO214" s="11">
        <v>1200</v>
      </c>
      <c r="BP214" s="11">
        <v>2500</v>
      </c>
      <c r="BQ214" s="11" t="s">
        <v>62</v>
      </c>
      <c r="BR214" s="11">
        <v>2500</v>
      </c>
      <c r="BS214" s="1">
        <f>AVERAGE(BM214,BN214,BO214)</f>
        <v>2100</v>
      </c>
      <c r="BT214" s="1">
        <f t="shared" ref="BT214:BT216" si="20">AVERAGE(BP214,BQ214,BR214)</f>
        <v>2500</v>
      </c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  <c r="CJ214" s="1"/>
      <c r="CK214" s="1"/>
      <c r="CL214" s="1"/>
      <c r="CM214" s="1"/>
    </row>
    <row r="215" spans="2:91" x14ac:dyDescent="0.3">
      <c r="B215" s="1"/>
      <c r="C215" s="1">
        <v>229</v>
      </c>
      <c r="D215" s="1" t="s">
        <v>63</v>
      </c>
      <c r="E215" s="29" t="s">
        <v>104</v>
      </c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1" t="s">
        <v>62</v>
      </c>
      <c r="BN215" s="11" t="s">
        <v>62</v>
      </c>
      <c r="BO215" s="11" t="s">
        <v>62</v>
      </c>
      <c r="BP215" s="11" t="s">
        <v>62</v>
      </c>
      <c r="BQ215" s="11" t="s">
        <v>62</v>
      </c>
      <c r="BR215" s="11" t="s">
        <v>62</v>
      </c>
      <c r="BS215" s="1" t="s">
        <v>62</v>
      </c>
      <c r="BT215" s="1" t="s">
        <v>62</v>
      </c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K215" s="1"/>
      <c r="CL215" s="1"/>
      <c r="CM215" s="1"/>
    </row>
    <row r="216" spans="2:91" x14ac:dyDescent="0.3">
      <c r="B216" s="1"/>
      <c r="C216" s="1">
        <v>229</v>
      </c>
      <c r="D216" s="1">
        <v>999999</v>
      </c>
      <c r="E216" s="29" t="s">
        <v>106</v>
      </c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1">
        <v>1000</v>
      </c>
      <c r="BN216" s="11">
        <v>-1500</v>
      </c>
      <c r="BO216" s="11">
        <v>500</v>
      </c>
      <c r="BP216" s="11">
        <v>-1000</v>
      </c>
      <c r="BQ216" s="11">
        <v>2000</v>
      </c>
      <c r="BR216" s="11">
        <v>-1000</v>
      </c>
      <c r="BS216" s="1">
        <f>AVERAGE(BM216,BN216,BO216)</f>
        <v>0</v>
      </c>
      <c r="BT216" s="1">
        <f t="shared" si="20"/>
        <v>0</v>
      </c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K216" s="1"/>
      <c r="CL216" s="1"/>
      <c r="CM216" s="1"/>
    </row>
    <row r="217" spans="2:91" x14ac:dyDescent="0.3">
      <c r="B217" s="1"/>
      <c r="C217" s="1">
        <v>229</v>
      </c>
      <c r="D217" s="1">
        <v>1000000</v>
      </c>
      <c r="E217" s="29" t="s">
        <v>107</v>
      </c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1">
        <v>1000</v>
      </c>
      <c r="BN217" s="11">
        <v>1500</v>
      </c>
      <c r="BO217" s="11">
        <v>500</v>
      </c>
      <c r="BP217" s="11">
        <v>-1000</v>
      </c>
      <c r="BQ217" s="11">
        <v>2000</v>
      </c>
      <c r="BR217" s="11">
        <v>-1000</v>
      </c>
      <c r="BS217" s="1">
        <f>AVERAGE(BM217,BN217,BO217)</f>
        <v>1000</v>
      </c>
      <c r="BT217" s="1">
        <f t="shared" ref="BT217" si="21">AVERAGE(BP217,BQ217,BR217)</f>
        <v>0</v>
      </c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K217" s="1"/>
      <c r="CL217" s="1"/>
      <c r="CM217" s="1"/>
    </row>
    <row r="218" spans="2:91" x14ac:dyDescent="0.3">
      <c r="B218" s="1"/>
      <c r="C218" s="1">
        <v>229</v>
      </c>
      <c r="D218" s="1" t="s">
        <v>63</v>
      </c>
      <c r="E218" s="29" t="s">
        <v>108</v>
      </c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1">
        <v>1500</v>
      </c>
      <c r="BN218" s="11">
        <v>800</v>
      </c>
      <c r="BO218" s="11">
        <v>1200</v>
      </c>
      <c r="BP218" s="11" t="s">
        <v>62</v>
      </c>
      <c r="BQ218" s="11" t="s">
        <v>62</v>
      </c>
      <c r="BR218" s="11" t="s">
        <v>62</v>
      </c>
      <c r="BS218" s="1">
        <f>AVERAGE(BM218,BN218,BO218)</f>
        <v>1166.6666666666667</v>
      </c>
      <c r="BT218" s="1" t="s">
        <v>62</v>
      </c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K218" s="1"/>
      <c r="CL218" s="1"/>
      <c r="CM218" s="1"/>
    </row>
    <row r="219" spans="2:91" x14ac:dyDescent="0.3">
      <c r="B219" s="1"/>
      <c r="C219" s="1">
        <v>229</v>
      </c>
      <c r="D219" s="1" t="s">
        <v>63</v>
      </c>
      <c r="E219" s="29" t="s">
        <v>109</v>
      </c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1" t="s">
        <v>62</v>
      </c>
      <c r="BN219" s="11" t="s">
        <v>62</v>
      </c>
      <c r="BO219" s="11" t="s">
        <v>62</v>
      </c>
      <c r="BP219" s="11">
        <v>750</v>
      </c>
      <c r="BQ219" s="11">
        <v>900</v>
      </c>
      <c r="BR219" s="11">
        <v>1200</v>
      </c>
      <c r="BS219" s="1" t="s">
        <v>62</v>
      </c>
      <c r="BT219" s="1">
        <f t="shared" ref="BT219:BT225" si="22">AVERAGE(BP219,BQ219,BR219)</f>
        <v>950</v>
      </c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  <c r="CK219" s="1"/>
      <c r="CL219" s="1"/>
      <c r="CM219" s="1"/>
    </row>
    <row r="220" spans="2:91" x14ac:dyDescent="0.3">
      <c r="B220" s="1"/>
      <c r="C220" s="1">
        <v>229</v>
      </c>
      <c r="D220" s="1" t="s">
        <v>63</v>
      </c>
      <c r="E220" s="33" t="s">
        <v>105</v>
      </c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1">
        <v>-1000</v>
      </c>
      <c r="BN220" s="11">
        <v>-1500</v>
      </c>
      <c r="BO220" s="11">
        <v>500</v>
      </c>
      <c r="BP220" s="11">
        <v>2000</v>
      </c>
      <c r="BQ220" s="11">
        <v>2000</v>
      </c>
      <c r="BR220" s="11">
        <v>2000</v>
      </c>
      <c r="BS220" s="1">
        <f>AVERAGE(BM220,BN220,BO220)</f>
        <v>-666.66666666666663</v>
      </c>
      <c r="BT220" s="1">
        <f t="shared" si="22"/>
        <v>2000</v>
      </c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  <c r="CH220" s="1"/>
      <c r="CI220" s="1"/>
      <c r="CJ220" s="1"/>
      <c r="CK220" s="1"/>
      <c r="CL220" s="1"/>
      <c r="CM220" s="1"/>
    </row>
    <row r="221" spans="2:91" x14ac:dyDescent="0.3">
      <c r="B221" s="1"/>
      <c r="C221" s="1">
        <v>229</v>
      </c>
      <c r="D221" s="1" t="s">
        <v>63</v>
      </c>
      <c r="E221" s="21" t="s">
        <v>105</v>
      </c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1">
        <v>-800</v>
      </c>
      <c r="BN221" s="11">
        <v>-1500</v>
      </c>
      <c r="BO221" s="11">
        <v>500</v>
      </c>
      <c r="BP221" s="11">
        <v>-2500</v>
      </c>
      <c r="BQ221" s="11">
        <v>-2500</v>
      </c>
      <c r="BR221" s="11">
        <v>2500</v>
      </c>
      <c r="BS221" s="1">
        <f t="shared" ref="BS221:BS225" si="23">AVERAGE(BM221,BN221,BO221)</f>
        <v>-600</v>
      </c>
      <c r="BT221" s="1">
        <f t="shared" si="22"/>
        <v>-833.33333333333337</v>
      </c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  <c r="CH221" s="1"/>
      <c r="CI221" s="1"/>
      <c r="CJ221" s="1"/>
      <c r="CK221" s="1"/>
      <c r="CL221" s="1"/>
      <c r="CM221" s="1"/>
    </row>
    <row r="222" spans="2:91" x14ac:dyDescent="0.3">
      <c r="B222" s="1"/>
      <c r="C222" s="1">
        <v>229</v>
      </c>
      <c r="D222" s="1" t="s">
        <v>63</v>
      </c>
      <c r="E222" s="21" t="s">
        <v>105</v>
      </c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1">
        <v>-800</v>
      </c>
      <c r="BN222" s="11">
        <v>-1500</v>
      </c>
      <c r="BO222" s="11">
        <v>-500</v>
      </c>
      <c r="BP222" s="11">
        <v>1000</v>
      </c>
      <c r="BQ222" s="11">
        <v>1000</v>
      </c>
      <c r="BR222" s="11">
        <v>-2000</v>
      </c>
      <c r="BS222" s="1">
        <f t="shared" si="23"/>
        <v>-933.33333333333337</v>
      </c>
      <c r="BT222" s="1">
        <f t="shared" si="22"/>
        <v>0</v>
      </c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  <c r="CH222" s="1"/>
      <c r="CI222" s="1"/>
      <c r="CJ222" s="1"/>
      <c r="CK222" s="1"/>
      <c r="CL222" s="1"/>
      <c r="CM222" s="1"/>
    </row>
    <row r="223" spans="2:91" x14ac:dyDescent="0.3">
      <c r="B223" s="1"/>
      <c r="C223" s="1">
        <v>229</v>
      </c>
      <c r="D223" s="1" t="s">
        <v>63</v>
      </c>
      <c r="E223" s="21" t="s">
        <v>110</v>
      </c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1">
        <v>2000</v>
      </c>
      <c r="BN223" s="11">
        <v>2000</v>
      </c>
      <c r="BO223" s="11">
        <v>2000</v>
      </c>
      <c r="BP223" s="11">
        <v>-1000</v>
      </c>
      <c r="BQ223" s="11">
        <v>-1500</v>
      </c>
      <c r="BR223" s="11">
        <v>500</v>
      </c>
      <c r="BS223" s="1">
        <f t="shared" si="23"/>
        <v>2000</v>
      </c>
      <c r="BT223" s="1">
        <f t="shared" si="22"/>
        <v>-666.66666666666663</v>
      </c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  <c r="CH223" s="1"/>
      <c r="CI223" s="1"/>
      <c r="CJ223" s="1"/>
      <c r="CK223" s="1"/>
      <c r="CL223" s="1"/>
      <c r="CM223" s="1"/>
    </row>
    <row r="224" spans="2:91" x14ac:dyDescent="0.3">
      <c r="B224" s="1"/>
      <c r="C224" s="1">
        <v>229</v>
      </c>
      <c r="D224" s="1" t="s">
        <v>63</v>
      </c>
      <c r="E224" s="21" t="s">
        <v>110</v>
      </c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1">
        <v>-2500</v>
      </c>
      <c r="BN224" s="11">
        <v>-2500</v>
      </c>
      <c r="BO224" s="11">
        <v>2500</v>
      </c>
      <c r="BP224" s="11">
        <v>-800</v>
      </c>
      <c r="BQ224" s="11">
        <v>-1500</v>
      </c>
      <c r="BR224" s="11">
        <v>500</v>
      </c>
      <c r="BS224" s="1">
        <f t="shared" si="23"/>
        <v>-833.33333333333337</v>
      </c>
      <c r="BT224" s="1">
        <f t="shared" si="22"/>
        <v>-600</v>
      </c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  <c r="CH224" s="1"/>
      <c r="CI224" s="1"/>
      <c r="CJ224" s="1"/>
      <c r="CK224" s="1"/>
      <c r="CL224" s="1"/>
      <c r="CM224" s="1"/>
    </row>
    <row r="225" spans="2:91" x14ac:dyDescent="0.3">
      <c r="B225" s="1"/>
      <c r="C225" s="1">
        <v>229</v>
      </c>
      <c r="D225" s="1" t="s">
        <v>63</v>
      </c>
      <c r="E225" s="21" t="s">
        <v>110</v>
      </c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1">
        <v>1000</v>
      </c>
      <c r="BN225" s="11">
        <v>1000</v>
      </c>
      <c r="BO225" s="11">
        <v>-2000</v>
      </c>
      <c r="BP225" s="11">
        <v>-800</v>
      </c>
      <c r="BQ225" s="11">
        <v>-1500</v>
      </c>
      <c r="BR225" s="11">
        <v>-500</v>
      </c>
      <c r="BS225" s="1">
        <f t="shared" si="23"/>
        <v>0</v>
      </c>
      <c r="BT225" s="1">
        <f t="shared" si="22"/>
        <v>-933.33333333333337</v>
      </c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  <c r="CJ225" s="1"/>
      <c r="CK225" s="1"/>
      <c r="CL225" s="1"/>
      <c r="CM225" s="1"/>
    </row>
    <row r="226" spans="2:91" x14ac:dyDescent="0.3">
      <c r="B226" s="1"/>
      <c r="C226" s="1">
        <v>230</v>
      </c>
      <c r="D226" s="1">
        <f>AVERAGE((BD226-BJ226),(BE226-BK226),(BF226-BL226))</f>
        <v>233.33333333333334</v>
      </c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>
        <v>1000</v>
      </c>
      <c r="BE226" s="1">
        <v>1000</v>
      </c>
      <c r="BF226" s="1">
        <v>1500</v>
      </c>
      <c r="BG226" s="1"/>
      <c r="BH226" s="1"/>
      <c r="BI226" s="1"/>
      <c r="BJ226" s="1">
        <v>800</v>
      </c>
      <c r="BK226" s="1">
        <v>1000</v>
      </c>
      <c r="BL226" s="1">
        <v>1000</v>
      </c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I226" s="1"/>
      <c r="CJ226" s="1"/>
      <c r="CK226" s="1"/>
      <c r="CL226" s="1"/>
      <c r="CM226" s="1"/>
    </row>
    <row r="227" spans="2:91" x14ac:dyDescent="0.3">
      <c r="B227" s="1"/>
      <c r="C227" s="1">
        <v>230</v>
      </c>
      <c r="D227" s="1">
        <f>AVERAGE((BD227-BJ227))</f>
        <v>200</v>
      </c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>
        <v>1000</v>
      </c>
      <c r="BE227" s="1" t="s">
        <v>62</v>
      </c>
      <c r="BF227" s="1" t="s">
        <v>62</v>
      </c>
      <c r="BG227" s="1"/>
      <c r="BH227" s="1"/>
      <c r="BI227" s="1"/>
      <c r="BJ227" s="1">
        <v>800</v>
      </c>
      <c r="BK227" s="1" t="s">
        <v>62</v>
      </c>
      <c r="BL227" s="1" t="s">
        <v>62</v>
      </c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  <c r="CH227" s="1"/>
      <c r="CI227" s="1"/>
      <c r="CJ227" s="1"/>
      <c r="CK227" s="1"/>
      <c r="CL227" s="1"/>
      <c r="CM227" s="1"/>
    </row>
    <row r="228" spans="2:91" x14ac:dyDescent="0.3">
      <c r="B228" s="1"/>
      <c r="C228" s="1">
        <v>230</v>
      </c>
      <c r="D228" s="1" t="s">
        <v>103</v>
      </c>
      <c r="E228" s="29" t="s">
        <v>104</v>
      </c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 t="s">
        <v>62</v>
      </c>
      <c r="BE228" s="1" t="s">
        <v>62</v>
      </c>
      <c r="BF228" s="1" t="s">
        <v>62</v>
      </c>
      <c r="BG228" s="1"/>
      <c r="BH228" s="1"/>
      <c r="BI228" s="1"/>
      <c r="BJ228" s="1" t="s">
        <v>62</v>
      </c>
      <c r="BK228" s="1" t="s">
        <v>62</v>
      </c>
      <c r="BL228" s="1" t="s">
        <v>62</v>
      </c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  <c r="CH228" s="1"/>
      <c r="CI228" s="1"/>
      <c r="CJ228" s="1"/>
      <c r="CK228" s="1"/>
      <c r="CL228" s="1"/>
      <c r="CM228" s="1"/>
    </row>
    <row r="229" spans="2:91" x14ac:dyDescent="0.3">
      <c r="B229" s="1"/>
      <c r="C229" s="1">
        <v>230</v>
      </c>
      <c r="D229" s="1">
        <f>AVERAGE((BD229-BJ229),(BE229-BK229),(BF229-BL229))</f>
        <v>1300</v>
      </c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>
        <v>1500</v>
      </c>
      <c r="BE229" s="1">
        <v>1500</v>
      </c>
      <c r="BF229" s="1">
        <v>1200</v>
      </c>
      <c r="BG229" s="1"/>
      <c r="BH229" s="1"/>
      <c r="BI229" s="1"/>
      <c r="BJ229" s="1">
        <v>-1200</v>
      </c>
      <c r="BK229" s="1">
        <v>800</v>
      </c>
      <c r="BL229" s="1">
        <v>700</v>
      </c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  <c r="CH229" s="1"/>
      <c r="CI229" s="1"/>
      <c r="CJ229" s="1"/>
      <c r="CK229" s="1"/>
      <c r="CL229" s="1"/>
      <c r="CM229" s="1"/>
    </row>
    <row r="230" spans="2:91" x14ac:dyDescent="0.3">
      <c r="B230" s="1"/>
      <c r="C230" s="1">
        <v>230</v>
      </c>
      <c r="D230" s="1" t="s">
        <v>63</v>
      </c>
      <c r="E230" s="13" t="s">
        <v>105</v>
      </c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>
        <v>1500</v>
      </c>
      <c r="BE230" s="1">
        <v>-1500</v>
      </c>
      <c r="BF230" s="1">
        <v>-1200</v>
      </c>
      <c r="BG230" s="1"/>
      <c r="BH230" s="1"/>
      <c r="BI230" s="1"/>
      <c r="BJ230" s="1">
        <v>1200</v>
      </c>
      <c r="BK230" s="1">
        <v>800</v>
      </c>
      <c r="BL230" s="1">
        <v>700</v>
      </c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  <c r="CH230" s="1"/>
      <c r="CI230" s="1"/>
      <c r="CJ230" s="1"/>
      <c r="CK230" s="1"/>
      <c r="CL230" s="1"/>
      <c r="CM230" s="1"/>
    </row>
    <row r="231" spans="2:91" x14ac:dyDescent="0.3">
      <c r="B231" s="1"/>
      <c r="C231" s="1">
        <v>231</v>
      </c>
      <c r="D231" s="1">
        <f>AVERAGE((BG231-BM231),(BH231-BN231),(BI231-BO231))</f>
        <v>433.33333333333331</v>
      </c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1">
        <v>1500</v>
      </c>
      <c r="BH231" s="11">
        <v>1000</v>
      </c>
      <c r="BI231" s="11">
        <v>1000</v>
      </c>
      <c r="BJ231" s="11"/>
      <c r="BK231" s="11"/>
      <c r="BL231" s="11"/>
      <c r="BM231" s="11">
        <v>800</v>
      </c>
      <c r="BN231" s="11">
        <v>900</v>
      </c>
      <c r="BO231" s="11">
        <v>500</v>
      </c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  <c r="CH231" s="1"/>
      <c r="CI231" s="1"/>
      <c r="CJ231" s="1"/>
      <c r="CK231" s="1"/>
      <c r="CL231" s="1"/>
      <c r="CM231" s="1"/>
    </row>
    <row r="232" spans="2:91" x14ac:dyDescent="0.3">
      <c r="B232" s="1"/>
      <c r="C232" s="1">
        <v>231</v>
      </c>
      <c r="D232" s="1">
        <f>AVERAGE((BG232-BM232))</f>
        <v>300</v>
      </c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1">
        <v>1000</v>
      </c>
      <c r="BH232" s="11" t="s">
        <v>62</v>
      </c>
      <c r="BI232" s="11" t="s">
        <v>62</v>
      </c>
      <c r="BJ232" s="11"/>
      <c r="BK232" s="11"/>
      <c r="BL232" s="11"/>
      <c r="BM232" s="11">
        <v>700</v>
      </c>
      <c r="BN232" s="11" t="s">
        <v>62</v>
      </c>
      <c r="BO232" s="11" t="s">
        <v>62</v>
      </c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  <c r="CH232" s="1"/>
      <c r="CI232" s="1"/>
      <c r="CJ232" s="1"/>
      <c r="CK232" s="1"/>
      <c r="CL232" s="1"/>
      <c r="CM232" s="1"/>
    </row>
    <row r="233" spans="2:91" x14ac:dyDescent="0.3">
      <c r="B233" s="1"/>
      <c r="C233" s="1">
        <v>231</v>
      </c>
      <c r="D233" s="1" t="s">
        <v>103</v>
      </c>
      <c r="E233" s="29" t="s">
        <v>104</v>
      </c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1" t="s">
        <v>62</v>
      </c>
      <c r="BH233" s="11" t="s">
        <v>62</v>
      </c>
      <c r="BI233" s="11" t="s">
        <v>62</v>
      </c>
      <c r="BJ233" s="11"/>
      <c r="BK233" s="11"/>
      <c r="BL233" s="11"/>
      <c r="BM233" s="11" t="s">
        <v>62</v>
      </c>
      <c r="BN233" s="11" t="s">
        <v>62</v>
      </c>
      <c r="BO233" s="11" t="s">
        <v>62</v>
      </c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  <c r="CH233" s="1"/>
      <c r="CI233" s="1"/>
      <c r="CJ233" s="1"/>
      <c r="CK233" s="1"/>
      <c r="CL233" s="1"/>
      <c r="CM233" s="1"/>
    </row>
    <row r="234" spans="2:91" x14ac:dyDescent="0.3">
      <c r="B234" s="1"/>
      <c r="C234" s="1">
        <v>231</v>
      </c>
      <c r="D234" s="1">
        <f>AVERAGE((BG234-BM234),(BH234-BN234),(BI234-BO234))</f>
        <v>966.66666666666663</v>
      </c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1">
        <v>1500</v>
      </c>
      <c r="BH234" s="11">
        <v>1000</v>
      </c>
      <c r="BI234" s="11">
        <v>1000</v>
      </c>
      <c r="BJ234" s="11"/>
      <c r="BK234" s="11"/>
      <c r="BL234" s="11"/>
      <c r="BM234" s="11">
        <v>-800</v>
      </c>
      <c r="BN234" s="11">
        <v>900</v>
      </c>
      <c r="BO234" s="11">
        <v>500</v>
      </c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1"/>
      <c r="CH234" s="1"/>
      <c r="CI234" s="1"/>
      <c r="CJ234" s="1"/>
      <c r="CK234" s="1"/>
      <c r="CL234" s="1"/>
      <c r="CM234" s="1"/>
    </row>
    <row r="235" spans="2:91" x14ac:dyDescent="0.3">
      <c r="B235" s="1"/>
      <c r="C235" s="1">
        <v>231</v>
      </c>
      <c r="D235" s="1" t="s">
        <v>63</v>
      </c>
      <c r="E235" s="13" t="s">
        <v>105</v>
      </c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1">
        <v>1500</v>
      </c>
      <c r="BH235" s="11">
        <v>-1500</v>
      </c>
      <c r="BI235" s="11">
        <v>-1200</v>
      </c>
      <c r="BJ235" s="11"/>
      <c r="BK235" s="11"/>
      <c r="BL235" s="11"/>
      <c r="BM235" s="11">
        <v>1000</v>
      </c>
      <c r="BN235" s="11">
        <v>1000</v>
      </c>
      <c r="BO235" s="11">
        <v>-2000</v>
      </c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  <c r="CH235" s="1"/>
      <c r="CI235" s="1"/>
      <c r="CJ235" s="1"/>
      <c r="CK235" s="1"/>
      <c r="CL235" s="1"/>
      <c r="CM235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2017-03-29T17:08:23Z</dcterms:modified>
</cp:coreProperties>
</file>