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792" yWindow="468" windowWidth="15600" windowHeight="4848" tabRatio="922"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A223" i="1" l="1"/>
  <c r="Z223" i="1"/>
  <c r="CE223" i="1" l="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96" i="32" l="1"/>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E24" i="35" l="1"/>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A2" i="30"/>
  <c r="B7" i="10"/>
  <c r="D6" i="10"/>
  <c r="A2" i="23"/>
  <c r="A4" i="1"/>
  <c r="A3" i="22" s="1"/>
  <c r="A2" i="11"/>
  <c r="A2" i="29"/>
  <c r="A119" i="1"/>
  <c r="D119" i="1"/>
  <c r="B120" i="1"/>
  <c r="D62" i="1"/>
  <c r="A62" i="1"/>
  <c r="B63" i="1"/>
  <c r="A2" i="27"/>
  <c r="A2" i="22"/>
  <c r="D5" i="1"/>
  <c r="B6" i="1"/>
  <c r="D4" i="1"/>
  <c r="A3" i="30" l="1"/>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A5" i="30" s="1"/>
  <c r="D10" i="1"/>
  <c r="B11" i="1"/>
  <c r="A4" i="22" l="1"/>
  <c r="A5" i="11"/>
  <c r="B69" i="1"/>
  <c r="A68" i="1"/>
  <c r="D68" i="1"/>
  <c r="B12" i="1"/>
  <c r="D11" i="1"/>
  <c r="A11" i="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G223" i="1" l="1"/>
  <c r="CI223" i="1"/>
  <c r="CH223" i="1"/>
  <c r="D213" i="1"/>
  <c r="B214" i="1"/>
  <c r="A213" i="1"/>
  <c r="D214" i="1" l="1"/>
  <c r="A214" i="1"/>
  <c r="B215" i="1"/>
  <c r="B216" i="1" l="1"/>
  <c r="A215" i="1"/>
  <c r="D215" i="1"/>
  <c r="CF223" i="1" l="1"/>
  <c r="AJ223" i="1"/>
  <c r="AV223" i="1"/>
  <c r="AL223" i="1"/>
  <c r="AO223" i="1"/>
  <c r="X223" i="1"/>
  <c r="AQ223" i="1"/>
  <c r="AW223" i="1"/>
  <c r="AX223" i="1"/>
  <c r="AK223" i="1"/>
  <c r="AT223" i="1"/>
  <c r="AP223" i="1"/>
  <c r="AR223" i="1"/>
  <c r="AU223" i="1"/>
  <c r="AI223" i="1"/>
  <c r="AS223" i="1"/>
  <c r="AN223" i="1"/>
  <c r="AH223" i="1"/>
  <c r="AM223" i="1"/>
  <c r="A216" i="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<sst xmlns="http://schemas.openxmlformats.org/spreadsheetml/2006/main" count="9908" uniqueCount="2140">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</sst>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 numFmtId="172" formatCode="_-* #,##0.0_-;\-* #,##0.0_-;_-* &quot;-&quot;??_-;_-@_-"/>
    <numFmt numFmtId="173" formatCode="_-* #,##0.000000_-;\-* #,##0.000000_-;_-* &quot;-&quot;??_-;_-@_-"/>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35">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0" fontId="15" fillId="18" borderId="26" xfId="0" applyFont="1" applyFill="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28" xfId="0" applyFont="1" applyFill="1" applyBorder="1" applyAlignment="1">
      <alignment horizontal="center" vertical="center" wrapText="1"/>
    </xf>
    <xf numFmtId="0" fontId="15" fillId="18" borderId="26"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xf numFmtId="0" fontId="25" fillId="0" borderId="28" xfId="0" applyFont="1" applyFill="1" applyBorder="1" applyAlignment="1">
      <alignment horizontal="center" vertical="center" wrapText="1"/>
    </xf>
    <xf numFmtId="0" fontId="25" fillId="0" borderId="0" xfId="0" applyFont="1" applyFill="1" applyAlignment="1">
      <alignment horizontal="center" vertical="center"/>
    </xf>
    <xf numFmtId="173" fontId="25" fillId="0" borderId="0" xfId="5" applyNumberFormat="1" applyFont="1" applyFill="1" applyAlignment="1">
      <alignment horizontal="center" vertical="center"/>
    </xf>
    <xf numFmtId="0" fontId="1" fillId="0" borderId="4" xfId="0" applyFont="1" applyBorder="1" applyAlignment="1">
      <alignment horizontal="center" vertical="center" wrapText="1"/>
    </xf>
    <xf numFmtId="167" fontId="0" fillId="0" borderId="0" xfId="5" applyNumberFormat="1" applyFont="1" applyFill="1"/>
    <xf numFmtId="0" fontId="12" fillId="0" borderId="4" xfId="0" applyFont="1" applyBorder="1" applyAlignment="1">
      <alignment horizontal="center" vertical="center" wrapText="1"/>
    </xf>
    <xf numFmtId="172" fontId="0" fillId="0" borderId="0" xfId="5" applyNumberFormat="1" applyFont="1" applyFill="1" applyAlignment="1">
      <alignment horizontal="center" vertical="center"/>
    </xf>
    <xf numFmtId="167" fontId="0" fillId="0" borderId="0" xfId="5" applyNumberFormat="1" applyFont="1" applyFill="1" applyAlignment="1">
      <alignment horizontal="center" vertical="center"/>
    </xf>
    <xf numFmtId="166" fontId="0" fillId="0" borderId="0" xfId="5" applyNumberFormat="1" applyFont="1" applyFill="1" applyAlignment="1">
      <alignment horizontal="center" vertical="center"/>
    </xf>
    <xf numFmtId="173" fontId="0" fillId="0" borderId="0" xfId="5" applyNumberFormat="1" applyFont="1" applyFill="1" applyAlignment="1">
      <alignment horizontal="center" vertical="center"/>
    </xf>
    <xf numFmtId="167" fontId="25" fillId="0" borderId="0" xfId="5" applyNumberFormat="1" applyFont="1" applyFill="1" applyAlignment="1">
      <alignment horizontal="center" vertical="center"/>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xf>
    <xf numFmtId="0" fontId="8" fillId="0" borderId="4" xfId="0" quotePrefix="1" applyNumberFormat="1" applyFont="1" applyFill="1" applyBorder="1" applyAlignment="1">
      <alignment horizontal="center" vertical="center"/>
    </xf>
    <xf numFmtId="0" fontId="8" fillId="0" borderId="0" xfId="0" applyFont="1" applyFill="1" applyAlignment="1">
      <alignment horizontal="center" vertical="center"/>
    </xf>
    <xf numFmtId="166" fontId="8" fillId="0" borderId="0" xfId="5" applyNumberFormat="1" applyFont="1" applyFill="1" applyAlignment="1">
      <alignment horizontal="center" vertical="center"/>
    </xf>
    <xf numFmtId="0" fontId="8" fillId="0" borderId="0" xfId="0" quotePrefix="1" applyNumberFormat="1" applyFont="1" applyFill="1" applyAlignment="1">
      <alignment horizontal="center" vertical="center"/>
    </xf>
    <xf numFmtId="173" fontId="8" fillId="0" borderId="0" xfId="5" applyNumberFormat="1" applyFont="1" applyFill="1" applyAlignment="1">
      <alignment horizontal="center" vertical="center"/>
    </xf>
    <xf numFmtId="0" fontId="8" fillId="0" borderId="0" xfId="0" applyNumberFormat="1" applyFont="1" applyFill="1" applyAlignment="1">
      <alignment horizontal="center" vertical="center"/>
    </xf>
    <xf numFmtId="0" fontId="12" fillId="0" borderId="0" xfId="0" applyFont="1" applyAlignment="1">
      <alignment horizontal="center" vertical="center" wrapText="1"/>
    </xf>
    <xf numFmtId="0" fontId="1" fillId="0" borderId="0" xfId="0" applyFont="1" applyAlignment="1">
      <alignment horizontal="center" vertical="center" wrapText="1"/>
    </xf>
  </cellXfs>
  <cellStyles count="6">
    <cellStyle name="Bad 2" xfId="2"/>
    <cellStyle name="Migliaia" xfId="5" builtinId="3"/>
    <cellStyle name="Normal 2" xfId="1"/>
    <cellStyle name="Normal 3" xfId="3"/>
    <cellStyle name="Normal 4" xfId="4"/>
    <cellStyle name="Normale" xfId="0" builtinId="0"/>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2_EWS_Indicatori_Forme%20Ind_Missing_v2_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efreshError="1">
        <row r="4">
          <cell r="C4" t="str">
            <v>#IND AFU</v>
          </cell>
          <cell r="D4" t="str">
            <v>Descrizione</v>
          </cell>
          <cell r="E4" t="str">
            <v>Formula di calcolo</v>
          </cell>
          <cell r="F4" t="str">
            <v>Famiglia</v>
          </cell>
          <cell r="G4" t="str">
            <v>Flag indicatore calcolabile per ISPRO</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ISPRO)</v>
          </cell>
          <cell r="Z4" t="str">
            <v>Valore Mediana (su indicatori calcolabili in ISPRO)</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1.4396600000000001E-2</v>
          </cell>
        </row>
        <row r="9">
          <cell r="C9" t="str">
            <v>ID90</v>
          </cell>
          <cell r="D9" t="str">
            <v xml:space="preserve">Interest expenses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3395.85</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1</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1</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1</v>
          </cell>
          <cell r="H28">
            <v>0</v>
          </cell>
          <cell r="Y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0.5891864</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1</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1</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0.74209000000000003</v>
          </cell>
        </row>
        <row r="66">
          <cell r="C66" t="str">
            <v>ID57</v>
          </cell>
          <cell r="D66" t="str">
            <v>Maximum number of days with overdue-biannual</v>
          </cell>
          <cell r="E66" t="str">
            <v>Max number of days with overdue in the last 2 years</v>
          </cell>
          <cell r="F66" t="str">
            <v>Client’s mispayments</v>
          </cell>
          <cell r="G66">
            <v>1</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42382.2</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51184.61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4439.317</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54585.09</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4.7565600000000003</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4.7565600000000003</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4.7565600000000003</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0.76002539999999996</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5.0548260000000003</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ID75</v>
          </cell>
          <cell r="D83" t="str">
            <v xml:space="preserve">Short term assets to short term liabilities </v>
          </cell>
          <cell r="E83" t="str">
            <v>Short term assets/short term liabilities</v>
          </cell>
          <cell r="F83" t="str">
            <v>Balance sheet</v>
          </cell>
          <cell r="G83">
            <v>0</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0</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row>
        <row r="85">
          <cell r="C85" t="str">
            <v>ID77</v>
          </cell>
          <cell r="D85" t="str">
            <v xml:space="preserve">Change in trend in short term liabilities </v>
          </cell>
          <cell r="E85" t="str">
            <v>(Short term liabilities/Short term liabilities_t-1)-1</v>
          </cell>
          <cell r="F85" t="str">
            <v>Balance sheet</v>
          </cell>
          <cell r="G85">
            <v>0</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row>
        <row r="86">
          <cell r="C86" t="str">
            <v>ID78</v>
          </cell>
          <cell r="D86" t="str">
            <v xml:space="preserve">Short term liabilities to total assets </v>
          </cell>
          <cell r="E86" t="str">
            <v>Short term liabilities/Total Assets</v>
          </cell>
          <cell r="F86" t="str">
            <v>Balance sheet</v>
          </cell>
          <cell r="G86">
            <v>0</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0</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7.1190810000000004</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0.11205279999999999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230092</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0.21891930000000001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2.9005740000000002</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9.7945699999999997E-2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0</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row>
        <row r="108">
          <cell r="C108" t="str">
            <v>ID105</v>
          </cell>
          <cell r="D108" t="str">
            <v xml:space="preserve">Material costs on sales </v>
          </cell>
          <cell r="E108" t="str">
            <v xml:space="preserve">Material costs/Sales </v>
          </cell>
          <cell r="F108" t="str">
            <v>Balance sheet</v>
          </cell>
          <cell r="G108">
            <v>0</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row>
        <row r="109">
          <cell r="C109" t="str">
            <v>ID106</v>
          </cell>
          <cell r="D109" t="str">
            <v xml:space="preserve">Change in material costs on sales </v>
          </cell>
          <cell r="E109" t="str">
            <v>((Material costs/Sales)/(Material costs_t-1/Sales_t-1))-1</v>
          </cell>
          <cell r="F109" t="str">
            <v>Balance sheet</v>
          </cell>
          <cell r="G109">
            <v>0</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4.2019060000000001</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-627.06370000000004</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0.70060880000000003</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2.1189199999999998E-2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2.2001149999999998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0</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0</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5.6486500000000002E-2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0</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5.1724579999999998</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0.76002539999999996</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1</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1</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Median</v>
          </cell>
          <cell r="Z176">
            <v>4.0406299999999999E-2</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1</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Median</v>
          </cell>
          <cell r="Z177">
            <v>0.173903</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0.36892269999999999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0.80900179999999999</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0.35432750000000002</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2.36671E-2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1</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Median</v>
          </cell>
          <cell r="Z182">
            <v>6.3829800000000006E-2</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1</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Median</v>
          </cell>
          <cell r="Z183">
            <v>0.2368421</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0.66666669999999995</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1</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1</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v>
          </cell>
          <cell r="Z209">
            <v>195</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0</v>
          </cell>
          <cell r="H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0</v>
          </cell>
          <cell r="H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efreshError="1">
        <row r="5">
          <cell r="D5" t="str">
            <v>#IND AFU</v>
          </cell>
          <cell r="E5" t="str">
            <v>Taglio code</v>
          </cell>
          <cell r="F5" t="str">
            <v>Valore minimo di taglio</v>
          </cell>
          <cell r="G5" t="str">
            <v>Valore massimo di taglio</v>
          </cell>
        </row>
        <row r="6">
          <cell r="D6" t="str">
            <v>ID1</v>
          </cell>
          <cell r="E6" t="str">
            <v>Richiesto</v>
          </cell>
          <cell r="F6" t="str">
            <v>Non richiesto</v>
          </cell>
          <cell r="G6">
            <v>90</v>
          </cell>
        </row>
        <row r="7">
          <cell r="D7" t="str">
            <v>ID2</v>
          </cell>
          <cell r="E7" t="str">
            <v>Non richiesto</v>
          </cell>
          <cell r="F7" t="str">
            <v>Non richiesto</v>
          </cell>
          <cell r="G7" t="str">
            <v>Non richiesto</v>
          </cell>
        </row>
        <row r="8">
          <cell r="D8" t="str">
            <v>ID3</v>
          </cell>
          <cell r="E8" t="str">
            <v>Non richiesto</v>
          </cell>
          <cell r="F8" t="str">
            <v>Non richiesto</v>
          </cell>
          <cell r="G8" t="str">
            <v>Non richiesto</v>
          </cell>
        </row>
        <row r="9">
          <cell r="D9" t="str">
            <v>ID7</v>
          </cell>
          <cell r="E9" t="str">
            <v>Richiesto</v>
          </cell>
          <cell r="F9" t="str">
            <v>Non richiesto</v>
          </cell>
          <cell r="G9">
            <v>6.5846000000000003E-3</v>
          </cell>
        </row>
        <row r="10">
          <cell r="D10" t="str">
            <v>ID8</v>
          </cell>
          <cell r="E10" t="str">
            <v>Non richiesto</v>
          </cell>
          <cell r="F10" t="str">
            <v>Non richiesto</v>
          </cell>
          <cell r="G10" t="str">
            <v>Non richiesto</v>
          </cell>
        </row>
        <row r="11">
          <cell r="D11" t="str">
            <v>ID9</v>
          </cell>
          <cell r="E11" t="str">
            <v>Richiesto</v>
          </cell>
          <cell r="F11">
            <v>-1</v>
          </cell>
          <cell r="G11">
            <v>1.5309060000000001</v>
          </cell>
        </row>
        <row r="12">
          <cell r="D12" t="str">
            <v>ID13</v>
          </cell>
          <cell r="E12" t="str">
            <v>Richiesto</v>
          </cell>
          <cell r="F12" t="str">
            <v>Non richiesto</v>
          </cell>
          <cell r="G12">
            <v>815891.3</v>
          </cell>
        </row>
        <row r="13">
          <cell r="D13" t="str">
            <v>ID14</v>
          </cell>
          <cell r="E13" t="str">
            <v>Non richiesto</v>
          </cell>
          <cell r="F13" t="str">
            <v>Non richiesto</v>
          </cell>
          <cell r="G13" t="str">
            <v>Non richiesto</v>
          </cell>
        </row>
        <row r="14">
          <cell r="D14" t="str">
            <v>ID15</v>
          </cell>
          <cell r="E14" t="str">
            <v>Non richiesto</v>
          </cell>
          <cell r="F14" t="str">
            <v>Non richiesto</v>
          </cell>
          <cell r="G14" t="str">
            <v>Non richiesto</v>
          </cell>
        </row>
        <row r="15">
          <cell r="D15" t="str">
            <v>ID16</v>
          </cell>
          <cell r="E15" t="str">
            <v>Non richiesto</v>
          </cell>
          <cell r="F15" t="str">
            <v>Non richiesto</v>
          </cell>
          <cell r="G15" t="str">
            <v>Non richiesto</v>
          </cell>
        </row>
        <row r="16">
          <cell r="D16" t="str">
            <v>ID20</v>
          </cell>
          <cell r="E16" t="str">
            <v>Non richiesto</v>
          </cell>
          <cell r="F16" t="str">
            <v>Non richiesto</v>
          </cell>
          <cell r="G16" t="str">
            <v>Non richiesto</v>
          </cell>
        </row>
        <row r="17">
          <cell r="D17" t="str">
            <v>ID34</v>
          </cell>
          <cell r="E17" t="str">
            <v>Non richiesto</v>
          </cell>
          <cell r="F17" t="str">
            <v>Non richiesto</v>
          </cell>
          <cell r="G17" t="str">
            <v>Non richiesto</v>
          </cell>
        </row>
        <row r="18">
          <cell r="D18" t="str">
            <v>ID35</v>
          </cell>
          <cell r="E18" t="str">
            <v>Richiesto</v>
          </cell>
          <cell r="F18">
            <v>-13.32818</v>
          </cell>
          <cell r="G18">
            <v>13.62589</v>
          </cell>
        </row>
        <row r="19">
          <cell r="D19" t="str">
            <v>ID40</v>
          </cell>
          <cell r="E19" t="str">
            <v>Richiesto</v>
          </cell>
          <cell r="F19">
            <v>0</v>
          </cell>
          <cell r="G19">
            <v>2.4533049999999998</v>
          </cell>
        </row>
        <row r="20">
          <cell r="D20" t="str">
            <v>ID44</v>
          </cell>
          <cell r="E20" t="str">
            <v>Richiesto</v>
          </cell>
          <cell r="F20">
            <v>0</v>
          </cell>
          <cell r="G20">
            <v>71467.850000000006</v>
          </cell>
        </row>
        <row r="21">
          <cell r="D21" t="str">
            <v>ID51</v>
          </cell>
          <cell r="E21" t="str">
            <v>Non richiesto</v>
          </cell>
          <cell r="F21" t="str">
            <v>Non richiesto</v>
          </cell>
          <cell r="G21" t="str">
            <v>Non richiesto</v>
          </cell>
        </row>
        <row r="22">
          <cell r="D22" t="str">
            <v>ID55</v>
          </cell>
          <cell r="E22" t="str">
            <v>Non richiesto</v>
          </cell>
          <cell r="F22" t="str">
            <v>Non richiesto</v>
          </cell>
          <cell r="G22" t="str">
            <v>Non richiesto</v>
          </cell>
        </row>
        <row r="23">
          <cell r="D23" t="str">
            <v>ID56</v>
          </cell>
          <cell r="E23" t="str">
            <v>Richiesto</v>
          </cell>
          <cell r="F23">
            <v>6.9793999999999995E-2</v>
          </cell>
          <cell r="G23">
            <v>1.7168680000000001</v>
          </cell>
        </row>
        <row r="24">
          <cell r="D24" t="str">
            <v>ID57</v>
          </cell>
          <cell r="E24" t="str">
            <v>Non richiesto</v>
          </cell>
          <cell r="F24" t="str">
            <v>Non richiesto</v>
          </cell>
          <cell r="G24" t="str">
            <v>Non richiesto</v>
          </cell>
        </row>
        <row r="25">
          <cell r="D25" t="str">
            <v>ID58</v>
          </cell>
          <cell r="E25" t="str">
            <v>Non richiesto</v>
          </cell>
          <cell r="F25" t="str">
            <v>Non richiesto</v>
          </cell>
          <cell r="G25" t="str">
            <v>Non richiesto</v>
          </cell>
        </row>
        <row r="26">
          <cell r="D26" t="str">
            <v>ID60</v>
          </cell>
          <cell r="E26" t="str">
            <v>Richiesto</v>
          </cell>
          <cell r="F26">
            <v>961.66669999999999</v>
          </cell>
          <cell r="G26">
            <v>1190491</v>
          </cell>
        </row>
        <row r="27">
          <cell r="D27" t="str">
            <v>ID61</v>
          </cell>
          <cell r="E27" t="str">
            <v>Richiesto</v>
          </cell>
          <cell r="F27">
            <v>218.47829999999999</v>
          </cell>
          <cell r="G27">
            <v>1263297</v>
          </cell>
        </row>
        <row r="28">
          <cell r="D28" t="str">
            <v>ID62</v>
          </cell>
          <cell r="E28" t="str">
            <v>Richiesto</v>
          </cell>
          <cell r="F28">
            <v>7.2578810000000002</v>
          </cell>
          <cell r="G28">
            <v>168154.4</v>
          </cell>
        </row>
        <row r="29">
          <cell r="D29" t="str">
            <v>ID63</v>
          </cell>
          <cell r="E29" t="str">
            <v>Richiesto</v>
          </cell>
          <cell r="F29">
            <v>1512.269</v>
          </cell>
          <cell r="G29">
            <v>1027177</v>
          </cell>
        </row>
        <row r="30">
          <cell r="D30" t="str">
            <v>ID64</v>
          </cell>
          <cell r="E30" t="str">
            <v>Richiesto</v>
          </cell>
          <cell r="F30">
            <v>-28.690670000000001</v>
          </cell>
          <cell r="G30">
            <v>42.720230000000001</v>
          </cell>
        </row>
        <row r="31">
          <cell r="D31" t="str">
            <v>ID66</v>
          </cell>
          <cell r="E31" t="str">
            <v>Richiesto</v>
          </cell>
          <cell r="F31">
            <v>-28.690670000000001</v>
          </cell>
          <cell r="G31">
            <v>42.720230000000001</v>
          </cell>
        </row>
        <row r="32">
          <cell r="D32" t="str">
            <v>ID67</v>
          </cell>
          <cell r="E32" t="str">
            <v>Richiesto</v>
          </cell>
          <cell r="F32">
            <v>-28.690670000000001</v>
          </cell>
          <cell r="G32">
            <v>42.720230000000001</v>
          </cell>
        </row>
        <row r="33">
          <cell r="D33" t="str">
            <v>ID68</v>
          </cell>
          <cell r="E33" t="str">
            <v>Richiesto</v>
          </cell>
          <cell r="F33">
            <v>6.9140800000000002E-2</v>
          </cell>
          <cell r="G33">
            <v>78.063689999999994</v>
          </cell>
        </row>
        <row r="34">
          <cell r="D34" t="str">
            <v>ID69</v>
          </cell>
          <cell r="E34" t="str">
            <v>Richiesto</v>
          </cell>
          <cell r="F34">
            <v>-0.99521079999999995</v>
          </cell>
          <cell r="G34">
            <v>16.285260000000001</v>
          </cell>
        </row>
        <row r="35">
          <cell r="D35" t="str">
            <v>ID71</v>
          </cell>
          <cell r="E35" t="str">
            <v>Richiesto</v>
          </cell>
          <cell r="F35">
            <v>-1</v>
          </cell>
          <cell r="G35">
            <v>14.716670000000001</v>
          </cell>
        </row>
        <row r="36">
          <cell r="D36" t="str">
            <v>ID80</v>
          </cell>
          <cell r="E36" t="str">
            <v>Richiesto</v>
          </cell>
          <cell r="F36">
            <v>0.3618942</v>
          </cell>
          <cell r="G36">
            <v>221.0669</v>
          </cell>
        </row>
        <row r="37">
          <cell r="D37" t="str">
            <v>ID81</v>
          </cell>
          <cell r="E37" t="str">
            <v>Richiesto</v>
          </cell>
          <cell r="F37">
            <v>-1</v>
          </cell>
          <cell r="G37">
            <v>11.555820000000001</v>
          </cell>
        </row>
        <row r="38">
          <cell r="D38" t="str">
            <v>ID82</v>
          </cell>
          <cell r="E38" t="str">
            <v>Richiesto</v>
          </cell>
          <cell r="F38">
            <v>-23.945039999999999</v>
          </cell>
          <cell r="G38">
            <v>20.76953</v>
          </cell>
        </row>
        <row r="39">
          <cell r="D39" t="str">
            <v>ID83</v>
          </cell>
          <cell r="E39" t="str">
            <v>Richiesto</v>
          </cell>
          <cell r="F39">
            <v>-260.59160000000003</v>
          </cell>
          <cell r="G39">
            <v>393.32549999999998</v>
          </cell>
        </row>
        <row r="40">
          <cell r="D40" t="str">
            <v>ID84</v>
          </cell>
          <cell r="E40" t="str">
            <v>Richiesto</v>
          </cell>
          <cell r="F40">
            <v>-485.84140000000002</v>
          </cell>
          <cell r="G40">
            <v>651.70770000000005</v>
          </cell>
        </row>
        <row r="41">
          <cell r="D41" t="str">
            <v>ID85</v>
          </cell>
          <cell r="E41" t="str">
            <v>Richiesto</v>
          </cell>
          <cell r="F41">
            <v>-14.47026</v>
          </cell>
          <cell r="G41">
            <v>19.143730000000001</v>
          </cell>
        </row>
        <row r="42">
          <cell r="D42" t="str">
            <v>ID86</v>
          </cell>
          <cell r="E42" t="str">
            <v>Richiesto</v>
          </cell>
          <cell r="F42">
            <v>-241.77969999999999</v>
          </cell>
          <cell r="G42">
            <v>209.59880000000001</v>
          </cell>
        </row>
        <row r="43">
          <cell r="D43" t="str">
            <v>ID87</v>
          </cell>
          <cell r="E43" t="str">
            <v>Richiesto</v>
          </cell>
          <cell r="F43">
            <v>-332.16629999999998</v>
          </cell>
          <cell r="G43">
            <v>383.37520000000001</v>
          </cell>
        </row>
        <row r="44">
          <cell r="D44" t="str">
            <v>ID88</v>
          </cell>
          <cell r="E44" t="str">
            <v>Richiesto</v>
          </cell>
          <cell r="F44">
            <v>-2.4201899999999998</v>
          </cell>
          <cell r="G44">
            <v>0.91193740000000001</v>
          </cell>
        </row>
        <row r="45">
          <cell r="D45" t="str">
            <v>ID89</v>
          </cell>
          <cell r="E45" t="str">
            <v>Richiesto</v>
          </cell>
          <cell r="F45">
            <v>-10.63991</v>
          </cell>
          <cell r="G45">
            <v>11.72213</v>
          </cell>
        </row>
        <row r="46">
          <cell r="D46" t="str">
            <v>ID94</v>
          </cell>
          <cell r="E46" t="str">
            <v>Richiesto</v>
          </cell>
          <cell r="F46">
            <v>-1309813</v>
          </cell>
          <cell r="G46">
            <v>30600000</v>
          </cell>
        </row>
        <row r="47">
          <cell r="D47" t="str">
            <v>ID95</v>
          </cell>
          <cell r="E47" t="str">
            <v>Richiesto</v>
          </cell>
          <cell r="F47">
            <v>-21.45072</v>
          </cell>
          <cell r="G47">
            <v>22.324249999999999</v>
          </cell>
        </row>
        <row r="48">
          <cell r="D48" t="str">
            <v>ID96</v>
          </cell>
          <cell r="E48" t="str">
            <v>Richiesto</v>
          </cell>
          <cell r="F48">
            <v>-1.7957320000000001</v>
          </cell>
          <cell r="G48">
            <v>0.97521999999999998</v>
          </cell>
        </row>
        <row r="49">
          <cell r="D49" t="str">
            <v>ID97</v>
          </cell>
          <cell r="E49" t="str">
            <v>Richiesto</v>
          </cell>
          <cell r="F49">
            <v>-12.06986</v>
          </cell>
          <cell r="G49">
            <v>9.82484</v>
          </cell>
        </row>
        <row r="50">
          <cell r="D50" t="str">
            <v>ID98</v>
          </cell>
          <cell r="E50" t="str">
            <v>Richiesto</v>
          </cell>
          <cell r="F50">
            <v>-6.4957940000000001</v>
          </cell>
          <cell r="G50">
            <v>270.10390000000001</v>
          </cell>
        </row>
        <row r="51">
          <cell r="D51" t="str">
            <v>ID102</v>
          </cell>
          <cell r="E51" t="str">
            <v>Richiesto</v>
          </cell>
          <cell r="F51">
            <v>6.5678999999999998E-3</v>
          </cell>
          <cell r="G51">
            <v>0.58781490000000003</v>
          </cell>
        </row>
        <row r="52">
          <cell r="D52" t="str">
            <v>ID103</v>
          </cell>
          <cell r="E52" t="str">
            <v>Richiesto</v>
          </cell>
          <cell r="F52">
            <v>-0.92402720000000005</v>
          </cell>
          <cell r="G52">
            <v>5.6041460000000001</v>
          </cell>
        </row>
        <row r="53">
          <cell r="D53" t="str">
            <v>ID107</v>
          </cell>
          <cell r="E53" t="str">
            <v>Richiesto</v>
          </cell>
          <cell r="F53">
            <v>-4.5340150000000001</v>
          </cell>
          <cell r="G53">
            <v>14.457750000000001</v>
          </cell>
        </row>
        <row r="54">
          <cell r="D54" t="str">
            <v>ID108</v>
          </cell>
          <cell r="E54" t="str">
            <v>Richiesto</v>
          </cell>
          <cell r="F54">
            <v>-210.64269999999999</v>
          </cell>
          <cell r="G54">
            <v>177.02719999999999</v>
          </cell>
        </row>
        <row r="55">
          <cell r="D55" t="str">
            <v>ID109</v>
          </cell>
          <cell r="E55" t="str">
            <v>Richiesto</v>
          </cell>
          <cell r="F55">
            <v>-19.876149999999999</v>
          </cell>
          <cell r="G55">
            <v>25.283100000000001</v>
          </cell>
        </row>
        <row r="56">
          <cell r="D56" t="str">
            <v>ID110</v>
          </cell>
          <cell r="E56" t="str">
            <v>Richiesto</v>
          </cell>
          <cell r="F56">
            <v>-36956.32</v>
          </cell>
          <cell r="G56">
            <v>37.979619999999997</v>
          </cell>
        </row>
        <row r="57">
          <cell r="D57" t="str">
            <v>ID111</v>
          </cell>
          <cell r="E57" t="str">
            <v>Richiesto</v>
          </cell>
          <cell r="F57">
            <v>-50.92754</v>
          </cell>
          <cell r="G57">
            <v>170.2861</v>
          </cell>
        </row>
        <row r="58">
          <cell r="D58" t="str">
            <v>ID112</v>
          </cell>
          <cell r="E58" t="str">
            <v>Richiesto</v>
          </cell>
          <cell r="F58">
            <v>-0.34004319999999999</v>
          </cell>
          <cell r="G58">
            <v>63.601260000000003</v>
          </cell>
        </row>
        <row r="59">
          <cell r="D59" t="str">
            <v>ID113</v>
          </cell>
          <cell r="E59" t="str">
            <v>Richiesto</v>
          </cell>
          <cell r="F59">
            <v>-3.018157</v>
          </cell>
          <cell r="G59">
            <v>12.39405</v>
          </cell>
        </row>
        <row r="60">
          <cell r="D60" t="str">
            <v>ID114</v>
          </cell>
          <cell r="E60" t="str">
            <v>Richiesto</v>
          </cell>
          <cell r="F60">
            <v>-61.749360000000003</v>
          </cell>
          <cell r="G60">
            <v>80.152810000000002</v>
          </cell>
        </row>
        <row r="61">
          <cell r="D61" t="str">
            <v>ID115</v>
          </cell>
          <cell r="E61" t="str">
            <v>Richiesto</v>
          </cell>
          <cell r="F61">
            <v>-4.5048859999999999</v>
          </cell>
          <cell r="G61">
            <v>0.70774269999999995</v>
          </cell>
        </row>
        <row r="62">
          <cell r="D62" t="str">
            <v>ID116</v>
          </cell>
          <cell r="E62" t="str">
            <v>Richiesto</v>
          </cell>
          <cell r="F62">
            <v>-82.002870000000001</v>
          </cell>
          <cell r="G62">
            <v>66.326840000000004</v>
          </cell>
        </row>
        <row r="63">
          <cell r="D63" t="str">
            <v>ID126</v>
          </cell>
          <cell r="E63" t="str">
            <v>Richiesto</v>
          </cell>
          <cell r="F63">
            <v>-4.2479560000000003</v>
          </cell>
          <cell r="G63">
            <v>0.78425920000000005</v>
          </cell>
        </row>
        <row r="64">
          <cell r="D64" t="str">
            <v>ID127</v>
          </cell>
          <cell r="E64" t="str">
            <v>Richiesto</v>
          </cell>
          <cell r="F64">
            <v>-20.362559999999998</v>
          </cell>
          <cell r="G64">
            <v>13.98949</v>
          </cell>
        </row>
        <row r="65">
          <cell r="D65" t="str">
            <v>ID129</v>
          </cell>
          <cell r="E65" t="str">
            <v>Richiesto</v>
          </cell>
          <cell r="F65">
            <v>0.54586639999999997</v>
          </cell>
          <cell r="G65">
            <v>295.46949999999998</v>
          </cell>
        </row>
        <row r="66">
          <cell r="D66" t="str">
            <v>ID130</v>
          </cell>
          <cell r="E66" t="str">
            <v>Richiesto</v>
          </cell>
          <cell r="F66">
            <v>-0.99939619999999996</v>
          </cell>
          <cell r="G66">
            <v>65.702349999999996</v>
          </cell>
        </row>
        <row r="67">
          <cell r="D67" t="str">
            <v>ID131</v>
          </cell>
          <cell r="E67" t="str">
            <v>Richiesto</v>
          </cell>
          <cell r="F67">
            <v>6.9140800000000002E-2</v>
          </cell>
          <cell r="G67">
            <v>78.063689999999994</v>
          </cell>
        </row>
        <row r="68">
          <cell r="D68" t="str">
            <v>ID132</v>
          </cell>
          <cell r="E68" t="str">
            <v>Richiesto</v>
          </cell>
          <cell r="F68">
            <v>-0.9045763</v>
          </cell>
          <cell r="G68">
            <v>9.795337</v>
          </cell>
        </row>
        <row r="69">
          <cell r="D69" t="str">
            <v>ID133</v>
          </cell>
          <cell r="E69" t="str">
            <v>Richiesto</v>
          </cell>
          <cell r="F69">
            <v>-1</v>
          </cell>
          <cell r="G69">
            <v>9.4775369999999999</v>
          </cell>
        </row>
        <row r="70">
          <cell r="D70" t="str">
            <v>ID172</v>
          </cell>
          <cell r="E70" t="str">
            <v>Non richiesto</v>
          </cell>
          <cell r="F70" t="str">
            <v>Non richiesto</v>
          </cell>
          <cell r="G70" t="str">
            <v>Non richiesto</v>
          </cell>
        </row>
        <row r="71">
          <cell r="D71" t="str">
            <v>ID173</v>
          </cell>
          <cell r="E71" t="str">
            <v>Non richiesto</v>
          </cell>
          <cell r="F71" t="str">
            <v>Non richiesto</v>
          </cell>
          <cell r="G71" t="str">
            <v>Non richiesto</v>
          </cell>
        </row>
        <row r="72">
          <cell r="D72" t="str">
            <v>ID174</v>
          </cell>
          <cell r="E72" t="str">
            <v>Non richiesto</v>
          </cell>
          <cell r="F72" t="str">
            <v>Non richiesto</v>
          </cell>
          <cell r="G72" t="str">
            <v>Non richiesto</v>
          </cell>
        </row>
        <row r="73">
          <cell r="D73" t="str">
            <v>ID175</v>
          </cell>
          <cell r="E73" t="str">
            <v>Non richiesto</v>
          </cell>
          <cell r="F73" t="str">
            <v>Non richiesto</v>
          </cell>
          <cell r="G73" t="str">
            <v>Non richiesto</v>
          </cell>
        </row>
        <row r="74">
          <cell r="D74" t="str">
            <v>ID180</v>
          </cell>
          <cell r="E74" t="str">
            <v>Richiesto</v>
          </cell>
          <cell r="F74">
            <v>0</v>
          </cell>
          <cell r="G74">
            <v>10.85155</v>
          </cell>
        </row>
        <row r="75">
          <cell r="D75" t="str">
            <v>ID181</v>
          </cell>
          <cell r="E75" t="str">
            <v>Richiesto</v>
          </cell>
          <cell r="F75">
            <v>0</v>
          </cell>
          <cell r="G75">
            <v>16926.09</v>
          </cell>
        </row>
        <row r="76">
          <cell r="D76" t="str">
            <v>ID182</v>
          </cell>
          <cell r="E76" t="str">
            <v>Richiesto</v>
          </cell>
          <cell r="F76">
            <v>0</v>
          </cell>
          <cell r="G76">
            <v>9.3122389999999999</v>
          </cell>
        </row>
        <row r="77">
          <cell r="D77" t="str">
            <v>ID183</v>
          </cell>
          <cell r="E77" t="str">
            <v>Richiesto</v>
          </cell>
          <cell r="F77">
            <v>-1.691006</v>
          </cell>
          <cell r="G77">
            <v>2.6451570000000002</v>
          </cell>
        </row>
        <row r="78">
          <cell r="D78" t="str">
            <v>ID186</v>
          </cell>
          <cell r="E78" t="str">
            <v>Richiesto</v>
          </cell>
          <cell r="F78">
            <v>0</v>
          </cell>
          <cell r="G78">
            <v>7</v>
          </cell>
        </row>
        <row r="79">
          <cell r="D79" t="str">
            <v>ID187</v>
          </cell>
          <cell r="E79" t="str">
            <v>Richiesto</v>
          </cell>
          <cell r="F79">
            <v>-1</v>
          </cell>
          <cell r="G79">
            <v>432499.3</v>
          </cell>
        </row>
        <row r="80">
          <cell r="D80" t="str">
            <v>ID188</v>
          </cell>
          <cell r="E80" t="str">
            <v>Richiesto</v>
          </cell>
          <cell r="F80">
            <v>-1</v>
          </cell>
          <cell r="G80">
            <v>55.887</v>
          </cell>
        </row>
        <row r="81">
          <cell r="D81" t="str">
            <v>ID193</v>
          </cell>
          <cell r="E81" t="str">
            <v>Non richiesto</v>
          </cell>
          <cell r="F81" t="str">
            <v>Non richiesto</v>
          </cell>
          <cell r="G81" t="str">
            <v>Non richiesto</v>
          </cell>
        </row>
        <row r="82">
          <cell r="D82" t="str">
            <v>ID197</v>
          </cell>
          <cell r="E82" t="str">
            <v>Non richiesto</v>
          </cell>
          <cell r="F82" t="str">
            <v>Non richiesto</v>
          </cell>
          <cell r="G82" t="str">
            <v>Non richiesto</v>
          </cell>
        </row>
        <row r="83">
          <cell r="D83" t="str">
            <v>ID201</v>
          </cell>
          <cell r="E83" t="str">
            <v>Non richiesto</v>
          </cell>
          <cell r="F83" t="str">
            <v>Non richiesto</v>
          </cell>
          <cell r="G83" t="str">
            <v>Non richiesto</v>
          </cell>
        </row>
        <row r="84">
          <cell r="D84" t="str">
            <v>ID205</v>
          </cell>
          <cell r="E84" t="str">
            <v>Non richiesto</v>
          </cell>
          <cell r="F84" t="str">
            <v>Non richiesto</v>
          </cell>
          <cell r="G84" t="str">
            <v>Non richiesto</v>
          </cell>
        </row>
        <row r="85">
          <cell r="D85" t="str">
            <v>ID210</v>
          </cell>
          <cell r="E85" t="str">
            <v>Non richiesto</v>
          </cell>
          <cell r="F85" t="str">
            <v>Non richiesto</v>
          </cell>
          <cell r="G85" t="str">
            <v>Non richiesto</v>
          </cell>
        </row>
        <row r="86">
          <cell r="D86" t="str">
            <v>ID211</v>
          </cell>
          <cell r="E86" t="str">
            <v>Non richiesto</v>
          </cell>
          <cell r="F86" t="str">
            <v>Non richiesto</v>
          </cell>
          <cell r="G86" t="str">
            <v>Non richiesto</v>
          </cell>
        </row>
        <row r="87">
          <cell r="D87" t="str">
            <v>ID212</v>
          </cell>
          <cell r="E87" t="str">
            <v>Non richiesto</v>
          </cell>
          <cell r="F87" t="str">
            <v>Non richiesto</v>
          </cell>
          <cell r="G87" t="str">
            <v>Non richiesto</v>
          </cell>
        </row>
        <row r="88">
          <cell r="D88" t="str">
            <v>ID213</v>
          </cell>
          <cell r="E88" t="str">
            <v>Non richiesto</v>
          </cell>
          <cell r="F88" t="str">
            <v>Non richiesto</v>
          </cell>
          <cell r="G88" t="str">
            <v>Non richiesto</v>
          </cell>
        </row>
        <row r="89">
          <cell r="D89" t="str">
            <v>ID214</v>
          </cell>
          <cell r="E89" t="str">
            <v>Non richiesto</v>
          </cell>
          <cell r="F89" t="str">
            <v>Non richiesto</v>
          </cell>
          <cell r="G89" t="str">
            <v>Non richiesto</v>
          </cell>
        </row>
        <row r="90">
          <cell r="D90" t="str">
            <v>ID215</v>
          </cell>
          <cell r="E90" t="str">
            <v>Non richiesto</v>
          </cell>
          <cell r="F90" t="str">
            <v>Non richiesto</v>
          </cell>
          <cell r="G90" t="str">
            <v>Non richiesto</v>
          </cell>
        </row>
        <row r="91">
          <cell r="D91" t="str">
            <v>ID216</v>
          </cell>
          <cell r="E91" t="str">
            <v>Non richiesto</v>
          </cell>
          <cell r="F91" t="str">
            <v>Non richiesto</v>
          </cell>
          <cell r="G91" t="str">
            <v>Non richiesto</v>
          </cell>
        </row>
        <row r="92">
          <cell r="D92" t="str">
            <v>ID10</v>
          </cell>
          <cell r="E92" t="str">
            <v>Non richiesto</v>
          </cell>
          <cell r="F92" t="str">
            <v>Non richiesto</v>
          </cell>
          <cell r="G92" t="str">
            <v>Non richiesto</v>
          </cell>
        </row>
        <row r="93">
          <cell r="D93" t="str">
            <v>ID17</v>
          </cell>
          <cell r="E93" t="str">
            <v>Non richiesto</v>
          </cell>
          <cell r="F93" t="str">
            <v>Non richiesto</v>
          </cell>
          <cell r="G93" t="str">
            <v>Non richiesto</v>
          </cell>
        </row>
        <row r="94">
          <cell r="D94" t="str">
            <v>ID43</v>
          </cell>
          <cell r="E94" t="str">
            <v>Non richiesto</v>
          </cell>
          <cell r="F94" t="str">
            <v>Non richiesto</v>
          </cell>
          <cell r="G94" t="str">
            <v>Non richiesto</v>
          </cell>
        </row>
        <row r="95">
          <cell r="D95" t="str">
            <v>ID47</v>
          </cell>
          <cell r="E95" t="str">
            <v>Non richiesto</v>
          </cell>
          <cell r="F95" t="str">
            <v>Non richiesto</v>
          </cell>
          <cell r="G95" t="str">
            <v>Non richiesto</v>
          </cell>
        </row>
        <row r="96">
          <cell r="D96" t="str">
            <v>ID49</v>
          </cell>
          <cell r="E96" t="str">
            <v>Non richiesto</v>
          </cell>
          <cell r="F96" t="str">
            <v>Non richiesto</v>
          </cell>
          <cell r="G96" t="str">
            <v>Non richiesto</v>
          </cell>
        </row>
        <row r="97">
          <cell r="D97" t="str">
            <v>ID50</v>
          </cell>
          <cell r="E97" t="str">
            <v>Non richiesto</v>
          </cell>
          <cell r="F97" t="str">
            <v>Non richiesto</v>
          </cell>
          <cell r="G97" t="str">
            <v>Non richiesto</v>
          </cell>
        </row>
        <row r="98">
          <cell r="D98" t="str">
            <v>ID65</v>
          </cell>
          <cell r="E98" t="str">
            <v>Richiesto</v>
          </cell>
          <cell r="F98">
            <v>1</v>
          </cell>
          <cell r="G98">
            <v>8.6032390000000003</v>
          </cell>
        </row>
        <row r="99">
          <cell r="D99" t="str">
            <v>ID72</v>
          </cell>
          <cell r="E99" t="str">
            <v>Richiesto</v>
          </cell>
          <cell r="F99">
            <v>0.27730519999999997</v>
          </cell>
          <cell r="G99">
            <v>54.853529999999999</v>
          </cell>
        </row>
        <row r="100">
          <cell r="D100" t="str">
            <v>ID73</v>
          </cell>
          <cell r="E100" t="str">
            <v>Richiesto</v>
          </cell>
          <cell r="F100">
            <v>-1</v>
          </cell>
          <cell r="G100">
            <v>11.508599999999999</v>
          </cell>
        </row>
        <row r="101">
          <cell r="D101" t="str">
            <v>ID92</v>
          </cell>
          <cell r="E101" t="str">
            <v>Richiesto</v>
          </cell>
          <cell r="F101" t="str">
            <v>Non richiesto</v>
          </cell>
          <cell r="G101">
            <v>9.7668400000000002E-2</v>
          </cell>
        </row>
        <row r="102">
          <cell r="D102" t="str">
            <v>ID99</v>
          </cell>
          <cell r="E102" t="str">
            <v>Richiesto</v>
          </cell>
          <cell r="F102">
            <v>-60.93777</v>
          </cell>
          <cell r="G102">
            <v>645.39580000000001</v>
          </cell>
        </row>
        <row r="103">
          <cell r="D103" t="str">
            <v>ID100</v>
          </cell>
          <cell r="E103" t="str">
            <v>Richiesto</v>
          </cell>
          <cell r="F103">
            <v>-28.373570000000001</v>
          </cell>
          <cell r="G103">
            <v>30.269410000000001</v>
          </cell>
        </row>
        <row r="104">
          <cell r="D104" t="str">
            <v>ID101</v>
          </cell>
          <cell r="E104" t="str">
            <v>Richiesto</v>
          </cell>
          <cell r="F104">
            <v>-1</v>
          </cell>
          <cell r="G104">
            <v>30.53002</v>
          </cell>
        </row>
        <row r="105">
          <cell r="D105" t="str">
            <v>ID93</v>
          </cell>
          <cell r="E105" t="str">
            <v>Richiesto</v>
          </cell>
          <cell r="F105">
            <v>-1</v>
          </cell>
          <cell r="G105">
            <v>21.532609999999998</v>
          </cell>
        </row>
        <row r="106">
          <cell r="D106" t="str">
            <v>ID122</v>
          </cell>
          <cell r="E106" t="str">
            <v>Richiesto</v>
          </cell>
          <cell r="F106">
            <v>0</v>
          </cell>
          <cell r="G106">
            <v>345.64319999999998</v>
          </cell>
        </row>
        <row r="107">
          <cell r="D107" t="str">
            <v>ID123</v>
          </cell>
          <cell r="E107" t="str">
            <v>Richiesto</v>
          </cell>
          <cell r="F107">
            <v>-0.99358329999999995</v>
          </cell>
          <cell r="G107">
            <v>12.081020000000001</v>
          </cell>
        </row>
        <row r="108">
          <cell r="D108" t="str">
            <v>ID189</v>
          </cell>
          <cell r="E108" t="str">
            <v>Richiesto</v>
          </cell>
          <cell r="F108" t="str">
            <v>Non richiesto</v>
          </cell>
          <cell r="G108">
            <v>96</v>
          </cell>
        </row>
        <row r="109">
          <cell r="D109" t="str">
            <v>ID192</v>
          </cell>
          <cell r="E109" t="str">
            <v>Richiesto</v>
          </cell>
          <cell r="F109" t="str">
            <v>Non richiesto</v>
          </cell>
          <cell r="G109">
            <v>56891.7</v>
          </cell>
        </row>
        <row r="110">
          <cell r="D110" t="str">
            <v>ID196</v>
          </cell>
          <cell r="E110" t="str">
            <v>Richiesto</v>
          </cell>
          <cell r="F110" t="str">
            <v>Non richiesto</v>
          </cell>
          <cell r="G110">
            <v>56298.39</v>
          </cell>
        </row>
        <row r="111">
          <cell r="D111" t="str">
            <v>ID200</v>
          </cell>
          <cell r="E111" t="str">
            <v>Richiesto</v>
          </cell>
          <cell r="F111" t="str">
            <v>Non richiesto</v>
          </cell>
          <cell r="G111">
            <v>0.1354398</v>
          </cell>
        </row>
        <row r="112">
          <cell r="D112" t="str">
            <v>ID204</v>
          </cell>
          <cell r="E112" t="str">
            <v>Richiesto</v>
          </cell>
          <cell r="F112" t="str">
            <v>Non richiesto</v>
          </cell>
          <cell r="G112">
            <v>0.10403080000000001</v>
          </cell>
        </row>
        <row r="113">
          <cell r="D113" t="str">
            <v>ID208</v>
          </cell>
          <cell r="E113" t="str">
            <v>Non richiesto</v>
          </cell>
          <cell r="F113" t="str">
            <v>Non richiesto</v>
          </cell>
          <cell r="G113" t="str">
            <v>Non richiesto</v>
          </cell>
        </row>
        <row r="114">
          <cell r="D114" t="str">
            <v>ID209</v>
          </cell>
          <cell r="E114" t="str">
            <v>Non richiesto</v>
          </cell>
          <cell r="F114" t="str">
            <v>Non richiesto</v>
          </cell>
          <cell r="G114" t="str">
            <v>Non richiesto</v>
          </cell>
        </row>
        <row r="115">
          <cell r="D115" t="str">
            <v>ID31</v>
          </cell>
          <cell r="E115" t="str">
            <v>Non richiesto</v>
          </cell>
          <cell r="F115" t="str">
            <v>Non richiesto</v>
          </cell>
          <cell r="G115" t="str">
            <v>Non richiesto</v>
          </cell>
        </row>
        <row r="116">
          <cell r="D116" t="str">
            <v>ID23</v>
          </cell>
          <cell r="E116" t="str">
            <v>Non richiesto</v>
          </cell>
          <cell r="F116" t="str">
            <v>Non richiesto</v>
          </cell>
          <cell r="G116" t="str">
            <v>Non richiesto</v>
          </cell>
        </row>
        <row r="117">
          <cell r="D117" t="str">
            <v>ID45</v>
          </cell>
          <cell r="E117" t="str">
            <v>Non richiesto</v>
          </cell>
          <cell r="F117" t="str">
            <v>Non richiesto</v>
          </cell>
          <cell r="G117" t="str">
            <v>Non richiesto</v>
          </cell>
        </row>
        <row r="118">
          <cell r="D118" t="str">
            <v>ID24</v>
          </cell>
          <cell r="E118" t="str">
            <v>Non richiesto</v>
          </cell>
          <cell r="F118" t="str">
            <v>Non richiesto</v>
          </cell>
          <cell r="G118" t="str">
            <v>Non richiesto</v>
          </cell>
        </row>
        <row r="119">
          <cell r="D119" t="str">
            <v>ID4</v>
          </cell>
          <cell r="E119" t="str">
            <v>Non richiesto</v>
          </cell>
          <cell r="F119" t="str">
            <v>Non richiesto</v>
          </cell>
          <cell r="G119" t="str">
            <v>Non richiesto</v>
          </cell>
        </row>
        <row r="120">
          <cell r="D120" t="str">
            <v>ID5</v>
          </cell>
          <cell r="E120" t="str">
            <v>Non richiesto</v>
          </cell>
          <cell r="F120" t="str">
            <v>Non richiesto</v>
          </cell>
          <cell r="G120" t="str">
            <v>Non richiesto</v>
          </cell>
        </row>
        <row r="121">
          <cell r="D121" t="str">
            <v>ID19</v>
          </cell>
          <cell r="E121" t="str">
            <v>Non richiesto</v>
          </cell>
          <cell r="F121" t="str">
            <v>Non richiesto</v>
          </cell>
          <cell r="G121" t="str">
            <v>Non richiesto</v>
          </cell>
        </row>
        <row r="122">
          <cell r="D122" t="str">
            <v>ID52</v>
          </cell>
          <cell r="E122" t="str">
            <v>Non richiesto</v>
          </cell>
          <cell r="F122" t="str">
            <v>Non richiesto</v>
          </cell>
          <cell r="G122" t="str">
            <v>Non richiesto</v>
          </cell>
        </row>
        <row r="123">
          <cell r="D123" t="str">
            <v>ID176</v>
          </cell>
          <cell r="E123" t="str">
            <v>Non richiesto</v>
          </cell>
          <cell r="F123" t="str">
            <v>Non richiesto</v>
          </cell>
          <cell r="G123" t="str">
            <v>Non richiesto</v>
          </cell>
        </row>
        <row r="124">
          <cell r="D124" t="str">
            <v>ID178</v>
          </cell>
          <cell r="E124" t="str">
            <v>Richiesto</v>
          </cell>
          <cell r="F124">
            <v>0</v>
          </cell>
          <cell r="G124">
            <v>0.73400659999999995</v>
          </cell>
        </row>
        <row r="125">
          <cell r="D125" t="str">
            <v>ID179</v>
          </cell>
          <cell r="E125" t="str">
            <v>Richiesto</v>
          </cell>
          <cell r="F125">
            <v>9.2259999999999998E-4</v>
          </cell>
          <cell r="G125">
            <v>1</v>
          </cell>
        </row>
        <row r="126">
          <cell r="D126" t="str">
            <v>ID184</v>
          </cell>
          <cell r="E126" t="str">
            <v>Richiesto</v>
          </cell>
          <cell r="F126">
            <v>3.8168E-3</v>
          </cell>
          <cell r="G126">
            <v>0.57777780000000001</v>
          </cell>
        </row>
        <row r="127">
          <cell r="D127" t="str">
            <v>ID185</v>
          </cell>
          <cell r="E127" t="str">
            <v>Richiesto</v>
          </cell>
          <cell r="F127">
            <v>2.0833299999999999E-2</v>
          </cell>
          <cell r="G127">
            <v>2.5862069999999999</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984375" defaultRowHeight="15.6" x14ac:dyDescent="0.3"/>
  <cols>
    <col min="1" max="1" width="7.09765625" customWidth="1"/>
    <col min="2" max="2" width="27.19921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5" t="s">
        <v>1984</v>
      </c>
      <c r="C9" s="266">
        <v>42760</v>
      </c>
    </row>
    <row r="10" spans="1:4" x14ac:dyDescent="0.3">
      <c r="B10" s="265" t="s">
        <v>1602</v>
      </c>
      <c r="C10" s="265" t="s">
        <v>1983</v>
      </c>
    </row>
    <row r="11" spans="1:4" x14ac:dyDescent="0.3">
      <c r="B11" s="265" t="s">
        <v>1209</v>
      </c>
      <c r="C11" s="267">
        <v>14523</v>
      </c>
    </row>
    <row r="12" spans="1:4" x14ac:dyDescent="0.3">
      <c r="B12" s="265" t="s">
        <v>831</v>
      </c>
      <c r="C12" s="267">
        <v>30931</v>
      </c>
    </row>
    <row r="13" spans="1:4" x14ac:dyDescent="0.3">
      <c r="B13" s="265" t="s">
        <v>1452</v>
      </c>
      <c r="C13" s="267">
        <v>2504</v>
      </c>
    </row>
    <row r="14" spans="1:4" x14ac:dyDescent="0.3">
      <c r="B14" s="268" t="s">
        <v>1985</v>
      </c>
      <c r="C14" s="342">
        <v>1824</v>
      </c>
      <c r="D14" s="269" t="s">
        <v>1986</v>
      </c>
    </row>
    <row r="15" spans="1:4" x14ac:dyDescent="0.3">
      <c r="B15" s="268" t="s">
        <v>1658</v>
      </c>
      <c r="C15" s="342">
        <v>4124</v>
      </c>
      <c r="D15" s="269" t="s">
        <v>1986</v>
      </c>
    </row>
    <row r="17" spans="2:3" x14ac:dyDescent="0.3">
      <c r="B17" t="s">
        <v>1602</v>
      </c>
      <c r="C17" t="s">
        <v>2127</v>
      </c>
    </row>
    <row r="18" spans="2:3" x14ac:dyDescent="0.3">
      <c r="B18" t="s">
        <v>2118</v>
      </c>
      <c r="C18" t="s">
        <v>1990</v>
      </c>
    </row>
    <row r="19" spans="2:3" x14ac:dyDescent="0.3">
      <c r="B19" t="s">
        <v>2118</v>
      </c>
      <c r="C19" t="s">
        <v>2119</v>
      </c>
    </row>
    <row r="20" spans="2:3" x14ac:dyDescent="0.3">
      <c r="B20" t="s">
        <v>2118</v>
      </c>
      <c r="C20" t="s">
        <v>1519</v>
      </c>
    </row>
    <row r="21" spans="2:3" x14ac:dyDescent="0.3">
      <c r="B21" t="s">
        <v>2120</v>
      </c>
      <c r="C21" t="s">
        <v>1169</v>
      </c>
    </row>
    <row r="22" spans="2:3" x14ac:dyDescent="0.3">
      <c r="B22" t="s">
        <v>2120</v>
      </c>
      <c r="C22" t="s">
        <v>1170</v>
      </c>
    </row>
    <row r="23" spans="2:3" x14ac:dyDescent="0.3">
      <c r="B23" t="s">
        <v>2121</v>
      </c>
      <c r="C23" t="s">
        <v>1990</v>
      </c>
    </row>
    <row r="24" spans="2:3" x14ac:dyDescent="0.3">
      <c r="B24" t="s">
        <v>2121</v>
      </c>
      <c r="C24" t="s">
        <v>2119</v>
      </c>
    </row>
    <row r="25" spans="2:3" x14ac:dyDescent="0.3">
      <c r="B25" t="s">
        <v>2121</v>
      </c>
      <c r="C25" t="s">
        <v>1519</v>
      </c>
    </row>
    <row r="26" spans="2:3" x14ac:dyDescent="0.3">
      <c r="B26" t="s">
        <v>2122</v>
      </c>
      <c r="C26" t="s">
        <v>1990</v>
      </c>
    </row>
    <row r="27" spans="2:3" x14ac:dyDescent="0.3">
      <c r="B27" t="s">
        <v>2122</v>
      </c>
      <c r="C27" t="s">
        <v>1967</v>
      </c>
    </row>
    <row r="28" spans="2:3" x14ac:dyDescent="0.3">
      <c r="B28" t="s">
        <v>2122</v>
      </c>
      <c r="C28" t="s">
        <v>2119</v>
      </c>
    </row>
    <row r="29" spans="2:3" x14ac:dyDescent="0.3">
      <c r="B29" t="s">
        <v>2123</v>
      </c>
      <c r="C29" t="s">
        <v>1990</v>
      </c>
    </row>
    <row r="30" spans="2:3" x14ac:dyDescent="0.3">
      <c r="B30" s="269" t="s">
        <v>2123</v>
      </c>
      <c r="C30" s="269" t="s">
        <v>2128</v>
      </c>
    </row>
    <row r="31" spans="2:3" x14ac:dyDescent="0.3">
      <c r="B31" s="269" t="s">
        <v>2123</v>
      </c>
      <c r="C31" s="269" t="s">
        <v>2119</v>
      </c>
    </row>
    <row r="32" spans="2:3" x14ac:dyDescent="0.3">
      <c r="B32" s="269" t="s">
        <v>2123</v>
      </c>
      <c r="C32" s="269" t="s">
        <v>2129</v>
      </c>
    </row>
    <row r="33" spans="2:3" x14ac:dyDescent="0.3">
      <c r="B33" s="269" t="s">
        <v>2123</v>
      </c>
      <c r="C33" s="269" t="s">
        <v>1519</v>
      </c>
    </row>
    <row r="34" spans="2:3" x14ac:dyDescent="0.3">
      <c r="B34" s="269" t="s">
        <v>2123</v>
      </c>
      <c r="C34" s="269" t="s">
        <v>2130</v>
      </c>
    </row>
    <row r="35" spans="2:3" x14ac:dyDescent="0.3">
      <c r="B35" t="s">
        <v>2124</v>
      </c>
      <c r="C35" t="s">
        <v>1990</v>
      </c>
    </row>
    <row r="36" spans="2:3" x14ac:dyDescent="0.3">
      <c r="B36" t="s">
        <v>2124</v>
      </c>
      <c r="C36" t="s">
        <v>2125</v>
      </c>
    </row>
    <row r="37" spans="2:3" x14ac:dyDescent="0.3">
      <c r="B37" t="s">
        <v>2124</v>
      </c>
      <c r="C37" t="s">
        <v>2126</v>
      </c>
    </row>
    <row r="38" spans="2:3" x14ac:dyDescent="0.3">
      <c r="B38" s="269" t="s">
        <v>2135</v>
      </c>
      <c r="C38" s="269" t="s">
        <v>2131</v>
      </c>
    </row>
    <row r="39" spans="2:3" x14ac:dyDescent="0.3">
      <c r="B39" s="269" t="s">
        <v>2135</v>
      </c>
      <c r="C39" s="269" t="s">
        <v>2132</v>
      </c>
    </row>
    <row r="40" spans="2:3" x14ac:dyDescent="0.3">
      <c r="B40" s="269" t="s">
        <v>2135</v>
      </c>
      <c r="C40" s="269" t="s">
        <v>2133</v>
      </c>
    </row>
    <row r="41" spans="2:3" x14ac:dyDescent="0.3">
      <c r="B41" s="269" t="s">
        <v>2135</v>
      </c>
      <c r="C41" s="269" t="s">
        <v>2134</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1599</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1600</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1601</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6"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2" t="s">
        <v>1982</v>
      </c>
      <c r="D1" s="55" t="s">
        <v>1981</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4"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4" t="s">
        <v>1168</v>
      </c>
      <c r="G6" s="97" t="s">
        <v>975</v>
      </c>
    </row>
    <row r="7" spans="1:7" x14ac:dyDescent="0.3">
      <c r="A7">
        <f>VLOOKUP(B7,Indicator!A:B,2,FALSE)</f>
        <v>17</v>
      </c>
      <c r="B7" s="21" t="s">
        <v>1972</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3" t="s">
        <v>1996</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1973</v>
      </c>
      <c r="D11" s="61" t="s">
        <v>1166</v>
      </c>
      <c r="G11" t="s">
        <v>998</v>
      </c>
    </row>
    <row r="12" spans="1:7" x14ac:dyDescent="0.3">
      <c r="A12">
        <f>VLOOKUP(B12,Indicator!A:B,2,FALSE)</f>
        <v>55</v>
      </c>
      <c r="B12" s="261"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61" t="s">
        <v>1407</v>
      </c>
      <c r="D14" s="264" t="s">
        <v>1168</v>
      </c>
      <c r="G14" t="s">
        <v>967</v>
      </c>
    </row>
    <row r="15" spans="1:7" x14ac:dyDescent="0.3">
      <c r="A15">
        <f>VLOOKUP(B15,Indicator!A:B,2,FALSE)</f>
        <v>172</v>
      </c>
      <c r="B15" s="261" t="s">
        <v>1113</v>
      </c>
      <c r="D15" s="264" t="s">
        <v>1168</v>
      </c>
      <c r="G15" t="s">
        <v>916</v>
      </c>
    </row>
    <row r="16" spans="1:7" x14ac:dyDescent="0.3">
      <c r="A16">
        <f>VLOOKUP(B16,Indicator!A:B,2,FALSE)</f>
        <v>175</v>
      </c>
      <c r="B16" s="261" t="s">
        <v>1974</v>
      </c>
      <c r="D16" s="264" t="s">
        <v>1168</v>
      </c>
      <c r="G16" t="s">
        <v>940</v>
      </c>
    </row>
    <row r="17" spans="1:7" x14ac:dyDescent="0.3">
      <c r="A17">
        <f>VLOOKUP(B17,Indicator!A:B,2,FALSE)</f>
        <v>182</v>
      </c>
      <c r="B17" s="261" t="s">
        <v>1975</v>
      </c>
      <c r="D17" s="264" t="s">
        <v>1168</v>
      </c>
      <c r="G17" t="s">
        <v>951</v>
      </c>
    </row>
    <row r="18" spans="1:7" x14ac:dyDescent="0.3">
      <c r="A18">
        <f>VLOOKUP(B18,Indicator!A:B,2,FALSE)</f>
        <v>194</v>
      </c>
      <c r="B18" s="261" t="s">
        <v>1976</v>
      </c>
      <c r="C18" s="64" t="s">
        <v>1165</v>
      </c>
      <c r="D18" s="64" t="s">
        <v>1165</v>
      </c>
      <c r="G18" t="s">
        <v>958</v>
      </c>
    </row>
    <row r="19" spans="1:7" x14ac:dyDescent="0.3">
      <c r="A19">
        <f>VLOOKUP(B19,Indicator!A:B,2,FALSE)</f>
        <v>195</v>
      </c>
      <c r="B19" s="261" t="s">
        <v>1977</v>
      </c>
      <c r="C19" s="64" t="s">
        <v>1165</v>
      </c>
      <c r="D19" s="64" t="s">
        <v>1165</v>
      </c>
      <c r="G19" t="s">
        <v>969</v>
      </c>
    </row>
    <row r="20" spans="1:7" x14ac:dyDescent="0.3">
      <c r="A20">
        <f>VLOOKUP(B20,Indicator!A:B,2,FALSE)</f>
        <v>196</v>
      </c>
      <c r="B20" s="261" t="s">
        <v>1978</v>
      </c>
      <c r="D20" s="64" t="s">
        <v>1165</v>
      </c>
      <c r="G20" t="s">
        <v>974</v>
      </c>
    </row>
    <row r="21" spans="1:7" x14ac:dyDescent="0.3">
      <c r="A21">
        <f>VLOOKUP(B21,Indicator!A:B,2,FALSE)</f>
        <v>211</v>
      </c>
      <c r="B21" s="261" t="s">
        <v>1979</v>
      </c>
      <c r="C21" s="64" t="s">
        <v>1165</v>
      </c>
      <c r="D21" s="64" t="s">
        <v>1165</v>
      </c>
      <c r="G21" t="s">
        <v>979</v>
      </c>
    </row>
    <row r="22" spans="1:7" x14ac:dyDescent="0.3">
      <c r="A22">
        <f>VLOOKUP(B22,Indicator!A:B,2,FALSE)</f>
        <v>214</v>
      </c>
      <c r="B22" s="261" t="s">
        <v>1980</v>
      </c>
      <c r="D22" s="264" t="s">
        <v>1168</v>
      </c>
      <c r="G22" t="s">
        <v>984</v>
      </c>
    </row>
    <row r="23" spans="1:7" x14ac:dyDescent="0.3">
      <c r="A23">
        <f>VLOOKUP(B23,Indicator!A:B,2,FALSE)</f>
        <v>219</v>
      </c>
      <c r="B23" s="261" t="s">
        <v>1148</v>
      </c>
      <c r="C23" s="61" t="s">
        <v>1166</v>
      </c>
      <c r="G23" t="s">
        <v>989</v>
      </c>
    </row>
    <row r="24" spans="1:7" x14ac:dyDescent="0.3">
      <c r="A24">
        <f>VLOOKUP(B24,Indicator!A:B,2,FALSE)</f>
        <v>220</v>
      </c>
      <c r="B24" s="261" t="s">
        <v>1421</v>
      </c>
      <c r="C24" s="62" t="s">
        <v>1164</v>
      </c>
      <c r="D24" s="62" t="s">
        <v>1164</v>
      </c>
      <c r="G24" t="s">
        <v>994</v>
      </c>
    </row>
    <row r="25" spans="1:7" x14ac:dyDescent="0.3">
      <c r="A25">
        <f>VLOOKUP(B25,Indicator!A:B,2,FALSE)</f>
        <v>221</v>
      </c>
      <c r="B25" s="261" t="s">
        <v>1512</v>
      </c>
      <c r="C25" s="272" t="s">
        <v>1167</v>
      </c>
      <c r="G25" t="s">
        <v>997</v>
      </c>
    </row>
    <row r="26" spans="1:7" x14ac:dyDescent="0.3">
      <c r="A26">
        <f>VLOOKUP(B26,Indicator!A:B,2,FALSE)</f>
        <v>225</v>
      </c>
      <c r="B26" s="261" t="s">
        <v>1513</v>
      </c>
      <c r="C26" s="272"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61"/>
      <c r="G31" t="s">
        <v>932</v>
      </c>
    </row>
    <row r="32" spans="1:7" x14ac:dyDescent="0.3">
      <c r="B32" s="261"/>
      <c r="G32" t="s">
        <v>775</v>
      </c>
    </row>
    <row r="33" spans="2:7" x14ac:dyDescent="0.3">
      <c r="B33" s="261"/>
      <c r="G33" t="s">
        <v>780</v>
      </c>
    </row>
    <row r="34" spans="2:7" x14ac:dyDescent="0.3">
      <c r="B34" s="261"/>
      <c r="G34" t="s">
        <v>784</v>
      </c>
    </row>
    <row r="35" spans="2:7" x14ac:dyDescent="0.3">
      <c r="B35" s="261"/>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8" activeCellId="1" sqref="B3 B8"/>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2013</v>
      </c>
      <c r="C1" s="262" t="s">
        <v>2012</v>
      </c>
      <c r="D1" s="55"/>
      <c r="E1" s="55" t="s">
        <v>6</v>
      </c>
    </row>
    <row r="2" spans="1:5" hidden="1" x14ac:dyDescent="0.3">
      <c r="A2">
        <f>VLOOKUP(B2,Indicator!A:B,2,FALSE)</f>
        <v>1</v>
      </c>
      <c r="B2" s="21" t="s">
        <v>1145</v>
      </c>
      <c r="C2" s="64" t="s">
        <v>1165</v>
      </c>
      <c r="E2" t="s">
        <v>951</v>
      </c>
    </row>
    <row r="3" spans="1:5" x14ac:dyDescent="0.3">
      <c r="A3">
        <f>VLOOKUP(B3,Indicator!A:B,2,FALSE)</f>
        <v>2</v>
      </c>
      <c r="B3" s="21" t="s">
        <v>1116</v>
      </c>
      <c r="C3" s="62" t="s">
        <v>1164</v>
      </c>
      <c r="E3" t="s">
        <v>958</v>
      </c>
    </row>
    <row r="4" spans="1:5" hidden="1" x14ac:dyDescent="0.3">
      <c r="A4">
        <f>VLOOKUP(B4,Indicator!A:B,2,FALSE)</f>
        <v>7</v>
      </c>
      <c r="B4" s="21" t="s">
        <v>2001</v>
      </c>
      <c r="C4" s="64" t="s">
        <v>1165</v>
      </c>
      <c r="E4" t="s">
        <v>963</v>
      </c>
    </row>
    <row r="5" spans="1:5" hidden="1" x14ac:dyDescent="0.3">
      <c r="A5">
        <f>VLOOKUP(B5,Indicator!A:B,2,FALSE)</f>
        <v>8</v>
      </c>
      <c r="B5" s="21" t="s">
        <v>1128</v>
      </c>
      <c r="C5" s="264" t="s">
        <v>1168</v>
      </c>
      <c r="E5" t="s">
        <v>966</v>
      </c>
    </row>
    <row r="6" spans="1:5" x14ac:dyDescent="0.3">
      <c r="A6">
        <f>VLOOKUP(B6,Indicator!A:B,2,FALSE)</f>
        <v>9</v>
      </c>
      <c r="B6" s="21" t="s">
        <v>1129</v>
      </c>
      <c r="C6" s="61" t="s">
        <v>1166</v>
      </c>
      <c r="E6" t="s">
        <v>969</v>
      </c>
    </row>
    <row r="7" spans="1:5" hidden="1" x14ac:dyDescent="0.3">
      <c r="A7">
        <f>VLOOKUP(B7,Indicator!A:B,2,FALSE)</f>
        <v>13</v>
      </c>
      <c r="B7" s="21" t="s">
        <v>1112</v>
      </c>
      <c r="C7" s="264" t="s">
        <v>1168</v>
      </c>
      <c r="E7" t="s">
        <v>974</v>
      </c>
    </row>
    <row r="8" spans="1:5" x14ac:dyDescent="0.3">
      <c r="A8">
        <f>VLOOKUP(B8,Indicator!A:B,2,FALSE)</f>
        <v>17</v>
      </c>
      <c r="B8" s="21" t="s">
        <v>1972</v>
      </c>
      <c r="C8" s="62" t="s">
        <v>1164</v>
      </c>
      <c r="E8" t="s">
        <v>979</v>
      </c>
    </row>
    <row r="9" spans="1:5" hidden="1" x14ac:dyDescent="0.3">
      <c r="A9">
        <f>VLOOKUP(B9,Indicator!A:B,2,FALSE)</f>
        <v>34</v>
      </c>
      <c r="B9" s="21" t="s">
        <v>2002</v>
      </c>
      <c r="C9" s="121" t="s">
        <v>2011</v>
      </c>
      <c r="E9" t="s">
        <v>984</v>
      </c>
    </row>
    <row r="10" spans="1:5" x14ac:dyDescent="0.3">
      <c r="A10">
        <f>VLOOKUP(B10,Indicator!A:B,2,FALSE)</f>
        <v>35</v>
      </c>
      <c r="B10" s="21" t="s">
        <v>1123</v>
      </c>
      <c r="C10" s="61" t="s">
        <v>1166</v>
      </c>
      <c r="E10" t="s">
        <v>989</v>
      </c>
    </row>
    <row r="11" spans="1:5" hidden="1" x14ac:dyDescent="0.3">
      <c r="A11">
        <f>VLOOKUP(B11,Indicator!A:B,2,FALSE)</f>
        <v>44</v>
      </c>
      <c r="B11" s="21" t="s">
        <v>1124</v>
      </c>
      <c r="C11" s="64" t="s">
        <v>1165</v>
      </c>
      <c r="E11" t="s">
        <v>994</v>
      </c>
    </row>
    <row r="12" spans="1:5" x14ac:dyDescent="0.3">
      <c r="A12">
        <f>VLOOKUP(B12,Indicator!A:B,2,FALSE)</f>
        <v>49</v>
      </c>
      <c r="B12" s="261" t="s">
        <v>1398</v>
      </c>
      <c r="C12" s="62" t="s">
        <v>1164</v>
      </c>
      <c r="E12" t="s">
        <v>997</v>
      </c>
    </row>
    <row r="13" spans="1:5" x14ac:dyDescent="0.3">
      <c r="A13">
        <f>VLOOKUP(B13,Indicator!A:B,2,FALSE)</f>
        <v>52</v>
      </c>
      <c r="B13" s="21" t="s">
        <v>2003</v>
      </c>
      <c r="C13" s="61" t="s">
        <v>1166</v>
      </c>
      <c r="E13" t="s">
        <v>1000</v>
      </c>
    </row>
    <row r="14" spans="1:5" x14ac:dyDescent="0.3">
      <c r="A14">
        <f>VLOOKUP(B14,Indicator!A:B,2,FALSE)</f>
        <v>55</v>
      </c>
      <c r="B14" s="261" t="s">
        <v>1125</v>
      </c>
      <c r="C14" s="62" t="s">
        <v>1164</v>
      </c>
      <c r="E14" t="s">
        <v>902</v>
      </c>
    </row>
    <row r="15" spans="1:5" hidden="1" x14ac:dyDescent="0.3">
      <c r="A15">
        <f>VLOOKUP(B15,Indicator!A:B,2,FALSE)</f>
        <v>56</v>
      </c>
      <c r="B15" s="261" t="s">
        <v>1126</v>
      </c>
      <c r="C15" s="64" t="s">
        <v>1165</v>
      </c>
      <c r="E15" t="s">
        <v>926</v>
      </c>
    </row>
    <row r="16" spans="1:5" hidden="1" x14ac:dyDescent="0.3">
      <c r="A16">
        <f>VLOOKUP(B16,Indicator!A:B,2,FALSE)</f>
        <v>60</v>
      </c>
      <c r="B16" s="261" t="s">
        <v>1407</v>
      </c>
      <c r="C16" s="264" t="s">
        <v>1168</v>
      </c>
      <c r="E16" t="s">
        <v>949</v>
      </c>
    </row>
    <row r="17" spans="1:5" hidden="1" x14ac:dyDescent="0.3">
      <c r="A17">
        <f>VLOOKUP(B17,Indicator!A:B,2,FALSE)</f>
        <v>69</v>
      </c>
      <c r="B17" s="261" t="s">
        <v>2004</v>
      </c>
      <c r="C17" s="121" t="s">
        <v>2011</v>
      </c>
      <c r="E17" t="s">
        <v>903</v>
      </c>
    </row>
    <row r="18" spans="1:5" hidden="1" x14ac:dyDescent="0.3">
      <c r="A18">
        <f>VLOOKUP(B18,Indicator!A:B,2,FALSE)</f>
        <v>72</v>
      </c>
      <c r="B18" s="261" t="s">
        <v>2005</v>
      </c>
      <c r="C18" s="121" t="s">
        <v>2011</v>
      </c>
      <c r="E18" t="s">
        <v>927</v>
      </c>
    </row>
    <row r="19" spans="1:5" hidden="1" x14ac:dyDescent="0.3">
      <c r="A19">
        <f>VLOOKUP(B19,Indicator!A:B,2,FALSE)</f>
        <v>73</v>
      </c>
      <c r="B19" s="261" t="s">
        <v>2006</v>
      </c>
      <c r="C19" s="121" t="s">
        <v>2011</v>
      </c>
      <c r="E19" t="s">
        <v>817</v>
      </c>
    </row>
    <row r="20" spans="1:5" hidden="1" x14ac:dyDescent="0.3">
      <c r="A20">
        <f>VLOOKUP(B20,Indicator!A:B,2,FALSE)</f>
        <v>80</v>
      </c>
      <c r="B20" s="261" t="s">
        <v>2007</v>
      </c>
      <c r="C20" s="121" t="s">
        <v>2011</v>
      </c>
      <c r="E20" t="s">
        <v>800</v>
      </c>
    </row>
    <row r="21" spans="1:5" hidden="1" x14ac:dyDescent="0.3">
      <c r="A21">
        <f>VLOOKUP(B21,Indicator!A:B,2,FALSE)</f>
        <v>94</v>
      </c>
      <c r="B21" s="261" t="s">
        <v>2008</v>
      </c>
      <c r="C21" s="121" t="s">
        <v>2011</v>
      </c>
      <c r="E21" t="s">
        <v>905</v>
      </c>
    </row>
    <row r="22" spans="1:5" hidden="1" x14ac:dyDescent="0.3">
      <c r="A22">
        <f>VLOOKUP(B22,Indicator!A:B,2,FALSE)</f>
        <v>95</v>
      </c>
      <c r="B22" s="261" t="s">
        <v>2009</v>
      </c>
      <c r="C22" s="121" t="s">
        <v>2011</v>
      </c>
      <c r="E22" t="s">
        <v>928</v>
      </c>
    </row>
    <row r="23" spans="1:5" hidden="1" x14ac:dyDescent="0.3">
      <c r="A23">
        <f>VLOOKUP(B23,Indicator!A:B,2,FALSE)</f>
        <v>132</v>
      </c>
      <c r="B23" s="261" t="s">
        <v>2010</v>
      </c>
      <c r="C23" s="121" t="s">
        <v>2011</v>
      </c>
      <c r="E23" t="s">
        <v>906</v>
      </c>
    </row>
    <row r="24" spans="1:5" hidden="1" x14ac:dyDescent="0.3">
      <c r="A24">
        <f>VLOOKUP(B24,Indicator!A:B,2,FALSE)</f>
        <v>174</v>
      </c>
      <c r="B24" s="261" t="s">
        <v>1114</v>
      </c>
      <c r="C24" s="264" t="s">
        <v>1168</v>
      </c>
      <c r="E24" t="s">
        <v>929</v>
      </c>
    </row>
    <row r="25" spans="1:5" hidden="1" x14ac:dyDescent="0.3">
      <c r="A25">
        <f>VLOOKUP(B25,Indicator!A:B,2,FALSE)</f>
        <v>175</v>
      </c>
      <c r="B25" s="261" t="s">
        <v>1974</v>
      </c>
      <c r="C25" s="264" t="s">
        <v>1168</v>
      </c>
      <c r="E25" t="s">
        <v>747</v>
      </c>
    </row>
    <row r="26" spans="1:5" hidden="1" x14ac:dyDescent="0.3">
      <c r="A26">
        <f>VLOOKUP(B26,Indicator!A:B,2,FALSE)</f>
        <v>201</v>
      </c>
      <c r="B26" s="261" t="s">
        <v>1517</v>
      </c>
      <c r="C26" s="64" t="s">
        <v>1165</v>
      </c>
      <c r="E26" t="s">
        <v>838</v>
      </c>
    </row>
    <row r="27" spans="1:5" hidden="1" x14ac:dyDescent="0.3">
      <c r="A27">
        <f>VLOOKUP(B27,Indicator!A:B,2,FALSE)</f>
        <v>209</v>
      </c>
      <c r="B27" s="261" t="s">
        <v>1405</v>
      </c>
      <c r="C27" s="64" t="s">
        <v>1165</v>
      </c>
      <c r="E27" t="s">
        <v>932</v>
      </c>
    </row>
    <row r="28" spans="1:5" hidden="1" x14ac:dyDescent="0.3">
      <c r="A28">
        <f>VLOOKUP(B28,Indicator!A:B,2,FALSE)</f>
        <v>211</v>
      </c>
      <c r="B28" s="261" t="s">
        <v>1979</v>
      </c>
      <c r="C28" s="64" t="s">
        <v>1165</v>
      </c>
      <c r="E28" t="s">
        <v>815</v>
      </c>
    </row>
    <row r="29" spans="1:5" hidden="1" x14ac:dyDescent="0.3">
      <c r="A29">
        <f>VLOOKUP(B29,Indicator!A:B,2,FALSE)</f>
        <v>213</v>
      </c>
      <c r="B29" s="261" t="s">
        <v>1120</v>
      </c>
      <c r="C29" s="64" t="s">
        <v>1165</v>
      </c>
      <c r="E29" t="s">
        <v>814</v>
      </c>
    </row>
    <row r="30" spans="1:5" x14ac:dyDescent="0.3">
      <c r="A30">
        <f>VLOOKUP(B30,Indicator!A:B,2,FALSE)</f>
        <v>220</v>
      </c>
      <c r="B30" s="261" t="s">
        <v>1421</v>
      </c>
      <c r="C30" s="62" t="s">
        <v>1164</v>
      </c>
      <c r="E30" t="s">
        <v>780</v>
      </c>
    </row>
    <row r="31" spans="1:5" x14ac:dyDescent="0.3">
      <c r="A31">
        <f>VLOOKUP(B31,Indicator!A:B,2,FALSE)</f>
        <v>221</v>
      </c>
      <c r="B31" s="261" t="s">
        <v>1512</v>
      </c>
      <c r="C31" s="272" t="s">
        <v>1167</v>
      </c>
      <c r="E31" t="s">
        <v>782</v>
      </c>
    </row>
    <row r="32" spans="1:5" x14ac:dyDescent="0.3">
      <c r="A32">
        <f>VLOOKUP(B32,Indicator!A:B,2,FALSE)</f>
        <v>225</v>
      </c>
      <c r="B32" s="261" t="s">
        <v>1513</v>
      </c>
      <c r="C32" s="272" t="s">
        <v>1167</v>
      </c>
      <c r="E32" t="s">
        <v>1449</v>
      </c>
    </row>
    <row r="33" spans="2:5" x14ac:dyDescent="0.3">
      <c r="B33" s="261"/>
      <c r="E33" t="s">
        <v>754</v>
      </c>
    </row>
    <row r="34" spans="2:5" x14ac:dyDescent="0.3">
      <c r="B34" s="261"/>
      <c r="E34" s="97" t="s">
        <v>1413</v>
      </c>
    </row>
    <row r="35" spans="2:5" x14ac:dyDescent="0.3">
      <c r="B35" s="261"/>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984375" defaultRowHeight="15.6" x14ac:dyDescent="0.3"/>
  <cols>
    <col min="1" max="3" width="8.8984375" style="112"/>
    <col min="4" max="4" width="10.5" style="112" bestFit="1" customWidth="1"/>
    <col min="5" max="5" width="9.3984375" style="112" bestFit="1" customWidth="1"/>
    <col min="6" max="6" width="11.59765625" style="112" bestFit="1" customWidth="1"/>
    <col min="7" max="7" width="67.8984375" bestFit="1" customWidth="1"/>
    <col min="8" max="8" width="14" customWidth="1"/>
    <col min="9" max="9" width="11.3984375" customWidth="1"/>
    <col min="10" max="10" width="36.5" bestFit="1" customWidth="1"/>
    <col min="11" max="11" width="24.59765625" customWidth="1"/>
  </cols>
  <sheetData>
    <row r="1" spans="1:11" x14ac:dyDescent="0.3">
      <c r="G1" s="140" t="s">
        <v>1523</v>
      </c>
    </row>
    <row r="2" spans="1:11" x14ac:dyDescent="0.3">
      <c r="G2" s="57" t="s">
        <v>1524</v>
      </c>
    </row>
    <row r="5" spans="1:11" x14ac:dyDescent="0.3">
      <c r="A5" s="155" t="s">
        <v>831</v>
      </c>
      <c r="B5" s="155" t="s">
        <v>1452</v>
      </c>
      <c r="C5" s="155" t="s">
        <v>1209</v>
      </c>
      <c r="D5" s="155" t="s">
        <v>1521</v>
      </c>
      <c r="E5" s="155" t="s">
        <v>2014</v>
      </c>
      <c r="F5" s="155" t="s">
        <v>2015</v>
      </c>
      <c r="G5" s="141" t="s">
        <v>1525</v>
      </c>
      <c r="H5" s="142" t="s">
        <v>1526</v>
      </c>
      <c r="I5" s="142" t="s">
        <v>1527</v>
      </c>
      <c r="J5" s="142" t="s">
        <v>1528</v>
      </c>
      <c r="K5" s="142" t="s">
        <v>1529</v>
      </c>
    </row>
    <row r="6" spans="1:11" x14ac:dyDescent="0.3">
      <c r="A6" s="112">
        <v>1</v>
      </c>
      <c r="B6" s="112">
        <v>1</v>
      </c>
      <c r="C6" s="112">
        <v>1</v>
      </c>
      <c r="D6" s="112">
        <v>1</v>
      </c>
      <c r="E6" s="112">
        <v>1</v>
      </c>
      <c r="F6" s="112">
        <v>1</v>
      </c>
      <c r="G6" t="s">
        <v>1626</v>
      </c>
      <c r="H6" s="154" t="s">
        <v>1007</v>
      </c>
      <c r="I6" s="154" t="s">
        <v>1007</v>
      </c>
      <c r="J6" s="154" t="s">
        <v>1539</v>
      </c>
    </row>
    <row r="7" spans="1:11" x14ac:dyDescent="0.3">
      <c r="A7" s="112">
        <v>1</v>
      </c>
      <c r="B7" s="112">
        <v>1</v>
      </c>
      <c r="C7" s="112">
        <v>1</v>
      </c>
      <c r="E7" s="112">
        <v>1</v>
      </c>
      <c r="F7" s="112">
        <v>1</v>
      </c>
      <c r="G7" t="s">
        <v>1538</v>
      </c>
      <c r="H7" s="154" t="s">
        <v>1007</v>
      </c>
      <c r="I7" s="154" t="s">
        <v>1007</v>
      </c>
      <c r="J7" s="154" t="s">
        <v>1540</v>
      </c>
    </row>
    <row r="8" spans="1:11" x14ac:dyDescent="0.3">
      <c r="A8" s="112">
        <v>1</v>
      </c>
      <c r="C8" s="112">
        <v>1</v>
      </c>
      <c r="G8" t="s">
        <v>1542</v>
      </c>
      <c r="H8" s="154" t="s">
        <v>1007</v>
      </c>
      <c r="I8" s="154" t="s">
        <v>1007</v>
      </c>
      <c r="J8" s="154" t="s">
        <v>1541</v>
      </c>
    </row>
    <row r="9" spans="1:11" x14ac:dyDescent="0.3">
      <c r="A9" s="112">
        <v>1</v>
      </c>
      <c r="C9" s="112">
        <v>1</v>
      </c>
      <c r="E9" s="112">
        <v>1</v>
      </c>
      <c r="G9" t="s">
        <v>1544</v>
      </c>
      <c r="H9" s="154" t="s">
        <v>1007</v>
      </c>
      <c r="I9" s="154" t="s">
        <v>1007</v>
      </c>
      <c r="J9" s="154" t="s">
        <v>1543</v>
      </c>
      <c r="K9" s="156" t="s">
        <v>1555</v>
      </c>
    </row>
    <row r="10" spans="1:11" x14ac:dyDescent="0.3">
      <c r="A10" s="112">
        <v>1</v>
      </c>
      <c r="C10" s="112">
        <v>1</v>
      </c>
      <c r="E10" s="112">
        <v>1</v>
      </c>
      <c r="F10" s="112">
        <v>1</v>
      </c>
      <c r="G10" t="s">
        <v>1545</v>
      </c>
      <c r="H10" s="154" t="s">
        <v>1007</v>
      </c>
      <c r="I10" s="154" t="s">
        <v>1007</v>
      </c>
      <c r="J10" s="154" t="s">
        <v>1546</v>
      </c>
      <c r="K10" s="156" t="s">
        <v>1556</v>
      </c>
    </row>
    <row r="11" spans="1:11" x14ac:dyDescent="0.3">
      <c r="A11" s="112">
        <v>1</v>
      </c>
      <c r="C11" s="112">
        <v>1</v>
      </c>
      <c r="E11" s="112">
        <v>1</v>
      </c>
      <c r="F11" s="112">
        <v>1</v>
      </c>
      <c r="G11" t="s">
        <v>1547</v>
      </c>
      <c r="H11" s="154" t="s">
        <v>1007</v>
      </c>
      <c r="I11" s="154" t="s">
        <v>1007</v>
      </c>
      <c r="J11" s="154" t="s">
        <v>1548</v>
      </c>
      <c r="K11" s="156" t="s">
        <v>1557</v>
      </c>
    </row>
    <row r="12" spans="1:11" x14ac:dyDescent="0.3">
      <c r="C12" s="112">
        <v>1</v>
      </c>
      <c r="G12" t="s">
        <v>1558</v>
      </c>
      <c r="H12" s="154" t="s">
        <v>1007</v>
      </c>
      <c r="I12" s="154" t="s">
        <v>1007</v>
      </c>
      <c r="J12" s="157" t="s">
        <v>1559</v>
      </c>
      <c r="K12" s="157"/>
    </row>
    <row r="13" spans="1:11" x14ac:dyDescent="0.3">
      <c r="B13" s="112">
        <v>1</v>
      </c>
      <c r="C13" s="112">
        <v>1</v>
      </c>
      <c r="D13" s="112">
        <v>1</v>
      </c>
      <c r="E13" s="112">
        <v>1</v>
      </c>
      <c r="F13" s="112">
        <v>1</v>
      </c>
      <c r="G13" t="s">
        <v>1551</v>
      </c>
      <c r="H13" s="154" t="s">
        <v>1007</v>
      </c>
      <c r="I13" s="154" t="s">
        <v>1007</v>
      </c>
      <c r="J13" s="154" t="s">
        <v>1552</v>
      </c>
    </row>
    <row r="14" spans="1:11" x14ac:dyDescent="0.3">
      <c r="C14" s="112">
        <v>1</v>
      </c>
      <c r="E14" s="112">
        <v>1</v>
      </c>
      <c r="F14" s="112">
        <v>1</v>
      </c>
      <c r="G14" t="s">
        <v>1560</v>
      </c>
      <c r="H14" s="154" t="s">
        <v>1007</v>
      </c>
      <c r="I14" s="154" t="s">
        <v>1007</v>
      </c>
      <c r="J14" s="154" t="s">
        <v>1561</v>
      </c>
    </row>
    <row r="15" spans="1:11" x14ac:dyDescent="0.3">
      <c r="C15" s="112">
        <v>1</v>
      </c>
      <c r="G15" t="s">
        <v>1562</v>
      </c>
      <c r="H15" s="154" t="s">
        <v>1007</v>
      </c>
      <c r="I15" s="154" t="s">
        <v>1007</v>
      </c>
      <c r="J15" s="154" t="s">
        <v>1565</v>
      </c>
    </row>
    <row r="16" spans="1:11" x14ac:dyDescent="0.3">
      <c r="C16" s="112">
        <v>1</v>
      </c>
      <c r="G16" t="s">
        <v>1563</v>
      </c>
      <c r="H16" s="154" t="s">
        <v>1007</v>
      </c>
      <c r="I16" s="154" t="s">
        <v>1007</v>
      </c>
      <c r="J16" s="154" t="s">
        <v>1564</v>
      </c>
    </row>
    <row r="17" spans="1:10" x14ac:dyDescent="0.3">
      <c r="C17" s="112">
        <v>1</v>
      </c>
      <c r="D17" s="112">
        <v>1</v>
      </c>
      <c r="G17" t="s">
        <v>1566</v>
      </c>
      <c r="H17" s="154" t="s">
        <v>1007</v>
      </c>
      <c r="I17" s="154" t="s">
        <v>1007</v>
      </c>
      <c r="J17" s="154" t="s">
        <v>1567</v>
      </c>
    </row>
    <row r="18" spans="1:10" x14ac:dyDescent="0.3">
      <c r="C18" s="112">
        <v>1</v>
      </c>
      <c r="G18" t="s">
        <v>1568</v>
      </c>
      <c r="H18" s="154" t="s">
        <v>1007</v>
      </c>
      <c r="I18" s="154" t="s">
        <v>1007</v>
      </c>
      <c r="J18" s="154" t="s">
        <v>1569</v>
      </c>
    </row>
    <row r="19" spans="1:10" x14ac:dyDescent="0.3">
      <c r="C19" s="112">
        <v>1</v>
      </c>
      <c r="E19" s="112">
        <v>1</v>
      </c>
      <c r="G19" t="s">
        <v>1570</v>
      </c>
      <c r="H19" s="154" t="s">
        <v>1007</v>
      </c>
      <c r="I19" s="154" t="s">
        <v>1007</v>
      </c>
      <c r="J19" s="154" t="s">
        <v>1571</v>
      </c>
    </row>
    <row r="20" spans="1:10" x14ac:dyDescent="0.3">
      <c r="A20" s="112">
        <v>1</v>
      </c>
      <c r="B20" s="112">
        <v>1</v>
      </c>
      <c r="C20" s="112">
        <v>1</v>
      </c>
      <c r="D20" s="112">
        <v>1</v>
      </c>
      <c r="E20" s="112">
        <v>1</v>
      </c>
      <c r="F20" s="112">
        <v>1</v>
      </c>
      <c r="G20" t="s">
        <v>1549</v>
      </c>
      <c r="H20" s="154" t="s">
        <v>1007</v>
      </c>
      <c r="I20" s="154" t="s">
        <v>1007</v>
      </c>
      <c r="J20" s="154" t="s">
        <v>1572</v>
      </c>
    </row>
    <row r="21" spans="1:10" x14ac:dyDescent="0.3">
      <c r="A21" s="112">
        <v>1</v>
      </c>
      <c r="B21" s="112">
        <v>1</v>
      </c>
      <c r="C21" s="112">
        <v>1</v>
      </c>
      <c r="D21" s="112">
        <v>1</v>
      </c>
      <c r="E21" s="112">
        <v>1</v>
      </c>
      <c r="F21" s="112">
        <v>1</v>
      </c>
      <c r="G21" t="s">
        <v>1550</v>
      </c>
      <c r="H21" s="154" t="s">
        <v>1007</v>
      </c>
      <c r="I21" s="154" t="s">
        <v>1007</v>
      </c>
      <c r="J21" s="154" t="s">
        <v>1573</v>
      </c>
    </row>
    <row r="22" spans="1:10" x14ac:dyDescent="0.3">
      <c r="B22" s="112">
        <v>1</v>
      </c>
      <c r="G22" s="57" t="s">
        <v>1553</v>
      </c>
      <c r="H22" s="154" t="s">
        <v>1007</v>
      </c>
      <c r="I22" s="154" t="s">
        <v>1007</v>
      </c>
      <c r="J22" s="154" t="s">
        <v>1554</v>
      </c>
    </row>
    <row r="23" spans="1:10" x14ac:dyDescent="0.3">
      <c r="E23" s="112">
        <v>1</v>
      </c>
      <c r="F23" s="112">
        <v>1</v>
      </c>
      <c r="G23" s="57" t="s">
        <v>2018</v>
      </c>
      <c r="H23" s="154" t="s">
        <v>1007</v>
      </c>
      <c r="J23" s="307" t="s">
        <v>2017</v>
      </c>
    </row>
    <row r="24" spans="1:10" x14ac:dyDescent="0.3">
      <c r="E24" s="112">
        <v>1</v>
      </c>
      <c r="G24" s="57" t="s">
        <v>2019</v>
      </c>
      <c r="H24" s="154" t="s">
        <v>1007</v>
      </c>
      <c r="J24" s="307" t="s">
        <v>2016</v>
      </c>
    </row>
    <row r="25" spans="1:10" x14ac:dyDescent="0.3">
      <c r="F25" s="112">
        <v>1</v>
      </c>
      <c r="G25" s="57" t="s">
        <v>2020</v>
      </c>
      <c r="H25" s="154" t="s">
        <v>1007</v>
      </c>
      <c r="J25" s="307" t="s">
        <v>2021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2" workbookViewId="0">
      <selection activeCell="B4" sqref="A4:XFD4"/>
    </sheetView>
  </sheetViews>
  <sheetFormatPr defaultRowHeight="15.6" x14ac:dyDescent="0.3"/>
  <cols>
    <col min="1" max="1" width="9" style="112"/>
    <col min="2" max="2" width="21.69921875" style="321" customWidth="1"/>
    <col min="3" max="3" width="24.8984375" style="321" customWidth="1"/>
    <col min="4" max="4" width="24.09765625" style="321" bestFit="1" customWidth="1"/>
    <col min="5" max="5" width="27.09765625" customWidth="1"/>
  </cols>
  <sheetData>
    <row r="1" spans="1:5" x14ac:dyDescent="0.3">
      <c r="B1" s="325" t="s">
        <v>1603</v>
      </c>
      <c r="C1" s="324" t="s">
        <v>2037</v>
      </c>
      <c r="D1" s="324" t="s">
        <v>2038</v>
      </c>
    </row>
    <row r="2" spans="1:5" ht="93.6" x14ac:dyDescent="0.3">
      <c r="A2" s="394" t="s">
        <v>831</v>
      </c>
      <c r="B2" s="322" t="s">
        <v>1169</v>
      </c>
      <c r="C2" s="323" t="s">
        <v>2100</v>
      </c>
      <c r="D2" s="323" t="s">
        <v>2101</v>
      </c>
    </row>
    <row r="3" spans="1:5" ht="93.6" x14ac:dyDescent="0.3">
      <c r="A3" s="394"/>
      <c r="B3" s="322" t="s">
        <v>1170</v>
      </c>
      <c r="C3" s="323" t="s">
        <v>2102</v>
      </c>
      <c r="D3" s="323" t="s">
        <v>2103</v>
      </c>
    </row>
    <row r="4" spans="1:5" ht="78" x14ac:dyDescent="0.3">
      <c r="A4" s="394" t="s">
        <v>1452</v>
      </c>
      <c r="B4" s="322" t="s">
        <v>1169</v>
      </c>
      <c r="C4" s="323" t="s">
        <v>2104</v>
      </c>
      <c r="D4" s="323" t="s">
        <v>2039</v>
      </c>
    </row>
    <row r="5" spans="1:5" ht="78" x14ac:dyDescent="0.3">
      <c r="A5" s="394"/>
      <c r="B5" s="322" t="s">
        <v>1170</v>
      </c>
      <c r="C5" s="323" t="s">
        <v>2105</v>
      </c>
      <c r="D5" s="323" t="s">
        <v>2039</v>
      </c>
    </row>
    <row r="6" spans="1:5" ht="93.6" x14ac:dyDescent="0.3">
      <c r="A6" s="394" t="s">
        <v>1209</v>
      </c>
      <c r="B6" s="322" t="s">
        <v>1169</v>
      </c>
      <c r="C6" s="323" t="s">
        <v>2106</v>
      </c>
      <c r="D6" s="323" t="s">
        <v>2107</v>
      </c>
    </row>
    <row r="7" spans="1:5" ht="93.6" x14ac:dyDescent="0.3">
      <c r="A7" s="394"/>
      <c r="B7" s="322" t="s">
        <v>1214</v>
      </c>
      <c r="C7" s="323" t="s">
        <v>2108</v>
      </c>
      <c r="D7" s="323" t="s">
        <v>2103</v>
      </c>
    </row>
    <row r="8" spans="1:5" ht="78" x14ac:dyDescent="0.3">
      <c r="A8" s="394" t="s">
        <v>1521</v>
      </c>
      <c r="B8" s="322" t="s">
        <v>1169</v>
      </c>
      <c r="C8" s="323" t="s">
        <v>2109</v>
      </c>
      <c r="D8" s="323" t="s">
        <v>2039</v>
      </c>
    </row>
    <row r="9" spans="1:5" ht="78" x14ac:dyDescent="0.3">
      <c r="A9" s="394"/>
      <c r="B9" s="322" t="s">
        <v>1511</v>
      </c>
      <c r="C9" s="323" t="s">
        <v>2110</v>
      </c>
      <c r="D9" s="323" t="s">
        <v>2039</v>
      </c>
    </row>
    <row r="10" spans="1:5" ht="93.6" x14ac:dyDescent="0.3">
      <c r="A10" s="394" t="s">
        <v>1658</v>
      </c>
      <c r="B10" s="322" t="s">
        <v>1169</v>
      </c>
      <c r="C10" s="323" t="s">
        <v>2111</v>
      </c>
      <c r="D10" s="323" t="s">
        <v>2039</v>
      </c>
    </row>
    <row r="11" spans="1:5" ht="93.6" x14ac:dyDescent="0.3">
      <c r="A11" s="394"/>
      <c r="B11" s="322" t="s">
        <v>2030</v>
      </c>
      <c r="C11" s="323" t="s">
        <v>2112</v>
      </c>
      <c r="D11" s="323" t="s">
        <v>2039</v>
      </c>
    </row>
    <row r="12" spans="1:5" ht="93.6" x14ac:dyDescent="0.3">
      <c r="A12" s="394" t="s">
        <v>1998</v>
      </c>
      <c r="B12" s="395" t="s">
        <v>2113</v>
      </c>
      <c r="C12" s="323" t="s">
        <v>2114</v>
      </c>
      <c r="D12" s="397" t="s">
        <v>2039</v>
      </c>
      <c r="E12" s="400" t="s">
        <v>2115</v>
      </c>
    </row>
    <row r="13" spans="1:5" ht="78" x14ac:dyDescent="0.3">
      <c r="A13" s="394"/>
      <c r="B13" s="396"/>
      <c r="C13" s="323" t="s">
        <v>2116</v>
      </c>
      <c r="D13" s="398"/>
      <c r="E13" s="400"/>
    </row>
    <row r="14" spans="1:5" ht="78" x14ac:dyDescent="0.3">
      <c r="A14" s="394"/>
      <c r="B14" s="396"/>
      <c r="C14" s="323" t="s">
        <v>2117</v>
      </c>
      <c r="D14" s="399"/>
      <c r="E14" s="400"/>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H13" sqref="H13"/>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1574</v>
      </c>
      <c r="B3" s="145" t="s">
        <v>1530</v>
      </c>
      <c r="C3" s="146" t="s">
        <v>1531</v>
      </c>
      <c r="D3" s="147" t="s">
        <v>1532</v>
      </c>
      <c r="E3" s="148" t="s">
        <v>1533</v>
      </c>
      <c r="F3" s="149" t="s">
        <v>1534</v>
      </c>
      <c r="G3" s="150" t="s">
        <v>1535</v>
      </c>
      <c r="H3" s="151" t="s">
        <v>1536</v>
      </c>
      <c r="J3" s="152" t="s">
        <v>1537</v>
      </c>
    </row>
    <row r="4" spans="1:10" x14ac:dyDescent="0.3">
      <c r="A4" s="401" t="s">
        <v>831</v>
      </c>
      <c r="B4" s="158" t="s">
        <v>1576</v>
      </c>
      <c r="C4" s="161" t="s">
        <v>1582</v>
      </c>
      <c r="D4" s="153"/>
      <c r="E4" s="153"/>
      <c r="F4" s="144"/>
    </row>
    <row r="5" spans="1:10" x14ac:dyDescent="0.3">
      <c r="A5" s="401"/>
      <c r="B5" s="158" t="s">
        <v>1577</v>
      </c>
      <c r="C5" s="161" t="s">
        <v>1582</v>
      </c>
      <c r="D5" s="153"/>
      <c r="E5" s="153"/>
      <c r="F5" s="144"/>
    </row>
    <row r="6" spans="1:10" ht="31.2" x14ac:dyDescent="0.3">
      <c r="A6" s="401" t="s">
        <v>1452</v>
      </c>
      <c r="B6" s="158" t="s">
        <v>1575</v>
      </c>
      <c r="C6" s="161" t="s">
        <v>1580</v>
      </c>
      <c r="D6" s="153"/>
      <c r="E6" s="153"/>
      <c r="F6" s="153"/>
    </row>
    <row r="7" spans="1:10" ht="31.2" x14ac:dyDescent="0.3">
      <c r="A7" s="401"/>
      <c r="B7" s="158" t="s">
        <v>1578</v>
      </c>
      <c r="C7" s="161" t="s">
        <v>1580</v>
      </c>
      <c r="D7" s="153"/>
      <c r="E7" s="153"/>
      <c r="F7" s="144"/>
    </row>
    <row r="8" spans="1:10" ht="46.8" x14ac:dyDescent="0.3">
      <c r="A8" s="401" t="s">
        <v>1209</v>
      </c>
      <c r="B8" s="158" t="s">
        <v>1576</v>
      </c>
      <c r="C8" s="161" t="s">
        <v>1581</v>
      </c>
      <c r="D8" s="153"/>
      <c r="E8" s="153"/>
      <c r="F8" s="144"/>
    </row>
    <row r="9" spans="1:10" ht="46.8" x14ac:dyDescent="0.3">
      <c r="A9" s="401"/>
      <c r="B9" s="159" t="s">
        <v>1579</v>
      </c>
      <c r="C9" s="161" t="s">
        <v>1581</v>
      </c>
      <c r="D9" s="153"/>
      <c r="E9" s="144"/>
      <c r="F9" s="144"/>
    </row>
    <row r="10" spans="1:10" x14ac:dyDescent="0.3">
      <c r="A10" s="401" t="s">
        <v>1521</v>
      </c>
      <c r="B10" s="158" t="s">
        <v>1576</v>
      </c>
      <c r="C10" s="160" t="s">
        <v>1621</v>
      </c>
    </row>
    <row r="11" spans="1:10" x14ac:dyDescent="0.3">
      <c r="A11" s="401"/>
      <c r="B11" s="158" t="s">
        <v>1577</v>
      </c>
      <c r="C11" s="160" t="s">
        <v>1621</v>
      </c>
    </row>
    <row r="12" spans="1:10" ht="62.4" x14ac:dyDescent="0.3">
      <c r="A12" s="401" t="s">
        <v>1658</v>
      </c>
      <c r="B12" s="158" t="s">
        <v>1576</v>
      </c>
      <c r="C12" s="308" t="s">
        <v>2023</v>
      </c>
    </row>
    <row r="13" spans="1:10" ht="62.4" x14ac:dyDescent="0.3">
      <c r="A13" s="401"/>
      <c r="B13" s="158" t="s">
        <v>2024</v>
      </c>
      <c r="C13" s="308" t="s">
        <v>2023</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L19" sqref="L19"/>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1" width="11.3984375" customWidth="1"/>
    <col min="12" max="12" width="47.5" customWidth="1"/>
    <col min="13" max="13" width="35.19921875" bestFit="1" customWidth="1"/>
  </cols>
  <sheetData>
    <row r="2" spans="1:13" x14ac:dyDescent="0.3">
      <c r="A2" s="401" t="s">
        <v>831</v>
      </c>
      <c r="B2" s="401"/>
      <c r="C2" s="401" t="s">
        <v>1452</v>
      </c>
      <c r="D2" s="401"/>
      <c r="E2" s="401" t="s">
        <v>1209</v>
      </c>
      <c r="F2" s="401"/>
      <c r="G2" s="401" t="s">
        <v>1622</v>
      </c>
      <c r="H2" s="401"/>
      <c r="I2" s="401" t="s">
        <v>1658</v>
      </c>
      <c r="J2" s="401"/>
      <c r="K2" s="319" t="s">
        <v>1998</v>
      </c>
      <c r="L2" s="248" t="s">
        <v>1604</v>
      </c>
      <c r="M2" s="310" t="s">
        <v>1537</v>
      </c>
    </row>
    <row r="3" spans="1:13" x14ac:dyDescent="0.3">
      <c r="A3" s="230" t="s">
        <v>1576</v>
      </c>
      <c r="B3" s="230" t="s">
        <v>1577</v>
      </c>
      <c r="C3" s="230" t="s">
        <v>1576</v>
      </c>
      <c r="D3" s="230" t="s">
        <v>1519</v>
      </c>
      <c r="E3" s="230" t="s">
        <v>1576</v>
      </c>
      <c r="F3" s="230" t="s">
        <v>1620</v>
      </c>
      <c r="G3" s="231" t="s">
        <v>1576</v>
      </c>
      <c r="H3" s="231" t="s">
        <v>1620</v>
      </c>
      <c r="I3" s="311" t="s">
        <v>1576</v>
      </c>
      <c r="J3" s="311" t="s">
        <v>2024</v>
      </c>
      <c r="K3" s="319" t="s">
        <v>1576</v>
      </c>
    </row>
    <row r="4" spans="1:13" x14ac:dyDescent="0.3">
      <c r="A4" s="78">
        <v>1</v>
      </c>
      <c r="B4" s="78">
        <v>1</v>
      </c>
      <c r="C4" s="78">
        <v>1</v>
      </c>
      <c r="D4" s="78">
        <v>1</v>
      </c>
      <c r="E4" s="78">
        <v>1</v>
      </c>
      <c r="F4" s="78">
        <v>1</v>
      </c>
      <c r="G4" s="244">
        <v>1</v>
      </c>
      <c r="H4" s="244">
        <v>1</v>
      </c>
      <c r="I4" s="312">
        <v>1</v>
      </c>
      <c r="J4" s="312">
        <v>1</v>
      </c>
      <c r="K4" s="320"/>
      <c r="L4" s="249" t="s">
        <v>1606</v>
      </c>
    </row>
    <row r="5" spans="1:13" x14ac:dyDescent="0.3">
      <c r="A5" s="78">
        <v>1</v>
      </c>
      <c r="B5" s="78">
        <v>1</v>
      </c>
      <c r="C5" s="250"/>
      <c r="D5" s="78"/>
      <c r="E5" s="78">
        <v>1</v>
      </c>
      <c r="F5" s="78">
        <v>1</v>
      </c>
      <c r="G5" s="244"/>
      <c r="H5" s="244"/>
      <c r="I5" s="312"/>
      <c r="J5" s="312"/>
      <c r="K5" s="320"/>
      <c r="L5" s="160" t="s">
        <v>1609</v>
      </c>
    </row>
    <row r="6" spans="1:13" x14ac:dyDescent="0.3">
      <c r="A6" s="78">
        <v>1</v>
      </c>
      <c r="B6" s="78">
        <v>1</v>
      </c>
      <c r="C6" s="78"/>
      <c r="D6" s="78"/>
      <c r="E6" s="250">
        <v>1</v>
      </c>
      <c r="F6" s="250">
        <v>1</v>
      </c>
      <c r="G6" s="309">
        <v>1</v>
      </c>
      <c r="H6" s="309">
        <v>1</v>
      </c>
      <c r="I6" s="309">
        <v>1</v>
      </c>
      <c r="J6" s="309">
        <v>1</v>
      </c>
      <c r="K6" s="309"/>
      <c r="L6" s="160" t="s">
        <v>1610</v>
      </c>
      <c r="M6" t="s">
        <v>2025</v>
      </c>
    </row>
    <row r="7" spans="1:13" x14ac:dyDescent="0.3">
      <c r="A7" s="251"/>
      <c r="B7" s="251"/>
      <c r="C7" s="251">
        <v>1</v>
      </c>
      <c r="D7" s="251">
        <v>1</v>
      </c>
      <c r="E7" s="250"/>
      <c r="F7" s="250"/>
      <c r="G7" s="250"/>
      <c r="H7" s="250"/>
      <c r="I7" s="250"/>
      <c r="J7" s="250"/>
      <c r="K7" s="250"/>
      <c r="L7" s="160" t="s">
        <v>1624</v>
      </c>
    </row>
    <row r="8" spans="1:13" x14ac:dyDescent="0.3">
      <c r="A8" s="78"/>
      <c r="B8" s="78"/>
      <c r="C8" s="78"/>
      <c r="D8" s="78"/>
      <c r="E8" s="78">
        <v>1</v>
      </c>
      <c r="F8" s="78"/>
      <c r="G8" s="244"/>
      <c r="H8" s="244"/>
      <c r="I8" s="312">
        <v>1</v>
      </c>
      <c r="J8" s="312"/>
      <c r="K8" s="320"/>
      <c r="L8" s="160" t="s">
        <v>1616</v>
      </c>
    </row>
    <row r="9" spans="1:13" x14ac:dyDescent="0.3">
      <c r="A9" s="78"/>
      <c r="B9" s="78"/>
      <c r="C9" s="78"/>
      <c r="D9" s="78"/>
      <c r="E9" s="78"/>
      <c r="F9" s="78">
        <v>1</v>
      </c>
      <c r="G9" s="244"/>
      <c r="H9" s="244"/>
      <c r="I9" s="312"/>
      <c r="J9" s="312"/>
      <c r="K9" s="320"/>
      <c r="L9" s="16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2" zoomScale="85" zoomScaleNormal="85" zoomScalePageLayoutView="85" workbookViewId="0">
      <selection activeCell="L42" sqref="L42"/>
    </sheetView>
  </sheetViews>
  <sheetFormatPr defaultColWidth="8.8984375" defaultRowHeight="15.6" x14ac:dyDescent="0.3"/>
  <cols>
    <col min="1" max="1" width="11" style="112" customWidth="1"/>
    <col min="2" max="2" width="13.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06" t="s">
        <v>1607</v>
      </c>
      <c r="F1" s="406"/>
      <c r="G1" s="406"/>
      <c r="H1" s="406"/>
    </row>
    <row r="2" spans="1:9" x14ac:dyDescent="0.3">
      <c r="A2" s="248" t="s">
        <v>1602</v>
      </c>
      <c r="B2" s="248" t="s">
        <v>1603</v>
      </c>
      <c r="C2" s="248" t="s">
        <v>1604</v>
      </c>
      <c r="D2" s="248" t="s">
        <v>1605</v>
      </c>
      <c r="E2" s="234" t="s">
        <v>1533</v>
      </c>
      <c r="F2" s="238" t="s">
        <v>1534</v>
      </c>
      <c r="G2" s="235" t="s">
        <v>1608</v>
      </c>
      <c r="H2" s="236" t="s">
        <v>1536</v>
      </c>
    </row>
    <row r="3" spans="1:9" ht="16.2" thickBot="1" x14ac:dyDescent="0.35">
      <c r="A3" s="237"/>
      <c r="B3" s="237"/>
      <c r="C3" s="237"/>
      <c r="D3" s="237"/>
      <c r="E3" s="113"/>
      <c r="F3" s="113"/>
      <c r="G3" s="113"/>
      <c r="H3" s="113"/>
      <c r="I3" s="111"/>
    </row>
    <row r="4" spans="1:9" ht="16.8" thickTop="1" thickBot="1" x14ac:dyDescent="0.35">
      <c r="A4" s="402" t="s">
        <v>831</v>
      </c>
      <c r="B4" s="403" t="s">
        <v>1169</v>
      </c>
      <c r="C4" s="249" t="s">
        <v>1606</v>
      </c>
      <c r="D4" s="78" t="s">
        <v>1623</v>
      </c>
      <c r="E4" s="239" t="s">
        <v>1613</v>
      </c>
      <c r="F4" s="239" t="s">
        <v>1613</v>
      </c>
      <c r="G4" s="239" t="s">
        <v>1613</v>
      </c>
      <c r="H4" s="239" t="s">
        <v>1613</v>
      </c>
    </row>
    <row r="5" spans="1:9" ht="16.8" thickTop="1" thickBot="1" x14ac:dyDescent="0.35">
      <c r="A5" s="402"/>
      <c r="B5" s="405"/>
      <c r="C5" s="160" t="s">
        <v>1609</v>
      </c>
      <c r="D5" s="78">
        <v>3</v>
      </c>
      <c r="E5" s="240" t="s">
        <v>1533</v>
      </c>
      <c r="F5" s="240" t="s">
        <v>1533</v>
      </c>
      <c r="G5" s="241" t="s">
        <v>1608</v>
      </c>
      <c r="H5" s="242" t="s">
        <v>1536</v>
      </c>
    </row>
    <row r="6" spans="1:9" ht="16.8" thickTop="1" thickBot="1" x14ac:dyDescent="0.35">
      <c r="A6" s="402"/>
      <c r="B6" s="404"/>
      <c r="C6" s="160" t="s">
        <v>1610</v>
      </c>
      <c r="D6" s="78" t="s">
        <v>1612</v>
      </c>
      <c r="E6" s="239" t="s">
        <v>1613</v>
      </c>
      <c r="F6" s="240" t="s">
        <v>1533</v>
      </c>
      <c r="G6" s="243" t="s">
        <v>1534</v>
      </c>
      <c r="H6" s="241" t="s">
        <v>1608</v>
      </c>
    </row>
    <row r="7" spans="1:9" ht="16.8" thickTop="1" thickBot="1" x14ac:dyDescent="0.35">
      <c r="A7" s="402"/>
      <c r="B7" s="232"/>
      <c r="C7" s="245"/>
      <c r="D7" s="232"/>
      <c r="E7" s="246"/>
      <c r="F7" s="247"/>
      <c r="G7" s="247"/>
      <c r="H7" s="247"/>
    </row>
    <row r="8" spans="1:9" ht="16.8" thickTop="1" thickBot="1" x14ac:dyDescent="0.35">
      <c r="A8" s="402"/>
      <c r="B8" s="403" t="s">
        <v>1170</v>
      </c>
      <c r="C8" s="249" t="s">
        <v>1606</v>
      </c>
      <c r="D8" s="244" t="s">
        <v>1623</v>
      </c>
      <c r="E8" s="239" t="s">
        <v>1613</v>
      </c>
      <c r="F8" s="239" t="s">
        <v>1613</v>
      </c>
      <c r="G8" s="239" t="s">
        <v>1613</v>
      </c>
      <c r="H8" s="239" t="s">
        <v>1613</v>
      </c>
    </row>
    <row r="9" spans="1:9" ht="16.8" thickTop="1" thickBot="1" x14ac:dyDescent="0.35">
      <c r="A9" s="402"/>
      <c r="B9" s="405"/>
      <c r="C9" s="160" t="s">
        <v>1609</v>
      </c>
      <c r="D9" s="78">
        <v>3</v>
      </c>
      <c r="E9" s="240" t="s">
        <v>1533</v>
      </c>
      <c r="F9" s="240" t="s">
        <v>1533</v>
      </c>
      <c r="G9" s="241" t="s">
        <v>1608</v>
      </c>
      <c r="H9" s="242" t="s">
        <v>1536</v>
      </c>
    </row>
    <row r="10" spans="1:9" ht="16.8" thickTop="1" thickBot="1" x14ac:dyDescent="0.35">
      <c r="A10" s="402"/>
      <c r="B10" s="404"/>
      <c r="C10" s="160" t="s">
        <v>1610</v>
      </c>
      <c r="D10" s="78" t="s">
        <v>1612</v>
      </c>
      <c r="E10" s="239" t="s">
        <v>1613</v>
      </c>
      <c r="F10" s="240" t="s">
        <v>1533</v>
      </c>
      <c r="G10" s="243" t="s">
        <v>1534</v>
      </c>
      <c r="H10" s="241" t="s">
        <v>1608</v>
      </c>
    </row>
    <row r="11" spans="1:9" ht="16.2" thickTop="1" x14ac:dyDescent="0.3"/>
    <row r="12" spans="1:9" ht="16.2" thickBot="1" x14ac:dyDescent="0.35"/>
    <row r="13" spans="1:9" ht="16.8" thickTop="1" thickBot="1" x14ac:dyDescent="0.35">
      <c r="A13" s="402" t="s">
        <v>1452</v>
      </c>
      <c r="B13" s="403" t="s">
        <v>1169</v>
      </c>
      <c r="C13" s="249" t="s">
        <v>1606</v>
      </c>
      <c r="D13" s="244" t="s">
        <v>1623</v>
      </c>
      <c r="E13" s="239" t="s">
        <v>1613</v>
      </c>
      <c r="F13" s="239" t="s">
        <v>1613</v>
      </c>
      <c r="G13" s="239" t="s">
        <v>1613</v>
      </c>
      <c r="H13" s="239" t="s">
        <v>1613</v>
      </c>
    </row>
    <row r="14" spans="1:9" ht="16.8" thickTop="1" thickBot="1" x14ac:dyDescent="0.35">
      <c r="A14" s="402"/>
      <c r="B14" s="404"/>
      <c r="C14" s="160" t="s">
        <v>1625</v>
      </c>
      <c r="D14" s="78">
        <v>17</v>
      </c>
      <c r="E14" s="240" t="s">
        <v>1533</v>
      </c>
      <c r="F14" s="240" t="s">
        <v>1533</v>
      </c>
      <c r="G14" s="243" t="s">
        <v>1534</v>
      </c>
      <c r="H14" s="241" t="s">
        <v>1608</v>
      </c>
    </row>
    <row r="15" spans="1:9" ht="16.8" thickTop="1" thickBot="1" x14ac:dyDescent="0.35">
      <c r="A15" s="402"/>
      <c r="B15" s="232"/>
      <c r="C15" s="245"/>
      <c r="D15" s="232"/>
      <c r="E15" s="233"/>
      <c r="F15" s="233"/>
      <c r="G15" s="233"/>
      <c r="H15" s="233"/>
    </row>
    <row r="16" spans="1:9" ht="16.8" thickTop="1" thickBot="1" x14ac:dyDescent="0.35">
      <c r="A16" s="402"/>
      <c r="B16" s="403" t="s">
        <v>1511</v>
      </c>
      <c r="C16" s="249" t="s">
        <v>1606</v>
      </c>
      <c r="D16" s="78" t="s">
        <v>1611</v>
      </c>
      <c r="E16" s="239" t="s">
        <v>1613</v>
      </c>
      <c r="F16" s="239" t="s">
        <v>1613</v>
      </c>
      <c r="G16" s="239" t="s">
        <v>1613</v>
      </c>
      <c r="H16" s="239" t="s">
        <v>1613</v>
      </c>
    </row>
    <row r="17" spans="1:8" ht="16.8" thickTop="1" thickBot="1" x14ac:dyDescent="0.35">
      <c r="A17" s="402"/>
      <c r="B17" s="404"/>
      <c r="C17" s="160" t="s">
        <v>1625</v>
      </c>
      <c r="D17" s="78">
        <v>17</v>
      </c>
      <c r="E17" s="240" t="s">
        <v>1533</v>
      </c>
      <c r="F17" s="240" t="s">
        <v>1533</v>
      </c>
      <c r="G17" s="243" t="s">
        <v>1534</v>
      </c>
      <c r="H17" s="241" t="s">
        <v>1608</v>
      </c>
    </row>
    <row r="18" spans="1:8" ht="16.2" thickTop="1" x14ac:dyDescent="0.3"/>
    <row r="19" spans="1:8" ht="16.2" thickBot="1" x14ac:dyDescent="0.35"/>
    <row r="20" spans="1:8" ht="16.8" thickTop="1" thickBot="1" x14ac:dyDescent="0.35">
      <c r="A20" s="407" t="s">
        <v>1209</v>
      </c>
      <c r="B20" s="403" t="s">
        <v>1169</v>
      </c>
      <c r="C20" s="249" t="s">
        <v>1606</v>
      </c>
      <c r="D20" s="244" t="s">
        <v>1623</v>
      </c>
      <c r="E20" s="239" t="s">
        <v>1613</v>
      </c>
      <c r="F20" s="239" t="s">
        <v>1613</v>
      </c>
      <c r="G20" s="239" t="s">
        <v>1613</v>
      </c>
      <c r="H20" s="239" t="s">
        <v>1613</v>
      </c>
    </row>
    <row r="21" spans="1:8" ht="16.8" thickTop="1" thickBot="1" x14ac:dyDescent="0.35">
      <c r="A21" s="408"/>
      <c r="B21" s="405"/>
      <c r="C21" s="160" t="s">
        <v>1609</v>
      </c>
      <c r="D21" s="78">
        <v>3</v>
      </c>
      <c r="E21" s="240" t="s">
        <v>1533</v>
      </c>
      <c r="F21" s="240" t="s">
        <v>1533</v>
      </c>
      <c r="G21" s="241" t="s">
        <v>1608</v>
      </c>
      <c r="H21" s="242" t="s">
        <v>1536</v>
      </c>
    </row>
    <row r="22" spans="1:8" ht="16.8" thickTop="1" thickBot="1" x14ac:dyDescent="0.35">
      <c r="A22" s="408"/>
      <c r="B22" s="405"/>
      <c r="C22" s="160" t="s">
        <v>1610</v>
      </c>
      <c r="D22" s="78" t="s">
        <v>1614</v>
      </c>
      <c r="E22" s="239" t="s">
        <v>1613</v>
      </c>
      <c r="F22" s="240" t="s">
        <v>1533</v>
      </c>
      <c r="G22" s="243" t="s">
        <v>1534</v>
      </c>
      <c r="H22" s="241" t="s">
        <v>1608</v>
      </c>
    </row>
    <row r="23" spans="1:8" ht="16.8" thickTop="1" thickBot="1" x14ac:dyDescent="0.35">
      <c r="A23" s="408"/>
      <c r="B23" s="404"/>
      <c r="C23" s="160" t="s">
        <v>1616</v>
      </c>
      <c r="D23" s="78" t="s">
        <v>1615</v>
      </c>
      <c r="E23" s="240" t="s">
        <v>1533</v>
      </c>
      <c r="F23" s="240" t="s">
        <v>1533</v>
      </c>
      <c r="G23" s="243" t="s">
        <v>1534</v>
      </c>
      <c r="H23" s="241" t="s">
        <v>1608</v>
      </c>
    </row>
    <row r="24" spans="1:8" ht="16.8" thickTop="1" thickBot="1" x14ac:dyDescent="0.35">
      <c r="A24" s="408"/>
      <c r="B24" s="232"/>
      <c r="C24" s="245"/>
      <c r="D24" s="232"/>
      <c r="E24" s="233"/>
      <c r="F24" s="233"/>
      <c r="G24" s="233"/>
      <c r="H24" s="233"/>
    </row>
    <row r="25" spans="1:8" ht="16.8" thickTop="1" thickBot="1" x14ac:dyDescent="0.35">
      <c r="A25" s="408"/>
      <c r="B25" s="403" t="s">
        <v>1214</v>
      </c>
      <c r="C25" s="249" t="s">
        <v>1606</v>
      </c>
      <c r="D25" s="244" t="s">
        <v>1623</v>
      </c>
      <c r="E25" s="239" t="s">
        <v>1613</v>
      </c>
      <c r="F25" s="239" t="s">
        <v>1613</v>
      </c>
      <c r="G25" s="239" t="s">
        <v>1613</v>
      </c>
      <c r="H25" s="239" t="s">
        <v>1613</v>
      </c>
    </row>
    <row r="26" spans="1:8" ht="16.8" thickTop="1" thickBot="1" x14ac:dyDescent="0.35">
      <c r="A26" s="408"/>
      <c r="B26" s="405"/>
      <c r="C26" s="160" t="s">
        <v>1609</v>
      </c>
      <c r="D26" s="78">
        <v>3</v>
      </c>
      <c r="E26" s="240" t="s">
        <v>1533</v>
      </c>
      <c r="F26" s="243" t="s">
        <v>1534</v>
      </c>
      <c r="G26" s="241" t="s">
        <v>1608</v>
      </c>
      <c r="H26" s="242" t="s">
        <v>1536</v>
      </c>
    </row>
    <row r="27" spans="1:8" ht="16.8" thickTop="1" thickBot="1" x14ac:dyDescent="0.35">
      <c r="A27" s="408"/>
      <c r="B27" s="405"/>
      <c r="C27" s="160" t="s">
        <v>1610</v>
      </c>
      <c r="D27" s="78" t="s">
        <v>1618</v>
      </c>
      <c r="E27" s="239" t="s">
        <v>1613</v>
      </c>
      <c r="F27" s="240" t="s">
        <v>1533</v>
      </c>
      <c r="G27" s="243" t="s">
        <v>1534</v>
      </c>
      <c r="H27" s="241" t="s">
        <v>1608</v>
      </c>
    </row>
    <row r="28" spans="1:8" ht="16.8" thickTop="1" thickBot="1" x14ac:dyDescent="0.35">
      <c r="A28" s="409"/>
      <c r="B28" s="404"/>
      <c r="C28" s="160" t="s">
        <v>1617</v>
      </c>
      <c r="D28" s="78" t="s">
        <v>1619</v>
      </c>
      <c r="E28" s="240" t="s">
        <v>1533</v>
      </c>
      <c r="F28" s="240" t="s">
        <v>1533</v>
      </c>
      <c r="G28" s="243" t="s">
        <v>1534</v>
      </c>
      <c r="H28" s="241" t="s">
        <v>1608</v>
      </c>
    </row>
    <row r="29" spans="1:8" ht="16.2" thickTop="1" x14ac:dyDescent="0.3"/>
    <row r="30" spans="1:8" ht="16.2" thickBot="1" x14ac:dyDescent="0.35"/>
    <row r="31" spans="1:8" ht="16.8" thickTop="1" thickBot="1" x14ac:dyDescent="0.35">
      <c r="A31" s="402" t="s">
        <v>1521</v>
      </c>
      <c r="B31" s="403" t="s">
        <v>1169</v>
      </c>
      <c r="C31" s="249" t="s">
        <v>1606</v>
      </c>
      <c r="D31" s="244" t="s">
        <v>1623</v>
      </c>
      <c r="E31" s="239" t="s">
        <v>1613</v>
      </c>
      <c r="F31" s="239" t="s">
        <v>1613</v>
      </c>
      <c r="G31" s="239" t="s">
        <v>1613</v>
      </c>
      <c r="H31" s="239" t="s">
        <v>1613</v>
      </c>
    </row>
    <row r="32" spans="1:8" ht="16.8" thickTop="1" thickBot="1" x14ac:dyDescent="0.35">
      <c r="A32" s="402"/>
      <c r="B32" s="404"/>
      <c r="C32" s="160" t="s">
        <v>1610</v>
      </c>
      <c r="D32" s="244">
        <v>12</v>
      </c>
      <c r="E32" s="239" t="s">
        <v>1613</v>
      </c>
      <c r="F32" s="243" t="s">
        <v>1534</v>
      </c>
      <c r="G32" s="241" t="s">
        <v>1608</v>
      </c>
      <c r="H32" s="242" t="s">
        <v>1536</v>
      </c>
    </row>
    <row r="33" spans="1:8" ht="16.8" thickTop="1" thickBot="1" x14ac:dyDescent="0.35">
      <c r="A33" s="402"/>
      <c r="B33" s="232"/>
      <c r="C33" s="245"/>
      <c r="D33" s="232"/>
      <c r="E33" s="233"/>
      <c r="F33" s="233"/>
      <c r="G33" s="233"/>
      <c r="H33" s="233"/>
    </row>
    <row r="34" spans="1:8" ht="16.8" thickTop="1" thickBot="1" x14ac:dyDescent="0.35">
      <c r="A34" s="402"/>
      <c r="B34" s="403" t="s">
        <v>1511</v>
      </c>
      <c r="C34" s="249" t="s">
        <v>1606</v>
      </c>
      <c r="D34" s="244" t="s">
        <v>1623</v>
      </c>
      <c r="E34" s="239" t="s">
        <v>1613</v>
      </c>
      <c r="F34" s="239" t="s">
        <v>1613</v>
      </c>
      <c r="G34" s="239" t="s">
        <v>1613</v>
      </c>
      <c r="H34" s="239" t="s">
        <v>1613</v>
      </c>
    </row>
    <row r="35" spans="1:8" ht="16.8" thickTop="1" thickBot="1" x14ac:dyDescent="0.35">
      <c r="A35" s="402"/>
      <c r="B35" s="404"/>
      <c r="C35" s="160" t="s">
        <v>1610</v>
      </c>
      <c r="D35" s="244">
        <v>12</v>
      </c>
      <c r="E35" s="239" t="s">
        <v>1613</v>
      </c>
      <c r="F35" s="243" t="s">
        <v>1534</v>
      </c>
      <c r="G35" s="241" t="s">
        <v>1608</v>
      </c>
      <c r="H35" s="242" t="s">
        <v>1536</v>
      </c>
    </row>
    <row r="36" spans="1:8" ht="16.8" thickTop="1" thickBot="1" x14ac:dyDescent="0.35"/>
    <row r="37" spans="1:8" ht="16.8" thickTop="1" thickBot="1" x14ac:dyDescent="0.35">
      <c r="A37" s="407" t="s">
        <v>1658</v>
      </c>
      <c r="B37" s="403" t="s">
        <v>1169</v>
      </c>
      <c r="C37" s="249" t="s">
        <v>1606</v>
      </c>
      <c r="D37" s="306" t="s">
        <v>1623</v>
      </c>
      <c r="E37" s="239" t="s">
        <v>1613</v>
      </c>
      <c r="F37" s="239" t="s">
        <v>1613</v>
      </c>
      <c r="G37" s="239" t="s">
        <v>1613</v>
      </c>
      <c r="H37" s="239" t="s">
        <v>1613</v>
      </c>
    </row>
    <row r="38" spans="1:8" ht="16.8" thickTop="1" thickBot="1" x14ac:dyDescent="0.35">
      <c r="A38" s="408"/>
      <c r="B38" s="405"/>
      <c r="C38" s="160" t="s">
        <v>2026</v>
      </c>
      <c r="D38" s="306" t="s">
        <v>2027</v>
      </c>
      <c r="E38" s="239" t="s">
        <v>1613</v>
      </c>
      <c r="F38" s="243" t="s">
        <v>1534</v>
      </c>
      <c r="G38" s="241" t="s">
        <v>1608</v>
      </c>
      <c r="H38" s="242" t="s">
        <v>1536</v>
      </c>
    </row>
    <row r="39" spans="1:8" ht="16.8" thickTop="1" thickBot="1" x14ac:dyDescent="0.35">
      <c r="A39" s="408"/>
      <c r="B39" s="405"/>
      <c r="C39" s="160" t="s">
        <v>2028</v>
      </c>
      <c r="D39" s="306" t="s">
        <v>2029</v>
      </c>
      <c r="E39" s="240" t="s">
        <v>1533</v>
      </c>
      <c r="F39" s="240" t="s">
        <v>1533</v>
      </c>
      <c r="G39" s="243" t="s">
        <v>1534</v>
      </c>
      <c r="H39" s="241" t="s">
        <v>1608</v>
      </c>
    </row>
    <row r="40" spans="1:8" ht="16.8" thickTop="1" thickBot="1" x14ac:dyDescent="0.35">
      <c r="A40" s="408"/>
      <c r="B40" s="245"/>
      <c r="C40" s="245"/>
      <c r="D40" s="232"/>
      <c r="E40" s="233"/>
      <c r="F40" s="233"/>
      <c r="G40" s="233"/>
      <c r="H40" s="233"/>
    </row>
    <row r="41" spans="1:8" ht="16.8" thickTop="1" thickBot="1" x14ac:dyDescent="0.35">
      <c r="A41" s="408"/>
      <c r="B41" s="403" t="s">
        <v>2030</v>
      </c>
      <c r="C41" s="249" t="s">
        <v>1606</v>
      </c>
      <c r="D41" s="306" t="s">
        <v>1623</v>
      </c>
      <c r="E41" s="239" t="s">
        <v>1613</v>
      </c>
      <c r="F41" s="239" t="s">
        <v>1613</v>
      </c>
      <c r="G41" s="239" t="s">
        <v>1613</v>
      </c>
      <c r="H41" s="239" t="s">
        <v>1613</v>
      </c>
    </row>
    <row r="42" spans="1:8" ht="16.8" thickTop="1" thickBot="1" x14ac:dyDescent="0.35">
      <c r="A42" s="408"/>
      <c r="B42" s="405"/>
      <c r="C42" s="160" t="s">
        <v>2031</v>
      </c>
      <c r="D42" s="306" t="s">
        <v>2032</v>
      </c>
      <c r="E42" s="239" t="s">
        <v>1613</v>
      </c>
      <c r="F42" s="240" t="s">
        <v>1533</v>
      </c>
      <c r="G42" s="243" t="s">
        <v>1534</v>
      </c>
      <c r="H42" s="241" t="s">
        <v>1608</v>
      </c>
    </row>
    <row r="43" spans="1:8" ht="16.8" thickTop="1" thickBot="1" x14ac:dyDescent="0.35">
      <c r="A43" s="408"/>
      <c r="B43" s="405"/>
      <c r="C43" s="160" t="s">
        <v>2033</v>
      </c>
      <c r="D43" s="306" t="s">
        <v>2034</v>
      </c>
      <c r="E43" s="239" t="s">
        <v>1613</v>
      </c>
      <c r="F43" s="243" t="s">
        <v>1534</v>
      </c>
      <c r="G43" s="241" t="s">
        <v>1608</v>
      </c>
      <c r="H43" s="242" t="s">
        <v>1536</v>
      </c>
    </row>
    <row r="44" spans="1:8" ht="16.8" thickTop="1" thickBot="1" x14ac:dyDescent="0.35">
      <c r="A44" s="409"/>
      <c r="B44" s="404"/>
      <c r="C44" s="160" t="s">
        <v>2035</v>
      </c>
      <c r="D44" s="306" t="s">
        <v>2036</v>
      </c>
      <c r="E44" s="240" t="s">
        <v>1533</v>
      </c>
      <c r="F44" s="240" t="s">
        <v>1533</v>
      </c>
      <c r="G44" s="243" t="s">
        <v>1534</v>
      </c>
      <c r="H44" s="241" t="s">
        <v>1608</v>
      </c>
    </row>
    <row r="45" spans="1:8" ht="16.8" thickTop="1" thickBot="1" x14ac:dyDescent="0.35"/>
    <row r="46" spans="1:8" ht="16.8" thickTop="1" thickBot="1" x14ac:dyDescent="0.35">
      <c r="A46" s="402" t="s">
        <v>1998</v>
      </c>
      <c r="B46" s="410" t="s">
        <v>1169</v>
      </c>
      <c r="C46" s="249" t="s">
        <v>1606</v>
      </c>
      <c r="D46" s="320"/>
      <c r="E46" s="340" t="s">
        <v>1613</v>
      </c>
      <c r="F46" s="239" t="s">
        <v>1613</v>
      </c>
      <c r="G46" s="239" t="s">
        <v>1613</v>
      </c>
      <c r="H46" s="239" t="s">
        <v>1613</v>
      </c>
    </row>
    <row r="47" spans="1:8" ht="16.8" thickTop="1" thickBot="1" x14ac:dyDescent="0.35">
      <c r="A47" s="402"/>
      <c r="B47" s="410"/>
      <c r="C47" s="160" t="s">
        <v>2026</v>
      </c>
      <c r="D47" s="320"/>
      <c r="E47" s="340" t="s">
        <v>1613</v>
      </c>
      <c r="F47" s="243" t="s">
        <v>1534</v>
      </c>
      <c r="G47" s="241" t="s">
        <v>1608</v>
      </c>
      <c r="H47" s="242" t="s">
        <v>1536</v>
      </c>
    </row>
    <row r="48" spans="1:8" ht="16.8" thickTop="1" thickBot="1" x14ac:dyDescent="0.35">
      <c r="A48" s="402"/>
      <c r="B48" s="410"/>
      <c r="C48" s="160" t="s">
        <v>2028</v>
      </c>
      <c r="D48" s="320"/>
      <c r="E48" s="341" t="s">
        <v>1533</v>
      </c>
      <c r="F48" s="240" t="s">
        <v>1533</v>
      </c>
      <c r="G48" s="243" t="s">
        <v>1534</v>
      </c>
      <c r="H48" s="241" t="s">
        <v>1608</v>
      </c>
    </row>
    <row r="49" ht="16.2" thickTop="1" x14ac:dyDescent="0.3"/>
  </sheetData>
  <mergeCells count="18">
    <mergeCell ref="A46:A48"/>
    <mergeCell ref="B46:B48"/>
    <mergeCell ref="A37:A44"/>
    <mergeCell ref="B37:B39"/>
    <mergeCell ref="B41:B44"/>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tabSelected="1" zoomScale="70" zoomScaleNormal="70" zoomScalePageLayoutView="90" workbookViewId="0">
      <pane xSplit="3" ySplit="2" topLeftCell="S3" activePane="bottomRight" state="frozen"/>
      <selection pane="topRight" activeCell="D1" sqref="D1"/>
      <selection pane="bottomLeft" activeCell="A3" sqref="A3"/>
      <selection pane="bottomRight" activeCell="AA128" sqref="AA128"/>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7" width="9.3984375" style="37" customWidth="1"/>
    <col min="28" max="28" width="10.8984375" style="19" hidden="1" customWidth="1"/>
    <col min="29" max="29" width="10.5" style="26" hidden="1" customWidth="1"/>
    <col min="30" max="30" width="10.59765625" style="27" hidden="1" customWidth="1"/>
    <col min="31" max="31" width="11.59765625" style="27" hidden="1" customWidth="1"/>
    <col min="32" max="32" width="14.09765625" style="27" hidden="1" customWidth="1"/>
    <col min="33" max="33" width="35.8984375" style="27" hidden="1"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hidden="1" customWidth="1"/>
    <col min="52" max="52" width="15.8984375" style="40" hidden="1" customWidth="1"/>
    <col min="53" max="53" width="14.3984375" style="40" hidden="1" customWidth="1"/>
    <col min="54" max="54" width="13.59765625" style="60" hidden="1" customWidth="1"/>
    <col min="55" max="55" width="13.5" style="60" hidden="1" customWidth="1"/>
    <col min="56" max="56" width="24.09765625" style="60" hidden="1" customWidth="1"/>
    <col min="57" max="57" width="12.09765625" style="60" hidden="1" customWidth="1"/>
    <col min="58" max="58" width="21.59765625" style="60" hidden="1" customWidth="1"/>
    <col min="59" max="59" width="12.09765625" style="74" hidden="1" customWidth="1"/>
    <col min="60" max="60" width="14.5" style="74" hidden="1" customWidth="1"/>
    <col min="61" max="61" width="13.3984375" style="74" hidden="1" customWidth="1"/>
    <col min="62" max="62" width="13.59765625" style="74" hidden="1" customWidth="1"/>
    <col min="63" max="63" width="19" style="74" hidden="1" customWidth="1"/>
    <col min="64" max="64" width="20.5" style="74" hidden="1" customWidth="1"/>
    <col min="65" max="65" width="20.59765625" style="74" hidden="1" customWidth="1"/>
    <col min="66" max="67" width="21.09765625" style="74" hidden="1" customWidth="1"/>
    <col min="68" max="68" width="14.09765625" style="74" hidden="1" customWidth="1"/>
    <col min="69" max="69" width="10" style="74" hidden="1" customWidth="1"/>
    <col min="70" max="70" width="20.09765625" style="74" hidden="1" customWidth="1"/>
    <col min="71" max="71" width="13.5" style="229" hidden="1" customWidth="1"/>
    <col min="72" max="72" width="17.5" style="229" hidden="1" customWidth="1"/>
    <col min="73" max="73" width="13.5" style="229" hidden="1" customWidth="1"/>
    <col min="74" max="74" width="15" style="229" hidden="1" customWidth="1"/>
    <col min="75" max="75" width="8.59765625" style="16" hidden="1" customWidth="1"/>
    <col min="76" max="76" width="17.59765625" style="16" hidden="1" customWidth="1"/>
    <col min="77" max="77" width="16.5" style="16" hidden="1" customWidth="1"/>
    <col min="78" max="78" width="8.59765625" style="20" hidden="1" customWidth="1"/>
    <col min="79" max="79" width="14.5" style="20" hidden="1" customWidth="1"/>
    <col min="80" max="80" width="19.59765625" style="20" hidden="1" customWidth="1"/>
    <col min="81" max="81" width="19.09765625" style="20" hidden="1" customWidth="1"/>
    <col min="82" max="82" width="21" style="20" hidden="1" customWidth="1"/>
    <col min="83" max="83" width="8.59765625" style="16" customWidth="1"/>
    <col min="84" max="84" width="17.59765625" style="16" customWidth="1"/>
    <col min="85" max="85" width="8.59765625" style="20"/>
    <col min="86" max="86" width="14.5" style="20" bestFit="1" customWidth="1"/>
    <col min="87" max="87" width="19.59765625" style="20" bestFit="1" customWidth="1"/>
    <col min="88" max="88" width="8.59765625" style="74" customWidth="1"/>
    <col min="89" max="89" width="17.8984375" style="74" customWidth="1"/>
    <col min="90" max="90" width="12.09765625" style="433" bestFit="1" customWidth="1"/>
    <col min="91" max="91" width="14.5" style="433" bestFit="1" customWidth="1"/>
    <col min="92" max="92" width="19.59765625" style="433" bestFit="1" customWidth="1"/>
    <col min="93" max="16384" width="8.59765625" style="16"/>
  </cols>
  <sheetData>
    <row r="1" spans="1:93" ht="32.1" customHeight="1" thickBot="1" x14ac:dyDescent="0.35">
      <c r="AH1" s="38"/>
      <c r="AI1" s="352" t="s">
        <v>1087</v>
      </c>
      <c r="AJ1" s="353"/>
      <c r="AK1" s="353"/>
      <c r="AL1" s="354"/>
      <c r="AM1" s="352" t="s">
        <v>1088</v>
      </c>
      <c r="AN1" s="353"/>
      <c r="AO1" s="353"/>
      <c r="AP1" s="354"/>
      <c r="AQ1" s="352" t="s">
        <v>1089</v>
      </c>
      <c r="AR1" s="353"/>
      <c r="AS1" s="353"/>
      <c r="AT1" s="354"/>
      <c r="AU1" s="352" t="s">
        <v>1090</v>
      </c>
      <c r="AV1" s="353"/>
      <c r="AW1" s="353"/>
      <c r="AX1" s="353"/>
      <c r="AY1" s="348" t="s">
        <v>831</v>
      </c>
      <c r="AZ1" s="348"/>
      <c r="BA1" s="348"/>
      <c r="BB1" s="348"/>
      <c r="BC1" s="351" t="s">
        <v>1593</v>
      </c>
      <c r="BD1" s="351"/>
      <c r="BE1" s="351" t="s">
        <v>1594</v>
      </c>
      <c r="BF1" s="351"/>
      <c r="BG1" s="343" t="s">
        <v>1209</v>
      </c>
      <c r="BH1" s="344"/>
      <c r="BI1" s="344"/>
      <c r="BJ1" s="345"/>
      <c r="BK1" s="355" t="s">
        <v>1595</v>
      </c>
      <c r="BL1" s="355"/>
      <c r="BM1" s="355" t="s">
        <v>1596</v>
      </c>
      <c r="BN1" s="355"/>
      <c r="BO1" s="343" t="s">
        <v>1521</v>
      </c>
      <c r="BP1" s="344"/>
      <c r="BQ1" s="344"/>
      <c r="BR1" s="345"/>
      <c r="BS1" s="346" t="s">
        <v>1597</v>
      </c>
      <c r="BT1" s="347"/>
      <c r="BU1" s="349" t="s">
        <v>1598</v>
      </c>
      <c r="BV1" s="350"/>
      <c r="BW1" s="343" t="s">
        <v>1992</v>
      </c>
      <c r="BX1" s="344"/>
      <c r="BY1" s="344"/>
      <c r="BZ1" s="345"/>
      <c r="CA1" s="346" t="s">
        <v>1987</v>
      </c>
      <c r="CB1" s="347"/>
      <c r="CC1" s="349" t="s">
        <v>1988</v>
      </c>
      <c r="CD1" s="350"/>
      <c r="CE1" s="343" t="s">
        <v>2000</v>
      </c>
      <c r="CF1" s="344"/>
      <c r="CG1" s="345"/>
      <c r="CH1" s="346" t="s">
        <v>2000</v>
      </c>
      <c r="CI1" s="347"/>
      <c r="CJ1" s="343" t="s">
        <v>2137</v>
      </c>
      <c r="CK1" s="344"/>
      <c r="CL1" s="345"/>
      <c r="CM1" s="422" t="s">
        <v>2137</v>
      </c>
      <c r="CN1" s="423"/>
    </row>
    <row r="2" spans="1:93" s="162" customFormat="1" ht="66" customHeight="1" thickBot="1" x14ac:dyDescent="0.35">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1658</v>
      </c>
      <c r="W2" s="281" t="s">
        <v>1968</v>
      </c>
      <c r="X2" s="23" t="s">
        <v>1998</v>
      </c>
      <c r="Y2" s="23" t="s">
        <v>1999</v>
      </c>
      <c r="Z2" s="23" t="s">
        <v>2135</v>
      </c>
      <c r="AA2" s="23" t="s">
        <v>2136</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1591</v>
      </c>
      <c r="BD2" s="67" t="s">
        <v>1592</v>
      </c>
      <c r="BE2" s="67" t="s">
        <v>1591</v>
      </c>
      <c r="BF2" s="67" t="s">
        <v>1592</v>
      </c>
      <c r="BG2" s="277" t="s">
        <v>1207</v>
      </c>
      <c r="BH2" s="67" t="s">
        <v>1104</v>
      </c>
      <c r="BI2" s="67" t="s">
        <v>1208</v>
      </c>
      <c r="BJ2" s="67" t="s">
        <v>1160</v>
      </c>
      <c r="BK2" s="67" t="s">
        <v>1591</v>
      </c>
      <c r="BL2" s="67" t="s">
        <v>1592</v>
      </c>
      <c r="BM2" s="67" t="s">
        <v>1591</v>
      </c>
      <c r="BN2" s="67" t="s">
        <v>1592</v>
      </c>
      <c r="BO2" s="67" t="s">
        <v>1989</v>
      </c>
      <c r="BP2" s="67" t="s">
        <v>1590</v>
      </c>
      <c r="BQ2" s="67" t="s">
        <v>1519</v>
      </c>
      <c r="BR2" s="67" t="s">
        <v>1160</v>
      </c>
      <c r="BS2" s="226" t="s">
        <v>1591</v>
      </c>
      <c r="BT2" s="226" t="s">
        <v>1592</v>
      </c>
      <c r="BU2" s="226" t="s">
        <v>1591</v>
      </c>
      <c r="BV2" s="227" t="s">
        <v>1592</v>
      </c>
      <c r="BW2" s="67" t="s">
        <v>1989</v>
      </c>
      <c r="BX2" s="67" t="s">
        <v>1990</v>
      </c>
      <c r="BY2" s="67" t="s">
        <v>1991</v>
      </c>
      <c r="BZ2" s="67" t="s">
        <v>1160</v>
      </c>
      <c r="CA2" s="226" t="s">
        <v>1591</v>
      </c>
      <c r="CB2" s="226" t="s">
        <v>1592</v>
      </c>
      <c r="CC2" s="226" t="s">
        <v>1591</v>
      </c>
      <c r="CD2" s="270" t="s">
        <v>1592</v>
      </c>
      <c r="CE2" s="67" t="s">
        <v>1989</v>
      </c>
      <c r="CF2" s="67" t="s">
        <v>1099</v>
      </c>
      <c r="CG2" s="67" t="s">
        <v>1160</v>
      </c>
      <c r="CH2" s="226" t="s">
        <v>1591</v>
      </c>
      <c r="CI2" s="226" t="s">
        <v>1592</v>
      </c>
      <c r="CJ2" s="67" t="s">
        <v>1989</v>
      </c>
      <c r="CK2" s="67" t="s">
        <v>1099</v>
      </c>
      <c r="CL2" s="424" t="s">
        <v>1160</v>
      </c>
      <c r="CM2" s="425" t="s">
        <v>1591</v>
      </c>
      <c r="CN2" s="425" t="s">
        <v>1592</v>
      </c>
    </row>
    <row r="3" spans="1:93" s="4" customFormat="1" ht="29.4" customHeight="1" thickBot="1" x14ac:dyDescent="0.35">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171">
        <v>1</v>
      </c>
      <c r="AA3" s="171"/>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69" t="s">
        <v>1161</v>
      </c>
      <c r="CM3" s="426" t="s">
        <v>1162</v>
      </c>
      <c r="CN3" s="426">
        <v>90</v>
      </c>
    </row>
    <row r="4" spans="1:93" s="4" customFormat="1" ht="44.1" customHeight="1" thickBot="1" x14ac:dyDescent="0.35">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171">
        <v>1</v>
      </c>
      <c r="AA4" s="171"/>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69" t="s">
        <v>1162</v>
      </c>
      <c r="CM4" s="427" t="s">
        <v>1213</v>
      </c>
      <c r="CN4" s="427" t="s">
        <v>1213</v>
      </c>
    </row>
    <row r="5" spans="1:93" s="4" customFormat="1" ht="44.1" customHeight="1" thickBot="1" x14ac:dyDescent="0.35">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171">
        <v>1</v>
      </c>
      <c r="AA5" s="41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69" t="s">
        <v>1162</v>
      </c>
      <c r="CM5" s="427" t="s">
        <v>1213</v>
      </c>
      <c r="CN5" s="427"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171">
        <v>1</v>
      </c>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416" t="s">
        <v>1162</v>
      </c>
      <c r="CM6" s="416" t="s">
        <v>1162</v>
      </c>
      <c r="CN6" s="416" t="s">
        <v>1162</v>
      </c>
    </row>
    <row r="7" spans="1:93" s="5" customFormat="1" ht="44.1" customHeight="1" thickBot="1" x14ac:dyDescent="0.3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171">
        <v>1</v>
      </c>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416" t="s">
        <v>1162</v>
      </c>
      <c r="CM7" s="416" t="s">
        <v>1162</v>
      </c>
      <c r="CN7" s="416" t="s">
        <v>1162</v>
      </c>
    </row>
    <row r="8" spans="1:93" s="5" customFormat="1" ht="44.1" customHeight="1" thickBot="1" x14ac:dyDescent="0.3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171">
        <v>1</v>
      </c>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416" t="s">
        <v>1162</v>
      </c>
      <c r="CM8" s="416" t="s">
        <v>1162</v>
      </c>
      <c r="CN8" s="416" t="s">
        <v>1162</v>
      </c>
    </row>
    <row r="9" spans="1:93" s="5" customFormat="1" ht="130.35" customHeight="1" thickBot="1" x14ac:dyDescent="0.3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171">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416" t="s">
        <v>1162</v>
      </c>
      <c r="CM9" s="416" t="s">
        <v>1162</v>
      </c>
      <c r="CN9" s="416" t="s">
        <v>1162</v>
      </c>
    </row>
    <row r="10" spans="1:93" s="5" customFormat="1" ht="166.35" customHeight="1" thickBot="1" x14ac:dyDescent="0.3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171">
        <v>1</v>
      </c>
      <c r="AA10" s="41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0</v>
      </c>
      <c r="CK10" s="260">
        <v>0</v>
      </c>
      <c r="CL10" s="416" t="s">
        <v>1162</v>
      </c>
      <c r="CM10" s="416" t="s">
        <v>1213</v>
      </c>
      <c r="CN10" s="416"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171">
        <v>1</v>
      </c>
      <c r="AA11" s="171"/>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428" t="s">
        <v>1161</v>
      </c>
      <c r="CM11" s="429">
        <v>-1</v>
      </c>
      <c r="CN11" s="429">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171">
        <v>1</v>
      </c>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416" t="s">
        <v>1162</v>
      </c>
      <c r="CM12" s="416" t="s">
        <v>1162</v>
      </c>
      <c r="CN12" s="416" t="s">
        <v>1162</v>
      </c>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171">
        <v>1</v>
      </c>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416" t="e">
        <v>#N/A</v>
      </c>
      <c r="CM13" s="416" t="s">
        <v>1162</v>
      </c>
      <c r="CN13" s="416" t="s">
        <v>1162</v>
      </c>
      <c r="CO13" s="4" t="s">
        <v>2138</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171">
        <v>1</v>
      </c>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416" t="s">
        <v>1162</v>
      </c>
      <c r="CM14" s="416" t="s">
        <v>1162</v>
      </c>
      <c r="CN14" s="416" t="s">
        <v>1162</v>
      </c>
      <c r="CO14" s="4" t="s">
        <v>2138</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171">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113" t="s">
        <v>1099</v>
      </c>
      <c r="CK15" s="417">
        <v>33833.22</v>
      </c>
      <c r="CL15" s="416" t="s">
        <v>1162</v>
      </c>
      <c r="CM15" s="416" t="s">
        <v>1162</v>
      </c>
      <c r="CN15" s="416" t="s">
        <v>1162</v>
      </c>
      <c r="CO15" s="4" t="s">
        <v>2138</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171">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416" t="s">
        <v>1162</v>
      </c>
      <c r="CM16" s="416" t="s">
        <v>1162</v>
      </c>
      <c r="CN16" s="416" t="s">
        <v>1162</v>
      </c>
    </row>
    <row r="17" spans="1:92" s="4" customFormat="1" ht="193.8" thickBot="1" x14ac:dyDescent="0.35">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171">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416" t="s">
        <v>1162</v>
      </c>
      <c r="CM17" s="416" t="s">
        <v>1162</v>
      </c>
      <c r="CN17" s="416" t="s">
        <v>1162</v>
      </c>
    </row>
    <row r="18" spans="1:92" s="4" customFormat="1" ht="101.4" customHeight="1" thickBot="1" x14ac:dyDescent="0.35">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171">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414" t="s">
        <v>1213</v>
      </c>
      <c r="CK18" s="260">
        <v>0</v>
      </c>
      <c r="CL18" s="416" t="s">
        <v>1162</v>
      </c>
      <c r="CM18" s="416" t="s">
        <v>1162</v>
      </c>
      <c r="CN18" s="416" t="s">
        <v>1162</v>
      </c>
    </row>
    <row r="19" spans="1:92" s="4" customFormat="1" ht="44.1" customHeight="1" thickBot="1" x14ac:dyDescent="0.35">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171">
        <v>1</v>
      </c>
      <c r="AA19" s="171"/>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c r="CK19" s="260"/>
      <c r="CL19" s="428" t="s">
        <v>1162</v>
      </c>
      <c r="CM19" s="430" t="s">
        <v>1213</v>
      </c>
      <c r="CN19" s="430"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171">
        <v>1</v>
      </c>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416" t="s">
        <v>1162</v>
      </c>
      <c r="CM20" s="416" t="s">
        <v>1162</v>
      </c>
      <c r="CN20" s="416" t="s">
        <v>1162</v>
      </c>
    </row>
    <row r="21" spans="1:92" s="4" customFormat="1" ht="44.1" customHeight="1" thickBot="1" x14ac:dyDescent="0.35">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171">
        <v>1</v>
      </c>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416" t="s">
        <v>1162</v>
      </c>
      <c r="CM21" s="416" t="s">
        <v>1162</v>
      </c>
      <c r="CN21" s="416" t="s">
        <v>1162</v>
      </c>
    </row>
    <row r="22" spans="1:92" s="17" customFormat="1" ht="58.35" customHeight="1" thickBot="1" x14ac:dyDescent="0.35">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171">
        <v>1</v>
      </c>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416" t="s">
        <v>1162</v>
      </c>
      <c r="CM22" s="416" t="s">
        <v>1162</v>
      </c>
      <c r="CN22" s="416" t="s">
        <v>1162</v>
      </c>
    </row>
    <row r="23" spans="1:92" s="4" customFormat="1" ht="44.1" customHeight="1" thickBot="1" x14ac:dyDescent="0.35">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171">
        <v>1</v>
      </c>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416" t="s">
        <v>1162</v>
      </c>
      <c r="CM23" s="416" t="s">
        <v>1162</v>
      </c>
      <c r="CN23" s="416" t="s">
        <v>1162</v>
      </c>
    </row>
    <row r="24" spans="1:92" s="4" customFormat="1" ht="58.35" customHeight="1" thickBot="1" x14ac:dyDescent="0.35">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171">
        <v>1</v>
      </c>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416" t="s">
        <v>1162</v>
      </c>
      <c r="CM24" s="416" t="s">
        <v>1162</v>
      </c>
      <c r="CN24" s="416" t="s">
        <v>1162</v>
      </c>
    </row>
    <row r="25" spans="1:92" s="4" customFormat="1" ht="47.4" customHeight="1" thickBot="1" x14ac:dyDescent="0.35">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171">
        <v>1</v>
      </c>
      <c r="AA25" s="171"/>
      <c r="AB25" s="196" t="s">
        <v>12</v>
      </c>
      <c r="AC25" s="197" t="s">
        <v>1153</v>
      </c>
      <c r="AD25" s="172" t="s">
        <v>12</v>
      </c>
      <c r="AE25" s="172" t="s">
        <v>12</v>
      </c>
      <c r="AF25" s="172" t="s">
        <v>837</v>
      </c>
      <c r="AG25" s="197"/>
      <c r="AH25" s="37">
        <v>1</v>
      </c>
      <c r="AI25" s="37">
        <v>0</v>
      </c>
      <c r="AJ25" s="37">
        <v>0</v>
      </c>
      <c r="AK25" s="37">
        <v>0</v>
      </c>
      <c r="AL25" s="37">
        <v>0</v>
      </c>
      <c r="AM25" s="37">
        <v>0</v>
      </c>
      <c r="AN25" s="37">
        <v>0</v>
      </c>
      <c r="AO25" s="37">
        <v>0</v>
      </c>
      <c r="AP25" s="37">
        <v>0</v>
      </c>
      <c r="AQ25" s="37">
        <v>0</v>
      </c>
      <c r="AR25" s="37">
        <v>0</v>
      </c>
      <c r="AS25" s="37">
        <v>0</v>
      </c>
      <c r="AT25" s="37">
        <v>0</v>
      </c>
      <c r="AU25" s="37">
        <v>0</v>
      </c>
      <c r="AV25" s="37">
        <v>0</v>
      </c>
      <c r="AW25" s="37">
        <v>0</v>
      </c>
      <c r="AX25" s="37">
        <v>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416" t="s">
        <v>1162</v>
      </c>
      <c r="CM25" s="416" t="s">
        <v>1162</v>
      </c>
      <c r="CN25" s="416" t="s">
        <v>1162</v>
      </c>
    </row>
    <row r="26" spans="1:92" s="4" customFormat="1" ht="44.1" customHeight="1" thickBot="1" x14ac:dyDescent="0.35">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171">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416" t="s">
        <v>1162</v>
      </c>
      <c r="CM26" s="416" t="s">
        <v>1162</v>
      </c>
      <c r="CN26" s="416" t="s">
        <v>1162</v>
      </c>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171">
        <v>1</v>
      </c>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416" t="s">
        <v>1162</v>
      </c>
      <c r="CM27" s="416" t="s">
        <v>1162</v>
      </c>
      <c r="CN27" s="416" t="s">
        <v>1162</v>
      </c>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171">
        <v>1</v>
      </c>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416" t="s">
        <v>1162</v>
      </c>
      <c r="CM28" s="416" t="s">
        <v>1162</v>
      </c>
      <c r="CN28" s="416" t="s">
        <v>1162</v>
      </c>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171">
        <v>1</v>
      </c>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416" t="s">
        <v>1162</v>
      </c>
      <c r="CM29" s="416" t="s">
        <v>1162</v>
      </c>
      <c r="CN29" s="416" t="s">
        <v>1162</v>
      </c>
    </row>
    <row r="30" spans="1:92" s="4" customFormat="1" ht="44.1" customHeight="1" thickBot="1" x14ac:dyDescent="0.35">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171">
        <v>1</v>
      </c>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416" t="s">
        <v>1162</v>
      </c>
      <c r="CM30" s="416" t="s">
        <v>1162</v>
      </c>
      <c r="CN30" s="416" t="s">
        <v>1162</v>
      </c>
    </row>
    <row r="31" spans="1:92" s="4" customFormat="1" ht="44.1" customHeight="1" thickBot="1" x14ac:dyDescent="0.35">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171">
        <v>1</v>
      </c>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416" t="s">
        <v>1162</v>
      </c>
      <c r="CM31" s="416" t="s">
        <v>1162</v>
      </c>
      <c r="CN31" s="416" t="s">
        <v>1162</v>
      </c>
    </row>
    <row r="32" spans="1:92" s="4" customFormat="1" ht="44.1" customHeight="1" thickBot="1" x14ac:dyDescent="0.35">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171">
        <v>1</v>
      </c>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416" t="s">
        <v>1162</v>
      </c>
      <c r="CM32" s="416" t="s">
        <v>1162</v>
      </c>
      <c r="CN32" s="416" t="s">
        <v>1162</v>
      </c>
    </row>
    <row r="33" spans="1:92" s="4" customFormat="1" ht="72.599999999999994" customHeight="1" thickBot="1" x14ac:dyDescent="0.35">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171">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416" t="s">
        <v>1162</v>
      </c>
      <c r="CM33" s="416" t="s">
        <v>1162</v>
      </c>
      <c r="CN33" s="416" t="s">
        <v>1162</v>
      </c>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171">
        <v>1</v>
      </c>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416" t="s">
        <v>1162</v>
      </c>
      <c r="CM34" s="416" t="s">
        <v>1162</v>
      </c>
      <c r="CN34" s="416" t="s">
        <v>1162</v>
      </c>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171">
        <v>1</v>
      </c>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416" t="s">
        <v>1162</v>
      </c>
      <c r="CM35" s="416" t="s">
        <v>1162</v>
      </c>
      <c r="CN35" s="416" t="s">
        <v>1162</v>
      </c>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171">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416" t="s">
        <v>1162</v>
      </c>
      <c r="CM36" s="416" t="s">
        <v>1162</v>
      </c>
      <c r="CN36" s="416" t="s">
        <v>1162</v>
      </c>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171">
        <v>1</v>
      </c>
      <c r="AA37" s="171"/>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428" t="s">
        <v>1161</v>
      </c>
      <c r="CM37" s="431">
        <v>-4.4340419999999998</v>
      </c>
      <c r="CN37" s="431">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171">
        <v>1</v>
      </c>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416" t="s">
        <v>1162</v>
      </c>
      <c r="CM38" s="416" t="s">
        <v>1162</v>
      </c>
      <c r="CN38" s="416" t="s">
        <v>1162</v>
      </c>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171">
        <v>1</v>
      </c>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416" t="s">
        <v>1162</v>
      </c>
      <c r="CM39" s="416" t="s">
        <v>1162</v>
      </c>
      <c r="CN39" s="416" t="s">
        <v>1162</v>
      </c>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171">
        <v>1</v>
      </c>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416" t="s">
        <v>1162</v>
      </c>
      <c r="CM40" s="416" t="s">
        <v>1162</v>
      </c>
      <c r="CN40" s="416" t="s">
        <v>1162</v>
      </c>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171">
        <v>1</v>
      </c>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416" t="s">
        <v>1162</v>
      </c>
      <c r="CM41" s="416" t="s">
        <v>1162</v>
      </c>
      <c r="CN41" s="416" t="s">
        <v>1162</v>
      </c>
    </row>
    <row r="42" spans="1:92" s="4" customFormat="1" ht="47.4" customHeight="1" thickBot="1" x14ac:dyDescent="0.35">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171">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113" t="s">
        <v>1099</v>
      </c>
      <c r="CK42" s="418">
        <v>0.4987105</v>
      </c>
      <c r="CL42" s="416" t="s">
        <v>1162</v>
      </c>
      <c r="CM42" s="416" t="s">
        <v>1162</v>
      </c>
      <c r="CN42" s="416" t="s">
        <v>1162</v>
      </c>
    </row>
    <row r="43" spans="1:92" s="4" customFormat="1" ht="44.1" customHeight="1" thickBot="1" x14ac:dyDescent="0.35">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171">
        <v>1</v>
      </c>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416" t="s">
        <v>1162</v>
      </c>
      <c r="CM43" s="416" t="s">
        <v>1162</v>
      </c>
      <c r="CN43" s="416" t="s">
        <v>1162</v>
      </c>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171">
        <v>1</v>
      </c>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416" t="s">
        <v>1162</v>
      </c>
      <c r="CM44" s="416" t="s">
        <v>1162</v>
      </c>
      <c r="CN44" s="416" t="s">
        <v>1162</v>
      </c>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171">
        <v>1</v>
      </c>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416" t="s">
        <v>1162</v>
      </c>
      <c r="CM45" s="416" t="s">
        <v>1162</v>
      </c>
      <c r="CN45" s="416" t="s">
        <v>1162</v>
      </c>
    </row>
    <row r="46" spans="1:92" s="4" customFormat="1" ht="29.4" customHeight="1" thickBot="1" x14ac:dyDescent="0.35">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171">
        <v>1</v>
      </c>
      <c r="AA46" s="41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428" t="s">
        <v>1161</v>
      </c>
      <c r="CM46" s="432" t="s">
        <v>1162</v>
      </c>
      <c r="CN46" s="429">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171">
        <v>1</v>
      </c>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416" t="s">
        <v>1162</v>
      </c>
      <c r="CM47" s="416" t="s">
        <v>1162</v>
      </c>
      <c r="CN47" s="416" t="s">
        <v>1162</v>
      </c>
    </row>
    <row r="48" spans="1:92" s="17" customFormat="1" ht="44.1" customHeight="1" thickBot="1" x14ac:dyDescent="0.35">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171">
        <v>1</v>
      </c>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416" t="s">
        <v>1162</v>
      </c>
      <c r="CM48" s="416" t="s">
        <v>1162</v>
      </c>
      <c r="CN48" s="416" t="s">
        <v>1162</v>
      </c>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171">
        <v>1</v>
      </c>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416" t="s">
        <v>1162</v>
      </c>
      <c r="CM49" s="416" t="s">
        <v>1162</v>
      </c>
      <c r="CN49" s="416" t="s">
        <v>1162</v>
      </c>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171">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v>0</v>
      </c>
      <c r="CK50" s="260">
        <v>0</v>
      </c>
      <c r="CL50" s="416" t="s">
        <v>1162</v>
      </c>
      <c r="CM50" s="416" t="s">
        <v>1162</v>
      </c>
      <c r="CN50" s="416" t="s">
        <v>1162</v>
      </c>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171">
        <v>1</v>
      </c>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416" t="s">
        <v>1162</v>
      </c>
      <c r="CM51" s="416" t="s">
        <v>1162</v>
      </c>
      <c r="CN51" s="416" t="s">
        <v>1162</v>
      </c>
    </row>
    <row r="52" spans="1:92" s="4" customFormat="1" ht="58.35" customHeight="1" thickBot="1" x14ac:dyDescent="0.35">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171">
        <v>1</v>
      </c>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416" t="s">
        <v>1162</v>
      </c>
      <c r="CM52" s="416" t="s">
        <v>1162</v>
      </c>
      <c r="CN52" s="416" t="s">
        <v>1162</v>
      </c>
    </row>
    <row r="53" spans="1:92" s="4" customFormat="1" ht="63" customHeight="1" thickBot="1" x14ac:dyDescent="0.35">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171">
        <v>1</v>
      </c>
      <c r="AA53" s="171"/>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428" t="s">
        <v>1162</v>
      </c>
      <c r="CM53" s="430" t="s">
        <v>1213</v>
      </c>
      <c r="CN53" s="430"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171">
        <v>1</v>
      </c>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416" t="s">
        <v>1162</v>
      </c>
      <c r="CM54" s="416" t="s">
        <v>1162</v>
      </c>
      <c r="CN54" s="416" t="s">
        <v>1162</v>
      </c>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171">
        <v>1</v>
      </c>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416" t="s">
        <v>1162</v>
      </c>
      <c r="CM55" s="416" t="s">
        <v>1162</v>
      </c>
      <c r="CN55" s="416" t="s">
        <v>1162</v>
      </c>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171">
        <v>1</v>
      </c>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416" t="s">
        <v>1162</v>
      </c>
      <c r="CM56" s="416" t="s">
        <v>1162</v>
      </c>
      <c r="CN56" s="416" t="s">
        <v>1162</v>
      </c>
    </row>
    <row r="57" spans="1:92" s="4" customFormat="1" ht="47.4" customHeight="1" thickBot="1" x14ac:dyDescent="0.35">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171">
        <v>1</v>
      </c>
      <c r="AA57" s="171"/>
      <c r="AB57" s="200" t="s">
        <v>12</v>
      </c>
      <c r="AC57" s="197" t="s">
        <v>1157</v>
      </c>
      <c r="AD57" s="172" t="s">
        <v>837</v>
      </c>
      <c r="AE57" s="172" t="s">
        <v>1098</v>
      </c>
      <c r="AF57" s="172" t="s">
        <v>837</v>
      </c>
      <c r="AG57" s="197"/>
      <c r="AH57" s="37">
        <v>0</v>
      </c>
      <c r="AI57" s="37">
        <v>0</v>
      </c>
      <c r="AJ57" s="37">
        <v>0</v>
      </c>
      <c r="AK57" s="37">
        <v>0</v>
      </c>
      <c r="AL57" s="37">
        <v>0</v>
      </c>
      <c r="AM57" s="37">
        <v>0</v>
      </c>
      <c r="AN57" s="37">
        <v>0</v>
      </c>
      <c r="AO57" s="37">
        <v>0</v>
      </c>
      <c r="AP57" s="37">
        <v>0</v>
      </c>
      <c r="AQ57" s="37">
        <v>0</v>
      </c>
      <c r="AR57" s="37">
        <v>0</v>
      </c>
      <c r="AS57" s="37">
        <v>0</v>
      </c>
      <c r="AT57" s="37">
        <v>0</v>
      </c>
      <c r="AU57" s="37">
        <v>0</v>
      </c>
      <c r="AV57" s="37">
        <v>0</v>
      </c>
      <c r="AW57" s="37">
        <v>0</v>
      </c>
      <c r="AX57" s="37">
        <v>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428" t="s">
        <v>1162</v>
      </c>
      <c r="CM57" s="430" t="s">
        <v>1213</v>
      </c>
      <c r="CN57" s="430" t="s">
        <v>1213</v>
      </c>
    </row>
    <row r="58" spans="1:92" s="4" customFormat="1" ht="72.599999999999994" customHeight="1" thickBot="1" x14ac:dyDescent="0.35">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171">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113" t="s">
        <v>1099</v>
      </c>
      <c r="CK58" s="418">
        <v>0.83213139999999997</v>
      </c>
      <c r="CL58" s="416" t="s">
        <v>1162</v>
      </c>
      <c r="CM58" s="416" t="s">
        <v>1162</v>
      </c>
      <c r="CN58" s="416" t="s">
        <v>1162</v>
      </c>
    </row>
    <row r="59" spans="1:92" s="4" customFormat="1" ht="30" customHeight="1" thickBot="1" x14ac:dyDescent="0.35">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171">
        <v>1</v>
      </c>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416" t="s">
        <v>1162</v>
      </c>
      <c r="CM59" s="416" t="s">
        <v>1162</v>
      </c>
      <c r="CN59" s="416" t="s">
        <v>1162</v>
      </c>
    </row>
    <row r="60" spans="1:92" s="4" customFormat="1" ht="29.4" customHeight="1" thickBot="1" x14ac:dyDescent="0.35">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171">
        <v>1</v>
      </c>
      <c r="AA60" s="41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428" t="s">
        <v>1162</v>
      </c>
      <c r="CM60" s="430" t="s">
        <v>1213</v>
      </c>
      <c r="CN60" s="430"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171">
        <v>1</v>
      </c>
      <c r="AA61" s="41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113" t="s">
        <v>1099</v>
      </c>
      <c r="CK61" s="419">
        <v>7176314</v>
      </c>
      <c r="CL61" s="428" t="s">
        <v>1161</v>
      </c>
      <c r="CM61" s="429">
        <v>38750</v>
      </c>
      <c r="CN61" s="429">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171">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113" t="s">
        <v>1099</v>
      </c>
      <c r="CK62" s="419">
        <v>4508521</v>
      </c>
      <c r="CL62" s="416" t="s">
        <v>1162</v>
      </c>
      <c r="CM62" s="416" t="s">
        <v>1162</v>
      </c>
      <c r="CN62" s="416" t="s">
        <v>1162</v>
      </c>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171">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113" t="s">
        <v>1099</v>
      </c>
      <c r="CK63" s="419">
        <v>1108019</v>
      </c>
      <c r="CL63" s="416" t="s">
        <v>1162</v>
      </c>
      <c r="CM63" s="416" t="s">
        <v>1162</v>
      </c>
      <c r="CN63" s="416" t="s">
        <v>1162</v>
      </c>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171">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113" t="s">
        <v>1099</v>
      </c>
      <c r="CK64" s="419">
        <v>6320400</v>
      </c>
      <c r="CL64" s="416" t="s">
        <v>1162</v>
      </c>
      <c r="CM64" s="416" t="s">
        <v>1162</v>
      </c>
      <c r="CN64" s="416" t="s">
        <v>1162</v>
      </c>
    </row>
    <row r="65" spans="1:92" s="4" customFormat="1" ht="58.35" customHeight="1" thickBot="1" x14ac:dyDescent="0.35">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171">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113" t="s">
        <v>1099</v>
      </c>
      <c r="CK65" s="420">
        <v>3.1487690000000002</v>
      </c>
      <c r="CL65" s="416" t="s">
        <v>1162</v>
      </c>
      <c r="CM65" s="416" t="s">
        <v>1162</v>
      </c>
      <c r="CN65" s="416" t="s">
        <v>1162</v>
      </c>
    </row>
    <row r="66" spans="1:92" s="4" customFormat="1" ht="27.6" customHeight="1" thickBot="1" x14ac:dyDescent="0.35">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171">
        <v>1</v>
      </c>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416" t="s">
        <v>1162</v>
      </c>
      <c r="CM66" s="416" t="s">
        <v>1162</v>
      </c>
      <c r="CN66" s="416" t="s">
        <v>1162</v>
      </c>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171">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113" t="s">
        <v>1099</v>
      </c>
      <c r="CK67" s="420">
        <v>3.1487690000000002</v>
      </c>
      <c r="CL67" s="416" t="s">
        <v>1162</v>
      </c>
      <c r="CM67" s="416" t="s">
        <v>1162</v>
      </c>
      <c r="CN67" s="416" t="s">
        <v>1162</v>
      </c>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171">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113" t="s">
        <v>1099</v>
      </c>
      <c r="CK68" s="420">
        <v>3.1487690000000002</v>
      </c>
      <c r="CL68" s="416" t="s">
        <v>1162</v>
      </c>
      <c r="CM68" s="416" t="s">
        <v>1162</v>
      </c>
      <c r="CN68" s="416" t="s">
        <v>1162</v>
      </c>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171">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113" t="s">
        <v>1099</v>
      </c>
      <c r="CK69" s="418">
        <v>0.51998869999999997</v>
      </c>
      <c r="CL69" s="416" t="s">
        <v>1162</v>
      </c>
      <c r="CM69" s="416" t="s">
        <v>1162</v>
      </c>
      <c r="CN69" s="416" t="s">
        <v>1162</v>
      </c>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171">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416" t="s">
        <v>1162</v>
      </c>
      <c r="CM70" s="416" t="s">
        <v>1162</v>
      </c>
      <c r="CN70" s="416" t="s">
        <v>1162</v>
      </c>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171">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416" t="s">
        <v>1162</v>
      </c>
      <c r="CM71" s="416" t="s">
        <v>1162</v>
      </c>
      <c r="CN71" s="416" t="s">
        <v>1162</v>
      </c>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171">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416" t="s">
        <v>1162</v>
      </c>
      <c r="CM72" s="416" t="s">
        <v>1162</v>
      </c>
      <c r="CN72" s="416" t="s">
        <v>1162</v>
      </c>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171">
        <v>1</v>
      </c>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416" t="s">
        <v>1162</v>
      </c>
      <c r="CM73" s="416" t="s">
        <v>1162</v>
      </c>
      <c r="CN73" s="416" t="s">
        <v>1162</v>
      </c>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171">
        <v>1</v>
      </c>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416" t="s">
        <v>1162</v>
      </c>
      <c r="CM74" s="416" t="s">
        <v>1162</v>
      </c>
      <c r="CN74" s="416" t="s">
        <v>1162</v>
      </c>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171">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416" t="s">
        <v>1162</v>
      </c>
      <c r="CM75" s="416" t="s">
        <v>1162</v>
      </c>
      <c r="CN75" s="416" t="s">
        <v>1162</v>
      </c>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171">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113" t="s">
        <v>1099</v>
      </c>
      <c r="CK76" s="420">
        <v>1.7423630000000001</v>
      </c>
      <c r="CL76" s="416" t="s">
        <v>1162</v>
      </c>
      <c r="CM76" s="416" t="s">
        <v>1162</v>
      </c>
      <c r="CN76" s="416" t="s">
        <v>1162</v>
      </c>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171">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416" t="s">
        <v>1162</v>
      </c>
      <c r="CM77" s="416" t="s">
        <v>1162</v>
      </c>
      <c r="CN77" s="416" t="s">
        <v>1162</v>
      </c>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171">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416" t="s">
        <v>1162</v>
      </c>
      <c r="CM78" s="416" t="s">
        <v>1162</v>
      </c>
      <c r="CN78" s="416" t="s">
        <v>1162</v>
      </c>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171">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113" t="s">
        <v>1099</v>
      </c>
      <c r="CK79" s="418">
        <v>0.29240680000000002</v>
      </c>
      <c r="CL79" s="416" t="s">
        <v>1162</v>
      </c>
      <c r="CM79" s="416" t="s">
        <v>1162</v>
      </c>
      <c r="CN79" s="416" t="s">
        <v>1162</v>
      </c>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171">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416" t="s">
        <v>1162</v>
      </c>
      <c r="CM80" s="416" t="s">
        <v>1162</v>
      </c>
      <c r="CN80" s="416" t="s">
        <v>1162</v>
      </c>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171">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113" t="s">
        <v>1099</v>
      </c>
      <c r="CK81" s="420">
        <v>5.1902080000000002</v>
      </c>
      <c r="CL81" s="416" t="s">
        <v>1162</v>
      </c>
      <c r="CM81" s="416" t="s">
        <v>1162</v>
      </c>
      <c r="CN81" s="416" t="s">
        <v>1162</v>
      </c>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171">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416" t="s">
        <v>1162</v>
      </c>
      <c r="CM82" s="416" t="s">
        <v>1162</v>
      </c>
      <c r="CN82" s="416" t="s">
        <v>1162</v>
      </c>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171">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416" t="s">
        <v>1162</v>
      </c>
      <c r="CM83" s="416" t="s">
        <v>1162</v>
      </c>
      <c r="CN83" s="416" t="s">
        <v>1162</v>
      </c>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171">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416" t="s">
        <v>1162</v>
      </c>
      <c r="CM84" s="416" t="s">
        <v>1162</v>
      </c>
      <c r="CN84" s="416" t="s">
        <v>1162</v>
      </c>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171">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416" t="s">
        <v>1162</v>
      </c>
      <c r="CM85" s="416" t="s">
        <v>1162</v>
      </c>
      <c r="CN85" s="416" t="s">
        <v>1162</v>
      </c>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171">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416" t="s">
        <v>1162</v>
      </c>
      <c r="CM86" s="416" t="s">
        <v>1162</v>
      </c>
      <c r="CN86" s="416" t="s">
        <v>1162</v>
      </c>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171">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416" t="s">
        <v>1162</v>
      </c>
      <c r="CM87" s="416" t="s">
        <v>1162</v>
      </c>
      <c r="CN87" s="416" t="s">
        <v>1162</v>
      </c>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171">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416" t="s">
        <v>1162</v>
      </c>
      <c r="CM88" s="416" t="s">
        <v>1162</v>
      </c>
      <c r="CN88" s="416" t="s">
        <v>1162</v>
      </c>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171"/>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157" t="s">
        <v>1099</v>
      </c>
      <c r="CK89" s="415">
        <v>0.13649549999999999</v>
      </c>
      <c r="CL89" s="416" t="s">
        <v>1162</v>
      </c>
      <c r="CM89" s="416" t="s">
        <v>1162</v>
      </c>
      <c r="CN89" s="416" t="s">
        <v>1162</v>
      </c>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171"/>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416" t="s">
        <v>1162</v>
      </c>
      <c r="CM90" s="416" t="s">
        <v>1162</v>
      </c>
      <c r="CN90" s="416" t="s">
        <v>1162</v>
      </c>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171">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113" t="s">
        <v>1099</v>
      </c>
      <c r="CK91" s="418">
        <v>-1.0198E-3</v>
      </c>
      <c r="CL91" s="416" t="s">
        <v>1162</v>
      </c>
      <c r="CM91" s="416" t="s">
        <v>1162</v>
      </c>
      <c r="CN91" s="416" t="s">
        <v>1162</v>
      </c>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171">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416" t="s">
        <v>1162</v>
      </c>
      <c r="CM92" s="416" t="s">
        <v>1162</v>
      </c>
      <c r="CN92" s="416" t="s">
        <v>1162</v>
      </c>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171">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113" t="s">
        <v>1099</v>
      </c>
      <c r="CK93" s="420">
        <v>-9.9799999999999997E-4</v>
      </c>
      <c r="CL93" s="416" t="s">
        <v>1162</v>
      </c>
      <c r="CM93" s="416" t="s">
        <v>1162</v>
      </c>
      <c r="CN93" s="416" t="s">
        <v>1162</v>
      </c>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171">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416" t="s">
        <v>1162</v>
      </c>
      <c r="CM94" s="416" t="s">
        <v>1162</v>
      </c>
      <c r="CN94" s="416" t="s">
        <v>1162</v>
      </c>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171">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113" t="s">
        <v>1099</v>
      </c>
      <c r="CK95" s="419">
        <v>68900000</v>
      </c>
      <c r="CL95" s="416" t="s">
        <v>1162</v>
      </c>
      <c r="CM95" s="416" t="s">
        <v>1162</v>
      </c>
      <c r="CN95" s="416" t="s">
        <v>1162</v>
      </c>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171">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416" t="s">
        <v>1162</v>
      </c>
      <c r="CM96" s="416" t="s">
        <v>1162</v>
      </c>
      <c r="CN96" s="416" t="s">
        <v>1162</v>
      </c>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171">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113" t="s">
        <v>1099</v>
      </c>
      <c r="CK97" s="420">
        <v>1.5367550000000001</v>
      </c>
      <c r="CL97" s="416" t="s">
        <v>1162</v>
      </c>
      <c r="CM97" s="416" t="s">
        <v>1162</v>
      </c>
      <c r="CN97" s="416" t="s">
        <v>1162</v>
      </c>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171">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416" t="s">
        <v>1162</v>
      </c>
      <c r="CM98" s="416" t="s">
        <v>1162</v>
      </c>
      <c r="CN98" s="416" t="s">
        <v>1162</v>
      </c>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171">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416" t="s">
        <v>1162</v>
      </c>
      <c r="CM99" s="416" t="s">
        <v>1162</v>
      </c>
      <c r="CN99" s="416" t="s">
        <v>1162</v>
      </c>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171">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412" t="s">
        <v>1099</v>
      </c>
      <c r="CK100" s="413">
        <v>-2.6255820000000001</v>
      </c>
      <c r="CL100" s="416" t="s">
        <v>1162</v>
      </c>
      <c r="CM100" s="416" t="s">
        <v>1162</v>
      </c>
      <c r="CN100" s="416" t="s">
        <v>1162</v>
      </c>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171">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416" t="s">
        <v>1162</v>
      </c>
      <c r="CM101" s="416" t="s">
        <v>1162</v>
      </c>
      <c r="CN101" s="416" t="s">
        <v>1162</v>
      </c>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171">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416" t="s">
        <v>1162</v>
      </c>
      <c r="CM102" s="416" t="s">
        <v>1162</v>
      </c>
      <c r="CN102" s="416" t="s">
        <v>1162</v>
      </c>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171">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113" t="s">
        <v>1099</v>
      </c>
      <c r="CK103" s="418">
        <v>-8.4968100000000005E-2</v>
      </c>
      <c r="CL103" s="416" t="s">
        <v>1162</v>
      </c>
      <c r="CM103" s="416" t="s">
        <v>1162</v>
      </c>
      <c r="CN103" s="416" t="s">
        <v>1162</v>
      </c>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171">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416" t="s">
        <v>1162</v>
      </c>
      <c r="CM104" s="416" t="s">
        <v>1162</v>
      </c>
      <c r="CN104" s="416" t="s">
        <v>1162</v>
      </c>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171">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412" t="s">
        <v>1099</v>
      </c>
      <c r="CK105" s="413">
        <v>0.90179500000000001</v>
      </c>
      <c r="CL105" s="416" t="s">
        <v>1162</v>
      </c>
      <c r="CM105" s="416" t="s">
        <v>1162</v>
      </c>
      <c r="CN105" s="416" t="s">
        <v>1162</v>
      </c>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171">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412" t="s">
        <v>1099</v>
      </c>
      <c r="CK106" s="421">
        <v>-0.54112579999999999</v>
      </c>
      <c r="CL106" s="416" t="s">
        <v>1162</v>
      </c>
      <c r="CM106" s="416" t="s">
        <v>1162</v>
      </c>
      <c r="CN106" s="416" t="s">
        <v>1162</v>
      </c>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171">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416" t="s">
        <v>1162</v>
      </c>
      <c r="CM107" s="416" t="s">
        <v>1162</v>
      </c>
      <c r="CN107" s="416" t="s">
        <v>1162</v>
      </c>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171">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416" t="s">
        <v>1162</v>
      </c>
      <c r="CM108" s="416" t="s">
        <v>1162</v>
      </c>
      <c r="CN108" s="416" t="s">
        <v>1162</v>
      </c>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171">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113" t="s">
        <v>1099</v>
      </c>
      <c r="CK109" s="420">
        <v>2.6673429999999998</v>
      </c>
      <c r="CL109" s="416" t="s">
        <v>1162</v>
      </c>
      <c r="CM109" s="416" t="s">
        <v>1162</v>
      </c>
      <c r="CN109" s="416" t="s">
        <v>1162</v>
      </c>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171">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416" t="s">
        <v>1162</v>
      </c>
      <c r="CM110" s="416" t="s">
        <v>1162</v>
      </c>
      <c r="CN110" s="416" t="s">
        <v>1162</v>
      </c>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171">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113" t="s">
        <v>1099</v>
      </c>
      <c r="CK111" s="420">
        <v>0.731715</v>
      </c>
      <c r="CL111" s="416" t="s">
        <v>1162</v>
      </c>
      <c r="CM111" s="416" t="s">
        <v>1162</v>
      </c>
      <c r="CN111" s="416" t="s">
        <v>1162</v>
      </c>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171">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416" t="s">
        <v>1162</v>
      </c>
      <c r="CM112" s="416" t="s">
        <v>1162</v>
      </c>
      <c r="CN112" s="416" t="s">
        <v>1162</v>
      </c>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171">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113" t="s">
        <v>1099</v>
      </c>
      <c r="CK113" s="418">
        <v>0.41475139999999999</v>
      </c>
      <c r="CL113" s="416" t="s">
        <v>1162</v>
      </c>
      <c r="CM113" s="416" t="s">
        <v>1162</v>
      </c>
      <c r="CN113" s="416" t="s">
        <v>1162</v>
      </c>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171">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416" t="s">
        <v>1162</v>
      </c>
      <c r="CM114" s="416" t="s">
        <v>1162</v>
      </c>
      <c r="CN114" s="416" t="s">
        <v>1162</v>
      </c>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171">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416" t="s">
        <v>1162</v>
      </c>
      <c r="CM115" s="416" t="s">
        <v>1162</v>
      </c>
      <c r="CN115" s="416" t="s">
        <v>1162</v>
      </c>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171">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113" t="s">
        <v>1099</v>
      </c>
      <c r="CK116" s="418">
        <v>8.2429799999999998E-2</v>
      </c>
      <c r="CL116" s="416" t="s">
        <v>1162</v>
      </c>
      <c r="CM116" s="416" t="s">
        <v>1162</v>
      </c>
      <c r="CN116" s="416" t="s">
        <v>1162</v>
      </c>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171">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416" t="s">
        <v>1162</v>
      </c>
      <c r="CM117" s="416" t="s">
        <v>1162</v>
      </c>
      <c r="CN117" s="416" t="s">
        <v>1162</v>
      </c>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171">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113" t="s">
        <v>1099</v>
      </c>
      <c r="CK118" s="420">
        <v>3.4171710000000002</v>
      </c>
      <c r="CL118" s="416" t="s">
        <v>1162</v>
      </c>
      <c r="CM118" s="416" t="s">
        <v>1162</v>
      </c>
      <c r="CN118" s="416" t="s">
        <v>1162</v>
      </c>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171">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113">
        <v>0</v>
      </c>
      <c r="CK119" s="260">
        <v>0</v>
      </c>
      <c r="CL119" s="416" t="s">
        <v>1162</v>
      </c>
      <c r="CM119" s="416" t="s">
        <v>1162</v>
      </c>
      <c r="CN119" s="416" t="s">
        <v>1162</v>
      </c>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171">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113" t="s">
        <v>1099</v>
      </c>
      <c r="CK120" s="420">
        <v>1.086735</v>
      </c>
      <c r="CL120" s="416" t="s">
        <v>1162</v>
      </c>
      <c r="CM120" s="416" t="s">
        <v>1162</v>
      </c>
      <c r="CN120" s="416" t="s">
        <v>1162</v>
      </c>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171">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113">
        <v>0</v>
      </c>
      <c r="CK121" s="260">
        <v>0</v>
      </c>
      <c r="CL121" s="416" t="s">
        <v>1162</v>
      </c>
      <c r="CM121" s="416" t="s">
        <v>1162</v>
      </c>
      <c r="CN121" s="416" t="s">
        <v>1162</v>
      </c>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171">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113" t="s">
        <v>1099</v>
      </c>
      <c r="CK122" s="418">
        <v>0.11466179999999999</v>
      </c>
      <c r="CL122" s="416" t="s">
        <v>1162</v>
      </c>
      <c r="CM122" s="416" t="s">
        <v>1162</v>
      </c>
      <c r="CN122" s="416" t="s">
        <v>1162</v>
      </c>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171">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113">
        <v>0</v>
      </c>
      <c r="CK123" s="260">
        <v>0</v>
      </c>
      <c r="CL123" s="416" t="s">
        <v>1162</v>
      </c>
      <c r="CM123" s="416" t="s">
        <v>1162</v>
      </c>
      <c r="CN123" s="416" t="s">
        <v>1162</v>
      </c>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171">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113">
        <v>0</v>
      </c>
      <c r="CK124" s="260">
        <v>0</v>
      </c>
      <c r="CL124" s="416" t="s">
        <v>1162</v>
      </c>
      <c r="CM124" s="416" t="s">
        <v>1162</v>
      </c>
      <c r="CN124" s="416" t="s">
        <v>1162</v>
      </c>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171">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113" t="s">
        <v>1099</v>
      </c>
      <c r="CK125" s="420">
        <v>5.2857139999999996</v>
      </c>
      <c r="CL125" s="416" t="s">
        <v>1162</v>
      </c>
      <c r="CM125" s="416" t="s">
        <v>1162</v>
      </c>
      <c r="CN125" s="416" t="s">
        <v>1162</v>
      </c>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171">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113">
        <v>0</v>
      </c>
      <c r="CK126" s="260">
        <v>0</v>
      </c>
      <c r="CL126" s="416" t="s">
        <v>1162</v>
      </c>
      <c r="CM126" s="416" t="s">
        <v>1162</v>
      </c>
      <c r="CN126" s="416" t="s">
        <v>1162</v>
      </c>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171">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113" t="s">
        <v>1099</v>
      </c>
      <c r="CK127" s="418">
        <v>0.51998869999999997</v>
      </c>
      <c r="CL127" s="416" t="s">
        <v>1162</v>
      </c>
      <c r="CM127" s="416" t="s">
        <v>1162</v>
      </c>
      <c r="CN127" s="416" t="s">
        <v>1162</v>
      </c>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171">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113">
        <v>0</v>
      </c>
      <c r="CK128" s="260">
        <v>0</v>
      </c>
      <c r="CL128" s="416" t="s">
        <v>1162</v>
      </c>
      <c r="CM128" s="416" t="s">
        <v>1162</v>
      </c>
      <c r="CN128" s="416" t="s">
        <v>1162</v>
      </c>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171">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113">
        <v>0</v>
      </c>
      <c r="CK129" s="260">
        <v>0</v>
      </c>
      <c r="CL129" s="416" t="s">
        <v>1162</v>
      </c>
      <c r="CM129" s="416" t="s">
        <v>1162</v>
      </c>
      <c r="CN129" s="416" t="s">
        <v>1162</v>
      </c>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171">
        <v>1</v>
      </c>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113">
        <v>0</v>
      </c>
      <c r="CK130" s="260">
        <v>0</v>
      </c>
      <c r="CL130" s="416" t="s">
        <v>1162</v>
      </c>
      <c r="CM130" s="416" t="s">
        <v>1162</v>
      </c>
      <c r="CN130" s="416" t="s">
        <v>1162</v>
      </c>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171">
        <v>1</v>
      </c>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113">
        <v>0</v>
      </c>
      <c r="CK131" s="260">
        <v>0</v>
      </c>
      <c r="CL131" s="416" t="s">
        <v>1162</v>
      </c>
      <c r="CM131" s="416" t="s">
        <v>1162</v>
      </c>
      <c r="CN131" s="416" t="s">
        <v>1162</v>
      </c>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171">
        <v>1</v>
      </c>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113">
        <v>0</v>
      </c>
      <c r="CK132" s="260">
        <v>0</v>
      </c>
      <c r="CL132" s="416" t="s">
        <v>1162</v>
      </c>
      <c r="CM132" s="416" t="s">
        <v>1162</v>
      </c>
      <c r="CN132" s="416" t="s">
        <v>1162</v>
      </c>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171">
        <v>1</v>
      </c>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113">
        <v>0</v>
      </c>
      <c r="CK133" s="260">
        <v>0</v>
      </c>
      <c r="CL133" s="416" t="s">
        <v>1162</v>
      </c>
      <c r="CM133" s="416" t="s">
        <v>1162</v>
      </c>
      <c r="CN133" s="416" t="s">
        <v>1162</v>
      </c>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171">
        <v>1</v>
      </c>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113">
        <v>0</v>
      </c>
      <c r="CK134" s="260">
        <v>0</v>
      </c>
      <c r="CL134" s="416" t="s">
        <v>1162</v>
      </c>
      <c r="CM134" s="416" t="s">
        <v>1162</v>
      </c>
      <c r="CN134" s="416" t="s">
        <v>1162</v>
      </c>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171">
        <v>1</v>
      </c>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113">
        <v>0</v>
      </c>
      <c r="CK135" s="260">
        <v>0</v>
      </c>
      <c r="CL135" s="416" t="s">
        <v>1162</v>
      </c>
      <c r="CM135" s="416" t="s">
        <v>1162</v>
      </c>
      <c r="CN135" s="416" t="s">
        <v>1162</v>
      </c>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171">
        <v>1</v>
      </c>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113">
        <v>0</v>
      </c>
      <c r="CK136" s="260">
        <v>0</v>
      </c>
      <c r="CL136" s="416" t="s">
        <v>1162</v>
      </c>
      <c r="CM136" s="416" t="s">
        <v>1162</v>
      </c>
      <c r="CN136" s="416" t="s">
        <v>1162</v>
      </c>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171">
        <v>1</v>
      </c>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113">
        <v>0</v>
      </c>
      <c r="CK137" s="260">
        <v>0</v>
      </c>
      <c r="CL137" s="416" t="s">
        <v>1162</v>
      </c>
      <c r="CM137" s="416" t="s">
        <v>1162</v>
      </c>
      <c r="CN137" s="416" t="s">
        <v>1162</v>
      </c>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171">
        <v>1</v>
      </c>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113">
        <v>0</v>
      </c>
      <c r="CK138" s="260">
        <v>0</v>
      </c>
      <c r="CL138" s="416" t="s">
        <v>1162</v>
      </c>
      <c r="CM138" s="416" t="s">
        <v>1162</v>
      </c>
      <c r="CN138" s="416" t="s">
        <v>1162</v>
      </c>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171">
        <v>1</v>
      </c>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113">
        <v>0</v>
      </c>
      <c r="CK139" s="260">
        <v>0</v>
      </c>
      <c r="CL139" s="416" t="s">
        <v>1162</v>
      </c>
      <c r="CM139" s="416" t="s">
        <v>1162</v>
      </c>
      <c r="CN139" s="416" t="s">
        <v>1162</v>
      </c>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171">
        <v>1</v>
      </c>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113">
        <v>0</v>
      </c>
      <c r="CK140" s="260">
        <v>0</v>
      </c>
      <c r="CL140" s="416" t="s">
        <v>1162</v>
      </c>
      <c r="CM140" s="416" t="s">
        <v>1162</v>
      </c>
      <c r="CN140" s="416" t="s">
        <v>1162</v>
      </c>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171">
        <v>1</v>
      </c>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113">
        <v>0</v>
      </c>
      <c r="CK141" s="260">
        <v>0</v>
      </c>
      <c r="CL141" s="416" t="s">
        <v>1162</v>
      </c>
      <c r="CM141" s="416" t="s">
        <v>1162</v>
      </c>
      <c r="CN141" s="416" t="s">
        <v>1162</v>
      </c>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171">
        <v>1</v>
      </c>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113">
        <v>0</v>
      </c>
      <c r="CK142" s="260">
        <v>0</v>
      </c>
      <c r="CL142" s="416" t="s">
        <v>1162</v>
      </c>
      <c r="CM142" s="416" t="s">
        <v>1162</v>
      </c>
      <c r="CN142" s="416" t="s">
        <v>1162</v>
      </c>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171">
        <v>1</v>
      </c>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113">
        <v>0</v>
      </c>
      <c r="CK143" s="260">
        <v>0</v>
      </c>
      <c r="CL143" s="416" t="s">
        <v>1162</v>
      </c>
      <c r="CM143" s="416" t="s">
        <v>1162</v>
      </c>
      <c r="CN143" s="416" t="s">
        <v>1162</v>
      </c>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171">
        <v>1</v>
      </c>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113">
        <v>0</v>
      </c>
      <c r="CK144" s="260">
        <v>0</v>
      </c>
      <c r="CL144" s="416" t="s">
        <v>1162</v>
      </c>
      <c r="CM144" s="416" t="s">
        <v>1162</v>
      </c>
      <c r="CN144" s="416" t="s">
        <v>1162</v>
      </c>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171">
        <v>1</v>
      </c>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113">
        <v>0</v>
      </c>
      <c r="CK145" s="260">
        <v>0</v>
      </c>
      <c r="CL145" s="416" t="s">
        <v>1162</v>
      </c>
      <c r="CM145" s="416" t="s">
        <v>1162</v>
      </c>
      <c r="CN145" s="416" t="s">
        <v>1162</v>
      </c>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171">
        <v>1</v>
      </c>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113">
        <v>0</v>
      </c>
      <c r="CK146" s="260">
        <v>0</v>
      </c>
      <c r="CL146" s="416" t="s">
        <v>1162</v>
      </c>
      <c r="CM146" s="416" t="s">
        <v>1162</v>
      </c>
      <c r="CN146" s="416" t="s">
        <v>1162</v>
      </c>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171">
        <v>1</v>
      </c>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113">
        <v>0</v>
      </c>
      <c r="CK147" s="260">
        <v>0</v>
      </c>
      <c r="CL147" s="416" t="s">
        <v>1162</v>
      </c>
      <c r="CM147" s="416" t="s">
        <v>1162</v>
      </c>
      <c r="CN147" s="416" t="s">
        <v>1162</v>
      </c>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171">
        <v>1</v>
      </c>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113">
        <v>0</v>
      </c>
      <c r="CK148" s="260">
        <v>0</v>
      </c>
      <c r="CL148" s="416" t="s">
        <v>1162</v>
      </c>
      <c r="CM148" s="416" t="s">
        <v>1162</v>
      </c>
      <c r="CN148" s="416" t="s">
        <v>1162</v>
      </c>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171">
        <v>1</v>
      </c>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113">
        <v>0</v>
      </c>
      <c r="CK149" s="260">
        <v>0</v>
      </c>
      <c r="CL149" s="416" t="s">
        <v>1162</v>
      </c>
      <c r="CM149" s="416" t="s">
        <v>1162</v>
      </c>
      <c r="CN149" s="416" t="s">
        <v>1162</v>
      </c>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171">
        <v>1</v>
      </c>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113">
        <v>0</v>
      </c>
      <c r="CK150" s="260">
        <v>0</v>
      </c>
      <c r="CL150" s="416" t="s">
        <v>1162</v>
      </c>
      <c r="CM150" s="416" t="s">
        <v>1162</v>
      </c>
      <c r="CN150" s="416" t="s">
        <v>1162</v>
      </c>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171">
        <v>1</v>
      </c>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113">
        <v>0</v>
      </c>
      <c r="CK151" s="260">
        <v>0</v>
      </c>
      <c r="CL151" s="416" t="s">
        <v>1162</v>
      </c>
      <c r="CM151" s="416" t="s">
        <v>1162</v>
      </c>
      <c r="CN151" s="416" t="s">
        <v>1162</v>
      </c>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171">
        <v>1</v>
      </c>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113">
        <v>0</v>
      </c>
      <c r="CK152" s="260">
        <v>0</v>
      </c>
      <c r="CL152" s="416" t="s">
        <v>1162</v>
      </c>
      <c r="CM152" s="416" t="s">
        <v>1162</v>
      </c>
      <c r="CN152" s="416" t="s">
        <v>1162</v>
      </c>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171">
        <v>1</v>
      </c>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113">
        <v>0</v>
      </c>
      <c r="CK153" s="260">
        <v>0</v>
      </c>
      <c r="CL153" s="416" t="s">
        <v>1162</v>
      </c>
      <c r="CM153" s="416" t="s">
        <v>1162</v>
      </c>
      <c r="CN153" s="416" t="s">
        <v>1162</v>
      </c>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171">
        <v>1</v>
      </c>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113">
        <v>0</v>
      </c>
      <c r="CK154" s="260">
        <v>0</v>
      </c>
      <c r="CL154" s="416" t="s">
        <v>1162</v>
      </c>
      <c r="CM154" s="416" t="s">
        <v>1162</v>
      </c>
      <c r="CN154" s="416" t="s">
        <v>1162</v>
      </c>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171">
        <v>1</v>
      </c>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113">
        <v>0</v>
      </c>
      <c r="CK155" s="260">
        <v>0</v>
      </c>
      <c r="CL155" s="416" t="s">
        <v>1162</v>
      </c>
      <c r="CM155" s="416" t="s">
        <v>1162</v>
      </c>
      <c r="CN155" s="416" t="s">
        <v>1162</v>
      </c>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171">
        <v>1</v>
      </c>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113">
        <v>0</v>
      </c>
      <c r="CK156" s="260">
        <v>0</v>
      </c>
      <c r="CL156" s="416" t="s">
        <v>1162</v>
      </c>
      <c r="CM156" s="416" t="s">
        <v>1162</v>
      </c>
      <c r="CN156" s="416" t="s">
        <v>1162</v>
      </c>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171">
        <v>1</v>
      </c>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113">
        <v>0</v>
      </c>
      <c r="CK157" s="260">
        <v>0</v>
      </c>
      <c r="CL157" s="416" t="s">
        <v>1162</v>
      </c>
      <c r="CM157" s="416" t="s">
        <v>1162</v>
      </c>
      <c r="CN157" s="416" t="s">
        <v>1162</v>
      </c>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171">
        <v>1</v>
      </c>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113">
        <v>0</v>
      </c>
      <c r="CK158" s="260">
        <v>0</v>
      </c>
      <c r="CL158" s="416" t="s">
        <v>1162</v>
      </c>
      <c r="CM158" s="416" t="s">
        <v>1162</v>
      </c>
      <c r="CN158" s="416" t="s">
        <v>1162</v>
      </c>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171">
        <v>1</v>
      </c>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113">
        <v>0</v>
      </c>
      <c r="CK159" s="260">
        <v>0</v>
      </c>
      <c r="CL159" s="416" t="s">
        <v>1162</v>
      </c>
      <c r="CM159" s="416" t="s">
        <v>1162</v>
      </c>
      <c r="CN159" s="416" t="s">
        <v>1162</v>
      </c>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171">
        <v>1</v>
      </c>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113">
        <v>0</v>
      </c>
      <c r="CK160" s="260">
        <v>0</v>
      </c>
      <c r="CL160" s="416" t="s">
        <v>1162</v>
      </c>
      <c r="CM160" s="416" t="s">
        <v>1162</v>
      </c>
      <c r="CN160" s="416" t="s">
        <v>1162</v>
      </c>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171">
        <v>1</v>
      </c>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113">
        <v>0</v>
      </c>
      <c r="CK161" s="260">
        <v>0</v>
      </c>
      <c r="CL161" s="416" t="s">
        <v>1162</v>
      </c>
      <c r="CM161" s="416" t="s">
        <v>1162</v>
      </c>
      <c r="CN161" s="416" t="s">
        <v>1162</v>
      </c>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171">
        <v>1</v>
      </c>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113">
        <v>0</v>
      </c>
      <c r="CK162" s="260">
        <v>0</v>
      </c>
      <c r="CL162" s="416" t="s">
        <v>1162</v>
      </c>
      <c r="CM162" s="416" t="s">
        <v>1162</v>
      </c>
      <c r="CN162" s="416" t="s">
        <v>1162</v>
      </c>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171">
        <v>1</v>
      </c>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113">
        <v>0</v>
      </c>
      <c r="CK163" s="260">
        <v>0</v>
      </c>
      <c r="CL163" s="416" t="s">
        <v>1162</v>
      </c>
      <c r="CM163" s="416" t="s">
        <v>1162</v>
      </c>
      <c r="CN163" s="416" t="s">
        <v>1162</v>
      </c>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171">
        <v>1</v>
      </c>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113">
        <v>0</v>
      </c>
      <c r="CK164" s="260">
        <v>0</v>
      </c>
      <c r="CL164" s="416" t="s">
        <v>1162</v>
      </c>
      <c r="CM164" s="416" t="s">
        <v>1162</v>
      </c>
      <c r="CN164" s="416" t="s">
        <v>1162</v>
      </c>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171">
        <v>1</v>
      </c>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113">
        <v>0</v>
      </c>
      <c r="CK165" s="260">
        <v>0</v>
      </c>
      <c r="CL165" s="416" t="s">
        <v>1162</v>
      </c>
      <c r="CM165" s="416" t="s">
        <v>1162</v>
      </c>
      <c r="CN165" s="416" t="s">
        <v>1162</v>
      </c>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171">
        <v>1</v>
      </c>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113">
        <v>0</v>
      </c>
      <c r="CK166" s="260">
        <v>0</v>
      </c>
      <c r="CL166" s="416" t="s">
        <v>1162</v>
      </c>
      <c r="CM166" s="416" t="s">
        <v>1162</v>
      </c>
      <c r="CN166" s="416" t="s">
        <v>1162</v>
      </c>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171">
        <v>1</v>
      </c>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113">
        <v>0</v>
      </c>
      <c r="CK167" s="260">
        <v>0</v>
      </c>
      <c r="CL167" s="416" t="s">
        <v>1162</v>
      </c>
      <c r="CM167" s="416" t="s">
        <v>1162</v>
      </c>
      <c r="CN167" s="416" t="s">
        <v>1162</v>
      </c>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171">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113">
        <v>0</v>
      </c>
      <c r="CK168" s="260">
        <v>0</v>
      </c>
      <c r="CL168" s="416" t="s">
        <v>1162</v>
      </c>
      <c r="CM168" s="416" t="s">
        <v>1162</v>
      </c>
      <c r="CN168" s="416" t="s">
        <v>1162</v>
      </c>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171">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113">
        <v>0</v>
      </c>
      <c r="CK169" s="260">
        <v>0</v>
      </c>
      <c r="CL169" s="416" t="s">
        <v>1162</v>
      </c>
      <c r="CM169" s="416" t="s">
        <v>1162</v>
      </c>
      <c r="CN169" s="416" t="s">
        <v>1162</v>
      </c>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171">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113">
        <v>0</v>
      </c>
      <c r="CK170" s="260">
        <v>0</v>
      </c>
      <c r="CL170" s="416" t="s">
        <v>1162</v>
      </c>
      <c r="CM170" s="416" t="s">
        <v>1162</v>
      </c>
      <c r="CN170" s="416" t="s">
        <v>1162</v>
      </c>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171">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113">
        <v>0</v>
      </c>
      <c r="CK171" s="260">
        <v>0</v>
      </c>
      <c r="CL171" s="416" t="s">
        <v>1162</v>
      </c>
      <c r="CM171" s="416" t="s">
        <v>1162</v>
      </c>
      <c r="CN171" s="416" t="s">
        <v>1162</v>
      </c>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171">
        <v>1</v>
      </c>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113">
        <v>0</v>
      </c>
      <c r="CK172" s="260">
        <v>0</v>
      </c>
      <c r="CL172" s="416" t="s">
        <v>1162</v>
      </c>
      <c r="CM172" s="416" t="s">
        <v>1162</v>
      </c>
      <c r="CN172" s="416" t="s">
        <v>1162</v>
      </c>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171">
        <v>1</v>
      </c>
      <c r="AA173" s="41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113">
        <v>0</v>
      </c>
      <c r="CK173" s="260">
        <v>0</v>
      </c>
      <c r="CL173" s="428" t="s">
        <v>1162</v>
      </c>
      <c r="CM173" s="430" t="s">
        <v>1213</v>
      </c>
      <c r="CN173" s="430"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171">
        <v>1</v>
      </c>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113">
        <v>0</v>
      </c>
      <c r="CK174" s="260">
        <v>0</v>
      </c>
      <c r="CL174" s="416" t="s">
        <v>1162</v>
      </c>
      <c r="CM174" s="416" t="s">
        <v>1162</v>
      </c>
      <c r="CN174" s="416" t="s">
        <v>1162</v>
      </c>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171">
        <v>1</v>
      </c>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113">
        <v>0</v>
      </c>
      <c r="CK175" s="260">
        <v>0</v>
      </c>
      <c r="CL175" s="416" t="s">
        <v>1162</v>
      </c>
      <c r="CM175" s="416" t="s">
        <v>1162</v>
      </c>
      <c r="CN175" s="416" t="s">
        <v>1162</v>
      </c>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171">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113" t="s">
        <v>1099</v>
      </c>
      <c r="CK176" s="418">
        <v>0.50123759999999995</v>
      </c>
      <c r="CL176" s="416" t="s">
        <v>1162</v>
      </c>
      <c r="CM176" s="416" t="s">
        <v>1162</v>
      </c>
      <c r="CN176" s="416" t="s">
        <v>1162</v>
      </c>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171">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113" t="s">
        <v>1099</v>
      </c>
      <c r="CK177" s="420">
        <v>0.99257099999999998</v>
      </c>
      <c r="CL177" s="416" t="s">
        <v>1162</v>
      </c>
      <c r="CM177" s="416" t="s">
        <v>1162</v>
      </c>
      <c r="CN177" s="416" t="s">
        <v>1162</v>
      </c>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171">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113" t="s">
        <v>1099</v>
      </c>
      <c r="CK178" s="418">
        <v>0.47447030000000001</v>
      </c>
      <c r="CL178" s="416" t="s">
        <v>1162</v>
      </c>
      <c r="CM178" s="416" t="s">
        <v>1162</v>
      </c>
      <c r="CN178" s="416" t="s">
        <v>1162</v>
      </c>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171">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113" t="s">
        <v>1099</v>
      </c>
      <c r="CK179" s="418">
        <v>1.0908999999999999E-3</v>
      </c>
      <c r="CL179" s="416" t="s">
        <v>1162</v>
      </c>
      <c r="CM179" s="416" t="s">
        <v>1162</v>
      </c>
      <c r="CN179" s="416" t="s">
        <v>1162</v>
      </c>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171">
        <v>1</v>
      </c>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416" t="s">
        <v>1162</v>
      </c>
      <c r="CM180" s="416" t="s">
        <v>1162</v>
      </c>
      <c r="CN180" s="416" t="s">
        <v>1162</v>
      </c>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171">
        <v>1</v>
      </c>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416" t="s">
        <v>1162</v>
      </c>
      <c r="CM181" s="416" t="s">
        <v>1162</v>
      </c>
      <c r="CN181" s="416" t="s">
        <v>1162</v>
      </c>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171">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113" t="s">
        <v>1099</v>
      </c>
      <c r="CK182" s="419">
        <v>3</v>
      </c>
      <c r="CL182" s="416" t="s">
        <v>1162</v>
      </c>
      <c r="CM182" s="416" t="s">
        <v>1162</v>
      </c>
      <c r="CN182" s="416" t="s">
        <v>1162</v>
      </c>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171">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416" t="s">
        <v>1162</v>
      </c>
      <c r="CM183" s="416" t="s">
        <v>1162</v>
      </c>
      <c r="CN183" s="416" t="s">
        <v>1162</v>
      </c>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171">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416" t="s">
        <v>1162</v>
      </c>
      <c r="CM184" s="416" t="s">
        <v>1162</v>
      </c>
      <c r="CN184" s="416" t="s">
        <v>1162</v>
      </c>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171">
        <v>1</v>
      </c>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416" t="s">
        <v>1162</v>
      </c>
      <c r="CM185" s="416" t="s">
        <v>1162</v>
      </c>
      <c r="CN185" s="416" t="s">
        <v>1162</v>
      </c>
    </row>
    <row r="186" spans="1:92" s="4" customFormat="1" ht="44.1" customHeight="1" thickBot="1" x14ac:dyDescent="0.35">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171">
        <v>1</v>
      </c>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416" t="s">
        <v>1162</v>
      </c>
      <c r="CM186" s="416" t="s">
        <v>1162</v>
      </c>
      <c r="CN186" s="416" t="s">
        <v>1162</v>
      </c>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171">
        <v>1</v>
      </c>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416" t="s">
        <v>1162</v>
      </c>
      <c r="CM187" s="416" t="s">
        <v>1162</v>
      </c>
      <c r="CN187" s="416" t="s">
        <v>1162</v>
      </c>
    </row>
    <row r="188" spans="1:92" s="4" customFormat="1" ht="29.4" customHeight="1" thickBot="1" x14ac:dyDescent="0.35">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171">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416" t="s">
        <v>1162</v>
      </c>
      <c r="CM188" s="416" t="s">
        <v>1162</v>
      </c>
      <c r="CN188" s="416" t="s">
        <v>1162</v>
      </c>
    </row>
    <row r="189" spans="1:92" s="4" customFormat="1" ht="29.1" customHeight="1" thickBot="1" x14ac:dyDescent="0.35">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171">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416" t="s">
        <v>1162</v>
      </c>
      <c r="CM189" s="416" t="s">
        <v>1162</v>
      </c>
      <c r="CN189" s="416" t="s">
        <v>1162</v>
      </c>
    </row>
    <row r="190" spans="1:92" s="4" customFormat="1" ht="44.1" customHeight="1" thickBot="1" x14ac:dyDescent="0.35">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171">
        <v>1</v>
      </c>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416" t="s">
        <v>1162</v>
      </c>
      <c r="CM190" s="416" t="s">
        <v>1162</v>
      </c>
      <c r="CN190" s="416" t="s">
        <v>1162</v>
      </c>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171">
        <v>1</v>
      </c>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416" t="s">
        <v>1162</v>
      </c>
      <c r="CM191" s="416" t="s">
        <v>1162</v>
      </c>
      <c r="CN191" s="416" t="s">
        <v>1162</v>
      </c>
    </row>
    <row r="192" spans="1:92" s="4" customFormat="1" ht="29.1" customHeight="1" thickBot="1" x14ac:dyDescent="0.35">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171">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416" t="s">
        <v>1162</v>
      </c>
      <c r="CM192" s="416" t="s">
        <v>1162</v>
      </c>
      <c r="CN192" s="416" t="s">
        <v>1162</v>
      </c>
    </row>
    <row r="193" spans="1:92" s="4" customFormat="1" ht="29.4" customHeight="1" thickBot="1" x14ac:dyDescent="0.35">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171">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428" t="s">
        <v>1162</v>
      </c>
      <c r="CM193" s="430" t="s">
        <v>1213</v>
      </c>
      <c r="CN193" s="430" t="s">
        <v>1213</v>
      </c>
    </row>
    <row r="194" spans="1:92" s="4" customFormat="1" ht="58.35" customHeight="1" thickBot="1" x14ac:dyDescent="0.35">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171">
        <v>1</v>
      </c>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416" t="s">
        <v>1162</v>
      </c>
      <c r="CM194" s="416" t="s">
        <v>1162</v>
      </c>
      <c r="CN194" s="416" t="s">
        <v>1162</v>
      </c>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171">
        <v>1</v>
      </c>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416" t="s">
        <v>1162</v>
      </c>
      <c r="CM195" s="416" t="s">
        <v>1162</v>
      </c>
      <c r="CN195" s="416" t="s">
        <v>1162</v>
      </c>
    </row>
    <row r="196" spans="1:92" s="4" customFormat="1" ht="47.4" customHeight="1" thickBot="1" x14ac:dyDescent="0.35">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171">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416" t="s">
        <v>1162</v>
      </c>
      <c r="CM196" s="416" t="s">
        <v>1162</v>
      </c>
      <c r="CN196" s="416" t="s">
        <v>1162</v>
      </c>
    </row>
    <row r="197" spans="1:92" s="4" customFormat="1" ht="47.4" customHeight="1" thickBot="1" x14ac:dyDescent="0.35">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171">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416" t="s">
        <v>1162</v>
      </c>
      <c r="CM197" s="416" t="s">
        <v>1162</v>
      </c>
      <c r="CN197" s="416" t="s">
        <v>1162</v>
      </c>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171">
        <v>1</v>
      </c>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416" t="s">
        <v>1162</v>
      </c>
      <c r="CM198" s="416" t="s">
        <v>1162</v>
      </c>
      <c r="CN198" s="416" t="s">
        <v>1162</v>
      </c>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171">
        <v>1</v>
      </c>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416" t="s">
        <v>1162</v>
      </c>
      <c r="CM199" s="416" t="s">
        <v>1162</v>
      </c>
      <c r="CN199" s="416" t="s">
        <v>1162</v>
      </c>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171">
        <v>1</v>
      </c>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416" t="s">
        <v>1162</v>
      </c>
      <c r="CM200" s="416" t="s">
        <v>1162</v>
      </c>
      <c r="CN200" s="416" t="s">
        <v>1162</v>
      </c>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171">
        <v>1</v>
      </c>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416" t="s">
        <v>1162</v>
      </c>
      <c r="CM201" s="416" t="s">
        <v>1162</v>
      </c>
      <c r="CN201" s="416" t="s">
        <v>1162</v>
      </c>
    </row>
    <row r="202" spans="1:92" s="4" customFormat="1" ht="44.1" customHeight="1" thickBot="1" x14ac:dyDescent="0.35">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171">
        <v>1</v>
      </c>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416" t="s">
        <v>1162</v>
      </c>
      <c r="CM202" s="416" t="s">
        <v>1162</v>
      </c>
      <c r="CN202" s="416" t="s">
        <v>1162</v>
      </c>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171">
        <v>1</v>
      </c>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416" t="s">
        <v>1162</v>
      </c>
      <c r="CM203" s="416" t="s">
        <v>1162</v>
      </c>
      <c r="CN203" s="416" t="s">
        <v>1162</v>
      </c>
    </row>
    <row r="204" spans="1:92" s="4" customFormat="1" ht="29.4" customHeight="1" thickBot="1" x14ac:dyDescent="0.35">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171">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416" t="s">
        <v>1162</v>
      </c>
      <c r="CM204" s="416" t="s">
        <v>1162</v>
      </c>
      <c r="CN204" s="416" t="s">
        <v>1162</v>
      </c>
    </row>
    <row r="205" spans="1:92" s="4" customFormat="1" ht="44.1" customHeight="1" thickBot="1" x14ac:dyDescent="0.35">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171">
        <v>1</v>
      </c>
      <c r="AA205" s="41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416" t="s">
        <v>1162</v>
      </c>
      <c r="CM205" s="416" t="s">
        <v>1162</v>
      </c>
      <c r="CN205" s="416" t="s">
        <v>1162</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171">
        <v>1</v>
      </c>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416" t="s">
        <v>1162</v>
      </c>
      <c r="CM206" s="416" t="s">
        <v>1162</v>
      </c>
      <c r="CN206" s="416" t="s">
        <v>1162</v>
      </c>
    </row>
    <row r="207" spans="1:92" s="4" customFormat="1" ht="29.4" customHeight="1" thickBot="1" x14ac:dyDescent="0.35">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171">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1993</v>
      </c>
      <c r="BP207" s="224">
        <v>0</v>
      </c>
      <c r="BQ207" s="224">
        <v>0</v>
      </c>
      <c r="BR207" s="224" t="s">
        <v>1162</v>
      </c>
      <c r="BS207" s="228" t="s">
        <v>1213</v>
      </c>
      <c r="BT207" s="228" t="s">
        <v>1213</v>
      </c>
      <c r="BU207" s="228" t="s">
        <v>1213</v>
      </c>
      <c r="BV207" s="228" t="s">
        <v>1213</v>
      </c>
      <c r="BW207" s="224" t="s">
        <v>1994</v>
      </c>
      <c r="BX207" s="224" t="s">
        <v>1995</v>
      </c>
      <c r="BY207" s="224" t="s">
        <v>1995</v>
      </c>
      <c r="BZ207" s="260" t="s">
        <v>1161</v>
      </c>
      <c r="CA207" s="260" t="s">
        <v>1162</v>
      </c>
      <c r="CB207" s="260">
        <v>267</v>
      </c>
      <c r="CC207" s="278" t="s">
        <v>1213</v>
      </c>
      <c r="CD207" s="278" t="s">
        <v>1213</v>
      </c>
      <c r="CE207" s="260" t="s">
        <v>1993</v>
      </c>
      <c r="CF207" s="260">
        <v>195</v>
      </c>
      <c r="CG207" s="260" t="s">
        <v>1162</v>
      </c>
      <c r="CH207" s="260" t="s">
        <v>1162</v>
      </c>
      <c r="CI207" s="260" t="s">
        <v>1162</v>
      </c>
      <c r="CJ207" s="412" t="s">
        <v>2139</v>
      </c>
      <c r="CK207" s="260">
        <v>1826</v>
      </c>
      <c r="CL207" s="416" t="s">
        <v>1162</v>
      </c>
      <c r="CM207" s="416" t="s">
        <v>1162</v>
      </c>
      <c r="CN207" s="416" t="s">
        <v>1162</v>
      </c>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171">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416" t="s">
        <v>1162</v>
      </c>
      <c r="CM208" s="416" t="s">
        <v>1162</v>
      </c>
      <c r="CN208" s="416" t="s">
        <v>1162</v>
      </c>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171">
        <v>1</v>
      </c>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416" t="s">
        <v>1162</v>
      </c>
      <c r="CM209" s="416" t="s">
        <v>1162</v>
      </c>
      <c r="CN209" s="416" t="s">
        <v>1162</v>
      </c>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171">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416" t="s">
        <v>1162</v>
      </c>
      <c r="CM210" s="416" t="s">
        <v>1162</v>
      </c>
      <c r="CN210" s="416" t="s">
        <v>1162</v>
      </c>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171">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416" t="s">
        <v>1162</v>
      </c>
      <c r="CM211" s="416" t="s">
        <v>1162</v>
      </c>
      <c r="CN211" s="416" t="s">
        <v>1162</v>
      </c>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171">
        <v>1</v>
      </c>
      <c r="AA212" s="41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428" t="s">
        <v>1162</v>
      </c>
      <c r="CM212" s="430" t="s">
        <v>1213</v>
      </c>
      <c r="CN212" s="430"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171">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416" t="s">
        <v>1162</v>
      </c>
      <c r="CM213" s="416" t="s">
        <v>1162</v>
      </c>
      <c r="CN213" s="416" t="s">
        <v>1162</v>
      </c>
    </row>
    <row r="214" spans="1:16383"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171">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416" t="s">
        <v>1162</v>
      </c>
      <c r="CM214" s="416" t="s">
        <v>1162</v>
      </c>
      <c r="CN214" s="416" t="s">
        <v>1162</v>
      </c>
    </row>
    <row r="215" spans="1:16383" s="4" customFormat="1" ht="58.2" thickBot="1" x14ac:dyDescent="0.35">
      <c r="A215" s="21" t="str">
        <f>CONCATENATE(C$2," ",B215," - ",C215)</f>
        <v>Indicator 219 - Monitoring rating</v>
      </c>
      <c r="B215" s="22">
        <f t="shared" si="15"/>
        <v>219</v>
      </c>
      <c r="C215" s="135" t="s">
        <v>808</v>
      </c>
      <c r="D215" s="124" t="str">
        <f t="shared" si="14"/>
        <v>ID219</v>
      </c>
      <c r="E215" s="210"/>
      <c r="F215" s="215" t="s">
        <v>315</v>
      </c>
      <c r="G215" s="14" t="s">
        <v>808</v>
      </c>
      <c r="H215" s="126" t="s">
        <v>2022</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171">
        <v>1</v>
      </c>
      <c r="AA215" s="171"/>
      <c r="AB215" s="200" t="s">
        <v>12</v>
      </c>
      <c r="AC215" s="197" t="s">
        <v>1156</v>
      </c>
      <c r="AD215" s="172" t="s">
        <v>12</v>
      </c>
      <c r="AE215" s="172" t="s">
        <v>12</v>
      </c>
      <c r="AF215" s="172" t="s">
        <v>837</v>
      </c>
      <c r="AG215" s="203"/>
      <c r="AH215" s="37">
        <v>1</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416"/>
      <c r="CM215" s="416"/>
      <c r="CN215" s="416"/>
    </row>
    <row r="216" spans="1:16383" s="120" customFormat="1" ht="43.8" thickBot="1" x14ac:dyDescent="0.35">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171">
        <v>1</v>
      </c>
      <c r="AB216" s="202" t="s">
        <v>12</v>
      </c>
      <c r="AC216" s="203" t="s">
        <v>1153</v>
      </c>
      <c r="AD216" s="172" t="s">
        <v>12</v>
      </c>
      <c r="AE216" s="172" t="s">
        <v>12</v>
      </c>
      <c r="AF216" s="172" t="s">
        <v>837</v>
      </c>
      <c r="AG216" s="197" t="s">
        <v>1422</v>
      </c>
      <c r="AH216" s="37">
        <v>0</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416"/>
      <c r="CM216" s="416"/>
      <c r="CN216" s="416"/>
    </row>
    <row r="217" spans="1:16383" ht="166.2" thickBot="1" x14ac:dyDescent="0.35">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1970</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5"/>
      <c r="AH217" s="37">
        <v>0</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416"/>
      <c r="CM217" s="416"/>
      <c r="CN217" s="416"/>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v>0</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416"/>
      <c r="CM218" s="416"/>
      <c r="CN218" s="416"/>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v>0</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416"/>
      <c r="CM219" s="416"/>
      <c r="CN219" s="416"/>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v>0</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416"/>
      <c r="CM220" s="416"/>
      <c r="CN220" s="416"/>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6" t="str">
        <f t="shared" si="16"/>
        <v>Indicator 225 - Bond Trade Suspended</v>
      </c>
      <c r="B221" s="276">
        <f t="shared" si="15"/>
        <v>225</v>
      </c>
      <c r="C221" s="187" t="s">
        <v>1438</v>
      </c>
      <c r="D221" s="188" t="str">
        <f t="shared" si="14"/>
        <v>ID225</v>
      </c>
      <c r="E221" s="136" t="s">
        <v>1439</v>
      </c>
      <c r="F221" s="216" t="s">
        <v>1451</v>
      </c>
      <c r="G221" s="189" t="s">
        <v>1440</v>
      </c>
      <c r="H221" s="190" t="s">
        <v>1971</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5"/>
      <c r="AH221" s="37">
        <v>0</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416"/>
      <c r="CM221" s="416"/>
      <c r="CN221" s="416"/>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X223" s="37" t="e">
        <f>VLOOKUP($D223,'[1]Ind_Forme Ind_Missing'!$C$4:$AG$216,X$224,FALSE)</f>
        <v>#N/A</v>
      </c>
      <c r="Z223" s="37">
        <f>SUM(Z3:Z221)</f>
        <v>217</v>
      </c>
      <c r="AA223" s="37">
        <f>SUM(AA3:AA221)</f>
        <v>11</v>
      </c>
      <c r="AH223" s="37" t="e">
        <f>VLOOKUP($D223,'[1]Ind_Forme Ind_Missing'!$C$4:$AG$216,AH$224,FALSE)</f>
        <v>#N/A</v>
      </c>
      <c r="AI223" s="37" t="e">
        <f>VLOOKUP($D223,'[1]Ind_Forme Ind_Missing'!$C$4:$AG$216,AI$224,FALSE)</f>
        <v>#N/A</v>
      </c>
      <c r="AJ223" s="37" t="e">
        <f>VLOOKUP($D223,'[1]Ind_Forme Ind_Missing'!$C$4:$AG$216,AJ$224,FALSE)</f>
        <v>#N/A</v>
      </c>
      <c r="AK223" s="37" t="e">
        <f>VLOOKUP($D223,'[1]Ind_Forme Ind_Missing'!$C$4:$AG$216,AK$224,FALSE)</f>
        <v>#N/A</v>
      </c>
      <c r="AL223" s="37" t="e">
        <f>VLOOKUP($D223,'[1]Ind_Forme Ind_Missing'!$C$4:$AG$216,AL$224,FALSE)</f>
        <v>#N/A</v>
      </c>
      <c r="AM223" s="37" t="e">
        <f>VLOOKUP($D223,'[1]Ind_Forme Ind_Missing'!$C$4:$AG$216,AM$224,FALSE)</f>
        <v>#N/A</v>
      </c>
      <c r="AN223" s="37" t="e">
        <f>VLOOKUP($D223,'[1]Ind_Forme Ind_Missing'!$C$4:$AG$216,AN$224,FALSE)</f>
        <v>#N/A</v>
      </c>
      <c r="AO223" s="37" t="e">
        <f>VLOOKUP($D223,'[1]Ind_Forme Ind_Missing'!$C$4:$AG$216,AO$224,FALSE)</f>
        <v>#N/A</v>
      </c>
      <c r="AP223" s="37" t="e">
        <f>VLOOKUP($D223,'[1]Ind_Forme Ind_Missing'!$C$4:$AG$216,AP$224,FALSE)</f>
        <v>#N/A</v>
      </c>
      <c r="AQ223" s="37" t="e">
        <f>VLOOKUP($D223,'[1]Ind_Forme Ind_Missing'!$C$4:$AG$216,AQ$224,FALSE)</f>
        <v>#N/A</v>
      </c>
      <c r="AR223" s="37" t="e">
        <f>VLOOKUP($D223,'[1]Ind_Forme Ind_Missing'!$C$4:$AG$216,AR$224,FALSE)</f>
        <v>#N/A</v>
      </c>
      <c r="AS223" s="37" t="e">
        <f>VLOOKUP($D223,'[1]Ind_Forme Ind_Missing'!$C$4:$AG$216,AS$224,FALSE)</f>
        <v>#N/A</v>
      </c>
      <c r="AT223" s="37" t="e">
        <f>VLOOKUP($D223,'[1]Ind_Forme Ind_Missing'!$C$4:$AG$216,AT$224,FALSE)</f>
        <v>#N/A</v>
      </c>
      <c r="AU223" s="37" t="e">
        <f>VLOOKUP($D223,'[1]Ind_Forme Ind_Missing'!$C$4:$AG$216,AU$224,FALSE)</f>
        <v>#N/A</v>
      </c>
      <c r="AV223" s="37" t="e">
        <f>VLOOKUP($D223,'[1]Ind_Forme Ind_Missing'!$C$4:$AG$216,AV$224,FALSE)</f>
        <v>#N/A</v>
      </c>
      <c r="AW223" s="37" t="e">
        <f>VLOOKUP($D223,'[1]Ind_Forme Ind_Missing'!$C$4:$AG$216,AW$224,FALSE)</f>
        <v>#N/A</v>
      </c>
      <c r="AX223" s="37" t="e">
        <f>VLOOKUP($D223,'[1]Ind_Forme Ind_Missing'!$C$4:$AG$216,AX$224,FALSE)</f>
        <v>#N/A</v>
      </c>
      <c r="AY223" s="46"/>
      <c r="AZ223" s="48"/>
      <c r="BA223" s="48"/>
      <c r="BW223" s="74"/>
      <c r="BX223" s="74"/>
      <c r="BY223" s="74"/>
      <c r="BZ223" s="37"/>
      <c r="CA223" s="37"/>
      <c r="CB223" s="37"/>
      <c r="CC223" s="271"/>
      <c r="CD223" s="271"/>
      <c r="CE223" s="37" t="e">
        <f>VLOOKUP($D223,'[1]Ind_Forme Ind_Missing'!$C$4:$AG$216,CE$224,FALSE)</f>
        <v>#N/A</v>
      </c>
      <c r="CF223" s="37" t="e">
        <f>VLOOKUP($D223,'[1]Ind_Forme Ind_Missing'!$C$4:$AG$216,CF$224,FALSE)</f>
        <v>#N/A</v>
      </c>
      <c r="CG223" s="37" t="e">
        <f>VLOOKUP($D223,'[2]Taglio code'!$D$5:$G$127,CG$224,FALSE)</f>
        <v>#N/A</v>
      </c>
      <c r="CH223" s="37" t="e">
        <f>VLOOKUP($D223,'[2]Taglio code'!$D$5:$G$127,CH$224,FALSE)</f>
        <v>#N/A</v>
      </c>
      <c r="CI223" s="37" t="e">
        <f>VLOOKUP($D223,'[2]Taglio code'!$D$5:$G$127,CI$224,FALSE)</f>
        <v>#N/A</v>
      </c>
      <c r="CJ223" s="434"/>
      <c r="CK223" s="37"/>
    </row>
    <row r="224" spans="1:16383" x14ac:dyDescent="0.3">
      <c r="X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v>23</v>
      </c>
      <c r="CF224" s="74">
        <v>24</v>
      </c>
      <c r="CG224" s="37">
        <v>2</v>
      </c>
      <c r="CH224" s="37">
        <v>3</v>
      </c>
      <c r="CI224" s="37">
        <v>4</v>
      </c>
      <c r="CJ224" s="47"/>
    </row>
    <row r="227" spans="14:21" x14ac:dyDescent="0.3">
      <c r="N227" s="37"/>
      <c r="P227" s="37"/>
      <c r="R227" s="37"/>
      <c r="T227" s="37"/>
      <c r="U227" s="37"/>
    </row>
  </sheetData>
  <mergeCells count="20">
    <mergeCell ref="CJ1:CL1"/>
    <mergeCell ref="CM1:CN1"/>
    <mergeCell ref="AI1:AL1"/>
    <mergeCell ref="AM1:AP1"/>
    <mergeCell ref="AQ1:AT1"/>
    <mergeCell ref="AU1:AX1"/>
    <mergeCell ref="BS1:BT1"/>
    <mergeCell ref="BK1:BL1"/>
    <mergeCell ref="BM1:BN1"/>
    <mergeCell ref="BE1:BF1"/>
    <mergeCell ref="CE1:CG1"/>
    <mergeCell ref="CH1:CI1"/>
    <mergeCell ref="AY1:BB1"/>
    <mergeCell ref="BG1:BJ1"/>
    <mergeCell ref="CA1:CB1"/>
    <mergeCell ref="CC1:CD1"/>
    <mergeCell ref="BW1:BZ1"/>
    <mergeCell ref="BO1:BR1"/>
    <mergeCell ref="BC1:BD1"/>
    <mergeCell ref="BU1:BV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87" zoomScale="90" zoomScaleNormal="90" zoomScalePageLayoutView="90" workbookViewId="0">
      <pane xSplit="1" topLeftCell="W1" activePane="topRight" state="frozen"/>
      <selection pane="topRight" activeCell="Y96" sqref="Y96"/>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54" bestFit="1" customWidth="1"/>
    <col min="17" max="17" width="26.3984375" style="154" customWidth="1"/>
    <col min="18" max="18" width="24.09765625" style="112" customWidth="1"/>
    <col min="19" max="19" width="37.8984375" customWidth="1"/>
    <col min="20" max="20" width="79.59765625" customWidth="1"/>
    <col min="21" max="21" width="73.09765625" customWidth="1"/>
    <col min="22" max="22" width="32.3984375" customWidth="1"/>
    <col min="23" max="23" width="66.09765625" customWidth="1"/>
    <col min="24" max="24" width="68" customWidth="1"/>
    <col min="25" max="25" width="37.8984375" customWidth="1"/>
    <col min="26" max="26" width="64.5" customWidth="1"/>
    <col min="27" max="27" width="72.59765625" customWidth="1"/>
    <col min="28" max="31" width="59.3984375" customWidth="1"/>
    <col min="32" max="32" width="85.5" customWidth="1"/>
    <col min="33" max="34" width="85.09765625" customWidth="1"/>
    <col min="35" max="35" width="68" customWidth="1"/>
    <col min="36" max="36" width="17.3984375" style="91" customWidth="1"/>
    <col min="37" max="37" width="255.59765625" bestFit="1" customWidth="1"/>
    <col min="38" max="38" width="173.59765625" customWidth="1"/>
  </cols>
  <sheetData>
    <row r="1" spans="1:38" ht="30" customHeight="1" x14ac:dyDescent="0.3">
      <c r="B1" s="357" t="s">
        <v>1215</v>
      </c>
      <c r="C1" s="358"/>
      <c r="D1" s="358"/>
      <c r="E1" s="358"/>
      <c r="F1" s="358"/>
      <c r="G1" s="359"/>
      <c r="H1" s="326"/>
      <c r="I1" s="326"/>
      <c r="J1" s="326"/>
      <c r="K1" s="326"/>
      <c r="L1" s="326"/>
      <c r="M1" s="326"/>
      <c r="N1" s="326"/>
      <c r="O1" s="326"/>
      <c r="P1" s="326"/>
      <c r="Q1" s="326"/>
    </row>
    <row r="2" spans="1:38" ht="30" customHeight="1" x14ac:dyDescent="0.3">
      <c r="A2" s="86" t="s">
        <v>1220</v>
      </c>
      <c r="B2" s="360" t="s">
        <v>831</v>
      </c>
      <c r="C2" s="361"/>
      <c r="D2" s="361"/>
      <c r="E2" s="362" t="s">
        <v>1209</v>
      </c>
      <c r="F2" s="363"/>
      <c r="G2" s="363"/>
      <c r="H2" s="360" t="s">
        <v>1452</v>
      </c>
      <c r="I2" s="361"/>
      <c r="J2" s="361"/>
      <c r="K2" s="364" t="s">
        <v>1583</v>
      </c>
      <c r="L2" s="365"/>
      <c r="M2" s="365"/>
      <c r="N2" s="366" t="s">
        <v>1658</v>
      </c>
      <c r="O2" s="367"/>
      <c r="P2" s="367"/>
      <c r="Q2" s="327" t="s">
        <v>1998</v>
      </c>
      <c r="S2" s="368" t="s">
        <v>1216</v>
      </c>
      <c r="T2" s="368"/>
      <c r="U2" s="368"/>
      <c r="V2" s="369" t="s">
        <v>1219</v>
      </c>
      <c r="W2" s="369"/>
      <c r="X2" s="369"/>
      <c r="Y2" s="368" t="s">
        <v>1453</v>
      </c>
      <c r="Z2" s="368"/>
      <c r="AA2" s="368"/>
      <c r="AB2" s="369" t="s">
        <v>1584</v>
      </c>
      <c r="AC2" s="369"/>
      <c r="AD2" s="369"/>
      <c r="AE2" s="368" t="s">
        <v>1723</v>
      </c>
      <c r="AF2" s="368"/>
      <c r="AG2" s="368"/>
      <c r="AH2" s="314" t="s">
        <v>2040</v>
      </c>
      <c r="AI2" s="116"/>
      <c r="AJ2" s="92"/>
      <c r="AK2" s="93"/>
      <c r="AL2" s="356" t="s">
        <v>1221</v>
      </c>
    </row>
    <row r="3" spans="1:38" ht="30.75" customHeight="1" thickBot="1" x14ac:dyDescent="0.35">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1967</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56"/>
    </row>
    <row r="4" spans="1:38" ht="16.2" thickBot="1" x14ac:dyDescent="0.35">
      <c r="A4" s="85">
        <v>1</v>
      </c>
      <c r="B4" s="98" t="s">
        <v>1297</v>
      </c>
      <c r="C4" s="98"/>
      <c r="D4" s="98"/>
      <c r="E4" s="104" t="s">
        <v>1297</v>
      </c>
      <c r="F4" s="117"/>
      <c r="G4" s="117"/>
      <c r="H4" s="98" t="s">
        <v>1297</v>
      </c>
      <c r="I4" s="98"/>
      <c r="J4" s="98"/>
      <c r="K4" s="258">
        <v>0</v>
      </c>
      <c r="L4" s="258"/>
      <c r="M4" s="328"/>
      <c r="N4" s="329">
        <v>0</v>
      </c>
      <c r="O4" s="330"/>
      <c r="P4" s="331"/>
      <c r="Q4" s="332"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2" thickBot="1" x14ac:dyDescent="0.35">
      <c r="A5" s="85">
        <f>+A4+1</f>
        <v>2</v>
      </c>
      <c r="B5" s="98"/>
      <c r="C5" s="98"/>
      <c r="D5" s="98"/>
      <c r="E5" s="104"/>
      <c r="F5" s="117"/>
      <c r="G5" s="117"/>
      <c r="H5" s="98" t="s">
        <v>1297</v>
      </c>
      <c r="I5" s="98"/>
      <c r="J5" s="98"/>
      <c r="K5" s="258">
        <v>0</v>
      </c>
      <c r="L5" s="258"/>
      <c r="M5" s="328"/>
      <c r="N5" s="329">
        <v>0</v>
      </c>
      <c r="O5" s="330"/>
      <c r="P5" s="331"/>
      <c r="Q5" s="332"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2" thickBot="1" x14ac:dyDescent="0.35">
      <c r="A6" s="85">
        <f t="shared" ref="A6:A69" si="15">+A5+1</f>
        <v>3</v>
      </c>
      <c r="B6" s="98"/>
      <c r="C6" s="98"/>
      <c r="D6" s="98"/>
      <c r="E6" s="104"/>
      <c r="F6" s="117"/>
      <c r="G6" s="117"/>
      <c r="H6" s="98"/>
      <c r="I6" s="98"/>
      <c r="J6" s="98"/>
      <c r="K6" s="258"/>
      <c r="L6" s="258"/>
      <c r="M6" s="328"/>
      <c r="N6" s="329">
        <v>0</v>
      </c>
      <c r="O6" s="330"/>
      <c r="P6" s="331"/>
      <c r="Q6" s="332"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2" thickBot="1" x14ac:dyDescent="0.35">
      <c r="A7" s="85">
        <f t="shared" si="15"/>
        <v>4</v>
      </c>
      <c r="B7" s="98"/>
      <c r="C7" s="98"/>
      <c r="D7" s="98"/>
      <c r="E7" s="104"/>
      <c r="F7" s="117"/>
      <c r="G7" s="117"/>
      <c r="H7" s="98"/>
      <c r="I7" s="98"/>
      <c r="J7" s="98"/>
      <c r="K7" s="258"/>
      <c r="L7" s="258"/>
      <c r="M7" s="328"/>
      <c r="N7" s="329"/>
      <c r="O7" s="330"/>
      <c r="P7" s="331"/>
      <c r="Q7" s="332"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2" thickBot="1" x14ac:dyDescent="0.35">
      <c r="A8" s="85">
        <f t="shared" si="15"/>
        <v>5</v>
      </c>
      <c r="B8" s="98"/>
      <c r="C8" s="98"/>
      <c r="D8" s="98"/>
      <c r="E8" s="104"/>
      <c r="F8" s="117"/>
      <c r="G8" s="117"/>
      <c r="H8" s="98"/>
      <c r="I8" s="98"/>
      <c r="J8" s="98"/>
      <c r="K8" s="258"/>
      <c r="L8" s="258"/>
      <c r="M8" s="328"/>
      <c r="N8" s="329"/>
      <c r="O8" s="330"/>
      <c r="P8" s="331"/>
      <c r="Q8" s="332"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2" thickBot="1" x14ac:dyDescent="0.35">
      <c r="A9" s="85">
        <f t="shared" si="15"/>
        <v>6</v>
      </c>
      <c r="B9" s="98"/>
      <c r="C9" s="98"/>
      <c r="D9" s="98"/>
      <c r="E9" s="104"/>
      <c r="F9" s="117"/>
      <c r="G9" s="117"/>
      <c r="H9" s="98"/>
      <c r="I9" s="98"/>
      <c r="J9" s="98"/>
      <c r="K9" s="258">
        <v>0</v>
      </c>
      <c r="L9" s="258"/>
      <c r="M9" s="328"/>
      <c r="N9" s="329">
        <v>0</v>
      </c>
      <c r="O9" s="330"/>
      <c r="P9" s="331"/>
      <c r="Q9" s="332"/>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2" thickBot="1" x14ac:dyDescent="0.35">
      <c r="A10" s="85">
        <f t="shared" si="15"/>
        <v>7</v>
      </c>
      <c r="B10" s="98" t="s">
        <v>1297</v>
      </c>
      <c r="C10" s="98"/>
      <c r="D10" s="98"/>
      <c r="E10" s="104" t="s">
        <v>1297</v>
      </c>
      <c r="F10" s="117"/>
      <c r="G10" s="117"/>
      <c r="H10" s="98" t="s">
        <v>1297</v>
      </c>
      <c r="I10" s="98"/>
      <c r="J10" s="98"/>
      <c r="K10" s="258">
        <v>0</v>
      </c>
      <c r="L10" s="258"/>
      <c r="M10" s="328"/>
      <c r="N10" s="329">
        <v>0</v>
      </c>
      <c r="O10" s="330"/>
      <c r="P10" s="331"/>
      <c r="Q10" s="332"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2" thickBot="1" x14ac:dyDescent="0.35">
      <c r="A11" s="85">
        <f t="shared" si="15"/>
        <v>8</v>
      </c>
      <c r="B11" s="98" t="s">
        <v>818</v>
      </c>
      <c r="C11" s="98"/>
      <c r="D11" s="98"/>
      <c r="E11" s="104" t="s">
        <v>818</v>
      </c>
      <c r="F11" s="117"/>
      <c r="G11" s="117"/>
      <c r="H11" s="98" t="s">
        <v>818</v>
      </c>
      <c r="I11" s="98"/>
      <c r="J11" s="98"/>
      <c r="K11" s="258"/>
      <c r="L11" s="258"/>
      <c r="M11" s="328"/>
      <c r="N11" s="329">
        <v>1</v>
      </c>
      <c r="O11" s="330"/>
      <c r="P11" s="331"/>
      <c r="Q11" s="332"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2" thickBot="1" x14ac:dyDescent="0.35">
      <c r="A12" s="85">
        <f t="shared" si="15"/>
        <v>9</v>
      </c>
      <c r="B12" s="98" t="s">
        <v>1297</v>
      </c>
      <c r="C12" s="98"/>
      <c r="D12" s="98"/>
      <c r="E12" s="104" t="s">
        <v>1297</v>
      </c>
      <c r="F12" s="117"/>
      <c r="G12" s="117"/>
      <c r="H12" s="98"/>
      <c r="I12" s="98"/>
      <c r="J12" s="98"/>
      <c r="K12" s="258"/>
      <c r="L12" s="258"/>
      <c r="M12" s="328"/>
      <c r="N12" s="329">
        <v>0</v>
      </c>
      <c r="O12" s="330"/>
      <c r="P12" s="331"/>
      <c r="Q12" s="332"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2" thickBot="1" x14ac:dyDescent="0.35">
      <c r="A13" s="85">
        <f t="shared" si="15"/>
        <v>10</v>
      </c>
      <c r="B13" s="98"/>
      <c r="C13" s="98"/>
      <c r="D13" s="98"/>
      <c r="E13" s="104" t="s">
        <v>1297</v>
      </c>
      <c r="F13" s="117"/>
      <c r="G13" s="117"/>
      <c r="H13" s="98"/>
      <c r="I13" s="98"/>
      <c r="J13" s="98"/>
      <c r="K13" s="258"/>
      <c r="L13" s="258"/>
      <c r="M13" s="328"/>
      <c r="N13" s="329">
        <v>0</v>
      </c>
      <c r="O13" s="330"/>
      <c r="P13" s="331"/>
      <c r="Q13" s="332"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2" thickBot="1" x14ac:dyDescent="0.35">
      <c r="A14" s="85">
        <f t="shared" si="15"/>
        <v>11</v>
      </c>
      <c r="B14" s="98" t="s">
        <v>1297</v>
      </c>
      <c r="C14" s="98"/>
      <c r="D14" s="98"/>
      <c r="E14" s="104" t="s">
        <v>1297</v>
      </c>
      <c r="F14" s="117"/>
      <c r="G14" s="117"/>
      <c r="H14" s="98"/>
      <c r="I14" s="98"/>
      <c r="J14" s="98"/>
      <c r="K14" s="258"/>
      <c r="L14" s="258"/>
      <c r="M14" s="328"/>
      <c r="N14" s="329">
        <v>0</v>
      </c>
      <c r="O14" s="330"/>
      <c r="P14" s="331"/>
      <c r="Q14" s="332"/>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2" thickBot="1" x14ac:dyDescent="0.35">
      <c r="A15" s="85">
        <f t="shared" si="15"/>
        <v>12</v>
      </c>
      <c r="B15" s="98"/>
      <c r="C15" s="98"/>
      <c r="D15" s="98"/>
      <c r="E15" s="104" t="s">
        <v>1297</v>
      </c>
      <c r="F15" s="117"/>
      <c r="G15" s="117"/>
      <c r="H15" s="98"/>
      <c r="I15" s="98"/>
      <c r="J15" s="98"/>
      <c r="K15" s="258"/>
      <c r="L15" s="258"/>
      <c r="M15" s="328"/>
      <c r="N15" s="329">
        <v>0</v>
      </c>
      <c r="O15" s="330"/>
      <c r="P15" s="331"/>
      <c r="Q15" s="332"/>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2" thickBot="1" x14ac:dyDescent="0.35">
      <c r="A16" s="85">
        <f t="shared" si="15"/>
        <v>13</v>
      </c>
      <c r="B16" s="98"/>
      <c r="C16" s="98" t="s">
        <v>1296</v>
      </c>
      <c r="D16" s="98" t="s">
        <v>1298</v>
      </c>
      <c r="E16" s="104"/>
      <c r="F16" s="117" t="s">
        <v>1299</v>
      </c>
      <c r="G16" s="117" t="s">
        <v>1300</v>
      </c>
      <c r="H16" s="98"/>
      <c r="I16" s="98">
        <v>7042355</v>
      </c>
      <c r="J16" s="98" t="s">
        <v>1501</v>
      </c>
      <c r="K16" s="258"/>
      <c r="L16" s="258"/>
      <c r="M16" s="328"/>
      <c r="N16" s="329"/>
      <c r="O16" s="330" t="s">
        <v>1659</v>
      </c>
      <c r="P16" s="331" t="s">
        <v>1691</v>
      </c>
      <c r="Q16" s="332" t="s">
        <v>2041</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2" thickBot="1" x14ac:dyDescent="0.35">
      <c r="A17" s="85">
        <f t="shared" si="15"/>
        <v>14</v>
      </c>
      <c r="B17" s="98" t="s">
        <v>818</v>
      </c>
      <c r="C17" s="98"/>
      <c r="D17" s="98"/>
      <c r="E17" s="104" t="s">
        <v>818</v>
      </c>
      <c r="F17" s="117"/>
      <c r="G17" s="117"/>
      <c r="H17" s="98" t="s">
        <v>818</v>
      </c>
      <c r="I17" s="98"/>
      <c r="J17" s="98"/>
      <c r="K17" s="258"/>
      <c r="L17" s="258"/>
      <c r="M17" s="328"/>
      <c r="N17" s="329">
        <v>1</v>
      </c>
      <c r="O17" s="330"/>
      <c r="P17" s="331"/>
      <c r="Q17" s="332"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2" thickBot="1" x14ac:dyDescent="0.35">
      <c r="A18" s="85">
        <f t="shared" si="15"/>
        <v>15</v>
      </c>
      <c r="B18" s="98" t="s">
        <v>1297</v>
      </c>
      <c r="C18" s="98"/>
      <c r="D18" s="98"/>
      <c r="E18" s="104" t="s">
        <v>1297</v>
      </c>
      <c r="F18" s="117"/>
      <c r="G18" s="117"/>
      <c r="H18" s="98"/>
      <c r="I18" s="98"/>
      <c r="J18" s="98"/>
      <c r="K18" s="258">
        <v>0</v>
      </c>
      <c r="L18" s="258"/>
      <c r="M18" s="328"/>
      <c r="N18" s="329">
        <v>0</v>
      </c>
      <c r="O18" s="330"/>
      <c r="P18" s="331"/>
      <c r="Q18" s="332"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2" thickBot="1" x14ac:dyDescent="0.35">
      <c r="A19" s="85">
        <f t="shared" si="15"/>
        <v>16</v>
      </c>
      <c r="B19" s="98"/>
      <c r="C19" s="98"/>
      <c r="D19" s="98"/>
      <c r="E19" s="104"/>
      <c r="F19" s="117"/>
      <c r="G19" s="117"/>
      <c r="H19" s="98" t="s">
        <v>1297</v>
      </c>
      <c r="I19" s="98"/>
      <c r="J19" s="98"/>
      <c r="K19" s="258">
        <v>0</v>
      </c>
      <c r="L19" s="258"/>
      <c r="M19" s="328"/>
      <c r="N19" s="329">
        <v>0</v>
      </c>
      <c r="O19" s="330"/>
      <c r="P19" s="331"/>
      <c r="Q19" s="332"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2" thickBot="1" x14ac:dyDescent="0.35">
      <c r="A20" s="85">
        <f t="shared" si="15"/>
        <v>17</v>
      </c>
      <c r="B20" s="98"/>
      <c r="C20" s="98"/>
      <c r="D20" s="98"/>
      <c r="E20" s="104"/>
      <c r="F20" s="117"/>
      <c r="G20" s="117"/>
      <c r="H20" s="98"/>
      <c r="I20" s="98"/>
      <c r="J20" s="98"/>
      <c r="K20" s="258">
        <v>0</v>
      </c>
      <c r="L20" s="258"/>
      <c r="M20" s="328"/>
      <c r="N20" s="329">
        <v>0</v>
      </c>
      <c r="O20" s="330"/>
      <c r="P20" s="331"/>
      <c r="Q20" s="332"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2" thickBot="1" x14ac:dyDescent="0.35">
      <c r="A21" s="85">
        <f t="shared" si="15"/>
        <v>18</v>
      </c>
      <c r="B21" s="98"/>
      <c r="C21" s="98"/>
      <c r="D21" s="98"/>
      <c r="E21" s="104"/>
      <c r="F21" s="117"/>
      <c r="G21" s="117"/>
      <c r="H21" s="98"/>
      <c r="I21" s="98"/>
      <c r="J21" s="98"/>
      <c r="K21" s="258"/>
      <c r="L21" s="258"/>
      <c r="M21" s="328"/>
      <c r="N21" s="329"/>
      <c r="O21" s="330"/>
      <c r="P21" s="331"/>
      <c r="Q21" s="332"/>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2" thickBot="1" x14ac:dyDescent="0.35">
      <c r="A22" s="85">
        <f t="shared" si="15"/>
        <v>19</v>
      </c>
      <c r="B22" s="98"/>
      <c r="C22" s="98"/>
      <c r="D22" s="98"/>
      <c r="E22" s="104"/>
      <c r="F22" s="117"/>
      <c r="G22" s="117"/>
      <c r="H22" s="98"/>
      <c r="I22" s="98"/>
      <c r="J22" s="98"/>
      <c r="K22" s="258"/>
      <c r="L22" s="258"/>
      <c r="M22" s="328"/>
      <c r="N22" s="329"/>
      <c r="O22" s="330"/>
      <c r="P22" s="331"/>
      <c r="Q22" s="332"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2" thickBot="1" x14ac:dyDescent="0.35">
      <c r="A23" s="85">
        <f t="shared" si="15"/>
        <v>20</v>
      </c>
      <c r="B23" s="98"/>
      <c r="C23" s="98"/>
      <c r="D23" s="98"/>
      <c r="E23" s="104"/>
      <c r="F23" s="117"/>
      <c r="G23" s="117"/>
      <c r="H23" s="98"/>
      <c r="I23" s="98"/>
      <c r="J23" s="98"/>
      <c r="K23" s="258">
        <v>0</v>
      </c>
      <c r="L23" s="258"/>
      <c r="M23" s="328"/>
      <c r="N23" s="329">
        <v>0</v>
      </c>
      <c r="O23" s="330"/>
      <c r="P23" s="331"/>
      <c r="Q23" s="332"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2" thickBot="1" x14ac:dyDescent="0.35">
      <c r="A24" s="85">
        <f t="shared" si="15"/>
        <v>21</v>
      </c>
      <c r="B24" s="98"/>
      <c r="C24" s="98"/>
      <c r="D24" s="98"/>
      <c r="E24" s="104"/>
      <c r="F24" s="117"/>
      <c r="G24" s="117"/>
      <c r="H24" s="98"/>
      <c r="I24" s="98"/>
      <c r="J24" s="98"/>
      <c r="K24" s="258"/>
      <c r="L24" s="258"/>
      <c r="M24" s="328"/>
      <c r="N24" s="329"/>
      <c r="O24" s="330"/>
      <c r="P24" s="331"/>
      <c r="Q24" s="332"/>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2" thickBot="1" x14ac:dyDescent="0.35">
      <c r="A25" s="85">
        <f t="shared" si="15"/>
        <v>22</v>
      </c>
      <c r="B25" s="98"/>
      <c r="C25" s="98"/>
      <c r="D25" s="98"/>
      <c r="E25" s="104"/>
      <c r="F25" s="117"/>
      <c r="G25" s="117"/>
      <c r="H25" s="98"/>
      <c r="I25" s="98"/>
      <c r="J25" s="98"/>
      <c r="K25" s="258"/>
      <c r="L25" s="258"/>
      <c r="M25" s="328"/>
      <c r="N25" s="329"/>
      <c r="O25" s="330"/>
      <c r="P25" s="331"/>
      <c r="Q25" s="332"/>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2" thickBot="1" x14ac:dyDescent="0.35">
      <c r="A26" s="85">
        <f t="shared" si="15"/>
        <v>23</v>
      </c>
      <c r="B26" s="98"/>
      <c r="C26" s="98"/>
      <c r="D26" s="98"/>
      <c r="E26" s="104"/>
      <c r="F26" s="117"/>
      <c r="G26" s="117"/>
      <c r="H26" s="98"/>
      <c r="I26" s="98"/>
      <c r="J26" s="98"/>
      <c r="K26" s="258" t="s">
        <v>1297</v>
      </c>
      <c r="L26" s="258"/>
      <c r="M26" s="328"/>
      <c r="N26" s="329">
        <v>0</v>
      </c>
      <c r="O26" s="330"/>
      <c r="P26" s="331"/>
      <c r="Q26" s="332"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2" thickBot="1" x14ac:dyDescent="0.35">
      <c r="A27" s="85">
        <f t="shared" si="15"/>
        <v>24</v>
      </c>
      <c r="B27" s="98"/>
      <c r="C27" s="98"/>
      <c r="D27" s="98"/>
      <c r="E27" s="104"/>
      <c r="F27" s="117"/>
      <c r="G27" s="117"/>
      <c r="H27" s="98"/>
      <c r="I27" s="98"/>
      <c r="J27" s="98"/>
      <c r="K27" s="258"/>
      <c r="L27" s="258"/>
      <c r="M27" s="328"/>
      <c r="N27" s="329">
        <v>0</v>
      </c>
      <c r="O27" s="330"/>
      <c r="P27" s="331"/>
      <c r="Q27" s="332"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2" thickBot="1" x14ac:dyDescent="0.35">
      <c r="A28" s="85">
        <f t="shared" si="15"/>
        <v>25</v>
      </c>
      <c r="B28" s="98"/>
      <c r="C28" s="98"/>
      <c r="D28" s="98"/>
      <c r="E28" s="104"/>
      <c r="F28" s="117"/>
      <c r="G28" s="117"/>
      <c r="H28" s="98"/>
      <c r="I28" s="98"/>
      <c r="J28" s="98"/>
      <c r="K28" s="258"/>
      <c r="L28" s="258"/>
      <c r="M28" s="328"/>
      <c r="N28" s="329"/>
      <c r="O28" s="330"/>
      <c r="P28" s="331"/>
      <c r="Q28" s="332"/>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2" thickBot="1" x14ac:dyDescent="0.35">
      <c r="A29" s="85">
        <f t="shared" si="15"/>
        <v>26</v>
      </c>
      <c r="B29" s="98"/>
      <c r="C29" s="98"/>
      <c r="D29" s="98"/>
      <c r="E29" s="104"/>
      <c r="F29" s="117"/>
      <c r="G29" s="117"/>
      <c r="H29" s="98"/>
      <c r="I29" s="98"/>
      <c r="J29" s="98"/>
      <c r="K29" s="258"/>
      <c r="L29" s="258"/>
      <c r="M29" s="328"/>
      <c r="N29" s="329"/>
      <c r="O29" s="330"/>
      <c r="P29" s="331"/>
      <c r="Q29" s="332"/>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2" thickBot="1" x14ac:dyDescent="0.35">
      <c r="A30" s="85">
        <f t="shared" si="15"/>
        <v>27</v>
      </c>
      <c r="B30" s="98"/>
      <c r="C30" s="98"/>
      <c r="D30" s="98"/>
      <c r="E30" s="104"/>
      <c r="F30" s="117"/>
      <c r="G30" s="117"/>
      <c r="H30" s="98"/>
      <c r="I30" s="98"/>
      <c r="J30" s="98"/>
      <c r="K30" s="258"/>
      <c r="L30" s="258"/>
      <c r="M30" s="328"/>
      <c r="N30" s="329">
        <v>0</v>
      </c>
      <c r="O30" s="330"/>
      <c r="P30" s="331"/>
      <c r="Q30" s="332"/>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2" thickBot="1" x14ac:dyDescent="0.35">
      <c r="A31" s="85">
        <f t="shared" si="15"/>
        <v>28</v>
      </c>
      <c r="B31" s="98"/>
      <c r="C31" s="98"/>
      <c r="D31" s="98"/>
      <c r="E31" s="104"/>
      <c r="F31" s="117"/>
      <c r="G31" s="117"/>
      <c r="H31" s="98"/>
      <c r="I31" s="98"/>
      <c r="J31" s="98"/>
      <c r="K31" s="258">
        <v>0</v>
      </c>
      <c r="L31" s="258"/>
      <c r="M31" s="328"/>
      <c r="N31" s="329">
        <v>0</v>
      </c>
      <c r="O31" s="330"/>
      <c r="P31" s="331"/>
      <c r="Q31" s="332"/>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2" thickBot="1" x14ac:dyDescent="0.35">
      <c r="A32" s="85">
        <f t="shared" si="15"/>
        <v>29</v>
      </c>
      <c r="B32" s="98"/>
      <c r="C32" s="98"/>
      <c r="D32" s="98"/>
      <c r="E32" s="104"/>
      <c r="F32" s="117"/>
      <c r="G32" s="117"/>
      <c r="H32" s="98"/>
      <c r="I32" s="98"/>
      <c r="J32" s="98"/>
      <c r="K32" s="258"/>
      <c r="L32" s="258"/>
      <c r="M32" s="328"/>
      <c r="N32" s="329">
        <v>0</v>
      </c>
      <c r="O32" s="330"/>
      <c r="P32" s="331"/>
      <c r="Q32" s="332"/>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2" thickBot="1" x14ac:dyDescent="0.35">
      <c r="A33" s="85">
        <f t="shared" si="15"/>
        <v>30</v>
      </c>
      <c r="B33" s="98"/>
      <c r="C33" s="98"/>
      <c r="D33" s="98"/>
      <c r="E33" s="104"/>
      <c r="F33" s="117"/>
      <c r="G33" s="117"/>
      <c r="H33" s="98"/>
      <c r="I33" s="98"/>
      <c r="J33" s="98"/>
      <c r="K33" s="258"/>
      <c r="L33" s="258"/>
      <c r="M33" s="328"/>
      <c r="N33" s="329">
        <v>0</v>
      </c>
      <c r="O33" s="330"/>
      <c r="P33" s="331"/>
      <c r="Q33" s="332"/>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2" thickBot="1" x14ac:dyDescent="0.35">
      <c r="A34" s="85">
        <f t="shared" si="15"/>
        <v>31</v>
      </c>
      <c r="B34" s="98"/>
      <c r="C34" s="98"/>
      <c r="D34" s="98"/>
      <c r="E34" s="104"/>
      <c r="F34" s="117"/>
      <c r="G34" s="117"/>
      <c r="H34" s="98" t="s">
        <v>1297</v>
      </c>
      <c r="I34" s="98"/>
      <c r="J34" s="98"/>
      <c r="K34" s="258">
        <v>0</v>
      </c>
      <c r="L34" s="258"/>
      <c r="M34" s="328"/>
      <c r="N34" s="329">
        <v>0</v>
      </c>
      <c r="O34" s="330"/>
      <c r="P34" s="331"/>
      <c r="Q34" s="332"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2" thickBot="1" x14ac:dyDescent="0.35">
      <c r="A35" s="85">
        <f t="shared" si="15"/>
        <v>32</v>
      </c>
      <c r="B35" s="98"/>
      <c r="C35" s="98"/>
      <c r="D35" s="98"/>
      <c r="E35" s="104"/>
      <c r="F35" s="117"/>
      <c r="G35" s="117"/>
      <c r="H35" s="98"/>
      <c r="I35" s="98"/>
      <c r="J35" s="98"/>
      <c r="K35" s="258"/>
      <c r="L35" s="258"/>
      <c r="M35" s="328"/>
      <c r="N35" s="329">
        <v>0</v>
      </c>
      <c r="O35" s="330"/>
      <c r="P35" s="331"/>
      <c r="Q35" s="332"/>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2" thickBot="1" x14ac:dyDescent="0.35">
      <c r="A36" s="85">
        <f t="shared" si="15"/>
        <v>33</v>
      </c>
      <c r="B36" s="98"/>
      <c r="C36" s="98"/>
      <c r="D36" s="98"/>
      <c r="E36" s="104"/>
      <c r="F36" s="117"/>
      <c r="G36" s="117"/>
      <c r="H36" s="98"/>
      <c r="I36" s="98"/>
      <c r="J36" s="98"/>
      <c r="K36" s="258"/>
      <c r="L36" s="258"/>
      <c r="M36" s="328"/>
      <c r="N36" s="329"/>
      <c r="O36" s="330"/>
      <c r="P36" s="331"/>
      <c r="Q36" s="332"/>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2" thickBot="1" x14ac:dyDescent="0.35">
      <c r="A37" s="85">
        <f t="shared" si="15"/>
        <v>34</v>
      </c>
      <c r="B37" s="98"/>
      <c r="C37" s="98"/>
      <c r="D37" s="98"/>
      <c r="E37" s="104"/>
      <c r="F37" s="117"/>
      <c r="G37" s="117"/>
      <c r="H37" s="98"/>
      <c r="I37" s="98"/>
      <c r="J37" s="98"/>
      <c r="K37" s="258"/>
      <c r="L37" s="258"/>
      <c r="M37" s="328"/>
      <c r="N37" s="329">
        <v>0</v>
      </c>
      <c r="O37" s="330"/>
      <c r="P37" s="331"/>
      <c r="Q37" s="332"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2" thickBot="1" x14ac:dyDescent="0.35">
      <c r="A38" s="85">
        <f t="shared" si="15"/>
        <v>35</v>
      </c>
      <c r="B38" s="98" t="s">
        <v>1297</v>
      </c>
      <c r="C38" s="98"/>
      <c r="D38" s="98"/>
      <c r="E38" s="104" t="s">
        <v>1297</v>
      </c>
      <c r="F38" s="117"/>
      <c r="G38" s="117"/>
      <c r="H38" s="98"/>
      <c r="I38" s="98"/>
      <c r="J38" s="98"/>
      <c r="K38" s="258"/>
      <c r="L38" s="258"/>
      <c r="M38" s="328"/>
      <c r="N38" s="329">
        <v>0</v>
      </c>
      <c r="O38" s="330"/>
      <c r="P38" s="331"/>
      <c r="Q38" s="332"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2" thickBot="1" x14ac:dyDescent="0.35">
      <c r="A39" s="85">
        <f t="shared" si="15"/>
        <v>36</v>
      </c>
      <c r="B39" s="98"/>
      <c r="C39" s="98"/>
      <c r="D39" s="98"/>
      <c r="E39" s="104"/>
      <c r="F39" s="117"/>
      <c r="G39" s="117"/>
      <c r="H39" s="98"/>
      <c r="I39" s="98"/>
      <c r="J39" s="98"/>
      <c r="K39" s="258"/>
      <c r="L39" s="258"/>
      <c r="M39" s="328"/>
      <c r="N39" s="329">
        <v>0</v>
      </c>
      <c r="O39" s="330"/>
      <c r="P39" s="331"/>
      <c r="Q39" s="332"/>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2" thickBot="1" x14ac:dyDescent="0.35">
      <c r="A40" s="85">
        <f t="shared" si="15"/>
        <v>37</v>
      </c>
      <c r="B40" s="98"/>
      <c r="C40" s="98"/>
      <c r="D40" s="98"/>
      <c r="E40" s="104"/>
      <c r="F40" s="117"/>
      <c r="G40" s="117"/>
      <c r="H40" s="98"/>
      <c r="I40" s="98"/>
      <c r="J40" s="98"/>
      <c r="K40" s="258"/>
      <c r="L40" s="258"/>
      <c r="M40" s="328"/>
      <c r="N40" s="329">
        <v>0</v>
      </c>
      <c r="O40" s="330"/>
      <c r="P40" s="331"/>
      <c r="Q40" s="332"/>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2" thickBot="1" x14ac:dyDescent="0.35">
      <c r="A41" s="85">
        <f t="shared" si="15"/>
        <v>38</v>
      </c>
      <c r="B41" s="98"/>
      <c r="C41" s="98"/>
      <c r="D41" s="98"/>
      <c r="E41" s="104"/>
      <c r="F41" s="117"/>
      <c r="G41" s="117"/>
      <c r="H41" s="98"/>
      <c r="I41" s="98"/>
      <c r="J41" s="98"/>
      <c r="K41" s="258"/>
      <c r="L41" s="258"/>
      <c r="M41" s="328"/>
      <c r="N41" s="329">
        <v>0</v>
      </c>
      <c r="O41" s="330"/>
      <c r="P41" s="331"/>
      <c r="Q41" s="332"/>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2" thickBot="1" x14ac:dyDescent="0.35">
      <c r="A42" s="85">
        <f t="shared" si="15"/>
        <v>39</v>
      </c>
      <c r="B42" s="98"/>
      <c r="C42" s="98"/>
      <c r="D42" s="98"/>
      <c r="E42" s="104"/>
      <c r="F42" s="117"/>
      <c r="G42" s="117"/>
      <c r="H42" s="98"/>
      <c r="I42" s="98"/>
      <c r="J42" s="98"/>
      <c r="K42" s="258"/>
      <c r="L42" s="258"/>
      <c r="M42" s="328"/>
      <c r="N42" s="329">
        <v>0</v>
      </c>
      <c r="O42" s="330"/>
      <c r="P42" s="331"/>
      <c r="Q42" s="332"/>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2" thickBot="1" x14ac:dyDescent="0.35">
      <c r="A43" s="85">
        <f t="shared" si="15"/>
        <v>40</v>
      </c>
      <c r="B43" s="98"/>
      <c r="C43" s="98" t="s">
        <v>1226</v>
      </c>
      <c r="D43" s="98" t="s">
        <v>1227</v>
      </c>
      <c r="E43" s="104"/>
      <c r="F43" s="117" t="s">
        <v>1228</v>
      </c>
      <c r="G43" s="117" t="s">
        <v>1229</v>
      </c>
      <c r="H43" s="98"/>
      <c r="I43" s="98" t="s">
        <v>1495</v>
      </c>
      <c r="J43" s="98" t="s">
        <v>1495</v>
      </c>
      <c r="K43" s="258"/>
      <c r="L43" s="258" t="s">
        <v>1585</v>
      </c>
      <c r="M43" s="328" t="s">
        <v>1586</v>
      </c>
      <c r="N43" s="329"/>
      <c r="O43" s="330" t="s">
        <v>1660</v>
      </c>
      <c r="P43" s="331" t="s">
        <v>1692</v>
      </c>
      <c r="Q43" s="332" t="s">
        <v>2042</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2" thickBot="1" x14ac:dyDescent="0.35">
      <c r="A44" s="85">
        <f t="shared" si="15"/>
        <v>41</v>
      </c>
      <c r="B44" s="98"/>
      <c r="C44" s="98"/>
      <c r="D44" s="98"/>
      <c r="E44" s="104"/>
      <c r="F44" s="117"/>
      <c r="G44" s="117"/>
      <c r="H44" s="98"/>
      <c r="I44" s="98"/>
      <c r="J44" s="98"/>
      <c r="K44" s="258"/>
      <c r="L44" s="258"/>
      <c r="M44" s="328"/>
      <c r="N44" s="329">
        <v>0</v>
      </c>
      <c r="O44" s="330"/>
      <c r="P44" s="331"/>
      <c r="Q44" s="332"/>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2" thickBot="1" x14ac:dyDescent="0.35">
      <c r="A45" s="85">
        <f t="shared" si="15"/>
        <v>42</v>
      </c>
      <c r="B45" s="98"/>
      <c r="C45" s="98"/>
      <c r="D45" s="98"/>
      <c r="E45" s="104"/>
      <c r="F45" s="117"/>
      <c r="G45" s="117"/>
      <c r="H45" s="98"/>
      <c r="I45" s="98"/>
      <c r="J45" s="98"/>
      <c r="K45" s="258"/>
      <c r="L45" s="258"/>
      <c r="M45" s="328"/>
      <c r="N45" s="329">
        <v>0</v>
      </c>
      <c r="O45" s="330"/>
      <c r="P45" s="331"/>
      <c r="Q45" s="332"/>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2" thickBot="1" x14ac:dyDescent="0.35">
      <c r="A46" s="85">
        <f t="shared" si="15"/>
        <v>43</v>
      </c>
      <c r="B46" s="98"/>
      <c r="C46" s="98"/>
      <c r="D46" s="98"/>
      <c r="E46" s="104"/>
      <c r="F46" s="117"/>
      <c r="G46" s="117"/>
      <c r="H46" s="98"/>
      <c r="I46" s="98"/>
      <c r="J46" s="98"/>
      <c r="K46" s="258"/>
      <c r="L46" s="258"/>
      <c r="M46" s="328"/>
      <c r="N46" s="329">
        <v>0</v>
      </c>
      <c r="O46" s="330"/>
      <c r="P46" s="331"/>
      <c r="Q46" s="332"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2" thickBot="1" x14ac:dyDescent="0.35">
      <c r="A47" s="85">
        <f t="shared" si="15"/>
        <v>44</v>
      </c>
      <c r="B47" s="98" t="s">
        <v>1297</v>
      </c>
      <c r="C47" s="98"/>
      <c r="D47" s="98"/>
      <c r="E47" s="104" t="s">
        <v>1297</v>
      </c>
      <c r="F47" s="117"/>
      <c r="G47" s="117"/>
      <c r="H47" s="98" t="s">
        <v>1297</v>
      </c>
      <c r="I47" s="98"/>
      <c r="J47" s="98"/>
      <c r="K47" s="258">
        <v>0</v>
      </c>
      <c r="L47" s="258"/>
      <c r="M47" s="328"/>
      <c r="N47" s="329">
        <v>0</v>
      </c>
      <c r="O47" s="330"/>
      <c r="P47" s="331"/>
      <c r="Q47" s="332"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2" thickBot="1" x14ac:dyDescent="0.35">
      <c r="A48" s="85">
        <f t="shared" si="15"/>
        <v>45</v>
      </c>
      <c r="B48" s="98"/>
      <c r="C48" s="98"/>
      <c r="D48" s="98"/>
      <c r="E48" s="104"/>
      <c r="F48" s="117"/>
      <c r="G48" s="117"/>
      <c r="H48" s="98"/>
      <c r="I48" s="98"/>
      <c r="J48" s="98"/>
      <c r="K48" s="258">
        <v>0</v>
      </c>
      <c r="L48" s="258"/>
      <c r="M48" s="328"/>
      <c r="N48" s="329"/>
      <c r="O48" s="330"/>
      <c r="P48" s="331"/>
      <c r="Q48" s="332"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2" thickBot="1" x14ac:dyDescent="0.35">
      <c r="A49" s="85">
        <f t="shared" si="15"/>
        <v>46</v>
      </c>
      <c r="B49" s="98"/>
      <c r="C49" s="98"/>
      <c r="D49" s="98"/>
      <c r="E49" s="104"/>
      <c r="F49" s="117"/>
      <c r="G49" s="117"/>
      <c r="H49" s="98"/>
      <c r="I49" s="98"/>
      <c r="J49" s="98"/>
      <c r="K49" s="258"/>
      <c r="L49" s="258"/>
      <c r="M49" s="328"/>
      <c r="N49" s="329"/>
      <c r="O49" s="330"/>
      <c r="P49" s="331"/>
      <c r="Q49" s="332"/>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2" thickBot="1" x14ac:dyDescent="0.35">
      <c r="A50" s="85">
        <f t="shared" si="15"/>
        <v>47</v>
      </c>
      <c r="B50" s="98"/>
      <c r="C50" s="98"/>
      <c r="D50" s="98"/>
      <c r="E50" s="104"/>
      <c r="F50" s="117"/>
      <c r="G50" s="117"/>
      <c r="H50" s="98"/>
      <c r="I50" s="98"/>
      <c r="J50" s="98"/>
      <c r="K50" s="258"/>
      <c r="L50" s="258"/>
      <c r="M50" s="328"/>
      <c r="N50" s="329">
        <v>0</v>
      </c>
      <c r="O50" s="330"/>
      <c r="P50" s="331"/>
      <c r="Q50" s="332"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2" thickBot="1" x14ac:dyDescent="0.35">
      <c r="A51" s="85">
        <f t="shared" si="15"/>
        <v>48</v>
      </c>
      <c r="B51" s="98"/>
      <c r="C51" s="98"/>
      <c r="D51" s="98"/>
      <c r="E51" s="104"/>
      <c r="F51" s="117" t="s">
        <v>1230</v>
      </c>
      <c r="G51" s="117" t="s">
        <v>1231</v>
      </c>
      <c r="H51" s="98"/>
      <c r="I51" s="98"/>
      <c r="J51" s="98"/>
      <c r="K51" s="258"/>
      <c r="L51" s="258"/>
      <c r="M51" s="328"/>
      <c r="N51" s="329"/>
      <c r="O51" s="330" t="s">
        <v>1661</v>
      </c>
      <c r="P51" s="331" t="s">
        <v>1693</v>
      </c>
      <c r="Q51" s="332"/>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2" thickBot="1" x14ac:dyDescent="0.35">
      <c r="A52" s="85">
        <f t="shared" si="15"/>
        <v>49</v>
      </c>
      <c r="B52" s="98"/>
      <c r="C52" s="98"/>
      <c r="D52" s="98"/>
      <c r="E52" s="104"/>
      <c r="F52" s="117"/>
      <c r="G52" s="117"/>
      <c r="H52" s="98"/>
      <c r="I52" s="98"/>
      <c r="J52" s="98"/>
      <c r="K52" s="258"/>
      <c r="L52" s="258"/>
      <c r="M52" s="328"/>
      <c r="N52" s="329">
        <v>0</v>
      </c>
      <c r="O52" s="330"/>
      <c r="P52" s="331"/>
      <c r="Q52" s="332"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2" thickBot="1" x14ac:dyDescent="0.35">
      <c r="A53" s="85">
        <f t="shared" si="15"/>
        <v>50</v>
      </c>
      <c r="B53" s="98"/>
      <c r="C53" s="98"/>
      <c r="D53" s="98"/>
      <c r="E53" s="104"/>
      <c r="F53" s="117"/>
      <c r="G53" s="117"/>
      <c r="H53" s="98"/>
      <c r="I53" s="98"/>
      <c r="J53" s="98"/>
      <c r="K53" s="258"/>
      <c r="L53" s="258"/>
      <c r="M53" s="328"/>
      <c r="N53" s="329">
        <v>0</v>
      </c>
      <c r="O53" s="330"/>
      <c r="P53" s="331"/>
      <c r="Q53" s="332"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2" thickBot="1" x14ac:dyDescent="0.35">
      <c r="A54" s="85">
        <f t="shared" si="15"/>
        <v>51</v>
      </c>
      <c r="B54" s="98"/>
      <c r="C54" s="98"/>
      <c r="D54" s="98"/>
      <c r="E54" s="104"/>
      <c r="F54" s="117"/>
      <c r="G54" s="117"/>
      <c r="H54" s="98"/>
      <c r="I54" s="98"/>
      <c r="J54" s="98"/>
      <c r="K54" s="258">
        <v>0</v>
      </c>
      <c r="L54" s="258"/>
      <c r="M54" s="328"/>
      <c r="N54" s="329">
        <v>0</v>
      </c>
      <c r="O54" s="330"/>
      <c r="P54" s="331"/>
      <c r="Q54" s="332"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2" thickBot="1" x14ac:dyDescent="0.35">
      <c r="A55" s="85">
        <f t="shared" si="15"/>
        <v>52</v>
      </c>
      <c r="B55" s="98"/>
      <c r="C55" s="98"/>
      <c r="D55" s="98"/>
      <c r="E55" s="104"/>
      <c r="F55" s="117"/>
      <c r="G55" s="117"/>
      <c r="H55" s="98"/>
      <c r="I55" s="98"/>
      <c r="J55" s="98"/>
      <c r="K55" s="258"/>
      <c r="L55" s="258"/>
      <c r="M55" s="328"/>
      <c r="N55" s="329"/>
      <c r="O55" s="330"/>
      <c r="P55" s="331"/>
      <c r="Q55" s="332"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2" thickBot="1" x14ac:dyDescent="0.35">
      <c r="A56" s="85">
        <f t="shared" si="15"/>
        <v>53</v>
      </c>
      <c r="B56" s="98"/>
      <c r="C56" s="98"/>
      <c r="D56" s="98"/>
      <c r="E56" s="104"/>
      <c r="F56" s="117"/>
      <c r="G56" s="117"/>
      <c r="H56" s="98"/>
      <c r="I56" s="98"/>
      <c r="J56" s="98"/>
      <c r="K56" s="258"/>
      <c r="L56" s="258"/>
      <c r="M56" s="328"/>
      <c r="N56" s="329"/>
      <c r="O56" s="330"/>
      <c r="P56" s="331"/>
      <c r="Q56" s="332"/>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2" thickBot="1" x14ac:dyDescent="0.35">
      <c r="A57" s="85">
        <f t="shared" si="15"/>
        <v>54</v>
      </c>
      <c r="B57" s="98"/>
      <c r="C57" s="98"/>
      <c r="D57" s="98"/>
      <c r="E57" s="104"/>
      <c r="F57" s="117"/>
      <c r="G57" s="117"/>
      <c r="H57" s="98"/>
      <c r="I57" s="98"/>
      <c r="J57" s="98"/>
      <c r="K57" s="258"/>
      <c r="L57" s="258"/>
      <c r="M57" s="328"/>
      <c r="N57" s="329">
        <v>0</v>
      </c>
      <c r="O57" s="330"/>
      <c r="P57" s="331"/>
      <c r="Q57" s="332"/>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2" thickBot="1" x14ac:dyDescent="0.35">
      <c r="A58" s="85">
        <f t="shared" si="15"/>
        <v>55</v>
      </c>
      <c r="B58" s="98"/>
      <c r="C58" s="98"/>
      <c r="D58" s="98"/>
      <c r="E58" s="104"/>
      <c r="F58" s="117"/>
      <c r="G58" s="117"/>
      <c r="H58" s="98"/>
      <c r="I58" s="98"/>
      <c r="J58" s="98"/>
      <c r="K58" s="258"/>
      <c r="L58" s="258"/>
      <c r="M58" s="328"/>
      <c r="N58" s="329">
        <v>0</v>
      </c>
      <c r="O58" s="330"/>
      <c r="P58" s="331"/>
      <c r="Q58" s="332"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2" thickBot="1" x14ac:dyDescent="0.35">
      <c r="A59" s="85">
        <f t="shared" si="15"/>
        <v>56</v>
      </c>
      <c r="B59" s="98"/>
      <c r="C59" s="98" t="s">
        <v>1232</v>
      </c>
      <c r="D59" s="98" t="s">
        <v>1233</v>
      </c>
      <c r="E59" s="104"/>
      <c r="F59" s="117" t="s">
        <v>1234</v>
      </c>
      <c r="G59" s="117" t="s">
        <v>1235</v>
      </c>
      <c r="H59" s="98"/>
      <c r="I59" s="98" t="s">
        <v>1496</v>
      </c>
      <c r="J59" s="98" t="s">
        <v>1502</v>
      </c>
      <c r="K59" s="258"/>
      <c r="L59" s="258" t="s">
        <v>1587</v>
      </c>
      <c r="M59" s="328" t="s">
        <v>1588</v>
      </c>
      <c r="N59" s="329"/>
      <c r="O59" s="330" t="s">
        <v>1662</v>
      </c>
      <c r="P59" s="331" t="s">
        <v>1694</v>
      </c>
      <c r="Q59" s="332" t="s">
        <v>2043</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2" thickBot="1" x14ac:dyDescent="0.35">
      <c r="A60" s="85">
        <f t="shared" si="15"/>
        <v>57</v>
      </c>
      <c r="B60" s="98" t="s">
        <v>1297</v>
      </c>
      <c r="C60" s="98"/>
      <c r="D60" s="98"/>
      <c r="E60" s="104"/>
      <c r="F60" s="117"/>
      <c r="G60" s="117"/>
      <c r="H60" s="98"/>
      <c r="I60" s="98"/>
      <c r="J60" s="98"/>
      <c r="K60" s="258"/>
      <c r="L60" s="258"/>
      <c r="M60" s="328"/>
      <c r="N60" s="329"/>
      <c r="O60" s="330"/>
      <c r="P60" s="331"/>
      <c r="Q60" s="332"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2" thickBot="1" x14ac:dyDescent="0.35">
      <c r="A61" s="85">
        <f t="shared" si="15"/>
        <v>58</v>
      </c>
      <c r="B61" s="98" t="s">
        <v>1297</v>
      </c>
      <c r="C61" s="98"/>
      <c r="D61" s="98"/>
      <c r="E61" s="104" t="s">
        <v>1297</v>
      </c>
      <c r="F61" s="117"/>
      <c r="G61" s="117"/>
      <c r="H61" s="98" t="s">
        <v>1297</v>
      </c>
      <c r="I61" s="98"/>
      <c r="J61" s="98"/>
      <c r="K61" s="258" t="s">
        <v>1297</v>
      </c>
      <c r="L61" s="258"/>
      <c r="M61" s="328"/>
      <c r="N61" s="329">
        <v>0</v>
      </c>
      <c r="O61" s="330"/>
      <c r="P61" s="331"/>
      <c r="Q61" s="332"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2" thickBot="1" x14ac:dyDescent="0.35">
      <c r="A62" s="85">
        <v>60</v>
      </c>
      <c r="B62" s="98"/>
      <c r="C62" s="98" t="s">
        <v>1236</v>
      </c>
      <c r="D62" s="98" t="s">
        <v>1301</v>
      </c>
      <c r="E62" s="104"/>
      <c r="F62" s="117" t="s">
        <v>1237</v>
      </c>
      <c r="G62" s="117" t="s">
        <v>1302</v>
      </c>
      <c r="H62" s="98"/>
      <c r="I62" s="98" t="s">
        <v>1497</v>
      </c>
      <c r="J62" s="98" t="s">
        <v>1503</v>
      </c>
      <c r="K62" s="258"/>
      <c r="L62" s="258"/>
      <c r="M62" s="328"/>
      <c r="N62" s="329"/>
      <c r="O62" s="330" t="s">
        <v>1663</v>
      </c>
      <c r="P62" s="331" t="s">
        <v>1695</v>
      </c>
      <c r="Q62" s="332" t="s">
        <v>2044</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2" thickBot="1" x14ac:dyDescent="0.35">
      <c r="A63" s="85">
        <f t="shared" si="15"/>
        <v>61</v>
      </c>
      <c r="B63" s="98"/>
      <c r="C63" s="98" t="s">
        <v>1238</v>
      </c>
      <c r="D63" s="98" t="s">
        <v>1303</v>
      </c>
      <c r="E63" s="104"/>
      <c r="F63" s="117" t="s">
        <v>1239</v>
      </c>
      <c r="G63" s="117" t="s">
        <v>1304</v>
      </c>
      <c r="H63" s="98"/>
      <c r="I63" s="98" t="s">
        <v>1498</v>
      </c>
      <c r="J63" s="98" t="s">
        <v>1504</v>
      </c>
      <c r="K63" s="258"/>
      <c r="L63" s="258"/>
      <c r="M63" s="328"/>
      <c r="N63" s="329"/>
      <c r="O63" s="330" t="s">
        <v>1664</v>
      </c>
      <c r="P63" s="331" t="s">
        <v>1696</v>
      </c>
      <c r="Q63" s="332" t="s">
        <v>2045</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2" thickBot="1" x14ac:dyDescent="0.35">
      <c r="A64" s="85">
        <f t="shared" si="15"/>
        <v>62</v>
      </c>
      <c r="B64" s="98"/>
      <c r="C64" s="98" t="s">
        <v>1305</v>
      </c>
      <c r="D64" s="98" t="s">
        <v>1306</v>
      </c>
      <c r="E64" s="104"/>
      <c r="F64" s="117" t="s">
        <v>1240</v>
      </c>
      <c r="G64" s="117" t="s">
        <v>1307</v>
      </c>
      <c r="H64" s="98"/>
      <c r="I64" s="98">
        <v>8921244</v>
      </c>
      <c r="J64" s="98" t="s">
        <v>1505</v>
      </c>
      <c r="K64" s="258"/>
      <c r="L64" s="258"/>
      <c r="M64" s="328"/>
      <c r="N64" s="329"/>
      <c r="O64" s="330" t="s">
        <v>1665</v>
      </c>
      <c r="P64" s="331" t="s">
        <v>1697</v>
      </c>
      <c r="Q64" s="332" t="s">
        <v>2046</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2" thickBot="1" x14ac:dyDescent="0.35">
      <c r="A65" s="85">
        <f t="shared" si="15"/>
        <v>63</v>
      </c>
      <c r="B65" s="98"/>
      <c r="C65" s="98" t="s">
        <v>1241</v>
      </c>
      <c r="D65" s="98" t="s">
        <v>1308</v>
      </c>
      <c r="E65" s="104"/>
      <c r="F65" s="117" t="s">
        <v>1242</v>
      </c>
      <c r="G65" s="117" t="s">
        <v>1243</v>
      </c>
      <c r="H65" s="98"/>
      <c r="I65" s="98">
        <v>238127</v>
      </c>
      <c r="J65" s="98" t="s">
        <v>1506</v>
      </c>
      <c r="K65" s="258"/>
      <c r="L65" s="258"/>
      <c r="M65" s="328"/>
      <c r="N65" s="329"/>
      <c r="O65" s="330" t="s">
        <v>1666</v>
      </c>
      <c r="P65" s="331" t="s">
        <v>1698</v>
      </c>
      <c r="Q65" s="332" t="s">
        <v>2047</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2" thickBot="1" x14ac:dyDescent="0.35">
      <c r="A66" s="85">
        <f t="shared" si="15"/>
        <v>64</v>
      </c>
      <c r="B66" s="98"/>
      <c r="C66" s="98" t="s">
        <v>1309</v>
      </c>
      <c r="D66" s="98" t="s">
        <v>1310</v>
      </c>
      <c r="E66" s="104"/>
      <c r="F66" s="117" t="s">
        <v>1311</v>
      </c>
      <c r="G66" s="117" t="s">
        <v>1312</v>
      </c>
      <c r="H66" s="98"/>
      <c r="I66" s="98"/>
      <c r="J66" s="98"/>
      <c r="K66" s="258"/>
      <c r="L66" s="258"/>
      <c r="M66" s="328"/>
      <c r="N66" s="329"/>
      <c r="O66" s="330" t="s">
        <v>1667</v>
      </c>
      <c r="P66" s="331" t="s">
        <v>1699</v>
      </c>
      <c r="Q66" s="332" t="s">
        <v>2048</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2" thickBot="1" x14ac:dyDescent="0.35">
      <c r="A67" s="85">
        <f t="shared" si="15"/>
        <v>65</v>
      </c>
      <c r="B67" s="98"/>
      <c r="C67" s="98"/>
      <c r="D67" s="98"/>
      <c r="E67" s="104" t="s">
        <v>1297</v>
      </c>
      <c r="F67" s="117"/>
      <c r="G67" s="117"/>
      <c r="H67" s="98">
        <v>0</v>
      </c>
      <c r="I67" s="98"/>
      <c r="J67" s="98"/>
      <c r="K67" s="258">
        <v>0</v>
      </c>
      <c r="L67" s="258"/>
      <c r="M67" s="328"/>
      <c r="N67" s="329">
        <v>0</v>
      </c>
      <c r="O67" s="330"/>
      <c r="P67" s="331"/>
      <c r="Q67" s="332"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2" thickBot="1" x14ac:dyDescent="0.35">
      <c r="A68" s="85">
        <f t="shared" si="15"/>
        <v>66</v>
      </c>
      <c r="B68" s="98"/>
      <c r="C68" s="98" t="s">
        <v>1309</v>
      </c>
      <c r="D68" s="98" t="s">
        <v>1310</v>
      </c>
      <c r="E68" s="104"/>
      <c r="F68" s="117" t="s">
        <v>1311</v>
      </c>
      <c r="G68" s="117" t="s">
        <v>1312</v>
      </c>
      <c r="H68" s="98">
        <v>0</v>
      </c>
      <c r="I68" s="98"/>
      <c r="J68" s="98"/>
      <c r="K68" s="258"/>
      <c r="L68" s="258"/>
      <c r="M68" s="328"/>
      <c r="N68" s="329"/>
      <c r="O68" s="330" t="s">
        <v>1667</v>
      </c>
      <c r="P68" s="331" t="s">
        <v>1699</v>
      </c>
      <c r="Q68" s="332" t="s">
        <v>2048</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2" thickBot="1" x14ac:dyDescent="0.35">
      <c r="A69" s="85">
        <f t="shared" si="15"/>
        <v>67</v>
      </c>
      <c r="B69" s="98"/>
      <c r="C69" s="98" t="s">
        <v>1309</v>
      </c>
      <c r="D69" s="98" t="s">
        <v>1310</v>
      </c>
      <c r="E69" s="104"/>
      <c r="F69" s="117" t="s">
        <v>1311</v>
      </c>
      <c r="G69" s="117" t="s">
        <v>1312</v>
      </c>
      <c r="H69" s="98">
        <v>0</v>
      </c>
      <c r="I69" s="98"/>
      <c r="J69" s="98"/>
      <c r="K69" s="258"/>
      <c r="L69" s="258"/>
      <c r="M69" s="328"/>
      <c r="N69" s="329"/>
      <c r="O69" s="330" t="s">
        <v>1667</v>
      </c>
      <c r="P69" s="331" t="s">
        <v>1699</v>
      </c>
      <c r="Q69" s="332" t="s">
        <v>2048</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2" thickBot="1" x14ac:dyDescent="0.35">
      <c r="A70" s="85">
        <f t="shared" ref="A70:A133" si="31">+A69+1</f>
        <v>68</v>
      </c>
      <c r="B70" s="98"/>
      <c r="C70" s="98" t="s">
        <v>1244</v>
      </c>
      <c r="D70" s="98" t="s">
        <v>1245</v>
      </c>
      <c r="E70" s="104"/>
      <c r="F70" s="117" t="s">
        <v>1246</v>
      </c>
      <c r="G70" s="117" t="s">
        <v>1247</v>
      </c>
      <c r="H70" s="98">
        <v>0</v>
      </c>
      <c r="I70" s="98"/>
      <c r="J70" s="98"/>
      <c r="K70" s="258"/>
      <c r="L70" s="258"/>
      <c r="M70" s="328"/>
      <c r="N70" s="329"/>
      <c r="O70" s="330" t="s">
        <v>1668</v>
      </c>
      <c r="P70" s="331" t="s">
        <v>1700</v>
      </c>
      <c r="Q70" s="332" t="s">
        <v>2049</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2" thickBot="1" x14ac:dyDescent="0.35">
      <c r="A71" s="85">
        <f t="shared" si="31"/>
        <v>69</v>
      </c>
      <c r="B71" s="98" t="s">
        <v>1297</v>
      </c>
      <c r="C71" s="98"/>
      <c r="D71" s="98"/>
      <c r="E71" s="104" t="s">
        <v>1297</v>
      </c>
      <c r="F71" s="117"/>
      <c r="G71" s="117"/>
      <c r="H71" s="98">
        <v>0</v>
      </c>
      <c r="I71" s="98"/>
      <c r="J71" s="98"/>
      <c r="K71" s="258"/>
      <c r="L71" s="258"/>
      <c r="M71" s="328"/>
      <c r="N71" s="329">
        <v>0</v>
      </c>
      <c r="O71" s="330"/>
      <c r="P71" s="331"/>
      <c r="Q71" s="332"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2" thickBot="1" x14ac:dyDescent="0.35">
      <c r="A72" s="85">
        <f t="shared" si="31"/>
        <v>70</v>
      </c>
      <c r="B72" s="98" t="s">
        <v>1297</v>
      </c>
      <c r="C72" s="98"/>
      <c r="D72" s="98"/>
      <c r="E72" s="104" t="s">
        <v>1297</v>
      </c>
      <c r="F72" s="117"/>
      <c r="G72" s="117"/>
      <c r="H72" s="98"/>
      <c r="I72" s="98"/>
      <c r="J72" s="98"/>
      <c r="K72" s="258"/>
      <c r="L72" s="258"/>
      <c r="M72" s="328"/>
      <c r="N72" s="329">
        <v>0</v>
      </c>
      <c r="O72" s="330"/>
      <c r="P72" s="331"/>
      <c r="Q72" s="332"/>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2" thickBot="1" x14ac:dyDescent="0.35">
      <c r="A73" s="85">
        <f t="shared" si="31"/>
        <v>71</v>
      </c>
      <c r="B73" s="98" t="s">
        <v>1297</v>
      </c>
      <c r="C73" s="98"/>
      <c r="D73" s="98"/>
      <c r="E73" s="104" t="s">
        <v>1297</v>
      </c>
      <c r="F73" s="117"/>
      <c r="G73" s="117"/>
      <c r="H73" s="98"/>
      <c r="I73" s="98"/>
      <c r="J73" s="98"/>
      <c r="K73" s="258"/>
      <c r="L73" s="258"/>
      <c r="M73" s="328"/>
      <c r="N73" s="329">
        <v>0</v>
      </c>
      <c r="O73" s="330"/>
      <c r="P73" s="331"/>
      <c r="Q73" s="332"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2" thickBot="1" x14ac:dyDescent="0.35">
      <c r="A74" s="85">
        <f t="shared" si="31"/>
        <v>72</v>
      </c>
      <c r="B74" s="98"/>
      <c r="C74" s="98"/>
      <c r="D74" s="98"/>
      <c r="E74" s="104"/>
      <c r="F74" s="117" t="s">
        <v>1248</v>
      </c>
      <c r="G74" s="117" t="s">
        <v>1249</v>
      </c>
      <c r="H74" s="98"/>
      <c r="I74" s="98"/>
      <c r="J74" s="98"/>
      <c r="K74" s="258"/>
      <c r="L74" s="258"/>
      <c r="M74" s="328"/>
      <c r="N74" s="329"/>
      <c r="O74" s="330" t="s">
        <v>1669</v>
      </c>
      <c r="P74" s="331" t="s">
        <v>1701</v>
      </c>
      <c r="Q74" s="333" t="s">
        <v>2050</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2" thickBot="1" x14ac:dyDescent="0.35">
      <c r="A75" s="85">
        <f t="shared" si="31"/>
        <v>73</v>
      </c>
      <c r="B75" s="98"/>
      <c r="C75" s="98"/>
      <c r="D75" s="98"/>
      <c r="E75" s="104" t="s">
        <v>1297</v>
      </c>
      <c r="F75" s="117"/>
      <c r="G75" s="117"/>
      <c r="H75" s="98"/>
      <c r="I75" s="98"/>
      <c r="J75" s="98"/>
      <c r="K75" s="258"/>
      <c r="L75" s="258"/>
      <c r="M75" s="328"/>
      <c r="N75" s="329">
        <v>0</v>
      </c>
      <c r="O75" s="330"/>
      <c r="P75" s="331"/>
      <c r="Q75" s="332"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2" thickBot="1" x14ac:dyDescent="0.35">
      <c r="A76" s="85">
        <f t="shared" si="31"/>
        <v>74</v>
      </c>
      <c r="B76" s="98" t="s">
        <v>1297</v>
      </c>
      <c r="C76" s="98"/>
      <c r="D76" s="98"/>
      <c r="E76" s="104" t="s">
        <v>1297</v>
      </c>
      <c r="F76" s="117"/>
      <c r="G76" s="117"/>
      <c r="H76" s="98"/>
      <c r="I76" s="98"/>
      <c r="J76" s="98"/>
      <c r="K76" s="258"/>
      <c r="L76" s="258"/>
      <c r="M76" s="328"/>
      <c r="N76" s="329">
        <v>0</v>
      </c>
      <c r="O76" s="330"/>
      <c r="P76" s="331"/>
      <c r="Q76" s="332"/>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2" thickBot="1" x14ac:dyDescent="0.35">
      <c r="A77" s="85">
        <f t="shared" si="31"/>
        <v>75</v>
      </c>
      <c r="B77" s="98"/>
      <c r="C77" s="98" t="s">
        <v>1250</v>
      </c>
      <c r="D77" s="98" t="s">
        <v>1251</v>
      </c>
      <c r="E77" s="104"/>
      <c r="F77" s="117" t="s">
        <v>1252</v>
      </c>
      <c r="G77" s="117" t="s">
        <v>1253</v>
      </c>
      <c r="H77" s="98"/>
      <c r="I77" s="98"/>
      <c r="J77" s="98"/>
      <c r="K77" s="258"/>
      <c r="L77" s="258"/>
      <c r="M77" s="328"/>
      <c r="N77" s="329"/>
      <c r="O77" s="330" t="s">
        <v>1670</v>
      </c>
      <c r="P77" s="331" t="s">
        <v>1702</v>
      </c>
      <c r="Q77" s="332"/>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2" thickBot="1" x14ac:dyDescent="0.35">
      <c r="A78" s="85">
        <f t="shared" si="31"/>
        <v>76</v>
      </c>
      <c r="B78" s="98" t="s">
        <v>1297</v>
      </c>
      <c r="C78" s="98"/>
      <c r="D78" s="98"/>
      <c r="E78" s="104" t="s">
        <v>1297</v>
      </c>
      <c r="F78" s="117"/>
      <c r="G78" s="117"/>
      <c r="H78" s="98"/>
      <c r="I78" s="98"/>
      <c r="J78" s="98"/>
      <c r="K78" s="258"/>
      <c r="L78" s="258"/>
      <c r="M78" s="328"/>
      <c r="N78" s="329">
        <v>0</v>
      </c>
      <c r="O78" s="330"/>
      <c r="P78" s="331"/>
      <c r="Q78" s="332"/>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2" thickBot="1" x14ac:dyDescent="0.35">
      <c r="A79" s="85">
        <f t="shared" si="31"/>
        <v>77</v>
      </c>
      <c r="B79" s="98" t="s">
        <v>1297</v>
      </c>
      <c r="C79" s="98"/>
      <c r="D79" s="98"/>
      <c r="E79" s="104" t="s">
        <v>1297</v>
      </c>
      <c r="F79" s="117"/>
      <c r="G79" s="117"/>
      <c r="H79" s="98"/>
      <c r="I79" s="98"/>
      <c r="J79" s="98"/>
      <c r="K79" s="258"/>
      <c r="L79" s="258"/>
      <c r="M79" s="328"/>
      <c r="N79" s="329">
        <v>0</v>
      </c>
      <c r="O79" s="330"/>
      <c r="P79" s="331"/>
      <c r="Q79" s="332"/>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2" thickBot="1" x14ac:dyDescent="0.35">
      <c r="A80" s="85">
        <f t="shared" si="31"/>
        <v>78</v>
      </c>
      <c r="B80" s="98"/>
      <c r="C80" s="98" t="s">
        <v>1254</v>
      </c>
      <c r="D80" s="98" t="s">
        <v>1255</v>
      </c>
      <c r="E80" s="104"/>
      <c r="F80" s="117" t="s">
        <v>1256</v>
      </c>
      <c r="G80" s="117" t="s">
        <v>1257</v>
      </c>
      <c r="H80" s="98"/>
      <c r="I80" s="98"/>
      <c r="J80" s="98"/>
      <c r="K80" s="258"/>
      <c r="L80" s="258"/>
      <c r="M80" s="328"/>
      <c r="N80" s="329"/>
      <c r="O80" s="330" t="s">
        <v>1671</v>
      </c>
      <c r="P80" s="331" t="s">
        <v>1703</v>
      </c>
      <c r="Q80" s="332"/>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2" thickBot="1" x14ac:dyDescent="0.35">
      <c r="A81" s="85">
        <f t="shared" si="31"/>
        <v>79</v>
      </c>
      <c r="B81" s="98" t="s">
        <v>1297</v>
      </c>
      <c r="C81" s="98"/>
      <c r="D81" s="98"/>
      <c r="E81" s="104" t="s">
        <v>1297</v>
      </c>
      <c r="F81" s="117"/>
      <c r="G81" s="117"/>
      <c r="H81" s="98"/>
      <c r="I81" s="98"/>
      <c r="J81" s="98"/>
      <c r="K81" s="258"/>
      <c r="L81" s="258"/>
      <c r="M81" s="328"/>
      <c r="N81" s="329">
        <v>0</v>
      </c>
      <c r="O81" s="330"/>
      <c r="P81" s="331"/>
      <c r="Q81" s="332"/>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2" thickBot="1" x14ac:dyDescent="0.35">
      <c r="A82" s="85">
        <f t="shared" si="31"/>
        <v>80</v>
      </c>
      <c r="B82" s="98"/>
      <c r="C82" s="98" t="s">
        <v>1313</v>
      </c>
      <c r="D82" s="98" t="s">
        <v>1314</v>
      </c>
      <c r="E82" s="104"/>
      <c r="F82" s="117" t="s">
        <v>1315</v>
      </c>
      <c r="G82" s="117" t="s">
        <v>1316</v>
      </c>
      <c r="H82" s="98"/>
      <c r="I82" s="98"/>
      <c r="J82" s="98"/>
      <c r="K82" s="258"/>
      <c r="L82" s="258"/>
      <c r="M82" s="328"/>
      <c r="N82" s="329"/>
      <c r="O82" s="330" t="s">
        <v>1672</v>
      </c>
      <c r="P82" s="331" t="s">
        <v>1704</v>
      </c>
      <c r="Q82" s="332" t="s">
        <v>2051</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2" thickBot="1" x14ac:dyDescent="0.35">
      <c r="A83" s="85">
        <f t="shared" si="31"/>
        <v>81</v>
      </c>
      <c r="B83" s="98" t="s">
        <v>1297</v>
      </c>
      <c r="C83" s="98"/>
      <c r="D83" s="98"/>
      <c r="E83" s="104" t="s">
        <v>1297</v>
      </c>
      <c r="F83" s="117"/>
      <c r="G83" s="117"/>
      <c r="H83" s="98"/>
      <c r="I83" s="98"/>
      <c r="J83" s="98"/>
      <c r="K83" s="258"/>
      <c r="L83" s="258"/>
      <c r="M83" s="328"/>
      <c r="N83" s="329">
        <v>0</v>
      </c>
      <c r="O83" s="330"/>
      <c r="P83" s="331"/>
      <c r="Q83" s="332"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2" thickBot="1" x14ac:dyDescent="0.35">
      <c r="A84" s="85">
        <f t="shared" si="31"/>
        <v>82</v>
      </c>
      <c r="B84" s="98" t="s">
        <v>1297</v>
      </c>
      <c r="C84" s="98"/>
      <c r="D84" s="98"/>
      <c r="E84" s="104" t="s">
        <v>1297</v>
      </c>
      <c r="F84" s="117"/>
      <c r="G84" s="117"/>
      <c r="H84" s="98"/>
      <c r="I84" s="98"/>
      <c r="J84" s="98"/>
      <c r="K84" s="258"/>
      <c r="L84" s="258"/>
      <c r="M84" s="328"/>
      <c r="N84" s="329">
        <v>0</v>
      </c>
      <c r="O84" s="330"/>
      <c r="P84" s="331"/>
      <c r="Q84" s="332"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2" thickBot="1" x14ac:dyDescent="0.35">
      <c r="A85" s="85">
        <f t="shared" si="31"/>
        <v>83</v>
      </c>
      <c r="B85" s="98" t="s">
        <v>1297</v>
      </c>
      <c r="C85" s="98"/>
      <c r="D85" s="98"/>
      <c r="E85" s="104" t="s">
        <v>1297</v>
      </c>
      <c r="F85" s="117"/>
      <c r="G85" s="117"/>
      <c r="H85" s="98"/>
      <c r="I85" s="98"/>
      <c r="J85" s="98"/>
      <c r="K85" s="258"/>
      <c r="L85" s="258"/>
      <c r="M85" s="328"/>
      <c r="N85" s="329">
        <v>0</v>
      </c>
      <c r="O85" s="330"/>
      <c r="P85" s="331"/>
      <c r="Q85" s="332"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2" thickBot="1" x14ac:dyDescent="0.35">
      <c r="A86" s="85">
        <f t="shared" si="31"/>
        <v>84</v>
      </c>
      <c r="B86" s="98" t="s">
        <v>1297</v>
      </c>
      <c r="C86" s="98"/>
      <c r="D86" s="98"/>
      <c r="E86" s="104" t="s">
        <v>1297</v>
      </c>
      <c r="F86" s="117"/>
      <c r="G86" s="117"/>
      <c r="H86" s="98"/>
      <c r="I86" s="98"/>
      <c r="J86" s="98"/>
      <c r="K86" s="258"/>
      <c r="L86" s="258"/>
      <c r="M86" s="328"/>
      <c r="N86" s="329">
        <v>0</v>
      </c>
      <c r="O86" s="330"/>
      <c r="P86" s="331"/>
      <c r="Q86" s="332"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2" thickBot="1" x14ac:dyDescent="0.35">
      <c r="A87" s="85">
        <f t="shared" si="31"/>
        <v>85</v>
      </c>
      <c r="B87" s="98" t="s">
        <v>1297</v>
      </c>
      <c r="C87" s="98"/>
      <c r="D87" s="98"/>
      <c r="E87" s="104" t="s">
        <v>1297</v>
      </c>
      <c r="F87" s="117"/>
      <c r="G87" s="117"/>
      <c r="H87" s="98"/>
      <c r="I87" s="98"/>
      <c r="J87" s="98"/>
      <c r="K87" s="258"/>
      <c r="L87" s="258"/>
      <c r="M87" s="328"/>
      <c r="N87" s="329">
        <v>0</v>
      </c>
      <c r="O87" s="330"/>
      <c r="P87" s="331"/>
      <c r="Q87" s="332"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2" thickBot="1" x14ac:dyDescent="0.35">
      <c r="A88" s="85">
        <f t="shared" si="31"/>
        <v>86</v>
      </c>
      <c r="B88" s="98" t="s">
        <v>1297</v>
      </c>
      <c r="C88" s="98"/>
      <c r="D88" s="98"/>
      <c r="E88" s="104" t="s">
        <v>1297</v>
      </c>
      <c r="F88" s="117"/>
      <c r="G88" s="117"/>
      <c r="H88" s="98"/>
      <c r="I88" s="98"/>
      <c r="J88" s="98"/>
      <c r="K88" s="258"/>
      <c r="L88" s="258"/>
      <c r="M88" s="328"/>
      <c r="N88" s="329">
        <v>0</v>
      </c>
      <c r="O88" s="330"/>
      <c r="P88" s="331"/>
      <c r="Q88" s="332"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2" thickBot="1" x14ac:dyDescent="0.35">
      <c r="A89" s="85">
        <f t="shared" si="31"/>
        <v>87</v>
      </c>
      <c r="B89" s="98" t="s">
        <v>1297</v>
      </c>
      <c r="C89" s="98"/>
      <c r="D89" s="98"/>
      <c r="E89" s="104" t="s">
        <v>1297</v>
      </c>
      <c r="F89" s="117"/>
      <c r="G89" s="117"/>
      <c r="H89" s="98"/>
      <c r="I89" s="98"/>
      <c r="J89" s="98"/>
      <c r="K89" s="258"/>
      <c r="L89" s="258"/>
      <c r="M89" s="328"/>
      <c r="N89" s="329">
        <v>0</v>
      </c>
      <c r="O89" s="330"/>
      <c r="P89" s="331"/>
      <c r="Q89" s="332"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2" thickBot="1" x14ac:dyDescent="0.35">
      <c r="A90" s="85">
        <f t="shared" si="31"/>
        <v>88</v>
      </c>
      <c r="B90" s="98"/>
      <c r="C90" s="98" t="s">
        <v>1258</v>
      </c>
      <c r="D90" s="98" t="s">
        <v>1259</v>
      </c>
      <c r="E90" s="104"/>
      <c r="F90" s="117" t="s">
        <v>1260</v>
      </c>
      <c r="G90" s="117" t="s">
        <v>1261</v>
      </c>
      <c r="H90" s="98"/>
      <c r="I90" s="98"/>
      <c r="J90" s="98"/>
      <c r="K90" s="258"/>
      <c r="L90" s="258"/>
      <c r="M90" s="328"/>
      <c r="N90" s="329"/>
      <c r="O90" s="330" t="s">
        <v>1673</v>
      </c>
      <c r="P90" s="331" t="s">
        <v>1705</v>
      </c>
      <c r="Q90" s="332" t="s">
        <v>2052</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2" thickBot="1" x14ac:dyDescent="0.35">
      <c r="A91" s="85">
        <f t="shared" si="31"/>
        <v>89</v>
      </c>
      <c r="B91" s="98" t="s">
        <v>1297</v>
      </c>
      <c r="C91" s="98"/>
      <c r="D91" s="98"/>
      <c r="E91" s="104" t="s">
        <v>1297</v>
      </c>
      <c r="F91" s="117"/>
      <c r="G91" s="117"/>
      <c r="H91" s="98"/>
      <c r="I91" s="98"/>
      <c r="J91" s="98"/>
      <c r="K91" s="258"/>
      <c r="L91" s="258"/>
      <c r="M91" s="328"/>
      <c r="N91" s="329">
        <v>0</v>
      </c>
      <c r="O91" s="330"/>
      <c r="P91" s="331"/>
      <c r="Q91" s="332"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2" thickBot="1" x14ac:dyDescent="0.35">
      <c r="A92" s="85">
        <f t="shared" si="31"/>
        <v>90</v>
      </c>
      <c r="B92" s="98"/>
      <c r="C92" s="98"/>
      <c r="D92" s="98"/>
      <c r="E92" s="104"/>
      <c r="F92" s="117" t="s">
        <v>1262</v>
      </c>
      <c r="G92" s="117" t="s">
        <v>1263</v>
      </c>
      <c r="H92" s="98"/>
      <c r="I92" s="98"/>
      <c r="J92" s="98"/>
      <c r="K92" s="258"/>
      <c r="L92" s="258"/>
      <c r="M92" s="328"/>
      <c r="N92" s="329"/>
      <c r="O92" s="330" t="s">
        <v>1297</v>
      </c>
      <c r="P92" s="331" t="s">
        <v>1297</v>
      </c>
      <c r="Q92" s="332"/>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2" thickBot="1" x14ac:dyDescent="0.35">
      <c r="A93" s="85">
        <f t="shared" si="31"/>
        <v>91</v>
      </c>
      <c r="B93" s="98"/>
      <c r="C93" s="98"/>
      <c r="D93" s="98"/>
      <c r="E93" s="104" t="s">
        <v>1297</v>
      </c>
      <c r="F93" s="117"/>
      <c r="G93" s="117"/>
      <c r="H93" s="98"/>
      <c r="I93" s="98"/>
      <c r="J93" s="98"/>
      <c r="K93" s="258"/>
      <c r="L93" s="258"/>
      <c r="M93" s="328"/>
      <c r="N93" s="329">
        <v>0</v>
      </c>
      <c r="O93" s="330"/>
      <c r="P93" s="331"/>
      <c r="Q93" s="332"/>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2" thickBot="1" x14ac:dyDescent="0.35">
      <c r="A94" s="85">
        <f t="shared" si="31"/>
        <v>92</v>
      </c>
      <c r="B94" s="98"/>
      <c r="C94" s="98"/>
      <c r="D94" s="98"/>
      <c r="E94" s="104"/>
      <c r="F94" s="117" t="s">
        <v>1264</v>
      </c>
      <c r="G94" s="117" t="s">
        <v>1265</v>
      </c>
      <c r="H94" s="98"/>
      <c r="I94" s="98"/>
      <c r="J94" s="98"/>
      <c r="K94" s="258"/>
      <c r="L94" s="258"/>
      <c r="M94" s="328"/>
      <c r="N94" s="329"/>
      <c r="O94" s="330" t="s">
        <v>1297</v>
      </c>
      <c r="P94" s="331" t="s">
        <v>1297</v>
      </c>
      <c r="Q94" s="332" t="s">
        <v>2053</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2" thickBot="1" x14ac:dyDescent="0.35">
      <c r="A95" s="85">
        <f t="shared" si="31"/>
        <v>93</v>
      </c>
      <c r="B95" s="98"/>
      <c r="C95" s="98"/>
      <c r="D95" s="98"/>
      <c r="E95" s="104" t="s">
        <v>1297</v>
      </c>
      <c r="F95" s="117"/>
      <c r="G95" s="117"/>
      <c r="H95" s="98"/>
      <c r="I95" s="98"/>
      <c r="J95" s="98"/>
      <c r="K95" s="258"/>
      <c r="L95" s="258"/>
      <c r="M95" s="328"/>
      <c r="N95" s="329">
        <v>0</v>
      </c>
      <c r="O95" s="330"/>
      <c r="P95" s="331"/>
      <c r="Q95" s="332"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2" thickBot="1" x14ac:dyDescent="0.35">
      <c r="A96" s="85">
        <f t="shared" si="31"/>
        <v>94</v>
      </c>
      <c r="B96" s="98"/>
      <c r="C96" s="98" t="s">
        <v>1266</v>
      </c>
      <c r="D96" s="98" t="s">
        <v>1317</v>
      </c>
      <c r="E96" s="104"/>
      <c r="F96" s="117" t="s">
        <v>1318</v>
      </c>
      <c r="G96" s="117" t="s">
        <v>1319</v>
      </c>
      <c r="H96" s="98"/>
      <c r="I96" s="98"/>
      <c r="J96" s="98"/>
      <c r="K96" s="258"/>
      <c r="L96" s="258"/>
      <c r="M96" s="328"/>
      <c r="N96" s="329"/>
      <c r="O96" s="330" t="s">
        <v>1674</v>
      </c>
      <c r="P96" s="331" t="s">
        <v>1706</v>
      </c>
      <c r="Q96" s="332">
        <v>230092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230092</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row>
    <row r="97" spans="1:38" ht="16.2" thickBot="1" x14ac:dyDescent="0.35">
      <c r="A97" s="85">
        <f t="shared" si="31"/>
        <v>95</v>
      </c>
      <c r="B97" s="98" t="s">
        <v>1297</v>
      </c>
      <c r="C97" s="98"/>
      <c r="D97" s="98"/>
      <c r="E97" s="104" t="s">
        <v>1297</v>
      </c>
      <c r="F97" s="117"/>
      <c r="G97" s="117"/>
      <c r="H97" s="98"/>
      <c r="I97" s="98"/>
      <c r="J97" s="98"/>
      <c r="K97" s="258"/>
      <c r="L97" s="258"/>
      <c r="M97" s="328"/>
      <c r="N97" s="329">
        <v>0</v>
      </c>
      <c r="O97" s="330"/>
      <c r="P97" s="331"/>
      <c r="Q97" s="332"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2" thickBot="1" x14ac:dyDescent="0.35">
      <c r="A98" s="85">
        <f t="shared" si="31"/>
        <v>96</v>
      </c>
      <c r="B98" s="98"/>
      <c r="C98" s="98" t="s">
        <v>1267</v>
      </c>
      <c r="D98" s="98" t="s">
        <v>1268</v>
      </c>
      <c r="E98" s="104"/>
      <c r="F98" s="117" t="s">
        <v>1269</v>
      </c>
      <c r="G98" s="117" t="s">
        <v>1270</v>
      </c>
      <c r="H98" s="98"/>
      <c r="I98" s="98"/>
      <c r="J98" s="98"/>
      <c r="K98" s="258"/>
      <c r="L98" s="258"/>
      <c r="M98" s="328"/>
      <c r="N98" s="329"/>
      <c r="O98" s="330" t="s">
        <v>1675</v>
      </c>
      <c r="P98" s="331" t="s">
        <v>818</v>
      </c>
      <c r="Q98" s="332" t="s">
        <v>2054</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2" thickBot="1" x14ac:dyDescent="0.35">
      <c r="A99" s="85">
        <f t="shared" si="31"/>
        <v>97</v>
      </c>
      <c r="B99" s="98" t="s">
        <v>1297</v>
      </c>
      <c r="C99" s="98"/>
      <c r="D99" s="98"/>
      <c r="E99" s="104" t="s">
        <v>1297</v>
      </c>
      <c r="F99" s="117"/>
      <c r="G99" s="117"/>
      <c r="H99" s="98"/>
      <c r="I99" s="98"/>
      <c r="J99" s="98"/>
      <c r="K99" s="258"/>
      <c r="L99" s="258"/>
      <c r="M99" s="328"/>
      <c r="N99" s="329">
        <v>0</v>
      </c>
      <c r="O99" s="330"/>
      <c r="P99" s="331"/>
      <c r="Q99" s="332"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2" thickBot="1" x14ac:dyDescent="0.35">
      <c r="A100" s="85">
        <f t="shared" si="31"/>
        <v>98</v>
      </c>
      <c r="B100" s="98" t="s">
        <v>1297</v>
      </c>
      <c r="C100" s="98"/>
      <c r="D100" s="98"/>
      <c r="E100" s="104" t="s">
        <v>1297</v>
      </c>
      <c r="F100" s="117"/>
      <c r="G100" s="117"/>
      <c r="H100" s="98"/>
      <c r="I100" s="98"/>
      <c r="J100" s="98"/>
      <c r="K100" s="258"/>
      <c r="L100" s="258"/>
      <c r="M100" s="328"/>
      <c r="N100" s="329">
        <v>0</v>
      </c>
      <c r="O100" s="330"/>
      <c r="P100" s="331"/>
      <c r="Q100" s="332"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2" thickBot="1" x14ac:dyDescent="0.35">
      <c r="A101" s="85">
        <f t="shared" si="31"/>
        <v>99</v>
      </c>
      <c r="B101" s="98"/>
      <c r="C101" s="98"/>
      <c r="D101" s="98"/>
      <c r="E101" s="104"/>
      <c r="F101" s="117" t="s">
        <v>1320</v>
      </c>
      <c r="G101" s="117" t="s">
        <v>1321</v>
      </c>
      <c r="H101" s="98"/>
      <c r="I101" s="98"/>
      <c r="J101" s="98"/>
      <c r="K101" s="258"/>
      <c r="L101" s="258"/>
      <c r="M101" s="328"/>
      <c r="N101" s="329"/>
      <c r="O101" s="330" t="s">
        <v>1676</v>
      </c>
      <c r="P101" s="331" t="s">
        <v>1707</v>
      </c>
      <c r="Q101" s="332" t="s">
        <v>2055</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2" thickBot="1" x14ac:dyDescent="0.35">
      <c r="A102" s="85">
        <f t="shared" si="31"/>
        <v>100</v>
      </c>
      <c r="B102" s="98"/>
      <c r="C102" s="98"/>
      <c r="D102" s="98"/>
      <c r="E102" s="104" t="s">
        <v>1297</v>
      </c>
      <c r="F102" s="117"/>
      <c r="G102" s="117"/>
      <c r="H102" s="98"/>
      <c r="I102" s="98"/>
      <c r="J102" s="98"/>
      <c r="K102" s="258"/>
      <c r="L102" s="258"/>
      <c r="M102" s="328"/>
      <c r="N102" s="329">
        <v>0</v>
      </c>
      <c r="O102" s="330"/>
      <c r="P102" s="331"/>
      <c r="Q102" s="332"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2" thickBot="1" x14ac:dyDescent="0.35">
      <c r="A103" s="85">
        <f t="shared" si="31"/>
        <v>101</v>
      </c>
      <c r="B103" s="98"/>
      <c r="C103" s="98"/>
      <c r="D103" s="98"/>
      <c r="E103" s="104" t="s">
        <v>1297</v>
      </c>
      <c r="F103" s="117"/>
      <c r="G103" s="117"/>
      <c r="H103" s="98"/>
      <c r="I103" s="98"/>
      <c r="J103" s="98"/>
      <c r="K103" s="258"/>
      <c r="L103" s="258"/>
      <c r="M103" s="328"/>
      <c r="N103" s="329">
        <v>0</v>
      </c>
      <c r="O103" s="330"/>
      <c r="P103" s="331"/>
      <c r="Q103" s="332"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2" thickBot="1" x14ac:dyDescent="0.35">
      <c r="A104" s="85">
        <f t="shared" si="31"/>
        <v>102</v>
      </c>
      <c r="B104" s="98"/>
      <c r="C104" s="98" t="s">
        <v>1271</v>
      </c>
      <c r="D104" s="98" t="s">
        <v>1272</v>
      </c>
      <c r="E104" s="104"/>
      <c r="F104" s="117" t="s">
        <v>1273</v>
      </c>
      <c r="G104" s="117" t="s">
        <v>1274</v>
      </c>
      <c r="H104" s="98"/>
      <c r="I104" s="98"/>
      <c r="J104" s="98"/>
      <c r="K104" s="258"/>
      <c r="L104" s="258"/>
      <c r="M104" s="328"/>
      <c r="N104" s="329"/>
      <c r="O104" s="330" t="s">
        <v>1677</v>
      </c>
      <c r="P104" s="331" t="s">
        <v>1708</v>
      </c>
      <c r="Q104" s="332" t="s">
        <v>2056</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2" thickBot="1" x14ac:dyDescent="0.35">
      <c r="A105" s="85">
        <f t="shared" si="31"/>
        <v>103</v>
      </c>
      <c r="B105" s="98" t="s">
        <v>1297</v>
      </c>
      <c r="C105" s="98"/>
      <c r="D105" s="98"/>
      <c r="E105" s="104" t="s">
        <v>1297</v>
      </c>
      <c r="F105" s="117"/>
      <c r="G105" s="117"/>
      <c r="H105" s="98"/>
      <c r="I105" s="98"/>
      <c r="J105" s="98"/>
      <c r="K105" s="258"/>
      <c r="L105" s="258"/>
      <c r="M105" s="328"/>
      <c r="N105" s="329">
        <v>0</v>
      </c>
      <c r="O105" s="330"/>
      <c r="P105" s="331"/>
      <c r="Q105" s="332"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2" thickBot="1" x14ac:dyDescent="0.35">
      <c r="A106" s="85">
        <f t="shared" si="31"/>
        <v>104</v>
      </c>
      <c r="B106" s="98"/>
      <c r="C106" s="98" t="s">
        <v>1322</v>
      </c>
      <c r="D106" s="98" t="s">
        <v>1323</v>
      </c>
      <c r="E106" s="104"/>
      <c r="F106" s="117" t="s">
        <v>1324</v>
      </c>
      <c r="G106" s="117" t="s">
        <v>1325</v>
      </c>
      <c r="H106" s="98"/>
      <c r="I106" s="98"/>
      <c r="J106" s="98"/>
      <c r="K106" s="258"/>
      <c r="L106" s="258"/>
      <c r="M106" s="328"/>
      <c r="N106" s="329"/>
      <c r="O106" s="330" t="s">
        <v>1678</v>
      </c>
      <c r="P106" s="331" t="s">
        <v>1709</v>
      </c>
      <c r="Q106" s="332"/>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2" thickBot="1" x14ac:dyDescent="0.35">
      <c r="A107" s="85">
        <f t="shared" si="31"/>
        <v>105</v>
      </c>
      <c r="B107" s="98"/>
      <c r="C107" s="98" t="s">
        <v>1275</v>
      </c>
      <c r="D107" s="98" t="s">
        <v>1276</v>
      </c>
      <c r="E107" s="104"/>
      <c r="F107" s="117" t="s">
        <v>1277</v>
      </c>
      <c r="G107" s="117" t="s">
        <v>1278</v>
      </c>
      <c r="H107" s="98"/>
      <c r="I107" s="98"/>
      <c r="J107" s="98"/>
      <c r="K107" s="258"/>
      <c r="L107" s="258"/>
      <c r="M107" s="328"/>
      <c r="N107" s="329"/>
      <c r="O107" s="330" t="s">
        <v>1679</v>
      </c>
      <c r="P107" s="331" t="s">
        <v>1710</v>
      </c>
      <c r="Q107" s="332"/>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2" thickBot="1" x14ac:dyDescent="0.35">
      <c r="A108" s="85">
        <f t="shared" si="31"/>
        <v>106</v>
      </c>
      <c r="B108" s="98" t="s">
        <v>1297</v>
      </c>
      <c r="C108" s="98"/>
      <c r="D108" s="98"/>
      <c r="E108" s="104" t="s">
        <v>1297</v>
      </c>
      <c r="F108" s="117"/>
      <c r="G108" s="117"/>
      <c r="H108" s="98"/>
      <c r="I108" s="98"/>
      <c r="J108" s="98"/>
      <c r="K108" s="258"/>
      <c r="L108" s="258"/>
      <c r="M108" s="328"/>
      <c r="N108" s="329">
        <v>0</v>
      </c>
      <c r="O108" s="330"/>
      <c r="P108" s="331"/>
      <c r="Q108" s="332"/>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2" thickBot="1" x14ac:dyDescent="0.35">
      <c r="A109" s="85">
        <f t="shared" si="31"/>
        <v>107</v>
      </c>
      <c r="B109" s="98" t="s">
        <v>1297</v>
      </c>
      <c r="C109" s="98"/>
      <c r="D109" s="98"/>
      <c r="E109" s="104" t="s">
        <v>1297</v>
      </c>
      <c r="F109" s="117"/>
      <c r="G109" s="117"/>
      <c r="H109" s="98"/>
      <c r="I109" s="98"/>
      <c r="J109" s="98"/>
      <c r="K109" s="258"/>
      <c r="L109" s="258"/>
      <c r="M109" s="328"/>
      <c r="N109" s="329">
        <v>0</v>
      </c>
      <c r="O109" s="330"/>
      <c r="P109" s="331"/>
      <c r="Q109" s="332"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2" thickBot="1" x14ac:dyDescent="0.35">
      <c r="A110" s="85">
        <f t="shared" si="31"/>
        <v>108</v>
      </c>
      <c r="B110" s="98"/>
      <c r="C110" s="98" t="s">
        <v>1326</v>
      </c>
      <c r="D110" s="98" t="s">
        <v>1327</v>
      </c>
      <c r="E110" s="104"/>
      <c r="F110" s="117" t="s">
        <v>1328</v>
      </c>
      <c r="G110" s="117" t="s">
        <v>1329</v>
      </c>
      <c r="H110" s="98"/>
      <c r="I110" s="98"/>
      <c r="J110" s="98"/>
      <c r="K110" s="258"/>
      <c r="L110" s="258"/>
      <c r="M110" s="328"/>
      <c r="N110" s="329"/>
      <c r="O110" s="330" t="s">
        <v>1680</v>
      </c>
      <c r="P110" s="331" t="s">
        <v>1711</v>
      </c>
      <c r="Q110" s="332" t="s">
        <v>2057</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2" thickBot="1" x14ac:dyDescent="0.35">
      <c r="A111" s="85">
        <f t="shared" si="31"/>
        <v>109</v>
      </c>
      <c r="B111" s="98" t="s">
        <v>1297</v>
      </c>
      <c r="C111" s="98"/>
      <c r="D111" s="98"/>
      <c r="E111" s="104" t="s">
        <v>1297</v>
      </c>
      <c r="F111" s="117"/>
      <c r="G111" s="117"/>
      <c r="H111" s="98"/>
      <c r="I111" s="98"/>
      <c r="J111" s="98"/>
      <c r="K111" s="258"/>
      <c r="L111" s="258"/>
      <c r="M111" s="328"/>
      <c r="N111" s="329">
        <v>0</v>
      </c>
      <c r="O111" s="330"/>
      <c r="P111" s="331"/>
      <c r="Q111" s="332"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2" thickBot="1" x14ac:dyDescent="0.35">
      <c r="A112" s="85">
        <f t="shared" si="31"/>
        <v>110</v>
      </c>
      <c r="B112" s="98"/>
      <c r="C112" s="98" t="s">
        <v>1330</v>
      </c>
      <c r="D112" s="98" t="s">
        <v>1331</v>
      </c>
      <c r="E112" s="104"/>
      <c r="F112" s="117" t="s">
        <v>1332</v>
      </c>
      <c r="G112" s="117" t="s">
        <v>1333</v>
      </c>
      <c r="H112" s="98"/>
      <c r="I112" s="98"/>
      <c r="J112" s="98"/>
      <c r="K112" s="258"/>
      <c r="L112" s="258"/>
      <c r="M112" s="328"/>
      <c r="N112" s="329"/>
      <c r="O112" s="330" t="s">
        <v>1681</v>
      </c>
      <c r="P112" s="331" t="s">
        <v>1712</v>
      </c>
      <c r="Q112" s="332" t="s">
        <v>2058</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2" thickBot="1" x14ac:dyDescent="0.35">
      <c r="A113" s="85">
        <f t="shared" si="31"/>
        <v>111</v>
      </c>
      <c r="B113" s="98" t="s">
        <v>1297</v>
      </c>
      <c r="C113" s="98"/>
      <c r="D113" s="98"/>
      <c r="E113" s="104" t="s">
        <v>1297</v>
      </c>
      <c r="F113" s="117"/>
      <c r="G113" s="117"/>
      <c r="H113" s="98"/>
      <c r="I113" s="98"/>
      <c r="J113" s="98"/>
      <c r="K113" s="258"/>
      <c r="L113" s="258"/>
      <c r="M113" s="328"/>
      <c r="N113" s="329">
        <v>0</v>
      </c>
      <c r="O113" s="330"/>
      <c r="P113" s="331"/>
      <c r="Q113" s="332"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2" thickBot="1" x14ac:dyDescent="0.35">
      <c r="A114" s="85">
        <f t="shared" si="31"/>
        <v>112</v>
      </c>
      <c r="B114" s="98"/>
      <c r="C114" s="98" t="s">
        <v>1279</v>
      </c>
      <c r="D114" s="98" t="s">
        <v>1280</v>
      </c>
      <c r="E114" s="104"/>
      <c r="F114" s="117" t="s">
        <v>1281</v>
      </c>
      <c r="G114" s="117" t="s">
        <v>1282</v>
      </c>
      <c r="H114" s="98"/>
      <c r="I114" s="98"/>
      <c r="J114" s="98"/>
      <c r="K114" s="258"/>
      <c r="L114" s="258"/>
      <c r="M114" s="328"/>
      <c r="N114" s="329"/>
      <c r="O114" s="330" t="s">
        <v>1682</v>
      </c>
      <c r="P114" s="331" t="s">
        <v>1713</v>
      </c>
      <c r="Q114" s="332" t="s">
        <v>2059</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2" thickBot="1" x14ac:dyDescent="0.35">
      <c r="A115" s="85">
        <f t="shared" si="31"/>
        <v>113</v>
      </c>
      <c r="B115" s="98" t="s">
        <v>1297</v>
      </c>
      <c r="C115" s="98"/>
      <c r="D115" s="98"/>
      <c r="E115" s="104" t="s">
        <v>1297</v>
      </c>
      <c r="F115" s="117"/>
      <c r="G115" s="117"/>
      <c r="H115" s="98"/>
      <c r="I115" s="98"/>
      <c r="J115" s="98"/>
      <c r="K115" s="258"/>
      <c r="L115" s="258"/>
      <c r="M115" s="328"/>
      <c r="N115" s="329">
        <v>0</v>
      </c>
      <c r="O115" s="330"/>
      <c r="P115" s="331"/>
      <c r="Q115" s="332"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2" thickBot="1" x14ac:dyDescent="0.35">
      <c r="A116" s="85">
        <f t="shared" si="31"/>
        <v>114</v>
      </c>
      <c r="B116" s="98" t="s">
        <v>1297</v>
      </c>
      <c r="C116" s="98"/>
      <c r="D116" s="98"/>
      <c r="E116" s="104" t="s">
        <v>1297</v>
      </c>
      <c r="F116" s="117"/>
      <c r="G116" s="117"/>
      <c r="H116" s="98"/>
      <c r="I116" s="98"/>
      <c r="J116" s="98"/>
      <c r="K116" s="258"/>
      <c r="L116" s="258"/>
      <c r="M116" s="328"/>
      <c r="N116" s="329">
        <v>0</v>
      </c>
      <c r="O116" s="330"/>
      <c r="P116" s="331"/>
      <c r="Q116" s="332"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2" thickBot="1" x14ac:dyDescent="0.35">
      <c r="A117" s="85">
        <f t="shared" si="31"/>
        <v>115</v>
      </c>
      <c r="B117" s="98"/>
      <c r="C117" s="98" t="s">
        <v>1283</v>
      </c>
      <c r="D117" s="98" t="s">
        <v>1284</v>
      </c>
      <c r="E117" s="104"/>
      <c r="F117" s="117" t="s">
        <v>1285</v>
      </c>
      <c r="G117" s="117" t="s">
        <v>1286</v>
      </c>
      <c r="H117" s="98"/>
      <c r="I117" s="98"/>
      <c r="J117" s="98"/>
      <c r="K117" s="258"/>
      <c r="L117" s="258"/>
      <c r="M117" s="328"/>
      <c r="N117" s="329"/>
      <c r="O117" s="330" t="s">
        <v>1683</v>
      </c>
      <c r="P117" s="331" t="s">
        <v>1714</v>
      </c>
      <c r="Q117" s="332" t="s">
        <v>2060</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2" thickBot="1" x14ac:dyDescent="0.35">
      <c r="A118" s="85">
        <f t="shared" si="31"/>
        <v>116</v>
      </c>
      <c r="B118" s="98" t="s">
        <v>1297</v>
      </c>
      <c r="C118" s="98"/>
      <c r="D118" s="98"/>
      <c r="E118" s="104" t="s">
        <v>1297</v>
      </c>
      <c r="F118" s="117"/>
      <c r="G118" s="117"/>
      <c r="H118" s="98"/>
      <c r="I118" s="98"/>
      <c r="J118" s="98"/>
      <c r="K118" s="258"/>
      <c r="L118" s="258"/>
      <c r="M118" s="328"/>
      <c r="N118" s="329">
        <v>0</v>
      </c>
      <c r="O118" s="330"/>
      <c r="P118" s="331"/>
      <c r="Q118" s="332"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2" thickBot="1" x14ac:dyDescent="0.35">
      <c r="A119" s="85">
        <v>122</v>
      </c>
      <c r="B119" s="98"/>
      <c r="C119" s="98"/>
      <c r="D119" s="98"/>
      <c r="E119" s="104"/>
      <c r="F119" s="117" t="s">
        <v>1334</v>
      </c>
      <c r="G119" s="117" t="s">
        <v>1335</v>
      </c>
      <c r="H119" s="98"/>
      <c r="I119" s="98"/>
      <c r="J119" s="98"/>
      <c r="K119" s="258"/>
      <c r="L119" s="258"/>
      <c r="M119" s="328"/>
      <c r="N119" s="329"/>
      <c r="O119" s="330" t="s">
        <v>1684</v>
      </c>
      <c r="P119" s="331" t="s">
        <v>1715</v>
      </c>
      <c r="Q119" s="332" t="s">
        <v>2061</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2" thickBot="1" x14ac:dyDescent="0.35">
      <c r="A120" s="85">
        <f t="shared" si="31"/>
        <v>123</v>
      </c>
      <c r="B120" s="98"/>
      <c r="C120" s="98"/>
      <c r="D120" s="98"/>
      <c r="E120" s="104" t="s">
        <v>1297</v>
      </c>
      <c r="F120" s="117"/>
      <c r="G120" s="117"/>
      <c r="H120" s="98"/>
      <c r="I120" s="98"/>
      <c r="J120" s="98"/>
      <c r="K120" s="258"/>
      <c r="L120" s="258"/>
      <c r="M120" s="328"/>
      <c r="N120" s="329">
        <v>0</v>
      </c>
      <c r="O120" s="330"/>
      <c r="P120" s="331"/>
      <c r="Q120" s="332"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2" thickBot="1" x14ac:dyDescent="0.35">
      <c r="A121" s="85">
        <f t="shared" si="31"/>
        <v>124</v>
      </c>
      <c r="B121" s="98"/>
      <c r="C121" s="98" t="s">
        <v>1287</v>
      </c>
      <c r="D121" s="98" t="s">
        <v>1288</v>
      </c>
      <c r="E121" s="104"/>
      <c r="F121" s="117" t="s">
        <v>1289</v>
      </c>
      <c r="G121" s="117" t="s">
        <v>1290</v>
      </c>
      <c r="H121" s="98"/>
      <c r="I121" s="98"/>
      <c r="J121" s="98"/>
      <c r="K121" s="258"/>
      <c r="L121" s="258"/>
      <c r="M121" s="328"/>
      <c r="N121" s="329"/>
      <c r="O121" s="330" t="s">
        <v>1685</v>
      </c>
      <c r="P121" s="331" t="s">
        <v>1716</v>
      </c>
      <c r="Q121" s="332"/>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2" thickBot="1" x14ac:dyDescent="0.35">
      <c r="A122" s="85">
        <f t="shared" si="31"/>
        <v>125</v>
      </c>
      <c r="B122" s="98" t="s">
        <v>1297</v>
      </c>
      <c r="C122" s="98"/>
      <c r="D122" s="98"/>
      <c r="E122" s="104" t="s">
        <v>1297</v>
      </c>
      <c r="F122" s="117"/>
      <c r="G122" s="117"/>
      <c r="H122" s="98"/>
      <c r="I122" s="98"/>
      <c r="J122" s="98"/>
      <c r="K122" s="258"/>
      <c r="L122" s="258"/>
      <c r="M122" s="328"/>
      <c r="N122" s="329">
        <v>0</v>
      </c>
      <c r="O122" s="330"/>
      <c r="P122" s="331"/>
      <c r="Q122" s="332"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2" thickBot="1" x14ac:dyDescent="0.35">
      <c r="A123" s="85">
        <f t="shared" si="31"/>
        <v>126</v>
      </c>
      <c r="B123" s="98"/>
      <c r="C123" s="98" t="s">
        <v>1291</v>
      </c>
      <c r="D123" s="98" t="s">
        <v>1292</v>
      </c>
      <c r="E123" s="104"/>
      <c r="F123" s="117" t="s">
        <v>1293</v>
      </c>
      <c r="G123" s="117" t="s">
        <v>1294</v>
      </c>
      <c r="H123" s="98"/>
      <c r="I123" s="98"/>
      <c r="J123" s="98"/>
      <c r="K123" s="258"/>
      <c r="L123" s="258"/>
      <c r="M123" s="328"/>
      <c r="N123" s="329"/>
      <c r="O123" s="330" t="s">
        <v>1686</v>
      </c>
      <c r="P123" s="331" t="s">
        <v>1717</v>
      </c>
      <c r="Q123" s="332" t="s">
        <v>2062</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2" thickBot="1" x14ac:dyDescent="0.35">
      <c r="A124" s="85">
        <f t="shared" si="31"/>
        <v>127</v>
      </c>
      <c r="B124" s="98" t="s">
        <v>1297</v>
      </c>
      <c r="C124" s="98"/>
      <c r="D124" s="98"/>
      <c r="E124" s="104" t="s">
        <v>1297</v>
      </c>
      <c r="F124" s="117"/>
      <c r="G124" s="117"/>
      <c r="H124" s="98"/>
      <c r="I124" s="98"/>
      <c r="J124" s="98"/>
      <c r="K124" s="258"/>
      <c r="L124" s="258"/>
      <c r="M124" s="328"/>
      <c r="N124" s="329">
        <v>0</v>
      </c>
      <c r="O124" s="330"/>
      <c r="P124" s="331"/>
      <c r="Q124" s="332"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2" thickBot="1" x14ac:dyDescent="0.35">
      <c r="A125" s="85">
        <f t="shared" si="31"/>
        <v>128</v>
      </c>
      <c r="B125" s="98" t="s">
        <v>1297</v>
      </c>
      <c r="C125" s="98"/>
      <c r="D125" s="98"/>
      <c r="E125" s="104" t="s">
        <v>1297</v>
      </c>
      <c r="F125" s="117"/>
      <c r="G125" s="117"/>
      <c r="H125" s="98"/>
      <c r="I125" s="98"/>
      <c r="J125" s="98"/>
      <c r="K125" s="258"/>
      <c r="L125" s="258"/>
      <c r="M125" s="328"/>
      <c r="N125" s="329">
        <v>0</v>
      </c>
      <c r="O125" s="330"/>
      <c r="P125" s="331"/>
      <c r="Q125" s="332"/>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2" thickBot="1" x14ac:dyDescent="0.35">
      <c r="A126" s="85">
        <f t="shared" si="31"/>
        <v>129</v>
      </c>
      <c r="B126" s="98"/>
      <c r="C126" s="98" t="s">
        <v>1336</v>
      </c>
      <c r="D126" s="98" t="s">
        <v>1337</v>
      </c>
      <c r="E126" s="104"/>
      <c r="F126" s="117" t="s">
        <v>1338</v>
      </c>
      <c r="G126" s="117" t="s">
        <v>1339</v>
      </c>
      <c r="H126" s="98"/>
      <c r="I126" s="98"/>
      <c r="J126" s="98"/>
      <c r="K126" s="258"/>
      <c r="L126" s="258"/>
      <c r="M126" s="328"/>
      <c r="N126" s="329"/>
      <c r="O126" s="330" t="s">
        <v>1687</v>
      </c>
      <c r="P126" s="331" t="s">
        <v>1718</v>
      </c>
      <c r="Q126" s="332" t="s">
        <v>2063</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2" thickBot="1" x14ac:dyDescent="0.35">
      <c r="A127" s="85">
        <f t="shared" si="31"/>
        <v>130</v>
      </c>
      <c r="B127" s="98" t="s">
        <v>1297</v>
      </c>
      <c r="C127" s="98"/>
      <c r="D127" s="98"/>
      <c r="E127" s="104" t="s">
        <v>1297</v>
      </c>
      <c r="F127" s="117"/>
      <c r="G127" s="117"/>
      <c r="H127" s="98"/>
      <c r="I127" s="98"/>
      <c r="J127" s="98"/>
      <c r="K127" s="258"/>
      <c r="L127" s="258"/>
      <c r="M127" s="328"/>
      <c r="N127" s="329">
        <v>0</v>
      </c>
      <c r="O127" s="330"/>
      <c r="P127" s="331"/>
      <c r="Q127" s="332"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2" thickBot="1" x14ac:dyDescent="0.35">
      <c r="A128" s="85">
        <f t="shared" si="31"/>
        <v>131</v>
      </c>
      <c r="B128" s="98"/>
      <c r="C128" s="98" t="s">
        <v>1244</v>
      </c>
      <c r="D128" s="98" t="s">
        <v>1245</v>
      </c>
      <c r="E128" s="104"/>
      <c r="F128" s="117" t="s">
        <v>1246</v>
      </c>
      <c r="G128" s="117" t="s">
        <v>1247</v>
      </c>
      <c r="H128" s="98"/>
      <c r="I128" s="98"/>
      <c r="J128" s="98"/>
      <c r="K128" s="258"/>
      <c r="L128" s="258"/>
      <c r="M128" s="328"/>
      <c r="N128" s="329"/>
      <c r="O128" s="330" t="s">
        <v>1668</v>
      </c>
      <c r="P128" s="331" t="s">
        <v>1700</v>
      </c>
      <c r="Q128" s="332" t="s">
        <v>2049</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2" thickBot="1" x14ac:dyDescent="0.35">
      <c r="A129" s="85">
        <f t="shared" si="31"/>
        <v>132</v>
      </c>
      <c r="B129" s="98" t="s">
        <v>1297</v>
      </c>
      <c r="C129" s="98"/>
      <c r="D129" s="98"/>
      <c r="E129" s="104" t="s">
        <v>1297</v>
      </c>
      <c r="F129" s="117"/>
      <c r="G129" s="117"/>
      <c r="H129" s="98"/>
      <c r="I129" s="98"/>
      <c r="J129" s="98"/>
      <c r="K129" s="258"/>
      <c r="L129" s="258"/>
      <c r="M129" s="328"/>
      <c r="N129" s="329">
        <v>0</v>
      </c>
      <c r="O129" s="330"/>
      <c r="P129" s="331"/>
      <c r="Q129" s="332"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2" thickBot="1" x14ac:dyDescent="0.35">
      <c r="A130" s="85">
        <f t="shared" si="31"/>
        <v>133</v>
      </c>
      <c r="B130" s="98" t="s">
        <v>1297</v>
      </c>
      <c r="C130" s="98"/>
      <c r="D130" s="98"/>
      <c r="E130" s="104" t="s">
        <v>1297</v>
      </c>
      <c r="F130" s="117"/>
      <c r="G130" s="117"/>
      <c r="H130" s="98"/>
      <c r="I130" s="98"/>
      <c r="J130" s="98"/>
      <c r="K130" s="258"/>
      <c r="L130" s="258"/>
      <c r="M130" s="328"/>
      <c r="N130" s="329">
        <v>0</v>
      </c>
      <c r="O130" s="330"/>
      <c r="P130" s="331"/>
      <c r="Q130" s="332"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2" thickBot="1" x14ac:dyDescent="0.35">
      <c r="A131" s="85">
        <f t="shared" si="31"/>
        <v>134</v>
      </c>
      <c r="B131" s="98"/>
      <c r="C131" s="98"/>
      <c r="D131" s="98"/>
      <c r="E131" s="104"/>
      <c r="F131" s="117"/>
      <c r="G131" s="117"/>
      <c r="H131" s="98"/>
      <c r="I131" s="98"/>
      <c r="J131" s="98"/>
      <c r="K131" s="258"/>
      <c r="L131" s="258"/>
      <c r="M131" s="328"/>
      <c r="N131" s="329"/>
      <c r="O131" s="330"/>
      <c r="P131" s="331"/>
      <c r="Q131" s="332"/>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2" thickBot="1" x14ac:dyDescent="0.35">
      <c r="A132" s="85">
        <f t="shared" si="31"/>
        <v>135</v>
      </c>
      <c r="B132" s="98"/>
      <c r="C132" s="98"/>
      <c r="D132" s="98"/>
      <c r="E132" s="104"/>
      <c r="F132" s="117"/>
      <c r="G132" s="117"/>
      <c r="H132" s="98"/>
      <c r="I132" s="98"/>
      <c r="J132" s="98"/>
      <c r="K132" s="258"/>
      <c r="L132" s="258"/>
      <c r="M132" s="328"/>
      <c r="N132" s="329"/>
      <c r="O132" s="330"/>
      <c r="P132" s="331"/>
      <c r="Q132" s="332"/>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2" thickBot="1" x14ac:dyDescent="0.35">
      <c r="A133" s="85">
        <f t="shared" si="31"/>
        <v>136</v>
      </c>
      <c r="B133" s="98"/>
      <c r="C133" s="98"/>
      <c r="D133" s="98"/>
      <c r="E133" s="104"/>
      <c r="F133" s="117"/>
      <c r="G133" s="117"/>
      <c r="H133" s="98"/>
      <c r="I133" s="98"/>
      <c r="J133" s="98"/>
      <c r="K133" s="258"/>
      <c r="L133" s="258"/>
      <c r="M133" s="328"/>
      <c r="N133" s="329"/>
      <c r="O133" s="330"/>
      <c r="P133" s="331"/>
      <c r="Q133" s="332"/>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2" thickBot="1" x14ac:dyDescent="0.35">
      <c r="A134" s="85">
        <f t="shared" ref="A134:A197" si="47">+A133+1</f>
        <v>137</v>
      </c>
      <c r="B134" s="98"/>
      <c r="C134" s="98"/>
      <c r="D134" s="98"/>
      <c r="E134" s="104"/>
      <c r="F134" s="117"/>
      <c r="G134" s="117"/>
      <c r="H134" s="98"/>
      <c r="I134" s="98"/>
      <c r="J134" s="98"/>
      <c r="K134" s="258"/>
      <c r="L134" s="258"/>
      <c r="M134" s="328"/>
      <c r="N134" s="329"/>
      <c r="O134" s="330"/>
      <c r="P134" s="331"/>
      <c r="Q134" s="332"/>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2" thickBot="1" x14ac:dyDescent="0.35">
      <c r="A135" s="85">
        <f t="shared" si="47"/>
        <v>138</v>
      </c>
      <c r="B135" s="98"/>
      <c r="C135" s="98"/>
      <c r="D135" s="98"/>
      <c r="E135" s="104"/>
      <c r="F135" s="117"/>
      <c r="G135" s="117"/>
      <c r="H135" s="98"/>
      <c r="I135" s="98"/>
      <c r="J135" s="98"/>
      <c r="K135" s="258"/>
      <c r="L135" s="258"/>
      <c r="M135" s="328"/>
      <c r="N135" s="329"/>
      <c r="O135" s="330"/>
      <c r="P135" s="331"/>
      <c r="Q135" s="332"/>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2" thickBot="1" x14ac:dyDescent="0.35">
      <c r="A136" s="85">
        <f t="shared" si="47"/>
        <v>139</v>
      </c>
      <c r="B136" s="98"/>
      <c r="C136" s="98"/>
      <c r="D136" s="98"/>
      <c r="E136" s="104"/>
      <c r="F136" s="117"/>
      <c r="G136" s="117"/>
      <c r="H136" s="98"/>
      <c r="I136" s="98"/>
      <c r="J136" s="98"/>
      <c r="K136" s="258"/>
      <c r="L136" s="258"/>
      <c r="M136" s="328"/>
      <c r="N136" s="329"/>
      <c r="O136" s="330"/>
      <c r="P136" s="331"/>
      <c r="Q136" s="332"/>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2" thickBot="1" x14ac:dyDescent="0.35">
      <c r="A137" s="85">
        <f t="shared" si="47"/>
        <v>140</v>
      </c>
      <c r="B137" s="98"/>
      <c r="C137" s="98"/>
      <c r="D137" s="98"/>
      <c r="E137" s="104"/>
      <c r="F137" s="117"/>
      <c r="G137" s="117"/>
      <c r="H137" s="98"/>
      <c r="I137" s="98"/>
      <c r="J137" s="98"/>
      <c r="K137" s="258"/>
      <c r="L137" s="258"/>
      <c r="M137" s="328"/>
      <c r="N137" s="329"/>
      <c r="O137" s="330"/>
      <c r="P137" s="331"/>
      <c r="Q137" s="332"/>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2" thickBot="1" x14ac:dyDescent="0.35">
      <c r="A138" s="85">
        <f t="shared" si="47"/>
        <v>141</v>
      </c>
      <c r="B138" s="98"/>
      <c r="C138" s="98"/>
      <c r="D138" s="98"/>
      <c r="E138" s="104"/>
      <c r="F138" s="117"/>
      <c r="G138" s="117"/>
      <c r="H138" s="98"/>
      <c r="I138" s="98"/>
      <c r="J138" s="98"/>
      <c r="K138" s="258"/>
      <c r="L138" s="258"/>
      <c r="M138" s="328"/>
      <c r="N138" s="329"/>
      <c r="O138" s="330"/>
      <c r="P138" s="331"/>
      <c r="Q138" s="332"/>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2" thickBot="1" x14ac:dyDescent="0.35">
      <c r="A139" s="85">
        <f t="shared" si="47"/>
        <v>142</v>
      </c>
      <c r="B139" s="98"/>
      <c r="C139" s="98"/>
      <c r="D139" s="98"/>
      <c r="E139" s="104"/>
      <c r="F139" s="117"/>
      <c r="G139" s="117"/>
      <c r="H139" s="98"/>
      <c r="I139" s="98"/>
      <c r="J139" s="98"/>
      <c r="K139" s="258"/>
      <c r="L139" s="258"/>
      <c r="M139" s="328"/>
      <c r="N139" s="329"/>
      <c r="O139" s="330"/>
      <c r="P139" s="331"/>
      <c r="Q139" s="332"/>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2" thickBot="1" x14ac:dyDescent="0.35">
      <c r="A140" s="85">
        <f t="shared" si="47"/>
        <v>143</v>
      </c>
      <c r="B140" s="98"/>
      <c r="C140" s="98"/>
      <c r="D140" s="98"/>
      <c r="E140" s="104"/>
      <c r="F140" s="117"/>
      <c r="G140" s="117"/>
      <c r="H140" s="98"/>
      <c r="I140" s="98"/>
      <c r="J140" s="98"/>
      <c r="K140" s="258"/>
      <c r="L140" s="258"/>
      <c r="M140" s="328"/>
      <c r="N140" s="329"/>
      <c r="O140" s="330"/>
      <c r="P140" s="331"/>
      <c r="Q140" s="332"/>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2" thickBot="1" x14ac:dyDescent="0.35">
      <c r="A141" s="85">
        <f t="shared" si="47"/>
        <v>144</v>
      </c>
      <c r="B141" s="98"/>
      <c r="C141" s="98"/>
      <c r="D141" s="98"/>
      <c r="E141" s="104"/>
      <c r="F141" s="117"/>
      <c r="G141" s="117"/>
      <c r="H141" s="98"/>
      <c r="I141" s="98"/>
      <c r="J141" s="98"/>
      <c r="K141" s="258"/>
      <c r="L141" s="258"/>
      <c r="M141" s="328"/>
      <c r="N141" s="329"/>
      <c r="O141" s="330"/>
      <c r="P141" s="331"/>
      <c r="Q141" s="332"/>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2" thickBot="1" x14ac:dyDescent="0.35">
      <c r="A142" s="85">
        <f t="shared" si="47"/>
        <v>145</v>
      </c>
      <c r="B142" s="98"/>
      <c r="C142" s="98"/>
      <c r="D142" s="98"/>
      <c r="E142" s="104"/>
      <c r="F142" s="117"/>
      <c r="G142" s="117"/>
      <c r="H142" s="98"/>
      <c r="I142" s="98"/>
      <c r="J142" s="98"/>
      <c r="K142" s="258"/>
      <c r="L142" s="258"/>
      <c r="M142" s="328"/>
      <c r="N142" s="329"/>
      <c r="O142" s="330"/>
      <c r="P142" s="331"/>
      <c r="Q142" s="332"/>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2" thickBot="1" x14ac:dyDescent="0.35">
      <c r="A143" s="85">
        <f t="shared" si="47"/>
        <v>146</v>
      </c>
      <c r="B143" s="98"/>
      <c r="C143" s="98"/>
      <c r="D143" s="98"/>
      <c r="E143" s="104"/>
      <c r="F143" s="117"/>
      <c r="G143" s="117"/>
      <c r="H143" s="98"/>
      <c r="I143" s="98"/>
      <c r="J143" s="98"/>
      <c r="K143" s="258"/>
      <c r="L143" s="258"/>
      <c r="M143" s="328"/>
      <c r="N143" s="329"/>
      <c r="O143" s="330"/>
      <c r="P143" s="331"/>
      <c r="Q143" s="332"/>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2" thickBot="1" x14ac:dyDescent="0.35">
      <c r="A144" s="85">
        <f t="shared" si="47"/>
        <v>147</v>
      </c>
      <c r="B144" s="98"/>
      <c r="C144" s="98"/>
      <c r="D144" s="98"/>
      <c r="E144" s="104"/>
      <c r="F144" s="117"/>
      <c r="G144" s="117"/>
      <c r="H144" s="98"/>
      <c r="I144" s="98"/>
      <c r="J144" s="98"/>
      <c r="K144" s="258"/>
      <c r="L144" s="258"/>
      <c r="M144" s="328"/>
      <c r="N144" s="329"/>
      <c r="O144" s="330"/>
      <c r="P144" s="331"/>
      <c r="Q144" s="332"/>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2" thickBot="1" x14ac:dyDescent="0.35">
      <c r="A145" s="85">
        <f t="shared" si="47"/>
        <v>148</v>
      </c>
      <c r="B145" s="98"/>
      <c r="C145" s="98"/>
      <c r="D145" s="98"/>
      <c r="E145" s="104"/>
      <c r="F145" s="117"/>
      <c r="G145" s="117"/>
      <c r="H145" s="98"/>
      <c r="I145" s="98"/>
      <c r="J145" s="98"/>
      <c r="K145" s="258"/>
      <c r="L145" s="258"/>
      <c r="M145" s="328"/>
      <c r="N145" s="329"/>
      <c r="O145" s="330"/>
      <c r="P145" s="331"/>
      <c r="Q145" s="332"/>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2" thickBot="1" x14ac:dyDescent="0.35">
      <c r="A146" s="85">
        <f t="shared" si="47"/>
        <v>149</v>
      </c>
      <c r="B146" s="98"/>
      <c r="C146" s="98"/>
      <c r="D146" s="98"/>
      <c r="E146" s="104"/>
      <c r="F146" s="117"/>
      <c r="G146" s="117"/>
      <c r="H146" s="98"/>
      <c r="I146" s="98"/>
      <c r="J146" s="98"/>
      <c r="K146" s="258"/>
      <c r="L146" s="258"/>
      <c r="M146" s="328"/>
      <c r="N146" s="329"/>
      <c r="O146" s="330"/>
      <c r="P146" s="331"/>
      <c r="Q146" s="332"/>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2" thickBot="1" x14ac:dyDescent="0.35">
      <c r="A147" s="85">
        <f t="shared" si="47"/>
        <v>150</v>
      </c>
      <c r="B147" s="98"/>
      <c r="C147" s="98"/>
      <c r="D147" s="98"/>
      <c r="E147" s="104"/>
      <c r="F147" s="117"/>
      <c r="G147" s="117"/>
      <c r="H147" s="98"/>
      <c r="I147" s="98"/>
      <c r="J147" s="98"/>
      <c r="K147" s="258"/>
      <c r="L147" s="258"/>
      <c r="M147" s="328"/>
      <c r="N147" s="329"/>
      <c r="O147" s="330"/>
      <c r="P147" s="331"/>
      <c r="Q147" s="332"/>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2" thickBot="1" x14ac:dyDescent="0.35">
      <c r="A148" s="85">
        <f t="shared" si="47"/>
        <v>151</v>
      </c>
      <c r="B148" s="98"/>
      <c r="C148" s="98"/>
      <c r="D148" s="98"/>
      <c r="E148" s="104"/>
      <c r="F148" s="117"/>
      <c r="G148" s="117"/>
      <c r="H148" s="98"/>
      <c r="I148" s="98"/>
      <c r="J148" s="98"/>
      <c r="K148" s="258"/>
      <c r="L148" s="258"/>
      <c r="M148" s="328"/>
      <c r="N148" s="329"/>
      <c r="O148" s="330"/>
      <c r="P148" s="331"/>
      <c r="Q148" s="332"/>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2" thickBot="1" x14ac:dyDescent="0.35">
      <c r="A149" s="85">
        <f t="shared" si="47"/>
        <v>152</v>
      </c>
      <c r="B149" s="98"/>
      <c r="C149" s="98"/>
      <c r="D149" s="98"/>
      <c r="E149" s="104"/>
      <c r="F149" s="117"/>
      <c r="G149" s="117"/>
      <c r="H149" s="98"/>
      <c r="I149" s="98"/>
      <c r="J149" s="98"/>
      <c r="K149" s="258"/>
      <c r="L149" s="258"/>
      <c r="M149" s="328"/>
      <c r="N149" s="329"/>
      <c r="O149" s="330"/>
      <c r="P149" s="331"/>
      <c r="Q149" s="332"/>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2" thickBot="1" x14ac:dyDescent="0.35">
      <c r="A150" s="85">
        <f t="shared" si="47"/>
        <v>153</v>
      </c>
      <c r="B150" s="98"/>
      <c r="C150" s="98"/>
      <c r="D150" s="98"/>
      <c r="E150" s="104"/>
      <c r="F150" s="117"/>
      <c r="G150" s="117"/>
      <c r="H150" s="98"/>
      <c r="I150" s="98"/>
      <c r="J150" s="98"/>
      <c r="K150" s="258"/>
      <c r="L150" s="258"/>
      <c r="M150" s="328"/>
      <c r="N150" s="329"/>
      <c r="O150" s="330"/>
      <c r="P150" s="331"/>
      <c r="Q150" s="332"/>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2" thickBot="1" x14ac:dyDescent="0.35">
      <c r="A151" s="85">
        <f t="shared" si="47"/>
        <v>154</v>
      </c>
      <c r="B151" s="98"/>
      <c r="C151" s="98"/>
      <c r="D151" s="98"/>
      <c r="E151" s="104"/>
      <c r="F151" s="117"/>
      <c r="G151" s="117"/>
      <c r="H151" s="98"/>
      <c r="I151" s="98"/>
      <c r="J151" s="98"/>
      <c r="K151" s="258"/>
      <c r="L151" s="258"/>
      <c r="M151" s="328"/>
      <c r="N151" s="329"/>
      <c r="O151" s="330"/>
      <c r="P151" s="331"/>
      <c r="Q151" s="332"/>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2" thickBot="1" x14ac:dyDescent="0.35">
      <c r="A152" s="85">
        <f t="shared" si="47"/>
        <v>155</v>
      </c>
      <c r="B152" s="98"/>
      <c r="C152" s="98"/>
      <c r="D152" s="98"/>
      <c r="E152" s="104"/>
      <c r="F152" s="117"/>
      <c r="G152" s="117"/>
      <c r="H152" s="98"/>
      <c r="I152" s="98"/>
      <c r="J152" s="98"/>
      <c r="K152" s="258"/>
      <c r="L152" s="258"/>
      <c r="M152" s="328"/>
      <c r="N152" s="329"/>
      <c r="O152" s="330"/>
      <c r="P152" s="331"/>
      <c r="Q152" s="332"/>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2" thickBot="1" x14ac:dyDescent="0.35">
      <c r="A153" s="85">
        <f t="shared" si="47"/>
        <v>156</v>
      </c>
      <c r="B153" s="98"/>
      <c r="C153" s="98"/>
      <c r="D153" s="98"/>
      <c r="E153" s="104"/>
      <c r="F153" s="117"/>
      <c r="G153" s="117"/>
      <c r="H153" s="98"/>
      <c r="I153" s="98"/>
      <c r="J153" s="98"/>
      <c r="K153" s="258"/>
      <c r="L153" s="258"/>
      <c r="M153" s="328"/>
      <c r="N153" s="329"/>
      <c r="O153" s="330"/>
      <c r="P153" s="331"/>
      <c r="Q153" s="332"/>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2" thickBot="1" x14ac:dyDescent="0.35">
      <c r="A154" s="85">
        <f t="shared" si="47"/>
        <v>157</v>
      </c>
      <c r="B154" s="98"/>
      <c r="C154" s="98"/>
      <c r="D154" s="98"/>
      <c r="E154" s="104"/>
      <c r="F154" s="117"/>
      <c r="G154" s="117"/>
      <c r="H154" s="98"/>
      <c r="I154" s="98"/>
      <c r="J154" s="98"/>
      <c r="K154" s="258"/>
      <c r="L154" s="258"/>
      <c r="M154" s="328"/>
      <c r="N154" s="329"/>
      <c r="O154" s="330"/>
      <c r="P154" s="331"/>
      <c r="Q154" s="332"/>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2" thickBot="1" x14ac:dyDescent="0.35">
      <c r="A155" s="85">
        <f t="shared" si="47"/>
        <v>158</v>
      </c>
      <c r="B155" s="98"/>
      <c r="C155" s="98"/>
      <c r="D155" s="98"/>
      <c r="E155" s="104"/>
      <c r="F155" s="117"/>
      <c r="G155" s="117"/>
      <c r="H155" s="98"/>
      <c r="I155" s="98"/>
      <c r="J155" s="98"/>
      <c r="K155" s="258"/>
      <c r="L155" s="258"/>
      <c r="M155" s="328"/>
      <c r="N155" s="329"/>
      <c r="O155" s="330"/>
      <c r="P155" s="331"/>
      <c r="Q155" s="332"/>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2" thickBot="1" x14ac:dyDescent="0.35">
      <c r="A156" s="85">
        <f t="shared" si="47"/>
        <v>159</v>
      </c>
      <c r="B156" s="98"/>
      <c r="C156" s="98"/>
      <c r="D156" s="98"/>
      <c r="E156" s="104"/>
      <c r="F156" s="117"/>
      <c r="G156" s="117"/>
      <c r="H156" s="98"/>
      <c r="I156" s="98"/>
      <c r="J156" s="98"/>
      <c r="K156" s="258"/>
      <c r="L156" s="258"/>
      <c r="M156" s="328"/>
      <c r="N156" s="329"/>
      <c r="O156" s="330"/>
      <c r="P156" s="331"/>
      <c r="Q156" s="332"/>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2" thickBot="1" x14ac:dyDescent="0.35">
      <c r="A157" s="85">
        <f t="shared" si="47"/>
        <v>160</v>
      </c>
      <c r="B157" s="98"/>
      <c r="C157" s="98"/>
      <c r="D157" s="98"/>
      <c r="E157" s="104"/>
      <c r="F157" s="117"/>
      <c r="G157" s="117"/>
      <c r="H157" s="98"/>
      <c r="I157" s="98"/>
      <c r="J157" s="98"/>
      <c r="K157" s="258"/>
      <c r="L157" s="258"/>
      <c r="M157" s="328"/>
      <c r="N157" s="329"/>
      <c r="O157" s="330"/>
      <c r="P157" s="331"/>
      <c r="Q157" s="332"/>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2" thickBot="1" x14ac:dyDescent="0.35">
      <c r="A158" s="85">
        <f t="shared" si="47"/>
        <v>161</v>
      </c>
      <c r="B158" s="98"/>
      <c r="C158" s="98"/>
      <c r="D158" s="98"/>
      <c r="E158" s="104"/>
      <c r="F158" s="117"/>
      <c r="G158" s="117"/>
      <c r="H158" s="98"/>
      <c r="I158" s="98"/>
      <c r="J158" s="98"/>
      <c r="K158" s="258"/>
      <c r="L158" s="258"/>
      <c r="M158" s="328"/>
      <c r="N158" s="329"/>
      <c r="O158" s="330"/>
      <c r="P158" s="331"/>
      <c r="Q158" s="332"/>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2" thickBot="1" x14ac:dyDescent="0.35">
      <c r="A159" s="85">
        <f t="shared" si="47"/>
        <v>162</v>
      </c>
      <c r="B159" s="98"/>
      <c r="C159" s="98"/>
      <c r="D159" s="98"/>
      <c r="E159" s="104"/>
      <c r="F159" s="117"/>
      <c r="G159" s="117"/>
      <c r="H159" s="98"/>
      <c r="I159" s="98"/>
      <c r="J159" s="98"/>
      <c r="K159" s="258"/>
      <c r="L159" s="258"/>
      <c r="M159" s="328"/>
      <c r="N159" s="329"/>
      <c r="O159" s="330"/>
      <c r="P159" s="331"/>
      <c r="Q159" s="332"/>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2" thickBot="1" x14ac:dyDescent="0.35">
      <c r="A160" s="85">
        <f t="shared" si="47"/>
        <v>163</v>
      </c>
      <c r="B160" s="98"/>
      <c r="C160" s="98"/>
      <c r="D160" s="98"/>
      <c r="E160" s="104"/>
      <c r="F160" s="117"/>
      <c r="G160" s="117"/>
      <c r="H160" s="98"/>
      <c r="I160" s="98"/>
      <c r="J160" s="98"/>
      <c r="K160" s="258"/>
      <c r="L160" s="258"/>
      <c r="M160" s="328"/>
      <c r="N160" s="329"/>
      <c r="O160" s="330"/>
      <c r="P160" s="331"/>
      <c r="Q160" s="332"/>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2" thickBot="1" x14ac:dyDescent="0.35">
      <c r="A161" s="85">
        <f t="shared" si="47"/>
        <v>164</v>
      </c>
      <c r="B161" s="98"/>
      <c r="C161" s="98"/>
      <c r="D161" s="98"/>
      <c r="E161" s="104"/>
      <c r="F161" s="117"/>
      <c r="G161" s="117"/>
      <c r="H161" s="98"/>
      <c r="I161" s="98"/>
      <c r="J161" s="98"/>
      <c r="K161" s="258"/>
      <c r="L161" s="258"/>
      <c r="M161" s="328"/>
      <c r="N161" s="329"/>
      <c r="O161" s="330"/>
      <c r="P161" s="331"/>
      <c r="Q161" s="332"/>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2" thickBot="1" x14ac:dyDescent="0.35">
      <c r="A162" s="85">
        <f t="shared" si="47"/>
        <v>165</v>
      </c>
      <c r="B162" s="98"/>
      <c r="C162" s="98"/>
      <c r="D162" s="98"/>
      <c r="E162" s="104"/>
      <c r="F162" s="117"/>
      <c r="G162" s="117"/>
      <c r="H162" s="98"/>
      <c r="I162" s="98"/>
      <c r="J162" s="98"/>
      <c r="K162" s="258"/>
      <c r="L162" s="258"/>
      <c r="M162" s="328"/>
      <c r="N162" s="329"/>
      <c r="O162" s="330"/>
      <c r="P162" s="331"/>
      <c r="Q162" s="332"/>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2" thickBot="1" x14ac:dyDescent="0.35">
      <c r="A163" s="85">
        <f t="shared" si="47"/>
        <v>166</v>
      </c>
      <c r="B163" s="98"/>
      <c r="C163" s="98"/>
      <c r="D163" s="98"/>
      <c r="E163" s="104"/>
      <c r="F163" s="117"/>
      <c r="G163" s="117"/>
      <c r="H163" s="98"/>
      <c r="I163" s="98"/>
      <c r="J163" s="98"/>
      <c r="K163" s="258"/>
      <c r="L163" s="258"/>
      <c r="M163" s="328"/>
      <c r="N163" s="329"/>
      <c r="O163" s="330"/>
      <c r="P163" s="331"/>
      <c r="Q163" s="332"/>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2" thickBot="1" x14ac:dyDescent="0.35">
      <c r="A164" s="85">
        <f t="shared" si="47"/>
        <v>167</v>
      </c>
      <c r="B164" s="98"/>
      <c r="C164" s="98"/>
      <c r="D164" s="98"/>
      <c r="E164" s="104"/>
      <c r="F164" s="117"/>
      <c r="G164" s="117"/>
      <c r="H164" s="98"/>
      <c r="I164" s="98"/>
      <c r="J164" s="98"/>
      <c r="K164" s="258"/>
      <c r="L164" s="258"/>
      <c r="M164" s="328"/>
      <c r="N164" s="329"/>
      <c r="O164" s="330"/>
      <c r="P164" s="331"/>
      <c r="Q164" s="332"/>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2" thickBot="1" x14ac:dyDescent="0.35">
      <c r="A165" s="85">
        <f t="shared" si="47"/>
        <v>168</v>
      </c>
      <c r="B165" s="98"/>
      <c r="C165" s="98"/>
      <c r="D165" s="98"/>
      <c r="E165" s="104"/>
      <c r="F165" s="117"/>
      <c r="G165" s="117"/>
      <c r="H165" s="98"/>
      <c r="I165" s="98"/>
      <c r="J165" s="98"/>
      <c r="K165" s="258"/>
      <c r="L165" s="258"/>
      <c r="M165" s="328"/>
      <c r="N165" s="329"/>
      <c r="O165" s="330"/>
      <c r="P165" s="331"/>
      <c r="Q165" s="332"/>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2" thickBot="1" x14ac:dyDescent="0.35">
      <c r="A166" s="85">
        <f t="shared" si="47"/>
        <v>169</v>
      </c>
      <c r="B166" s="98"/>
      <c r="C166" s="98"/>
      <c r="D166" s="98"/>
      <c r="E166" s="104"/>
      <c r="F166" s="117"/>
      <c r="G166" s="117"/>
      <c r="H166" s="98"/>
      <c r="I166" s="98"/>
      <c r="J166" s="98"/>
      <c r="K166" s="258"/>
      <c r="L166" s="258"/>
      <c r="M166" s="328"/>
      <c r="N166" s="329"/>
      <c r="O166" s="330"/>
      <c r="P166" s="331"/>
      <c r="Q166" s="332"/>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2" thickBot="1" x14ac:dyDescent="0.35">
      <c r="A167" s="85">
        <f t="shared" si="47"/>
        <v>170</v>
      </c>
      <c r="B167" s="98"/>
      <c r="C167" s="98"/>
      <c r="D167" s="98"/>
      <c r="E167" s="104"/>
      <c r="F167" s="117"/>
      <c r="G167" s="117"/>
      <c r="H167" s="98"/>
      <c r="I167" s="98"/>
      <c r="J167" s="98"/>
      <c r="K167" s="258"/>
      <c r="L167" s="258"/>
      <c r="M167" s="328"/>
      <c r="N167" s="329"/>
      <c r="O167" s="330"/>
      <c r="P167" s="331"/>
      <c r="Q167" s="332"/>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2" thickBot="1" x14ac:dyDescent="0.35">
      <c r="A168" s="85">
        <f t="shared" si="47"/>
        <v>171</v>
      </c>
      <c r="B168" s="98"/>
      <c r="C168" s="98"/>
      <c r="D168" s="98"/>
      <c r="E168" s="104"/>
      <c r="F168" s="117"/>
      <c r="G168" s="117"/>
      <c r="H168" s="98"/>
      <c r="I168" s="98"/>
      <c r="J168" s="98"/>
      <c r="K168" s="258"/>
      <c r="L168" s="258"/>
      <c r="M168" s="328"/>
      <c r="N168" s="329"/>
      <c r="O168" s="330"/>
      <c r="P168" s="331"/>
      <c r="Q168" s="332"/>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2" thickBot="1" x14ac:dyDescent="0.35">
      <c r="A169" s="85">
        <f t="shared" si="47"/>
        <v>172</v>
      </c>
      <c r="B169" s="98"/>
      <c r="C169" s="98"/>
      <c r="D169" s="98"/>
      <c r="E169" s="104"/>
      <c r="F169" s="117"/>
      <c r="G169" s="117"/>
      <c r="H169" s="98" t="s">
        <v>1297</v>
      </c>
      <c r="I169" s="98"/>
      <c r="J169" s="98"/>
      <c r="K169" s="258"/>
      <c r="L169" s="258"/>
      <c r="M169" s="328"/>
      <c r="N169" s="329">
        <v>0</v>
      </c>
      <c r="O169" s="330"/>
      <c r="P169" s="331"/>
      <c r="Q169" s="332"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2" thickBot="1" x14ac:dyDescent="0.35">
      <c r="A170" s="85">
        <f t="shared" si="47"/>
        <v>173</v>
      </c>
      <c r="B170" s="98"/>
      <c r="C170" s="98"/>
      <c r="D170" s="98"/>
      <c r="E170" s="104"/>
      <c r="F170" s="117"/>
      <c r="G170" s="117"/>
      <c r="H170" s="98" t="s">
        <v>1297</v>
      </c>
      <c r="I170" s="98"/>
      <c r="J170" s="98"/>
      <c r="K170" s="258"/>
      <c r="L170" s="258"/>
      <c r="M170" s="328"/>
      <c r="N170" s="329">
        <v>0</v>
      </c>
      <c r="O170" s="330"/>
      <c r="P170" s="331"/>
      <c r="Q170" s="332"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2" thickBot="1" x14ac:dyDescent="0.35">
      <c r="A171" s="85">
        <f t="shared" si="47"/>
        <v>174</v>
      </c>
      <c r="B171" s="98"/>
      <c r="C171" s="98"/>
      <c r="D171" s="98"/>
      <c r="E171" s="104"/>
      <c r="F171" s="117"/>
      <c r="G171" s="117"/>
      <c r="H171" s="98" t="s">
        <v>1297</v>
      </c>
      <c r="I171" s="98"/>
      <c r="J171" s="98"/>
      <c r="K171" s="258"/>
      <c r="L171" s="258"/>
      <c r="M171" s="328"/>
      <c r="N171" s="329">
        <v>0</v>
      </c>
      <c r="O171" s="330"/>
      <c r="P171" s="331"/>
      <c r="Q171" s="332"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2" thickBot="1" x14ac:dyDescent="0.35">
      <c r="A172" s="85">
        <f t="shared" si="47"/>
        <v>175</v>
      </c>
      <c r="B172" s="98"/>
      <c r="C172" s="98"/>
      <c r="D172" s="98"/>
      <c r="E172" s="104"/>
      <c r="F172" s="117"/>
      <c r="G172" s="117"/>
      <c r="H172" s="98" t="s">
        <v>1297</v>
      </c>
      <c r="I172" s="98"/>
      <c r="J172" s="98"/>
      <c r="K172" s="258"/>
      <c r="L172" s="258"/>
      <c r="M172" s="328"/>
      <c r="N172" s="329">
        <v>0</v>
      </c>
      <c r="O172" s="330"/>
      <c r="P172" s="331"/>
      <c r="Q172" s="332"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2" thickBot="1" x14ac:dyDescent="0.35">
      <c r="A173" s="85">
        <f t="shared" si="47"/>
        <v>176</v>
      </c>
      <c r="B173" s="98"/>
      <c r="C173" s="98"/>
      <c r="D173" s="98"/>
      <c r="E173" s="104"/>
      <c r="F173" s="117"/>
      <c r="G173" s="117"/>
      <c r="H173" s="98"/>
      <c r="I173" s="98"/>
      <c r="J173" s="98"/>
      <c r="K173" s="258"/>
      <c r="L173" s="258"/>
      <c r="M173" s="328"/>
      <c r="N173" s="329"/>
      <c r="O173" s="330"/>
      <c r="P173" s="331"/>
      <c r="Q173" s="332"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2" thickBot="1" x14ac:dyDescent="0.35">
      <c r="A174" s="85">
        <f t="shared" si="47"/>
        <v>177</v>
      </c>
      <c r="B174" s="98"/>
      <c r="C174" s="98"/>
      <c r="D174" s="98"/>
      <c r="E174" s="104" t="s">
        <v>1297</v>
      </c>
      <c r="F174" s="117"/>
      <c r="G174" s="117"/>
      <c r="H174" s="98"/>
      <c r="I174" s="98"/>
      <c r="J174" s="98"/>
      <c r="K174" s="258">
        <v>0</v>
      </c>
      <c r="L174" s="258"/>
      <c r="M174" s="328"/>
      <c r="N174" s="329"/>
      <c r="O174" s="330"/>
      <c r="P174" s="331"/>
      <c r="Q174" s="332"/>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2" thickBot="1" x14ac:dyDescent="0.35">
      <c r="A175" s="85">
        <f t="shared" si="47"/>
        <v>178</v>
      </c>
      <c r="B175" s="98"/>
      <c r="C175" s="98"/>
      <c r="D175" s="98"/>
      <c r="E175" s="104"/>
      <c r="F175" s="117"/>
      <c r="G175" s="117"/>
      <c r="H175" s="98"/>
      <c r="I175" s="98"/>
      <c r="J175" s="98"/>
      <c r="K175" s="258"/>
      <c r="L175" s="258"/>
      <c r="M175" s="328"/>
      <c r="N175" s="329"/>
      <c r="O175" s="330"/>
      <c r="P175" s="331"/>
      <c r="Q175" s="332" t="s">
        <v>2064</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2" thickBot="1" x14ac:dyDescent="0.35">
      <c r="A176" s="85">
        <f t="shared" si="47"/>
        <v>179</v>
      </c>
      <c r="B176" s="98"/>
      <c r="C176" s="98"/>
      <c r="D176" s="98"/>
      <c r="E176" s="104"/>
      <c r="F176" s="117"/>
      <c r="G176" s="117"/>
      <c r="H176" s="98"/>
      <c r="I176" s="98"/>
      <c r="J176" s="98"/>
      <c r="K176" s="258"/>
      <c r="L176" s="258"/>
      <c r="M176" s="328"/>
      <c r="N176" s="329"/>
      <c r="O176" s="330"/>
      <c r="P176" s="331"/>
      <c r="Q176" s="332" t="s">
        <v>2065</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2" thickBot="1" x14ac:dyDescent="0.35">
      <c r="A177" s="85">
        <f t="shared" si="47"/>
        <v>180</v>
      </c>
      <c r="B177" s="98"/>
      <c r="C177" s="98" t="s">
        <v>1340</v>
      </c>
      <c r="D177" s="98" t="s">
        <v>1341</v>
      </c>
      <c r="E177" s="104"/>
      <c r="F177" s="117" t="s">
        <v>1342</v>
      </c>
      <c r="G177" s="117" t="s">
        <v>1343</v>
      </c>
      <c r="H177" s="98"/>
      <c r="I177" s="98">
        <v>3215334</v>
      </c>
      <c r="J177" s="98">
        <v>2743855</v>
      </c>
      <c r="K177" s="258"/>
      <c r="L177" s="258"/>
      <c r="M177" s="328"/>
      <c r="N177" s="329"/>
      <c r="O177" s="330" t="s">
        <v>1688</v>
      </c>
      <c r="P177" s="331" t="s">
        <v>1719</v>
      </c>
      <c r="Q177" s="332" t="s">
        <v>2066</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2" thickBot="1" x14ac:dyDescent="0.35">
      <c r="A178" s="85">
        <f t="shared" si="47"/>
        <v>181</v>
      </c>
      <c r="B178" s="98"/>
      <c r="C178" s="98" t="s">
        <v>818</v>
      </c>
      <c r="D178" s="98" t="s">
        <v>1344</v>
      </c>
      <c r="E178" s="104"/>
      <c r="F178" s="117" t="s">
        <v>1345</v>
      </c>
      <c r="G178" s="117" t="s">
        <v>1295</v>
      </c>
      <c r="H178" s="98"/>
      <c r="I178" s="98" t="s">
        <v>1499</v>
      </c>
      <c r="J178" s="98" t="s">
        <v>1507</v>
      </c>
      <c r="K178" s="258"/>
      <c r="L178" s="258"/>
      <c r="M178" s="328"/>
      <c r="N178" s="329"/>
      <c r="O178" s="330" t="s">
        <v>1689</v>
      </c>
      <c r="P178" s="331" t="s">
        <v>1720</v>
      </c>
      <c r="Q178" s="332" t="s">
        <v>2067</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2" thickBot="1" x14ac:dyDescent="0.35">
      <c r="A179" s="85">
        <f t="shared" si="47"/>
        <v>182</v>
      </c>
      <c r="B179" s="98"/>
      <c r="C179" s="98" t="s">
        <v>1346</v>
      </c>
      <c r="D179" s="98" t="s">
        <v>1347</v>
      </c>
      <c r="E179" s="104"/>
      <c r="F179" s="117" t="s">
        <v>1348</v>
      </c>
      <c r="G179" s="117" t="s">
        <v>1349</v>
      </c>
      <c r="H179" s="98"/>
      <c r="I179" s="98">
        <v>3165683</v>
      </c>
      <c r="J179" s="98">
        <v>2612905</v>
      </c>
      <c r="K179" s="258"/>
      <c r="L179" s="258"/>
      <c r="M179" s="328"/>
      <c r="N179" s="329"/>
      <c r="O179" s="330" t="s">
        <v>1690</v>
      </c>
      <c r="P179" s="331" t="s">
        <v>1721</v>
      </c>
      <c r="Q179" s="332" t="s">
        <v>2068</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2" thickBot="1" x14ac:dyDescent="0.35">
      <c r="A180" s="85">
        <f t="shared" si="47"/>
        <v>183</v>
      </c>
      <c r="B180" s="98"/>
      <c r="C180" s="98" t="s">
        <v>1350</v>
      </c>
      <c r="D180" s="98" t="s">
        <v>1351</v>
      </c>
      <c r="E180" s="104"/>
      <c r="F180" s="117" t="s">
        <v>1352</v>
      </c>
      <c r="G180" s="117" t="s">
        <v>1353</v>
      </c>
      <c r="H180" s="98"/>
      <c r="I180" s="98" t="s">
        <v>1500</v>
      </c>
      <c r="J180" s="98" t="s">
        <v>1508</v>
      </c>
      <c r="K180" s="258"/>
      <c r="L180" s="258"/>
      <c r="M180" s="328"/>
      <c r="N180" s="329"/>
      <c r="O180" s="330" t="s">
        <v>1297</v>
      </c>
      <c r="P180" s="331" t="s">
        <v>1722</v>
      </c>
      <c r="Q180" s="332" t="s">
        <v>2069</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2" thickBot="1" x14ac:dyDescent="0.35">
      <c r="A181" s="85">
        <f t="shared" si="47"/>
        <v>184</v>
      </c>
      <c r="B181" s="98"/>
      <c r="C181" s="98"/>
      <c r="D181" s="98"/>
      <c r="E181" s="104"/>
      <c r="F181" s="117"/>
      <c r="G181" s="117"/>
      <c r="H181" s="98"/>
      <c r="I181" s="98">
        <v>2</v>
      </c>
      <c r="J181" s="98" t="s">
        <v>1509</v>
      </c>
      <c r="K181" s="258"/>
      <c r="L181" s="258"/>
      <c r="M181" s="328"/>
      <c r="N181" s="329"/>
      <c r="O181" s="330"/>
      <c r="P181" s="331"/>
      <c r="Q181" s="332" t="s">
        <v>2070</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2" thickBot="1" x14ac:dyDescent="0.35">
      <c r="A182" s="85">
        <f t="shared" si="47"/>
        <v>185</v>
      </c>
      <c r="B182" s="98"/>
      <c r="C182" s="98"/>
      <c r="D182" s="98"/>
      <c r="E182" s="104"/>
      <c r="F182" s="117"/>
      <c r="G182" s="117"/>
      <c r="H182" s="98"/>
      <c r="I182" s="98"/>
      <c r="J182" s="98"/>
      <c r="K182" s="258"/>
      <c r="L182" s="258"/>
      <c r="M182" s="328"/>
      <c r="N182" s="329"/>
      <c r="O182" s="330"/>
      <c r="P182" s="331"/>
      <c r="Q182" s="332" t="s">
        <v>2071</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2" thickBot="1" x14ac:dyDescent="0.35">
      <c r="A183" s="85">
        <f t="shared" si="47"/>
        <v>186</v>
      </c>
      <c r="B183" s="98"/>
      <c r="C183" s="98" t="s">
        <v>1354</v>
      </c>
      <c r="D183" s="98" t="s">
        <v>1355</v>
      </c>
      <c r="E183" s="104"/>
      <c r="F183" s="117" t="s">
        <v>1356</v>
      </c>
      <c r="G183" s="117" t="s">
        <v>1357</v>
      </c>
      <c r="H183" s="98"/>
      <c r="I183" s="98">
        <v>2</v>
      </c>
      <c r="J183" s="98" t="s">
        <v>1509</v>
      </c>
      <c r="K183" s="258"/>
      <c r="L183" s="258"/>
      <c r="M183" s="328"/>
      <c r="N183" s="329"/>
      <c r="O183" s="330"/>
      <c r="P183" s="331"/>
      <c r="Q183" s="332" t="s">
        <v>2072</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2" thickBot="1" x14ac:dyDescent="0.35">
      <c r="A184" s="85">
        <f t="shared" si="47"/>
        <v>187</v>
      </c>
      <c r="B184" s="98" t="s">
        <v>1297</v>
      </c>
      <c r="C184" s="98"/>
      <c r="D184" s="98"/>
      <c r="E184" s="104" t="s">
        <v>1297</v>
      </c>
      <c r="F184" s="117"/>
      <c r="G184" s="117"/>
      <c r="H184" s="98">
        <v>0</v>
      </c>
      <c r="I184" s="98"/>
      <c r="J184" s="98"/>
      <c r="K184" s="258"/>
      <c r="L184" s="258"/>
      <c r="M184" s="328"/>
      <c r="N184" s="329">
        <v>0</v>
      </c>
      <c r="O184" s="330"/>
      <c r="P184" s="331"/>
      <c r="Q184" s="332"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2" thickBot="1" x14ac:dyDescent="0.35">
      <c r="A185" s="85">
        <f t="shared" si="47"/>
        <v>188</v>
      </c>
      <c r="B185" s="98" t="s">
        <v>1297</v>
      </c>
      <c r="C185" s="98"/>
      <c r="D185" s="98"/>
      <c r="E185" s="104" t="s">
        <v>1297</v>
      </c>
      <c r="F185" s="117"/>
      <c r="G185" s="117"/>
      <c r="H185" s="98">
        <v>0</v>
      </c>
      <c r="I185" s="98"/>
      <c r="J185" s="98"/>
      <c r="K185" s="258"/>
      <c r="L185" s="258"/>
      <c r="M185" s="328"/>
      <c r="N185" s="329">
        <v>0</v>
      </c>
      <c r="O185" s="330"/>
      <c r="P185" s="331"/>
      <c r="Q185" s="332"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2" thickBot="1" x14ac:dyDescent="0.35">
      <c r="A186" s="85">
        <f t="shared" si="47"/>
        <v>189</v>
      </c>
      <c r="B186" s="98"/>
      <c r="C186" s="98"/>
      <c r="D186" s="98"/>
      <c r="E186" s="104" t="s">
        <v>1297</v>
      </c>
      <c r="F186" s="117"/>
      <c r="G186" s="117"/>
      <c r="H186" s="98">
        <v>0</v>
      </c>
      <c r="I186" s="98"/>
      <c r="J186" s="98"/>
      <c r="K186" s="258"/>
      <c r="L186" s="258"/>
      <c r="M186" s="328"/>
      <c r="N186" s="329"/>
      <c r="O186" s="330"/>
      <c r="P186" s="331"/>
      <c r="Q186" s="332"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2" thickBot="1" x14ac:dyDescent="0.35">
      <c r="A187" s="85">
        <f t="shared" si="47"/>
        <v>190</v>
      </c>
      <c r="B187" s="98"/>
      <c r="C187" s="98"/>
      <c r="D187" s="98"/>
      <c r="E187" s="104"/>
      <c r="F187" s="117"/>
      <c r="G187" s="117"/>
      <c r="H187" s="98">
        <v>0</v>
      </c>
      <c r="I187" s="98"/>
      <c r="J187" s="98"/>
      <c r="K187" s="258">
        <v>0</v>
      </c>
      <c r="L187" s="258"/>
      <c r="M187" s="328"/>
      <c r="N187" s="329">
        <v>0</v>
      </c>
      <c r="O187" s="330"/>
      <c r="P187" s="331"/>
      <c r="Q187" s="332"/>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2" thickBot="1" x14ac:dyDescent="0.35">
      <c r="A188" s="85">
        <f t="shared" si="47"/>
        <v>191</v>
      </c>
      <c r="B188" s="98"/>
      <c r="C188" s="98"/>
      <c r="D188" s="98"/>
      <c r="E188" s="104"/>
      <c r="F188" s="117"/>
      <c r="G188" s="117"/>
      <c r="H188" s="98">
        <v>0</v>
      </c>
      <c r="I188" s="98"/>
      <c r="J188" s="98"/>
      <c r="K188" s="258" t="s">
        <v>1997</v>
      </c>
      <c r="L188" s="258"/>
      <c r="M188" s="328"/>
      <c r="N188" s="329">
        <v>0</v>
      </c>
      <c r="O188" s="330"/>
      <c r="P188" s="331"/>
      <c r="Q188" s="332"/>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2" thickBot="1" x14ac:dyDescent="0.35">
      <c r="A189" s="85">
        <f t="shared" si="47"/>
        <v>192</v>
      </c>
      <c r="B189" s="98"/>
      <c r="C189" s="98"/>
      <c r="D189" s="98"/>
      <c r="E189" s="104" t="s">
        <v>1297</v>
      </c>
      <c r="F189" s="117"/>
      <c r="G189" s="117"/>
      <c r="H189" s="98">
        <v>0</v>
      </c>
      <c r="I189" s="98"/>
      <c r="J189" s="98"/>
      <c r="K189" s="258">
        <v>0</v>
      </c>
      <c r="L189" s="258"/>
      <c r="M189" s="328"/>
      <c r="N189" s="329">
        <v>0</v>
      </c>
      <c r="O189" s="330"/>
      <c r="P189" s="331"/>
      <c r="Q189" s="332"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2" thickBot="1" x14ac:dyDescent="0.35">
      <c r="A190" s="85">
        <f t="shared" si="47"/>
        <v>193</v>
      </c>
      <c r="B190" s="98" t="s">
        <v>1297</v>
      </c>
      <c r="C190" s="98"/>
      <c r="D190" s="98"/>
      <c r="E190" s="104" t="s">
        <v>1297</v>
      </c>
      <c r="F190" s="117"/>
      <c r="G190" s="117"/>
      <c r="H190" s="98">
        <v>0</v>
      </c>
      <c r="I190" s="98"/>
      <c r="J190" s="98"/>
      <c r="K190" s="258">
        <v>0</v>
      </c>
      <c r="L190" s="258"/>
      <c r="M190" s="328"/>
      <c r="N190" s="329">
        <v>0</v>
      </c>
      <c r="O190" s="330"/>
      <c r="P190" s="331"/>
      <c r="Q190" s="332"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2" thickBot="1" x14ac:dyDescent="0.35">
      <c r="A191" s="85">
        <f t="shared" si="47"/>
        <v>194</v>
      </c>
      <c r="B191" s="98"/>
      <c r="C191" s="98"/>
      <c r="D191" s="98"/>
      <c r="E191" s="104"/>
      <c r="F191" s="117"/>
      <c r="G191" s="117"/>
      <c r="H191" s="98">
        <v>0</v>
      </c>
      <c r="I191" s="98"/>
      <c r="J191" s="98"/>
      <c r="K191" s="258">
        <v>0</v>
      </c>
      <c r="L191" s="258"/>
      <c r="M191" s="328"/>
      <c r="N191" s="329">
        <v>0</v>
      </c>
      <c r="O191" s="330"/>
      <c r="P191" s="331"/>
      <c r="Q191" s="332"/>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2" thickBot="1" x14ac:dyDescent="0.35">
      <c r="A192" s="85">
        <f t="shared" si="47"/>
        <v>195</v>
      </c>
      <c r="B192" s="98"/>
      <c r="C192" s="98"/>
      <c r="D192" s="98"/>
      <c r="E192" s="104"/>
      <c r="F192" s="117"/>
      <c r="G192" s="117"/>
      <c r="H192" s="98">
        <v>0</v>
      </c>
      <c r="I192" s="98"/>
      <c r="J192" s="98"/>
      <c r="K192" s="258">
        <v>0</v>
      </c>
      <c r="L192" s="258"/>
      <c r="M192" s="328"/>
      <c r="N192" s="329">
        <v>0</v>
      </c>
      <c r="O192" s="330"/>
      <c r="P192" s="331"/>
      <c r="Q192" s="332"/>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2" thickBot="1" x14ac:dyDescent="0.35">
      <c r="A193" s="85">
        <f t="shared" si="47"/>
        <v>196</v>
      </c>
      <c r="B193" s="98"/>
      <c r="C193" s="98"/>
      <c r="D193" s="98"/>
      <c r="E193" s="104" t="s">
        <v>1297</v>
      </c>
      <c r="F193" s="117"/>
      <c r="G193" s="117"/>
      <c r="H193" s="98">
        <v>0</v>
      </c>
      <c r="I193" s="98"/>
      <c r="J193" s="98"/>
      <c r="K193" s="258">
        <v>0</v>
      </c>
      <c r="L193" s="258"/>
      <c r="M193" s="328"/>
      <c r="N193" s="329">
        <v>0</v>
      </c>
      <c r="O193" s="330"/>
      <c r="P193" s="331"/>
      <c r="Q193" s="332"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2" thickBot="1" x14ac:dyDescent="0.35">
      <c r="A194" s="85">
        <f t="shared" si="47"/>
        <v>197</v>
      </c>
      <c r="B194" s="98" t="s">
        <v>1297</v>
      </c>
      <c r="C194" s="98"/>
      <c r="D194" s="98"/>
      <c r="E194" s="104" t="s">
        <v>1297</v>
      </c>
      <c r="F194" s="117"/>
      <c r="G194" s="117"/>
      <c r="H194" s="98">
        <v>0</v>
      </c>
      <c r="I194" s="98"/>
      <c r="J194" s="98"/>
      <c r="K194" s="258">
        <v>0</v>
      </c>
      <c r="L194" s="258"/>
      <c r="M194" s="328"/>
      <c r="N194" s="329">
        <v>0</v>
      </c>
      <c r="O194" s="330"/>
      <c r="P194" s="331"/>
      <c r="Q194" s="332"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2" thickBot="1" x14ac:dyDescent="0.35">
      <c r="A195" s="85">
        <f t="shared" si="47"/>
        <v>198</v>
      </c>
      <c r="B195" s="98"/>
      <c r="C195" s="98"/>
      <c r="D195" s="98"/>
      <c r="E195" s="104"/>
      <c r="F195" s="117"/>
      <c r="G195" s="117"/>
      <c r="H195" s="98">
        <v>0</v>
      </c>
      <c r="I195" s="98"/>
      <c r="J195" s="98"/>
      <c r="K195" s="258">
        <v>0</v>
      </c>
      <c r="L195" s="258"/>
      <c r="M195" s="328"/>
      <c r="N195" s="329"/>
      <c r="O195" s="330"/>
      <c r="P195" s="331"/>
      <c r="Q195" s="332"/>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2" thickBot="1" x14ac:dyDescent="0.35">
      <c r="A196" s="85">
        <f t="shared" si="47"/>
        <v>199</v>
      </c>
      <c r="B196" s="98"/>
      <c r="C196" s="98"/>
      <c r="D196" s="98"/>
      <c r="E196" s="104"/>
      <c r="F196" s="117"/>
      <c r="G196" s="117"/>
      <c r="H196" s="98">
        <v>0</v>
      </c>
      <c r="I196" s="98"/>
      <c r="J196" s="98"/>
      <c r="K196" s="258">
        <v>0</v>
      </c>
      <c r="L196" s="258"/>
      <c r="M196" s="328"/>
      <c r="N196" s="329"/>
      <c r="O196" s="330"/>
      <c r="P196" s="331"/>
      <c r="Q196" s="332"/>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2" thickBot="1" x14ac:dyDescent="0.35">
      <c r="A197" s="85">
        <f t="shared" si="47"/>
        <v>200</v>
      </c>
      <c r="B197" s="98"/>
      <c r="C197" s="98"/>
      <c r="D197" s="98"/>
      <c r="E197" s="104" t="s">
        <v>1297</v>
      </c>
      <c r="F197" s="117"/>
      <c r="G197" s="117"/>
      <c r="H197" s="98">
        <v>0</v>
      </c>
      <c r="I197" s="98"/>
      <c r="J197" s="98"/>
      <c r="K197" s="258">
        <v>0</v>
      </c>
      <c r="L197" s="258"/>
      <c r="M197" s="328"/>
      <c r="N197" s="329"/>
      <c r="O197" s="330"/>
      <c r="P197" s="331"/>
      <c r="Q197" s="332"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2" thickBot="1" x14ac:dyDescent="0.35">
      <c r="A198" s="85">
        <f t="shared" ref="A198:A222" si="63">+A197+1</f>
        <v>201</v>
      </c>
      <c r="B198" s="98" t="s">
        <v>1297</v>
      </c>
      <c r="C198" s="98"/>
      <c r="D198" s="98"/>
      <c r="E198" s="104" t="s">
        <v>1297</v>
      </c>
      <c r="F198" s="117"/>
      <c r="G198" s="117"/>
      <c r="H198" s="98">
        <v>0</v>
      </c>
      <c r="I198" s="98"/>
      <c r="J198" s="98"/>
      <c r="K198" s="258">
        <v>0</v>
      </c>
      <c r="L198" s="258"/>
      <c r="M198" s="328"/>
      <c r="N198" s="329">
        <v>0</v>
      </c>
      <c r="O198" s="330"/>
      <c r="P198" s="331"/>
      <c r="Q198" s="332"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2" thickBot="1" x14ac:dyDescent="0.35">
      <c r="A199" s="85">
        <f t="shared" si="63"/>
        <v>202</v>
      </c>
      <c r="B199" s="98"/>
      <c r="C199" s="98"/>
      <c r="D199" s="98"/>
      <c r="E199" s="104"/>
      <c r="F199" s="117"/>
      <c r="G199" s="117"/>
      <c r="H199" s="98"/>
      <c r="I199" s="98"/>
      <c r="J199" s="98"/>
      <c r="K199" s="258">
        <v>0</v>
      </c>
      <c r="L199" s="258"/>
      <c r="M199" s="328"/>
      <c r="N199" s="329">
        <v>0</v>
      </c>
      <c r="O199" s="330"/>
      <c r="P199" s="331"/>
      <c r="Q199" s="332"/>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2" thickBot="1" x14ac:dyDescent="0.35">
      <c r="A200" s="85">
        <f t="shared" si="63"/>
        <v>203</v>
      </c>
      <c r="B200" s="98"/>
      <c r="C200" s="98"/>
      <c r="D200" s="98"/>
      <c r="E200" s="104"/>
      <c r="F200" s="117"/>
      <c r="G200" s="117"/>
      <c r="H200" s="98"/>
      <c r="I200" s="98"/>
      <c r="J200" s="98"/>
      <c r="K200" s="258">
        <v>0</v>
      </c>
      <c r="L200" s="258"/>
      <c r="M200" s="328"/>
      <c r="N200" s="329"/>
      <c r="O200" s="330"/>
      <c r="P200" s="331"/>
      <c r="Q200" s="332"/>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2" thickBot="1" x14ac:dyDescent="0.35">
      <c r="A201" s="85">
        <f t="shared" si="63"/>
        <v>204</v>
      </c>
      <c r="B201" s="98"/>
      <c r="C201" s="98"/>
      <c r="D201" s="98"/>
      <c r="E201" s="104" t="s">
        <v>1297</v>
      </c>
      <c r="F201" s="117"/>
      <c r="G201" s="117"/>
      <c r="H201" s="98"/>
      <c r="I201" s="98"/>
      <c r="J201" s="98"/>
      <c r="K201" s="258">
        <v>0</v>
      </c>
      <c r="L201" s="258"/>
      <c r="M201" s="328"/>
      <c r="N201" s="329">
        <v>0</v>
      </c>
      <c r="O201" s="330"/>
      <c r="P201" s="331"/>
      <c r="Q201" s="332"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2" thickBot="1" x14ac:dyDescent="0.35">
      <c r="A202" s="85">
        <f t="shared" si="63"/>
        <v>205</v>
      </c>
      <c r="B202" s="98" t="s">
        <v>1297</v>
      </c>
      <c r="C202" s="98"/>
      <c r="D202" s="98"/>
      <c r="E202" s="104" t="s">
        <v>1297</v>
      </c>
      <c r="F202" s="117"/>
      <c r="G202" s="117"/>
      <c r="H202" s="98"/>
      <c r="I202" s="98"/>
      <c r="J202" s="98"/>
      <c r="K202" s="258">
        <v>0</v>
      </c>
      <c r="L202" s="258"/>
      <c r="M202" s="328"/>
      <c r="N202" s="329">
        <v>0</v>
      </c>
      <c r="O202" s="330"/>
      <c r="P202" s="331"/>
      <c r="Q202" s="332"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2" thickBot="1" x14ac:dyDescent="0.35">
      <c r="A203" s="85">
        <f t="shared" si="63"/>
        <v>206</v>
      </c>
      <c r="B203" s="98"/>
      <c r="C203" s="98"/>
      <c r="D203" s="98"/>
      <c r="E203" s="104"/>
      <c r="F203" s="117"/>
      <c r="G203" s="117"/>
      <c r="H203" s="98" t="s">
        <v>1297</v>
      </c>
      <c r="I203" s="98"/>
      <c r="J203" s="98"/>
      <c r="K203" s="258">
        <v>0</v>
      </c>
      <c r="L203" s="258"/>
      <c r="M203" s="328"/>
      <c r="N203" s="329"/>
      <c r="O203" s="330"/>
      <c r="P203" s="331"/>
      <c r="Q203" s="332"/>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2" thickBot="1" x14ac:dyDescent="0.35">
      <c r="A204" s="85">
        <f t="shared" si="63"/>
        <v>207</v>
      </c>
      <c r="B204" s="98"/>
      <c r="C204" s="98"/>
      <c r="D204" s="98"/>
      <c r="E204" s="104"/>
      <c r="F204" s="117"/>
      <c r="G204" s="117"/>
      <c r="H204" s="98"/>
      <c r="I204" s="98"/>
      <c r="J204" s="98"/>
      <c r="K204" s="258">
        <v>0</v>
      </c>
      <c r="L204" s="258"/>
      <c r="M204" s="328"/>
      <c r="N204" s="329"/>
      <c r="O204" s="330"/>
      <c r="P204" s="331"/>
      <c r="Q204" s="332"/>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2" thickBot="1" x14ac:dyDescent="0.35">
      <c r="A205" s="85">
        <f t="shared" si="63"/>
        <v>208</v>
      </c>
      <c r="B205" s="98"/>
      <c r="C205" s="98"/>
      <c r="D205" s="98"/>
      <c r="E205" s="104" t="s">
        <v>1297</v>
      </c>
      <c r="F205" s="117"/>
      <c r="G205" s="117"/>
      <c r="H205" s="98" t="s">
        <v>1297</v>
      </c>
      <c r="I205" s="98"/>
      <c r="J205" s="98"/>
      <c r="K205" s="258">
        <v>0</v>
      </c>
      <c r="L205" s="258"/>
      <c r="M205" s="328"/>
      <c r="N205" s="329"/>
      <c r="O205" s="330"/>
      <c r="P205" s="331"/>
      <c r="Q205" s="332"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2" thickBot="1" x14ac:dyDescent="0.35">
      <c r="A206" s="85">
        <f t="shared" si="63"/>
        <v>209</v>
      </c>
      <c r="B206" s="98"/>
      <c r="C206" s="98"/>
      <c r="D206" s="98"/>
      <c r="E206" s="104" t="s">
        <v>1297</v>
      </c>
      <c r="F206" s="117"/>
      <c r="G206" s="117"/>
      <c r="H206" s="98" t="s">
        <v>1297</v>
      </c>
      <c r="I206" s="98"/>
      <c r="J206" s="98"/>
      <c r="K206" s="258">
        <v>0</v>
      </c>
      <c r="L206" s="258"/>
      <c r="M206" s="328"/>
      <c r="N206" s="329"/>
      <c r="O206" s="330"/>
      <c r="P206" s="331"/>
      <c r="Q206" s="332"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2" thickBot="1" x14ac:dyDescent="0.35">
      <c r="A207" s="85">
        <f t="shared" si="63"/>
        <v>210</v>
      </c>
      <c r="B207" s="98" t="s">
        <v>1297</v>
      </c>
      <c r="C207" s="98"/>
      <c r="D207" s="98"/>
      <c r="E207" s="104"/>
      <c r="F207" s="117"/>
      <c r="G207" s="117"/>
      <c r="H207" s="98"/>
      <c r="I207" s="98"/>
      <c r="J207" s="98"/>
      <c r="K207" s="258"/>
      <c r="L207" s="258"/>
      <c r="M207" s="328"/>
      <c r="N207" s="329"/>
      <c r="O207" s="330"/>
      <c r="P207" s="331"/>
      <c r="Q207" s="332"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2" thickBot="1" x14ac:dyDescent="0.35">
      <c r="A208" s="85">
        <f t="shared" si="63"/>
        <v>211</v>
      </c>
      <c r="B208" s="98"/>
      <c r="C208" s="98" t="s">
        <v>1297</v>
      </c>
      <c r="D208" s="98" t="s">
        <v>1297</v>
      </c>
      <c r="E208" s="104"/>
      <c r="F208" s="118" t="s">
        <v>1386</v>
      </c>
      <c r="G208" s="118" t="s">
        <v>1387</v>
      </c>
      <c r="H208" s="98"/>
      <c r="I208" s="98" t="s">
        <v>1510</v>
      </c>
      <c r="J208" s="98" t="s">
        <v>1510</v>
      </c>
      <c r="K208" s="258"/>
      <c r="L208" s="258"/>
      <c r="M208" s="328"/>
      <c r="N208" s="329"/>
      <c r="O208" s="330" t="s">
        <v>1969</v>
      </c>
      <c r="P208" s="331" t="s">
        <v>1969</v>
      </c>
      <c r="Q208" s="332" t="s">
        <v>2073</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2" thickBot="1" x14ac:dyDescent="0.35">
      <c r="A209" s="85">
        <f t="shared" si="63"/>
        <v>212</v>
      </c>
      <c r="B209" s="98" t="s">
        <v>1297</v>
      </c>
      <c r="C209" s="98"/>
      <c r="D209" s="98"/>
      <c r="E209" s="104" t="s">
        <v>1297</v>
      </c>
      <c r="F209" s="117"/>
      <c r="G209" s="117"/>
      <c r="H209" s="98">
        <v>0</v>
      </c>
      <c r="I209" s="98"/>
      <c r="J209" s="98"/>
      <c r="K209" s="258"/>
      <c r="L209" s="258"/>
      <c r="M209" s="328"/>
      <c r="N209" s="329">
        <v>0</v>
      </c>
      <c r="O209" s="330"/>
      <c r="P209" s="331"/>
      <c r="Q209" s="332"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2" thickBot="1" x14ac:dyDescent="0.35">
      <c r="A210" s="85">
        <f t="shared" si="63"/>
        <v>213</v>
      </c>
      <c r="B210" s="98" t="s">
        <v>1297</v>
      </c>
      <c r="C210" s="98"/>
      <c r="D210" s="98"/>
      <c r="E210" s="104" t="s">
        <v>1297</v>
      </c>
      <c r="F210" s="117"/>
      <c r="G210" s="117"/>
      <c r="H210" s="98">
        <v>0</v>
      </c>
      <c r="I210" s="98"/>
      <c r="J210" s="98"/>
      <c r="K210" s="258"/>
      <c r="L210" s="258"/>
      <c r="M210" s="328"/>
      <c r="N210" s="329">
        <v>0</v>
      </c>
      <c r="O210" s="330"/>
      <c r="P210" s="331"/>
      <c r="Q210" s="332"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2" thickBot="1" x14ac:dyDescent="0.35">
      <c r="A211" s="85">
        <f t="shared" si="63"/>
        <v>214</v>
      </c>
      <c r="B211" s="98" t="s">
        <v>1297</v>
      </c>
      <c r="C211" s="98"/>
      <c r="D211" s="98"/>
      <c r="E211" s="104"/>
      <c r="F211" s="117"/>
      <c r="G211" s="117"/>
      <c r="H211" s="98"/>
      <c r="I211" s="98"/>
      <c r="J211" s="98"/>
      <c r="K211" s="258"/>
      <c r="L211" s="258"/>
      <c r="M211" s="328"/>
      <c r="N211" s="329">
        <v>0</v>
      </c>
      <c r="O211" s="330"/>
      <c r="P211" s="331"/>
      <c r="Q211" s="332"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2" thickBot="1" x14ac:dyDescent="0.35">
      <c r="A212" s="85">
        <f t="shared" si="63"/>
        <v>215</v>
      </c>
      <c r="B212" s="98" t="s">
        <v>1297</v>
      </c>
      <c r="C212" s="98"/>
      <c r="D212" s="98"/>
      <c r="E212" s="104"/>
      <c r="F212" s="117"/>
      <c r="G212" s="117"/>
      <c r="H212" s="98"/>
      <c r="I212" s="98"/>
      <c r="J212" s="98"/>
      <c r="K212" s="258"/>
      <c r="L212" s="258"/>
      <c r="M212" s="328"/>
      <c r="N212" s="329">
        <v>0</v>
      </c>
      <c r="O212" s="330"/>
      <c r="P212" s="331"/>
      <c r="Q212" s="332"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2" thickBot="1" x14ac:dyDescent="0.35">
      <c r="A213" s="85">
        <f t="shared" si="63"/>
        <v>216</v>
      </c>
      <c r="B213" s="98" t="s">
        <v>1297</v>
      </c>
      <c r="C213" s="98"/>
      <c r="D213" s="98"/>
      <c r="E213" s="104"/>
      <c r="F213" s="117"/>
      <c r="G213" s="117"/>
      <c r="H213" s="98"/>
      <c r="I213" s="98"/>
      <c r="J213" s="98"/>
      <c r="K213" s="258"/>
      <c r="L213" s="258"/>
      <c r="M213" s="328"/>
      <c r="N213" s="329">
        <v>0</v>
      </c>
      <c r="O213" s="330"/>
      <c r="P213" s="331"/>
      <c r="Q213" s="332"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2" thickBot="1" x14ac:dyDescent="0.35">
      <c r="A214" s="85">
        <f t="shared" si="63"/>
        <v>217</v>
      </c>
      <c r="B214" s="98" t="s">
        <v>1297</v>
      </c>
      <c r="C214" s="98"/>
      <c r="D214" s="98"/>
      <c r="E214" s="104"/>
      <c r="F214" s="117"/>
      <c r="G214" s="117"/>
      <c r="H214" s="98"/>
      <c r="I214" s="98"/>
      <c r="J214" s="98"/>
      <c r="K214" s="258"/>
      <c r="L214" s="258"/>
      <c r="M214" s="328"/>
      <c r="N214" s="329">
        <v>0</v>
      </c>
      <c r="O214" s="330"/>
      <c r="P214" s="331"/>
      <c r="Q214" s="332"/>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2" thickBot="1" x14ac:dyDescent="0.35">
      <c r="A215" s="85">
        <f t="shared" si="63"/>
        <v>218</v>
      </c>
      <c r="B215" s="98" t="s">
        <v>1297</v>
      </c>
      <c r="C215" s="98"/>
      <c r="D215" s="98"/>
      <c r="E215" s="104"/>
      <c r="F215" s="117"/>
      <c r="G215" s="117"/>
      <c r="H215" s="98"/>
      <c r="I215" s="98"/>
      <c r="J215" s="98"/>
      <c r="K215" s="258"/>
      <c r="L215" s="258"/>
      <c r="M215" s="328"/>
      <c r="N215" s="329">
        <v>0</v>
      </c>
      <c r="O215" s="330"/>
      <c r="P215" s="331"/>
      <c r="Q215" s="332"/>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5">
      <c r="A216" s="85">
        <f t="shared" si="63"/>
        <v>219</v>
      </c>
      <c r="B216" s="101"/>
      <c r="C216" s="98"/>
      <c r="D216" s="98"/>
      <c r="E216" s="108"/>
      <c r="F216" s="118"/>
      <c r="G216" s="118"/>
      <c r="H216" s="98"/>
      <c r="I216" s="98"/>
      <c r="J216" s="98"/>
      <c r="K216" s="334" t="s">
        <v>1657</v>
      </c>
      <c r="L216" s="258"/>
      <c r="M216" s="258"/>
      <c r="N216" s="335" t="s">
        <v>1657</v>
      </c>
      <c r="O216" s="336"/>
      <c r="P216" s="337"/>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5">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5">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5">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5">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5">
      <c r="A221" s="85">
        <f t="shared" si="63"/>
        <v>224</v>
      </c>
      <c r="B221" s="101"/>
      <c r="C221" s="98"/>
      <c r="D221" s="98"/>
      <c r="E221" s="108"/>
      <c r="F221" s="118"/>
      <c r="G221" s="118"/>
      <c r="H221" s="98"/>
      <c r="I221" s="98"/>
      <c r="J221" s="98"/>
      <c r="K221" s="258" t="s">
        <v>1297</v>
      </c>
      <c r="L221" s="258"/>
      <c r="M221" s="258"/>
      <c r="N221" s="98" t="s">
        <v>1297</v>
      </c>
      <c r="O221" s="338"/>
      <c r="P221" s="339"/>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5">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3">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Z1" activePane="topRight" state="frozen"/>
      <selection activeCell="Q3" sqref="Q3"/>
      <selection pane="topRight" activeCell="Z12" sqref="Z1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2" max="12" width="18.59765625" customWidth="1"/>
    <col min="14" max="14" width="75.59765625" customWidth="1"/>
    <col min="15" max="15" width="63.09765625" customWidth="1"/>
    <col min="16" max="16" width="83.09765625" customWidth="1"/>
    <col min="17" max="17" width="84.09765625" customWidth="1"/>
    <col min="18" max="18" width="81.5" customWidth="1"/>
    <col min="19" max="19" width="84.59765625" customWidth="1"/>
    <col min="20" max="20" width="81.5" bestFit="1" customWidth="1"/>
    <col min="21" max="21" width="84.59765625" bestFit="1" customWidth="1"/>
    <col min="22" max="22" width="81.5" bestFit="1" customWidth="1"/>
    <col min="23" max="23" width="84.59765625" bestFit="1" customWidth="1"/>
    <col min="24" max="24" width="84.59765625" customWidth="1"/>
    <col min="25" max="25" width="8.8984375" style="91"/>
    <col min="26" max="26" width="255.59765625" bestFit="1" customWidth="1"/>
    <col min="27" max="27" width="255.5" customWidth="1"/>
  </cols>
  <sheetData>
    <row r="1" spans="1:27" x14ac:dyDescent="0.3">
      <c r="B1" s="371" t="s">
        <v>1218</v>
      </c>
      <c r="C1" s="372"/>
      <c r="D1" s="372"/>
      <c r="E1" s="372"/>
      <c r="F1" s="372"/>
      <c r="G1" s="373"/>
      <c r="H1" s="253"/>
      <c r="I1" s="253"/>
      <c r="J1" s="253"/>
      <c r="K1" s="253"/>
      <c r="L1" s="253"/>
    </row>
    <row r="2" spans="1:27" ht="30" customHeight="1" x14ac:dyDescent="0.3">
      <c r="A2" s="86" t="s">
        <v>1220</v>
      </c>
      <c r="B2" s="374" t="s">
        <v>831</v>
      </c>
      <c r="C2" s="374"/>
      <c r="D2" s="370" t="s">
        <v>1209</v>
      </c>
      <c r="E2" s="370"/>
      <c r="F2" s="375" t="s">
        <v>1452</v>
      </c>
      <c r="G2" s="375"/>
      <c r="H2" s="374" t="s">
        <v>1583</v>
      </c>
      <c r="I2" s="374"/>
      <c r="J2" s="370" t="s">
        <v>1658</v>
      </c>
      <c r="K2" s="370"/>
      <c r="L2" s="318" t="s">
        <v>1998</v>
      </c>
      <c r="N2" s="376" t="s">
        <v>1216</v>
      </c>
      <c r="O2" s="376"/>
      <c r="P2" s="377" t="s">
        <v>1219</v>
      </c>
      <c r="Q2" s="377"/>
      <c r="R2" s="378" t="s">
        <v>1453</v>
      </c>
      <c r="S2" s="378"/>
      <c r="T2" s="376" t="s">
        <v>1584</v>
      </c>
      <c r="U2" s="376"/>
      <c r="V2" s="377" t="s">
        <v>1723</v>
      </c>
      <c r="W2" s="377"/>
      <c r="X2" s="378" t="s">
        <v>2074</v>
      </c>
      <c r="AA2" s="356" t="s">
        <v>1221</v>
      </c>
    </row>
    <row r="3" spans="1:27" ht="31.8" thickBot="1" x14ac:dyDescent="0.35">
      <c r="B3" s="89" t="s">
        <v>1169</v>
      </c>
      <c r="C3" s="89" t="s">
        <v>1170</v>
      </c>
      <c r="D3" s="90" t="s">
        <v>1169</v>
      </c>
      <c r="E3" s="90" t="s">
        <v>1214</v>
      </c>
      <c r="F3" s="318" t="s">
        <v>1520</v>
      </c>
      <c r="G3" s="318" t="s">
        <v>1519</v>
      </c>
      <c r="H3" s="315" t="s">
        <v>1520</v>
      </c>
      <c r="I3" s="315" t="s">
        <v>1519</v>
      </c>
      <c r="J3" s="316" t="s">
        <v>1520</v>
      </c>
      <c r="K3" s="316" t="s">
        <v>1967</v>
      </c>
      <c r="L3" s="318" t="s">
        <v>1990</v>
      </c>
      <c r="N3" s="376"/>
      <c r="O3" s="376"/>
      <c r="P3" s="377"/>
      <c r="Q3" s="377"/>
      <c r="R3" s="378"/>
      <c r="S3" s="378"/>
      <c r="T3" s="376"/>
      <c r="U3" s="376"/>
      <c r="V3" s="377"/>
      <c r="W3" s="377"/>
      <c r="X3" s="378"/>
      <c r="AA3" s="356"/>
    </row>
    <row r="4" spans="1:27" ht="16.2" thickBot="1" x14ac:dyDescent="0.35">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2" thickBot="1" x14ac:dyDescent="0.35">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2" thickBot="1" x14ac:dyDescent="0.35">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2" thickBot="1" x14ac:dyDescent="0.35">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2" thickBot="1" x14ac:dyDescent="0.35">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2" thickBot="1" x14ac:dyDescent="0.35">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2" thickBot="1" x14ac:dyDescent="0.35">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2" thickBot="1" x14ac:dyDescent="0.35">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2" thickBot="1" x14ac:dyDescent="0.35">
      <c r="A12" s="85">
        <f t="shared" si="13"/>
        <v>9</v>
      </c>
      <c r="B12" s="105"/>
      <c r="C12" s="105"/>
      <c r="D12" s="106"/>
      <c r="E12" s="106"/>
      <c r="F12" s="137"/>
      <c r="G12" s="137"/>
      <c r="H12" s="257"/>
      <c r="I12" s="257"/>
      <c r="J12" s="103" t="s">
        <v>1724</v>
      </c>
      <c r="K12" s="103" t="s">
        <v>1927</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2" thickBot="1" x14ac:dyDescent="0.35">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2" thickBot="1" x14ac:dyDescent="0.35">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2" thickBot="1" x14ac:dyDescent="0.35">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2" thickBot="1" x14ac:dyDescent="0.35">
      <c r="A16" s="85">
        <f t="shared" si="13"/>
        <v>13</v>
      </c>
      <c r="B16" s="102" t="s">
        <v>1380</v>
      </c>
      <c r="C16" s="102"/>
      <c r="D16" s="99"/>
      <c r="E16" s="100" t="s">
        <v>1381</v>
      </c>
      <c r="F16" s="137" t="s">
        <v>1485</v>
      </c>
      <c r="G16" s="137" t="s">
        <v>1486</v>
      </c>
      <c r="H16" s="257"/>
      <c r="I16" s="257"/>
      <c r="J16" s="103" t="s">
        <v>1725</v>
      </c>
      <c r="K16" s="103" t="s">
        <v>1928</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2" thickBot="1" x14ac:dyDescent="0.35">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2" thickBot="1" x14ac:dyDescent="0.35">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2" thickBot="1" x14ac:dyDescent="0.35">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2" thickBot="1" x14ac:dyDescent="0.35">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2" thickBot="1" x14ac:dyDescent="0.35">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2" thickBot="1" x14ac:dyDescent="0.35">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2" thickBot="1" x14ac:dyDescent="0.35">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2" thickBot="1" x14ac:dyDescent="0.35">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2" thickBot="1" x14ac:dyDescent="0.35">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2" thickBot="1" x14ac:dyDescent="0.35">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2" thickBot="1" x14ac:dyDescent="0.35">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2" thickBot="1" x14ac:dyDescent="0.35">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2" thickBot="1" x14ac:dyDescent="0.35">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2" thickBot="1" x14ac:dyDescent="0.35">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2" thickBot="1" x14ac:dyDescent="0.35">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2" thickBot="1" x14ac:dyDescent="0.35">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2" thickBot="1" x14ac:dyDescent="0.35">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2" thickBot="1" x14ac:dyDescent="0.35">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2" thickBot="1" x14ac:dyDescent="0.35">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2" thickBot="1" x14ac:dyDescent="0.35">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2" thickBot="1" x14ac:dyDescent="0.35">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2" thickBot="1" x14ac:dyDescent="0.35">
      <c r="A38" s="85">
        <f t="shared" si="13"/>
        <v>35</v>
      </c>
      <c r="B38" s="102"/>
      <c r="C38" s="102"/>
      <c r="D38" s="104"/>
      <c r="E38" s="104"/>
      <c r="F38" s="137"/>
      <c r="G38" s="137"/>
      <c r="H38" s="257"/>
      <c r="I38" s="257"/>
      <c r="J38" s="103" t="s">
        <v>1726</v>
      </c>
      <c r="K38" s="103" t="s">
        <v>1929</v>
      </c>
      <c r="L38" s="137" t="s">
        <v>2075</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2" thickBot="1" x14ac:dyDescent="0.35">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2" thickBot="1" x14ac:dyDescent="0.35">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2" thickBot="1" x14ac:dyDescent="0.35">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2" thickBot="1" x14ac:dyDescent="0.35">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2" thickBot="1" x14ac:dyDescent="0.35">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2" thickBot="1" x14ac:dyDescent="0.35">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2" thickBot="1" x14ac:dyDescent="0.35">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2" thickBot="1" x14ac:dyDescent="0.35">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2" thickBot="1" x14ac:dyDescent="0.35">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2" thickBot="1" x14ac:dyDescent="0.35">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2" thickBot="1" x14ac:dyDescent="0.35">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2" thickBot="1" x14ac:dyDescent="0.35">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2" thickBot="1" x14ac:dyDescent="0.35">
      <c r="A51" s="85">
        <f t="shared" si="13"/>
        <v>48</v>
      </c>
      <c r="B51" s="102"/>
      <c r="C51" s="102"/>
      <c r="D51" s="104"/>
      <c r="E51" s="104"/>
      <c r="F51" s="137"/>
      <c r="G51" s="137"/>
      <c r="H51" s="257"/>
      <c r="I51" s="257"/>
      <c r="J51" s="103" t="s">
        <v>1727</v>
      </c>
      <c r="K51" s="103" t="s">
        <v>1930</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2" thickBot="1" x14ac:dyDescent="0.35">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2" thickBot="1" x14ac:dyDescent="0.35">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2" thickBot="1" x14ac:dyDescent="0.35">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2" thickBot="1" x14ac:dyDescent="0.35">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2" thickBot="1" x14ac:dyDescent="0.35">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2" thickBot="1" x14ac:dyDescent="0.35">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2" thickBot="1" x14ac:dyDescent="0.35">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2" thickBot="1" x14ac:dyDescent="0.35">
      <c r="A59" s="85">
        <f t="shared" si="13"/>
        <v>56</v>
      </c>
      <c r="B59" s="102"/>
      <c r="C59" s="102"/>
      <c r="D59" s="104"/>
      <c r="E59" s="104"/>
      <c r="F59" s="137"/>
      <c r="G59" s="137"/>
      <c r="H59" s="257" t="s">
        <v>1655</v>
      </c>
      <c r="I59" s="257" t="s">
        <v>1656</v>
      </c>
      <c r="J59" s="103"/>
      <c r="K59" s="103" t="s">
        <v>1931</v>
      </c>
      <c r="L59" s="137" t="s">
        <v>2076</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2" thickBot="1" x14ac:dyDescent="0.35">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2" thickBot="1" x14ac:dyDescent="0.35">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2" thickBot="1" x14ac:dyDescent="0.35">
      <c r="A62" s="85">
        <v>60</v>
      </c>
      <c r="B62" s="102"/>
      <c r="C62" s="102"/>
      <c r="D62" s="104"/>
      <c r="E62" s="109" t="s">
        <v>1382</v>
      </c>
      <c r="F62" s="137" t="s">
        <v>1487</v>
      </c>
      <c r="G62" s="137" t="s">
        <v>1490</v>
      </c>
      <c r="H62" s="257"/>
      <c r="I62" s="257"/>
      <c r="J62" s="103" t="s">
        <v>1728</v>
      </c>
      <c r="K62" s="103" t="s">
        <v>1932</v>
      </c>
      <c r="L62" s="137" t="s">
        <v>2077</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2" thickBot="1" x14ac:dyDescent="0.35">
      <c r="A63" s="85">
        <f t="shared" si="13"/>
        <v>61</v>
      </c>
      <c r="B63" s="102"/>
      <c r="C63" s="102"/>
      <c r="D63" s="104"/>
      <c r="E63" s="104"/>
      <c r="F63" s="137">
        <v>9895428</v>
      </c>
      <c r="G63" s="137" t="s">
        <v>1491</v>
      </c>
      <c r="H63" s="257"/>
      <c r="I63" s="257"/>
      <c r="J63" s="103" t="s">
        <v>1729</v>
      </c>
      <c r="K63" s="103" t="s">
        <v>1933</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2" thickBot="1" x14ac:dyDescent="0.35">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2" thickBot="1" x14ac:dyDescent="0.35">
      <c r="A65" s="85">
        <f t="shared" si="13"/>
        <v>63</v>
      </c>
      <c r="B65" s="102"/>
      <c r="C65" s="102"/>
      <c r="D65" s="104"/>
      <c r="E65" s="104"/>
      <c r="F65" s="137" t="s">
        <v>1489</v>
      </c>
      <c r="G65" s="137" t="s">
        <v>1492</v>
      </c>
      <c r="H65" s="257"/>
      <c r="I65" s="257"/>
      <c r="J65" s="103" t="s">
        <v>1730</v>
      </c>
      <c r="K65" s="103" t="s">
        <v>1934</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2" thickBot="1" x14ac:dyDescent="0.35">
      <c r="A66" s="85">
        <f t="shared" si="13"/>
        <v>64</v>
      </c>
      <c r="B66" s="102"/>
      <c r="C66" s="102"/>
      <c r="D66" s="104"/>
      <c r="E66" s="104"/>
      <c r="F66" s="137"/>
      <c r="G66" s="137"/>
      <c r="H66" s="257"/>
      <c r="I66" s="257"/>
      <c r="J66" s="103" t="s">
        <v>1731</v>
      </c>
      <c r="K66" s="103" t="s">
        <v>1935</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2" thickBot="1" x14ac:dyDescent="0.35">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2" thickBot="1" x14ac:dyDescent="0.35">
      <c r="A68" s="85">
        <f t="shared" si="13"/>
        <v>66</v>
      </c>
      <c r="B68" s="102"/>
      <c r="C68" s="102"/>
      <c r="D68" s="104"/>
      <c r="E68" s="104"/>
      <c r="F68" s="137"/>
      <c r="G68" s="137"/>
      <c r="H68" s="257"/>
      <c r="I68" s="257"/>
      <c r="J68" s="103" t="s">
        <v>1731</v>
      </c>
      <c r="K68" s="103" t="s">
        <v>1935</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2" thickBot="1" x14ac:dyDescent="0.35">
      <c r="A69" s="85">
        <f t="shared" si="13"/>
        <v>67</v>
      </c>
      <c r="B69" s="102"/>
      <c r="C69" s="102"/>
      <c r="D69" s="104"/>
      <c r="E69" s="104"/>
      <c r="F69" s="137"/>
      <c r="G69" s="137"/>
      <c r="H69" s="257"/>
      <c r="I69" s="257"/>
      <c r="J69" s="103" t="s">
        <v>1731</v>
      </c>
      <c r="K69" s="103" t="s">
        <v>1935</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2" thickBot="1" x14ac:dyDescent="0.35">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2" thickBot="1" x14ac:dyDescent="0.35">
      <c r="A71" s="85">
        <f t="shared" si="27"/>
        <v>69</v>
      </c>
      <c r="B71" s="107"/>
      <c r="C71" s="107"/>
      <c r="D71" s="108"/>
      <c r="E71" s="108"/>
      <c r="F71" s="137"/>
      <c r="G71" s="137"/>
      <c r="H71" s="257"/>
      <c r="I71" s="257"/>
      <c r="J71" s="103" t="s">
        <v>1732</v>
      </c>
      <c r="K71" s="103" t="s">
        <v>1936</v>
      </c>
      <c r="L71" s="137" t="s">
        <v>2078</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2" thickBot="1" x14ac:dyDescent="0.35">
      <c r="A72" s="85">
        <f t="shared" si="27"/>
        <v>70</v>
      </c>
      <c r="B72" s="107"/>
      <c r="C72" s="107"/>
      <c r="D72" s="108"/>
      <c r="E72" s="108"/>
      <c r="F72" s="137"/>
      <c r="G72" s="137"/>
      <c r="H72" s="257"/>
      <c r="I72" s="257"/>
      <c r="J72" s="103" t="s">
        <v>1733</v>
      </c>
      <c r="K72" s="103" t="s">
        <v>1937</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2" thickBot="1" x14ac:dyDescent="0.35">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2" thickBot="1" x14ac:dyDescent="0.35">
      <c r="A74" s="85">
        <f t="shared" si="27"/>
        <v>72</v>
      </c>
      <c r="B74" s="107"/>
      <c r="C74" s="107"/>
      <c r="D74" s="108"/>
      <c r="E74" s="108"/>
      <c r="F74" s="137"/>
      <c r="G74" s="137"/>
      <c r="H74" s="257"/>
      <c r="I74" s="257"/>
      <c r="J74" s="103"/>
      <c r="K74" s="103"/>
      <c r="L74" s="137" t="s">
        <v>2079</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2" thickBot="1" x14ac:dyDescent="0.35">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2" thickBot="1" x14ac:dyDescent="0.35">
      <c r="A76" s="85">
        <f t="shared" si="27"/>
        <v>74</v>
      </c>
      <c r="B76" s="107"/>
      <c r="C76" s="107"/>
      <c r="D76" s="108"/>
      <c r="E76" s="108"/>
      <c r="F76" s="137"/>
      <c r="G76" s="137"/>
      <c r="H76" s="257"/>
      <c r="I76" s="257"/>
      <c r="J76" s="103" t="s">
        <v>1734</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2" thickBot="1" x14ac:dyDescent="0.35">
      <c r="A77" s="85">
        <f t="shared" si="27"/>
        <v>75</v>
      </c>
      <c r="B77" s="107"/>
      <c r="C77" s="107"/>
      <c r="D77" s="108"/>
      <c r="E77" s="108"/>
      <c r="F77" s="137"/>
      <c r="G77" s="137"/>
      <c r="H77" s="257"/>
      <c r="I77" s="257"/>
      <c r="J77" s="103"/>
      <c r="K77" s="103" t="s">
        <v>1938</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2" thickBot="1" x14ac:dyDescent="0.35">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2" thickBot="1" x14ac:dyDescent="0.35">
      <c r="A79" s="85">
        <f t="shared" si="27"/>
        <v>77</v>
      </c>
      <c r="B79" s="107"/>
      <c r="C79" s="107"/>
      <c r="D79" s="108"/>
      <c r="E79" s="108"/>
      <c r="F79" s="137"/>
      <c r="G79" s="137"/>
      <c r="H79" s="257"/>
      <c r="I79" s="257"/>
      <c r="J79" s="103"/>
      <c r="K79" s="103" t="s">
        <v>1939</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2" thickBot="1" x14ac:dyDescent="0.35">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2" thickBot="1" x14ac:dyDescent="0.35">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2" thickBot="1" x14ac:dyDescent="0.35">
      <c r="A82" s="85">
        <f t="shared" si="27"/>
        <v>80</v>
      </c>
      <c r="B82" s="107"/>
      <c r="C82" s="107"/>
      <c r="D82" s="108"/>
      <c r="E82" s="108"/>
      <c r="F82" s="137"/>
      <c r="G82" s="137"/>
      <c r="H82" s="257"/>
      <c r="I82" s="257"/>
      <c r="J82" s="103"/>
      <c r="K82" s="103"/>
      <c r="L82" s="137" t="s">
        <v>2080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221.0669000</v>
      </c>
      <c r="Z82" t="str">
        <f t="shared" si="25"/>
        <v xml:space="preserve"> WHEN COUNTRY = 'ISPRO' AND SEGMENT IN ('Corporate','SME Corporate','SME Retail','Corporate RED','SME Corporate RED','SME Retail RED') THEN 221.0669000</v>
      </c>
      <c r="AA82" s="96" t="str">
        <f t="shared" si="26"/>
        <v>CASE  WHEN COUNTRY = 'ISPRO' AND SEGMENT IN ('Corporate','SME Corporate','SME Retail','Corporate RED','SME Corporate RED','SME Retail RED') THEN 221.0669000 END AS VAL_MIN_IND_80,</v>
      </c>
    </row>
    <row r="83" spans="1:27" ht="16.2" thickBot="1" x14ac:dyDescent="0.35">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2" thickBot="1" x14ac:dyDescent="0.35">
      <c r="A84" s="85">
        <f t="shared" si="27"/>
        <v>82</v>
      </c>
      <c r="B84" s="107"/>
      <c r="C84" s="107"/>
      <c r="D84" s="108"/>
      <c r="E84" s="108"/>
      <c r="F84" s="137"/>
      <c r="G84" s="137"/>
      <c r="H84" s="257"/>
      <c r="I84" s="257"/>
      <c r="J84" s="103" t="s">
        <v>1735</v>
      </c>
      <c r="K84" s="103" t="s">
        <v>1940</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2" thickBot="1" x14ac:dyDescent="0.35">
      <c r="A85" s="85">
        <f t="shared" si="27"/>
        <v>83</v>
      </c>
      <c r="B85" s="107"/>
      <c r="C85" s="107"/>
      <c r="D85" s="108"/>
      <c r="E85" s="108"/>
      <c r="F85" s="137"/>
      <c r="G85" s="137"/>
      <c r="H85" s="257"/>
      <c r="I85" s="257"/>
      <c r="J85" s="103" t="s">
        <v>1736</v>
      </c>
      <c r="K85" s="103" t="s">
        <v>1941</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2" thickBot="1" x14ac:dyDescent="0.35">
      <c r="A86" s="85">
        <f t="shared" si="27"/>
        <v>84</v>
      </c>
      <c r="B86" s="107"/>
      <c r="C86" s="107"/>
      <c r="D86" s="108"/>
      <c r="E86" s="108"/>
      <c r="F86" s="137"/>
      <c r="G86" s="137"/>
      <c r="H86" s="257"/>
      <c r="I86" s="257"/>
      <c r="J86" s="103" t="s">
        <v>1737</v>
      </c>
      <c r="K86" s="103" t="s">
        <v>1942</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2" thickBot="1" x14ac:dyDescent="0.35">
      <c r="A87" s="85">
        <f t="shared" si="27"/>
        <v>85</v>
      </c>
      <c r="B87" s="107"/>
      <c r="C87" s="107"/>
      <c r="D87" s="108"/>
      <c r="E87" s="108"/>
      <c r="F87" s="137"/>
      <c r="G87" s="137"/>
      <c r="H87" s="257"/>
      <c r="I87" s="257"/>
      <c r="J87" s="103" t="s">
        <v>1738</v>
      </c>
      <c r="K87" s="103" t="s">
        <v>1943</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2" thickBot="1" x14ac:dyDescent="0.35">
      <c r="A88" s="85">
        <f t="shared" si="27"/>
        <v>86</v>
      </c>
      <c r="B88" s="107"/>
      <c r="C88" s="107"/>
      <c r="D88" s="108"/>
      <c r="E88" s="108"/>
      <c r="F88" s="137"/>
      <c r="G88" s="137"/>
      <c r="H88" s="257"/>
      <c r="I88" s="257"/>
      <c r="J88" s="103" t="s">
        <v>1739</v>
      </c>
      <c r="K88" s="103" t="s">
        <v>1944</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2" thickBot="1" x14ac:dyDescent="0.35">
      <c r="A89" s="85">
        <f t="shared" si="27"/>
        <v>87</v>
      </c>
      <c r="B89" s="107"/>
      <c r="C89" s="107"/>
      <c r="D89" s="108"/>
      <c r="E89" s="108"/>
      <c r="F89" s="137"/>
      <c r="G89" s="137"/>
      <c r="H89" s="257"/>
      <c r="I89" s="257"/>
      <c r="J89" s="103" t="s">
        <v>1740</v>
      </c>
      <c r="K89" s="103" t="s">
        <v>1945</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2" thickBot="1" x14ac:dyDescent="0.35">
      <c r="A90" s="85">
        <f t="shared" si="27"/>
        <v>88</v>
      </c>
      <c r="B90" s="107"/>
      <c r="C90" s="107"/>
      <c r="D90" s="108"/>
      <c r="E90" s="108"/>
      <c r="F90" s="137"/>
      <c r="G90" s="137"/>
      <c r="H90" s="257"/>
      <c r="I90" s="257"/>
      <c r="J90" s="103" t="s">
        <v>1741</v>
      </c>
      <c r="K90" s="103" t="s">
        <v>1946</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2" thickBot="1" x14ac:dyDescent="0.35">
      <c r="A91" s="85">
        <f t="shared" si="27"/>
        <v>89</v>
      </c>
      <c r="B91" s="107"/>
      <c r="C91" s="107"/>
      <c r="D91" s="108"/>
      <c r="E91" s="108"/>
      <c r="F91" s="137"/>
      <c r="G91" s="137"/>
      <c r="H91" s="257"/>
      <c r="I91" s="257"/>
      <c r="J91" s="103" t="s">
        <v>1742</v>
      </c>
      <c r="K91" s="103" t="s">
        <v>1947</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2" thickBot="1" x14ac:dyDescent="0.35">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2" thickBot="1" x14ac:dyDescent="0.35">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2" thickBot="1" x14ac:dyDescent="0.35">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2" thickBot="1" x14ac:dyDescent="0.35">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2" thickBot="1" x14ac:dyDescent="0.35">
      <c r="A96" s="85">
        <f t="shared" si="27"/>
        <v>94</v>
      </c>
      <c r="B96" s="107"/>
      <c r="C96" s="107"/>
      <c r="D96" s="108"/>
      <c r="E96" s="108"/>
      <c r="F96" s="137"/>
      <c r="G96" s="137"/>
      <c r="H96" s="257"/>
      <c r="I96" s="257"/>
      <c r="J96" s="103" t="s">
        <v>1743</v>
      </c>
      <c r="K96" s="103"/>
      <c r="L96" s="137" t="s">
        <v>2081</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2" thickBot="1" x14ac:dyDescent="0.35">
      <c r="A97" s="85">
        <f t="shared" si="27"/>
        <v>95</v>
      </c>
      <c r="B97" s="107"/>
      <c r="C97" s="107"/>
      <c r="D97" s="108"/>
      <c r="E97" s="108"/>
      <c r="F97" s="137"/>
      <c r="G97" s="137"/>
      <c r="H97" s="257"/>
      <c r="I97" s="257"/>
      <c r="J97" s="103" t="s">
        <v>1744</v>
      </c>
      <c r="K97" s="103"/>
      <c r="L97" s="137" t="s">
        <v>2082</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2" thickBot="1" x14ac:dyDescent="0.35">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2" thickBot="1" x14ac:dyDescent="0.35">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2" thickBot="1" x14ac:dyDescent="0.35">
      <c r="A100" s="85">
        <f t="shared" si="27"/>
        <v>98</v>
      </c>
      <c r="B100" s="107"/>
      <c r="C100" s="107"/>
      <c r="D100" s="108"/>
      <c r="E100" s="108"/>
      <c r="F100" s="137"/>
      <c r="G100" s="137"/>
      <c r="H100" s="257"/>
      <c r="I100" s="257"/>
      <c r="J100" s="103" t="s">
        <v>1745</v>
      </c>
      <c r="K100" s="103" t="s">
        <v>1948</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2" thickBot="1" x14ac:dyDescent="0.35">
      <c r="A101" s="85">
        <f t="shared" si="27"/>
        <v>99</v>
      </c>
      <c r="B101" s="107"/>
      <c r="C101" s="107"/>
      <c r="D101" s="108"/>
      <c r="E101" s="108"/>
      <c r="F101" s="137"/>
      <c r="G101" s="137"/>
      <c r="H101" s="257"/>
      <c r="I101" s="257"/>
      <c r="J101" s="103" t="s">
        <v>1746</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2" thickBot="1" x14ac:dyDescent="0.35">
      <c r="A102" s="85">
        <f t="shared" si="27"/>
        <v>100</v>
      </c>
      <c r="B102" s="107"/>
      <c r="C102" s="107"/>
      <c r="D102" s="108"/>
      <c r="E102" s="108"/>
      <c r="F102" s="137"/>
      <c r="G102" s="137"/>
      <c r="H102" s="257"/>
      <c r="I102" s="257"/>
      <c r="J102" s="103" t="s">
        <v>1747</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2" thickBot="1" x14ac:dyDescent="0.35">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2" thickBot="1" x14ac:dyDescent="0.35">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2" thickBot="1" x14ac:dyDescent="0.35">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2" thickBot="1" x14ac:dyDescent="0.35">
      <c r="A106" s="85">
        <f t="shared" si="27"/>
        <v>104</v>
      </c>
      <c r="B106" s="107"/>
      <c r="C106" s="107"/>
      <c r="D106" s="108"/>
      <c r="E106" s="108"/>
      <c r="F106" s="137"/>
      <c r="G106" s="137"/>
      <c r="H106" s="257"/>
      <c r="I106" s="257"/>
      <c r="J106" s="103"/>
      <c r="K106" s="103" t="s">
        <v>1949</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2" thickBot="1" x14ac:dyDescent="0.35">
      <c r="A107" s="85">
        <f t="shared" si="27"/>
        <v>105</v>
      </c>
      <c r="B107" s="107"/>
      <c r="C107" s="107"/>
      <c r="D107" s="108"/>
      <c r="E107" s="108"/>
      <c r="F107" s="137"/>
      <c r="G107" s="137"/>
      <c r="H107" s="257"/>
      <c r="I107" s="257"/>
      <c r="J107" s="103"/>
      <c r="K107" s="103" t="s">
        <v>1950</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2" thickBot="1" x14ac:dyDescent="0.35">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2" thickBot="1" x14ac:dyDescent="0.35">
      <c r="A109" s="85">
        <f t="shared" si="27"/>
        <v>107</v>
      </c>
      <c r="B109" s="107"/>
      <c r="C109" s="107"/>
      <c r="D109" s="108"/>
      <c r="E109" s="108"/>
      <c r="F109" s="137"/>
      <c r="G109" s="137"/>
      <c r="H109" s="257"/>
      <c r="I109" s="257"/>
      <c r="J109" s="103" t="s">
        <v>1748</v>
      </c>
      <c r="K109" s="103" t="s">
        <v>1951</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2" thickBot="1" x14ac:dyDescent="0.35">
      <c r="A110" s="85">
        <f t="shared" si="27"/>
        <v>108</v>
      </c>
      <c r="B110" s="107"/>
      <c r="C110" s="107"/>
      <c r="D110" s="108"/>
      <c r="E110" s="108"/>
      <c r="F110" s="137"/>
      <c r="G110" s="137"/>
      <c r="H110" s="257"/>
      <c r="I110" s="257"/>
      <c r="J110" s="103" t="s">
        <v>1749</v>
      </c>
      <c r="K110" s="103" t="s">
        <v>1952</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2" thickBot="1" x14ac:dyDescent="0.35">
      <c r="A111" s="85">
        <f t="shared" si="27"/>
        <v>109</v>
      </c>
      <c r="B111" s="107"/>
      <c r="C111" s="107"/>
      <c r="D111" s="108"/>
      <c r="E111" s="108"/>
      <c r="F111" s="137"/>
      <c r="G111" s="137"/>
      <c r="H111" s="257"/>
      <c r="I111" s="257"/>
      <c r="J111" s="103" t="s">
        <v>1750</v>
      </c>
      <c r="K111" s="103" t="s">
        <v>1953</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2" thickBot="1" x14ac:dyDescent="0.35">
      <c r="A112" s="85">
        <f t="shared" si="27"/>
        <v>110</v>
      </c>
      <c r="B112" s="107"/>
      <c r="C112" s="107"/>
      <c r="D112" s="108"/>
      <c r="E112" s="108"/>
      <c r="F112" s="137"/>
      <c r="G112" s="137"/>
      <c r="H112" s="257"/>
      <c r="I112" s="257"/>
      <c r="J112" s="103" t="s">
        <v>1751</v>
      </c>
      <c r="K112" s="103" t="s">
        <v>1954</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2" thickBot="1" x14ac:dyDescent="0.35">
      <c r="A113" s="85">
        <f t="shared" si="27"/>
        <v>111</v>
      </c>
      <c r="B113" s="107"/>
      <c r="C113" s="107"/>
      <c r="D113" s="108"/>
      <c r="E113" s="108"/>
      <c r="F113" s="137"/>
      <c r="G113" s="137"/>
      <c r="H113" s="257"/>
      <c r="I113" s="257"/>
      <c r="J113" s="103" t="s">
        <v>1752</v>
      </c>
      <c r="K113" s="103" t="s">
        <v>1955</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2" thickBot="1" x14ac:dyDescent="0.35">
      <c r="A114" s="85">
        <f t="shared" si="27"/>
        <v>112</v>
      </c>
      <c r="B114" s="107"/>
      <c r="C114" s="107"/>
      <c r="D114" s="108"/>
      <c r="E114" s="108"/>
      <c r="F114" s="137"/>
      <c r="G114" s="137"/>
      <c r="H114" s="257"/>
      <c r="I114" s="257"/>
      <c r="J114" s="103" t="s">
        <v>1753</v>
      </c>
      <c r="K114" s="103" t="s">
        <v>1956</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2" thickBot="1" x14ac:dyDescent="0.35">
      <c r="A115" s="85">
        <f t="shared" si="27"/>
        <v>113</v>
      </c>
      <c r="B115" s="107"/>
      <c r="C115" s="107"/>
      <c r="D115" s="108"/>
      <c r="E115" s="108"/>
      <c r="F115" s="137"/>
      <c r="G115" s="137"/>
      <c r="H115" s="257"/>
      <c r="I115" s="257"/>
      <c r="J115" s="103" t="s">
        <v>1754</v>
      </c>
      <c r="K115" s="103" t="s">
        <v>1957</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2" thickBot="1" x14ac:dyDescent="0.35">
      <c r="A116" s="85">
        <f t="shared" si="27"/>
        <v>114</v>
      </c>
      <c r="B116" s="107"/>
      <c r="C116" s="107"/>
      <c r="D116" s="108"/>
      <c r="E116" s="108"/>
      <c r="F116" s="137"/>
      <c r="G116" s="137"/>
      <c r="H116" s="257"/>
      <c r="I116" s="257"/>
      <c r="J116" s="103" t="s">
        <v>1755</v>
      </c>
      <c r="K116" s="103" t="s">
        <v>1958</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2" thickBot="1" x14ac:dyDescent="0.35">
      <c r="A117" s="85">
        <f t="shared" si="27"/>
        <v>115</v>
      </c>
      <c r="B117" s="107"/>
      <c r="C117" s="107"/>
      <c r="D117" s="108"/>
      <c r="E117" s="108"/>
      <c r="F117" s="137"/>
      <c r="G117" s="137"/>
      <c r="H117" s="257"/>
      <c r="I117" s="257"/>
      <c r="J117" s="103" t="s">
        <v>1756</v>
      </c>
      <c r="K117" s="103" t="s">
        <v>1959</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2" thickBot="1" x14ac:dyDescent="0.35">
      <c r="A118" s="85">
        <f t="shared" si="27"/>
        <v>116</v>
      </c>
      <c r="B118" s="107"/>
      <c r="C118" s="107"/>
      <c r="D118" s="108"/>
      <c r="E118" s="108"/>
      <c r="F118" s="137"/>
      <c r="G118" s="137"/>
      <c r="H118" s="257"/>
      <c r="I118" s="257"/>
      <c r="J118" s="103" t="s">
        <v>1757</v>
      </c>
      <c r="K118" s="103" t="s">
        <v>1960</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2" thickBot="1" x14ac:dyDescent="0.35">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2" thickBot="1" x14ac:dyDescent="0.35">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2" thickBot="1" x14ac:dyDescent="0.35">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2" thickBot="1" x14ac:dyDescent="0.35">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2" thickBot="1" x14ac:dyDescent="0.35">
      <c r="A123" s="85">
        <f t="shared" si="27"/>
        <v>126</v>
      </c>
      <c r="B123" s="107"/>
      <c r="C123" s="107"/>
      <c r="D123" s="108"/>
      <c r="E123" s="108"/>
      <c r="F123" s="137"/>
      <c r="G123" s="137"/>
      <c r="H123" s="257"/>
      <c r="I123" s="257"/>
      <c r="J123" s="103" t="s">
        <v>1758</v>
      </c>
      <c r="K123" s="103" t="s">
        <v>1961</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2" thickBot="1" x14ac:dyDescent="0.35">
      <c r="A124" s="85">
        <f t="shared" si="27"/>
        <v>127</v>
      </c>
      <c r="B124" s="107"/>
      <c r="C124" s="107"/>
      <c r="D124" s="108"/>
      <c r="E124" s="108"/>
      <c r="F124" s="137"/>
      <c r="G124" s="137"/>
      <c r="H124" s="257"/>
      <c r="I124" s="257"/>
      <c r="J124" s="103" t="s">
        <v>1759</v>
      </c>
      <c r="K124" s="103" t="s">
        <v>1962</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2" thickBot="1" x14ac:dyDescent="0.35">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2" thickBot="1" x14ac:dyDescent="0.35">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2" thickBot="1" x14ac:dyDescent="0.35">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2" thickBot="1" x14ac:dyDescent="0.35">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2" thickBot="1" x14ac:dyDescent="0.35">
      <c r="A129" s="85">
        <f t="shared" si="27"/>
        <v>132</v>
      </c>
      <c r="B129" s="107"/>
      <c r="C129" s="107"/>
      <c r="D129" s="108"/>
      <c r="E129" s="108"/>
      <c r="F129" s="137"/>
      <c r="G129" s="137"/>
      <c r="H129" s="257"/>
      <c r="I129" s="257"/>
      <c r="J129" s="103"/>
      <c r="K129" s="103" t="s">
        <v>1963</v>
      </c>
      <c r="L129" s="137" t="s">
        <v>2083</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2" thickBot="1" x14ac:dyDescent="0.35">
      <c r="A130" s="85">
        <f t="shared" si="27"/>
        <v>133</v>
      </c>
      <c r="B130" s="107"/>
      <c r="C130" s="107"/>
      <c r="D130" s="108"/>
      <c r="E130" s="108"/>
      <c r="F130" s="137"/>
      <c r="G130" s="137"/>
      <c r="H130" s="257"/>
      <c r="I130" s="257"/>
      <c r="J130" s="103" t="s">
        <v>1724</v>
      </c>
      <c r="K130" s="103" t="s">
        <v>1927</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2" thickBot="1" x14ac:dyDescent="0.35">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2" thickBot="1" x14ac:dyDescent="0.35">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2" thickBot="1" x14ac:dyDescent="0.35">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2" thickBot="1" x14ac:dyDescent="0.35">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2" thickBot="1" x14ac:dyDescent="0.35">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2" thickBot="1" x14ac:dyDescent="0.35">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2" thickBot="1" x14ac:dyDescent="0.35">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2" thickBot="1" x14ac:dyDescent="0.35">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2" thickBot="1" x14ac:dyDescent="0.35">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2" thickBot="1" x14ac:dyDescent="0.35">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2" thickBot="1" x14ac:dyDescent="0.35">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2" thickBot="1" x14ac:dyDescent="0.35">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2" thickBot="1" x14ac:dyDescent="0.35">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2" thickBot="1" x14ac:dyDescent="0.35">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2" thickBot="1" x14ac:dyDescent="0.35">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2" thickBot="1" x14ac:dyDescent="0.35">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2" thickBot="1" x14ac:dyDescent="0.35">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2" thickBot="1" x14ac:dyDescent="0.35">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2" thickBot="1" x14ac:dyDescent="0.35">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2" thickBot="1" x14ac:dyDescent="0.35">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2" thickBot="1" x14ac:dyDescent="0.35">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2" thickBot="1" x14ac:dyDescent="0.35">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2" thickBot="1" x14ac:dyDescent="0.35">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2" thickBot="1" x14ac:dyDescent="0.35">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2" thickBot="1" x14ac:dyDescent="0.35">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2" thickBot="1" x14ac:dyDescent="0.35">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2" thickBot="1" x14ac:dyDescent="0.35">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2" thickBot="1" x14ac:dyDescent="0.35">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2" thickBot="1" x14ac:dyDescent="0.35">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2" thickBot="1" x14ac:dyDescent="0.35">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2" thickBot="1" x14ac:dyDescent="0.35">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2" thickBot="1" x14ac:dyDescent="0.35">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2" thickBot="1" x14ac:dyDescent="0.35">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2" thickBot="1" x14ac:dyDescent="0.35">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2" thickBot="1" x14ac:dyDescent="0.35">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2" thickBot="1" x14ac:dyDescent="0.35">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2" thickBot="1" x14ac:dyDescent="0.35">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2" thickBot="1" x14ac:dyDescent="0.35">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2" thickBot="1" x14ac:dyDescent="0.35">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2" thickBot="1" x14ac:dyDescent="0.35">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2" thickBot="1" x14ac:dyDescent="0.35">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2" thickBot="1" x14ac:dyDescent="0.35">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2" thickBot="1" x14ac:dyDescent="0.35">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2" thickBot="1" x14ac:dyDescent="0.35">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2" thickBot="1" x14ac:dyDescent="0.35">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2" thickBot="1" x14ac:dyDescent="0.35">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2" thickBot="1" x14ac:dyDescent="0.35">
      <c r="A177" s="85">
        <f t="shared" si="41"/>
        <v>180</v>
      </c>
      <c r="B177" s="102"/>
      <c r="C177" s="102"/>
      <c r="D177" s="104"/>
      <c r="E177" s="104"/>
      <c r="F177" s="137"/>
      <c r="G177" s="137"/>
      <c r="H177" s="257"/>
      <c r="I177" s="257"/>
      <c r="J177" s="103"/>
      <c r="K177" s="103" t="s">
        <v>1964</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2" thickBot="1" x14ac:dyDescent="0.35">
      <c r="A178" s="85">
        <f t="shared" si="41"/>
        <v>181</v>
      </c>
      <c r="B178" s="102"/>
      <c r="C178" s="102"/>
      <c r="D178" s="104"/>
      <c r="E178" s="104"/>
      <c r="F178" s="137"/>
      <c r="G178" s="137"/>
      <c r="H178" s="257"/>
      <c r="I178" s="257"/>
      <c r="J178" s="103"/>
      <c r="K178" s="103" t="s">
        <v>1965</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2" thickBot="1" x14ac:dyDescent="0.35">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2" thickBot="1" x14ac:dyDescent="0.35">
      <c r="A180" s="85">
        <f t="shared" si="41"/>
        <v>183</v>
      </c>
      <c r="B180" s="102"/>
      <c r="C180" s="102"/>
      <c r="D180" s="104"/>
      <c r="E180" s="104"/>
      <c r="F180" s="137" t="s">
        <v>1494</v>
      </c>
      <c r="G180" s="137" t="s">
        <v>1493</v>
      </c>
      <c r="H180" s="257"/>
      <c r="I180" s="257"/>
      <c r="J180" s="103" t="s">
        <v>1760</v>
      </c>
      <c r="K180" s="103" t="s">
        <v>1966</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2" thickBot="1" x14ac:dyDescent="0.35">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2" thickBot="1" x14ac:dyDescent="0.35">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2" thickBot="1" x14ac:dyDescent="0.35">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2" thickBot="1" x14ac:dyDescent="0.35">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2" thickBot="1" x14ac:dyDescent="0.35">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2" thickBot="1" x14ac:dyDescent="0.35">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2" thickBot="1" x14ac:dyDescent="0.35">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2" thickBot="1" x14ac:dyDescent="0.35">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2" thickBot="1" x14ac:dyDescent="0.35">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2" thickBot="1" x14ac:dyDescent="0.35">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2" thickBot="1" x14ac:dyDescent="0.35">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2" thickBot="1" x14ac:dyDescent="0.35">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2" thickBot="1" x14ac:dyDescent="0.35">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2" thickBot="1" x14ac:dyDescent="0.35">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2" thickBot="1" x14ac:dyDescent="0.35">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2" thickBot="1" x14ac:dyDescent="0.35">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2" thickBot="1" x14ac:dyDescent="0.35">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2" thickBot="1" x14ac:dyDescent="0.35">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2" thickBot="1" x14ac:dyDescent="0.35">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2" thickBot="1" x14ac:dyDescent="0.35">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2" thickBot="1" x14ac:dyDescent="0.35">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2" thickBot="1" x14ac:dyDescent="0.35">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2" thickBot="1" x14ac:dyDescent="0.35">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2" thickBot="1" x14ac:dyDescent="0.35">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2" thickBot="1" x14ac:dyDescent="0.35">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2" thickBot="1" x14ac:dyDescent="0.35">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2" thickBot="1" x14ac:dyDescent="0.35">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2" thickBot="1" x14ac:dyDescent="0.35">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2" thickBot="1" x14ac:dyDescent="0.35">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2" thickBot="1" x14ac:dyDescent="0.35">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2" thickBot="1" x14ac:dyDescent="0.35">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2" thickBot="1" x14ac:dyDescent="0.35">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2" thickBot="1" x14ac:dyDescent="0.35">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2" thickBot="1" x14ac:dyDescent="0.35">
      <c r="A214" s="85">
        <f t="shared" si="55"/>
        <v>217</v>
      </c>
      <c r="B214" s="102"/>
      <c r="C214" s="102"/>
      <c r="D214" s="104"/>
      <c r="E214" s="104"/>
      <c r="F214" s="137"/>
      <c r="G214" s="137"/>
      <c r="H214" s="257"/>
      <c r="I214" s="257"/>
      <c r="J214" s="103" t="s">
        <v>1761</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2" thickBot="1" x14ac:dyDescent="0.35">
      <c r="A215" s="85">
        <f t="shared" si="55"/>
        <v>218</v>
      </c>
      <c r="B215" s="102"/>
      <c r="C215" s="102"/>
      <c r="D215" s="104"/>
      <c r="E215" s="104"/>
      <c r="F215" s="137"/>
      <c r="G215" s="137"/>
      <c r="H215" s="257"/>
      <c r="I215" s="257"/>
      <c r="J215" s="103" t="s">
        <v>1761</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2" thickBot="1" x14ac:dyDescent="0.35">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2" thickBot="1" x14ac:dyDescent="0.35">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2" thickBot="1" x14ac:dyDescent="0.35">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2" thickBot="1" x14ac:dyDescent="0.35">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2" thickBot="1" x14ac:dyDescent="0.35">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2" thickBot="1" x14ac:dyDescent="0.35">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2" thickBot="1" x14ac:dyDescent="0.35">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AA1" activePane="topRight" state="frozen"/>
      <selection activeCell="Q3" sqref="Q3"/>
      <selection pane="topRight" activeCell="AA12" sqref="AA12"/>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bestFit="1" customWidth="1"/>
    <col min="9" max="9" width="14.59765625" style="111" customWidth="1"/>
    <col min="10" max="10" width="17.5" style="111" bestFit="1" customWidth="1"/>
    <col min="11" max="12" width="14.59765625" style="111" customWidth="1"/>
    <col min="14" max="14" width="76.09765625" customWidth="1"/>
    <col min="15" max="15" width="70.59765625" customWidth="1"/>
    <col min="16" max="16" width="78.3984375" bestFit="1" customWidth="1"/>
    <col min="17" max="17" width="80.09765625" bestFit="1" customWidth="1"/>
    <col min="18" max="18" width="94.8984375" bestFit="1" customWidth="1"/>
    <col min="19" max="19" width="74.59765625" bestFit="1" customWidth="1"/>
    <col min="20" max="20" width="82.09765625" bestFit="1" customWidth="1"/>
    <col min="21" max="21" width="99.8984375" customWidth="1"/>
    <col min="22" max="22" width="80.8984375" bestFit="1" customWidth="1"/>
    <col min="23" max="24" width="99.8984375" customWidth="1"/>
    <col min="25" max="25" width="8.8984375" style="91"/>
    <col min="26" max="26" width="255.8984375" bestFit="1" customWidth="1"/>
    <col min="27" max="27" width="255.3984375" customWidth="1"/>
  </cols>
  <sheetData>
    <row r="1" spans="1:27" x14ac:dyDescent="0.3">
      <c r="B1" s="381" t="s">
        <v>1217</v>
      </c>
      <c r="C1" s="381"/>
      <c r="D1" s="381"/>
      <c r="E1" s="381"/>
      <c r="F1" s="382"/>
      <c r="G1" s="381"/>
      <c r="H1" s="252"/>
      <c r="I1" s="252"/>
      <c r="J1" s="252"/>
      <c r="K1" s="252"/>
      <c r="L1" s="252"/>
    </row>
    <row r="2" spans="1:27" ht="30" customHeight="1" x14ac:dyDescent="0.3">
      <c r="A2" s="86" t="s">
        <v>1220</v>
      </c>
      <c r="B2" s="368" t="s">
        <v>831</v>
      </c>
      <c r="C2" s="368"/>
      <c r="D2" s="383" t="s">
        <v>1209</v>
      </c>
      <c r="E2" s="380"/>
      <c r="F2" s="384" t="s">
        <v>1452</v>
      </c>
      <c r="G2" s="385"/>
      <c r="H2" s="386" t="s">
        <v>1583</v>
      </c>
      <c r="I2" s="387"/>
      <c r="J2" s="379" t="s">
        <v>1658</v>
      </c>
      <c r="K2" s="380"/>
      <c r="L2" s="318" t="s">
        <v>1998</v>
      </c>
      <c r="N2" s="376" t="s">
        <v>1216</v>
      </c>
      <c r="O2" s="376"/>
      <c r="P2" s="388" t="s">
        <v>1219</v>
      </c>
      <c r="Q2" s="389"/>
      <c r="R2" s="390" t="s">
        <v>1453</v>
      </c>
      <c r="S2" s="391"/>
      <c r="T2" s="392" t="s">
        <v>1584</v>
      </c>
      <c r="U2" s="393"/>
      <c r="V2" s="388" t="s">
        <v>1723</v>
      </c>
      <c r="W2" s="389"/>
      <c r="X2" s="391" t="s">
        <v>2084</v>
      </c>
      <c r="AA2" s="356" t="s">
        <v>1221</v>
      </c>
    </row>
    <row r="3" spans="1:27" ht="47.4" thickBot="1" x14ac:dyDescent="0.35">
      <c r="B3" s="89" t="s">
        <v>1169</v>
      </c>
      <c r="C3" s="89" t="s">
        <v>1170</v>
      </c>
      <c r="D3" s="90" t="s">
        <v>1169</v>
      </c>
      <c r="E3" s="90" t="s">
        <v>1214</v>
      </c>
      <c r="F3" s="318" t="s">
        <v>1520</v>
      </c>
      <c r="G3" s="318" t="s">
        <v>1519</v>
      </c>
      <c r="H3" s="315" t="s">
        <v>1520</v>
      </c>
      <c r="I3" s="315" t="s">
        <v>1519</v>
      </c>
      <c r="J3" s="316" t="s">
        <v>1520</v>
      </c>
      <c r="K3" s="316" t="s">
        <v>1967</v>
      </c>
      <c r="L3" s="259" t="s">
        <v>2085</v>
      </c>
      <c r="N3" s="376"/>
      <c r="O3" s="376"/>
      <c r="P3" s="388"/>
      <c r="Q3" s="389"/>
      <c r="R3" s="390"/>
      <c r="S3" s="391"/>
      <c r="T3" s="392"/>
      <c r="U3" s="393"/>
      <c r="V3" s="388"/>
      <c r="W3" s="389"/>
      <c r="X3" s="391"/>
      <c r="AA3" s="356"/>
    </row>
    <row r="4" spans="1:27" ht="16.2" thickBot="1" x14ac:dyDescent="0.35">
      <c r="A4" s="85">
        <v>1</v>
      </c>
      <c r="B4" s="102"/>
      <c r="C4" s="102"/>
      <c r="D4" s="103"/>
      <c r="E4" s="103"/>
      <c r="F4" s="137"/>
      <c r="G4" s="137"/>
      <c r="H4" s="257" t="s">
        <v>1627</v>
      </c>
      <c r="I4" s="257" t="s">
        <v>1627</v>
      </c>
      <c r="J4" s="103" t="s">
        <v>1627</v>
      </c>
      <c r="K4" s="103" t="s">
        <v>1849</v>
      </c>
      <c r="L4" s="137" t="s">
        <v>1627</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2" thickBot="1" x14ac:dyDescent="0.35">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5">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5">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5">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5">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2" thickBot="1" x14ac:dyDescent="0.35">
      <c r="A10" s="85">
        <f t="shared" si="12"/>
        <v>7</v>
      </c>
      <c r="B10" s="105"/>
      <c r="C10" s="105"/>
      <c r="D10" s="106"/>
      <c r="E10" s="106"/>
      <c r="F10" s="137"/>
      <c r="G10" s="137"/>
      <c r="H10" s="257" t="s">
        <v>1628</v>
      </c>
      <c r="I10" s="257" t="s">
        <v>1642</v>
      </c>
      <c r="J10" s="103"/>
      <c r="K10" s="103"/>
      <c r="L10" s="137" t="s">
        <v>2086</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2" thickBot="1" x14ac:dyDescent="0.35">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5">
      <c r="A12" s="85">
        <f t="shared" si="12"/>
        <v>9</v>
      </c>
      <c r="B12" s="105"/>
      <c r="C12" s="105"/>
      <c r="D12" s="106"/>
      <c r="E12" s="106"/>
      <c r="F12" s="137"/>
      <c r="G12" s="137"/>
      <c r="H12" s="257"/>
      <c r="I12" s="257"/>
      <c r="J12" s="103" t="s">
        <v>1762</v>
      </c>
      <c r="K12" s="103" t="s">
        <v>1850</v>
      </c>
      <c r="L12" s="137" t="s">
        <v>2087</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5">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5">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5">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2" thickBot="1" x14ac:dyDescent="0.35">
      <c r="A16" s="85">
        <f t="shared" si="12"/>
        <v>13</v>
      </c>
      <c r="B16" s="102" t="s">
        <v>1358</v>
      </c>
      <c r="C16" s="102" t="s">
        <v>1359</v>
      </c>
      <c r="D16" s="104"/>
      <c r="E16" s="100" t="s">
        <v>1364</v>
      </c>
      <c r="F16" s="137">
        <v>1229625</v>
      </c>
      <c r="G16" s="137" t="s">
        <v>1470</v>
      </c>
      <c r="H16" s="257"/>
      <c r="I16" s="257"/>
      <c r="J16" s="103" t="s">
        <v>1763</v>
      </c>
      <c r="K16" s="103" t="s">
        <v>1851</v>
      </c>
      <c r="L16" s="137" t="s">
        <v>2088</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2" thickBot="1" x14ac:dyDescent="0.35">
      <c r="A17" s="85">
        <f t="shared" si="12"/>
        <v>14</v>
      </c>
      <c r="B17" s="102"/>
      <c r="C17" s="102"/>
      <c r="D17" s="104"/>
      <c r="E17" s="104"/>
      <c r="F17" s="138"/>
      <c r="G17" s="138"/>
      <c r="H17" s="257"/>
      <c r="I17" s="257"/>
      <c r="J17" s="103" t="s">
        <v>1764</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5">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2" thickBot="1" x14ac:dyDescent="0.35">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5">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5">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5">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5">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5">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5">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5">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5">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5">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5">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5">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5">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5">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5">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2" thickBot="1" x14ac:dyDescent="0.35">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5">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5">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5">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5">
      <c r="A38" s="85">
        <f t="shared" si="12"/>
        <v>35</v>
      </c>
      <c r="B38" s="102"/>
      <c r="C38" s="102"/>
      <c r="D38" s="104"/>
      <c r="E38" s="104"/>
      <c r="F38" s="137"/>
      <c r="G38" s="137"/>
      <c r="H38" s="257"/>
      <c r="I38" s="257"/>
      <c r="J38" s="103" t="s">
        <v>1765</v>
      </c>
      <c r="K38" s="103" t="s">
        <v>1852</v>
      </c>
      <c r="L38" s="137" t="s">
        <v>2089</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5">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5">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5">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5">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2" thickBot="1" x14ac:dyDescent="0.35">
      <c r="A43" s="85">
        <f t="shared" si="12"/>
        <v>40</v>
      </c>
      <c r="B43" s="102"/>
      <c r="C43" s="102"/>
      <c r="D43" s="104"/>
      <c r="E43" s="104"/>
      <c r="F43" s="138" t="s">
        <v>1456</v>
      </c>
      <c r="G43" s="138" t="s">
        <v>1471</v>
      </c>
      <c r="H43" s="257" t="s">
        <v>1629</v>
      </c>
      <c r="I43" s="257" t="s">
        <v>1643</v>
      </c>
      <c r="J43" s="103" t="s">
        <v>1766</v>
      </c>
      <c r="K43" s="103" t="s">
        <v>1853</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5">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5">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5">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2" thickBot="1" x14ac:dyDescent="0.35">
      <c r="A47" s="85">
        <f t="shared" si="12"/>
        <v>44</v>
      </c>
      <c r="B47" s="102" t="s">
        <v>1360</v>
      </c>
      <c r="C47" s="102"/>
      <c r="D47" s="109" t="s">
        <v>1365</v>
      </c>
      <c r="E47" s="100" t="s">
        <v>1366</v>
      </c>
      <c r="F47" s="138" t="s">
        <v>1457</v>
      </c>
      <c r="G47" s="138" t="s">
        <v>1472</v>
      </c>
      <c r="H47" s="257" t="s">
        <v>1630</v>
      </c>
      <c r="I47" s="257" t="s">
        <v>1644</v>
      </c>
      <c r="J47" s="103" t="s">
        <v>1767</v>
      </c>
      <c r="K47" s="103" t="s">
        <v>1854</v>
      </c>
      <c r="L47" s="137" t="s">
        <v>2090</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2" thickBot="1" x14ac:dyDescent="0.35">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2" thickBot="1" x14ac:dyDescent="0.35">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2" thickBot="1" x14ac:dyDescent="0.35">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2" thickBot="1" x14ac:dyDescent="0.35">
      <c r="A51" s="85">
        <f t="shared" si="12"/>
        <v>48</v>
      </c>
      <c r="B51" s="102"/>
      <c r="C51" s="102"/>
      <c r="D51" s="104"/>
      <c r="E51" s="104"/>
      <c r="F51" s="138"/>
      <c r="G51" s="138"/>
      <c r="H51" s="257"/>
      <c r="I51" s="257"/>
      <c r="J51" s="103"/>
      <c r="K51" s="103" t="s">
        <v>1855</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2" thickBot="1" x14ac:dyDescent="0.35">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2" thickBot="1" x14ac:dyDescent="0.35">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2" thickBot="1" x14ac:dyDescent="0.35">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2" thickBot="1" x14ac:dyDescent="0.35">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2" thickBot="1" x14ac:dyDescent="0.35">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2" thickBot="1" x14ac:dyDescent="0.35">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2" thickBot="1" x14ac:dyDescent="0.35">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2" thickBot="1" x14ac:dyDescent="0.35">
      <c r="A59" s="85">
        <f t="shared" si="12"/>
        <v>56</v>
      </c>
      <c r="B59" s="102"/>
      <c r="C59" s="102" t="s">
        <v>1367</v>
      </c>
      <c r="D59" s="104"/>
      <c r="E59" s="104"/>
      <c r="F59" s="138" t="s">
        <v>818</v>
      </c>
      <c r="G59" s="138" t="s">
        <v>1473</v>
      </c>
      <c r="H59" s="257" t="s">
        <v>1631</v>
      </c>
      <c r="I59" s="257" t="s">
        <v>1645</v>
      </c>
      <c r="J59" s="103" t="s">
        <v>1768</v>
      </c>
      <c r="K59" s="103" t="s">
        <v>1856</v>
      </c>
      <c r="L59" s="137" t="s">
        <v>2091</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2" thickBot="1" x14ac:dyDescent="0.35">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2" thickBot="1" x14ac:dyDescent="0.35">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2" thickBot="1" x14ac:dyDescent="0.35">
      <c r="A62" s="85">
        <v>60</v>
      </c>
      <c r="B62" s="102"/>
      <c r="C62" s="102"/>
      <c r="D62" s="104"/>
      <c r="E62" s="109" t="s">
        <v>1368</v>
      </c>
      <c r="F62" s="137">
        <v>22100000</v>
      </c>
      <c r="G62" s="137" t="s">
        <v>1474</v>
      </c>
      <c r="H62" s="257"/>
      <c r="I62" s="257"/>
      <c r="J62" s="103" t="s">
        <v>1769</v>
      </c>
      <c r="K62" s="103" t="s">
        <v>1857</v>
      </c>
      <c r="L62" s="137" t="s">
        <v>2092</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2" thickBot="1" x14ac:dyDescent="0.35">
      <c r="A63" s="85">
        <f t="shared" si="12"/>
        <v>61</v>
      </c>
      <c r="B63" s="102"/>
      <c r="C63" s="102"/>
      <c r="D63" s="104"/>
      <c r="E63" s="104"/>
      <c r="F63" s="138">
        <v>19500000</v>
      </c>
      <c r="G63" s="138" t="s">
        <v>1475</v>
      </c>
      <c r="H63" s="257"/>
      <c r="I63" s="257"/>
      <c r="J63" s="103" t="s">
        <v>1770</v>
      </c>
      <c r="K63" s="103" t="s">
        <v>1858</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2" thickBot="1" x14ac:dyDescent="0.35">
      <c r="A64" s="85">
        <f t="shared" si="12"/>
        <v>62</v>
      </c>
      <c r="B64" s="102"/>
      <c r="C64" s="102"/>
      <c r="D64" s="104"/>
      <c r="E64" s="104"/>
      <c r="F64" s="137">
        <v>1632470</v>
      </c>
      <c r="G64" s="137" t="s">
        <v>1476</v>
      </c>
      <c r="H64" s="257"/>
      <c r="I64" s="257"/>
      <c r="J64" s="103" t="s">
        <v>1771</v>
      </c>
      <c r="K64" s="103" t="s">
        <v>1859</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2" thickBot="1" x14ac:dyDescent="0.35">
      <c r="A65" s="85">
        <f t="shared" si="12"/>
        <v>63</v>
      </c>
      <c r="B65" s="102"/>
      <c r="C65" s="102"/>
      <c r="D65" s="104"/>
      <c r="E65" s="104"/>
      <c r="F65" s="138">
        <v>16100000</v>
      </c>
      <c r="G65" s="138" t="s">
        <v>1477</v>
      </c>
      <c r="H65" s="257"/>
      <c r="I65" s="257"/>
      <c r="J65" s="103" t="s">
        <v>1772</v>
      </c>
      <c r="K65" s="103" t="s">
        <v>1860</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2" thickBot="1" x14ac:dyDescent="0.35">
      <c r="A66" s="85">
        <f t="shared" si="12"/>
        <v>64</v>
      </c>
      <c r="B66" s="102"/>
      <c r="C66" s="102"/>
      <c r="D66" s="104"/>
      <c r="E66" s="104"/>
      <c r="F66" s="137"/>
      <c r="G66" s="137"/>
      <c r="H66" s="257"/>
      <c r="I66" s="257"/>
      <c r="J66" s="103" t="s">
        <v>1773</v>
      </c>
      <c r="K66" s="103" t="s">
        <v>1861</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2" thickBot="1" x14ac:dyDescent="0.35">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2" thickBot="1" x14ac:dyDescent="0.35">
      <c r="A68" s="85">
        <f t="shared" si="12"/>
        <v>66</v>
      </c>
      <c r="B68" s="102"/>
      <c r="C68" s="102"/>
      <c r="D68" s="104"/>
      <c r="E68" s="104"/>
      <c r="F68" s="137"/>
      <c r="G68" s="137"/>
      <c r="H68" s="257"/>
      <c r="I68" s="257"/>
      <c r="J68" s="103" t="s">
        <v>1773</v>
      </c>
      <c r="K68" s="103" t="s">
        <v>1861</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2" thickBot="1" x14ac:dyDescent="0.35">
      <c r="A69" s="85">
        <f t="shared" si="12"/>
        <v>67</v>
      </c>
      <c r="B69" s="102"/>
      <c r="C69" s="102"/>
      <c r="D69" s="104"/>
      <c r="E69" s="104"/>
      <c r="F69" s="138"/>
      <c r="G69" s="138"/>
      <c r="H69" s="257"/>
      <c r="I69" s="257"/>
      <c r="J69" s="103" t="s">
        <v>1773</v>
      </c>
      <c r="K69" s="103" t="s">
        <v>1861</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2" thickBot="1" x14ac:dyDescent="0.35">
      <c r="A70" s="85">
        <f t="shared" ref="A70:A133" si="25">+A69+1</f>
        <v>68</v>
      </c>
      <c r="B70" s="102"/>
      <c r="C70" s="102"/>
      <c r="D70" s="104"/>
      <c r="E70" s="104"/>
      <c r="F70" s="137"/>
      <c r="G70" s="137"/>
      <c r="H70" s="257"/>
      <c r="I70" s="257"/>
      <c r="J70" s="103" t="s">
        <v>1774</v>
      </c>
      <c r="K70" s="103" t="s">
        <v>1862</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2" thickBot="1" x14ac:dyDescent="0.35">
      <c r="A71" s="85">
        <f t="shared" si="25"/>
        <v>69</v>
      </c>
      <c r="B71" s="107"/>
      <c r="C71" s="107"/>
      <c r="D71" s="108"/>
      <c r="E71" s="108"/>
      <c r="F71" s="138"/>
      <c r="G71" s="138"/>
      <c r="H71" s="257"/>
      <c r="I71" s="257"/>
      <c r="J71" s="103" t="s">
        <v>1775</v>
      </c>
      <c r="K71" s="103" t="s">
        <v>1863</v>
      </c>
      <c r="L71" s="137" t="s">
        <v>2093</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2" thickBot="1" x14ac:dyDescent="0.35">
      <c r="A72" s="85">
        <f t="shared" si="25"/>
        <v>70</v>
      </c>
      <c r="B72" s="107"/>
      <c r="C72" s="107"/>
      <c r="D72" s="108"/>
      <c r="E72" s="108"/>
      <c r="F72" s="137"/>
      <c r="G72" s="137"/>
      <c r="H72" s="257"/>
      <c r="I72" s="257"/>
      <c r="J72" s="103" t="s">
        <v>1776</v>
      </c>
      <c r="K72" s="103" t="s">
        <v>1864</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2" thickBot="1" x14ac:dyDescent="0.35">
      <c r="A73" s="85">
        <f t="shared" si="25"/>
        <v>71</v>
      </c>
      <c r="B73" s="107"/>
      <c r="C73" s="107"/>
      <c r="D73" s="108"/>
      <c r="E73" s="108"/>
      <c r="F73" s="138"/>
      <c r="G73" s="138"/>
      <c r="H73" s="257"/>
      <c r="I73" s="257"/>
      <c r="J73" s="103" t="s">
        <v>1777</v>
      </c>
      <c r="K73" s="103" t="s">
        <v>1865</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2" thickBot="1" x14ac:dyDescent="0.35">
      <c r="A74" s="85">
        <f t="shared" si="25"/>
        <v>72</v>
      </c>
      <c r="B74" s="107"/>
      <c r="C74" s="107"/>
      <c r="D74" s="108"/>
      <c r="E74" s="108"/>
      <c r="F74" s="137"/>
      <c r="G74" s="137"/>
      <c r="H74" s="257"/>
      <c r="I74" s="257"/>
      <c r="J74" s="103" t="s">
        <v>1778</v>
      </c>
      <c r="K74" s="103" t="s">
        <v>1866</v>
      </c>
      <c r="L74" s="137" t="s">
        <v>2094</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2" thickBot="1" x14ac:dyDescent="0.35">
      <c r="A75" s="85">
        <f t="shared" si="25"/>
        <v>73</v>
      </c>
      <c r="B75" s="107"/>
      <c r="C75" s="107"/>
      <c r="D75" s="108"/>
      <c r="E75" s="108"/>
      <c r="F75" s="138"/>
      <c r="G75" s="138"/>
      <c r="H75" s="257"/>
      <c r="I75" s="257"/>
      <c r="J75" s="103"/>
      <c r="K75" s="103" t="s">
        <v>1867</v>
      </c>
      <c r="L75" s="137" t="s">
        <v>2095</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2" thickBot="1" x14ac:dyDescent="0.35">
      <c r="A76" s="85">
        <f t="shared" si="25"/>
        <v>74</v>
      </c>
      <c r="B76" s="107"/>
      <c r="C76" s="107"/>
      <c r="D76" s="108"/>
      <c r="E76" s="108"/>
      <c r="F76" s="137"/>
      <c r="G76" s="137"/>
      <c r="H76" s="257"/>
      <c r="I76" s="257"/>
      <c r="J76" s="103" t="s">
        <v>1779</v>
      </c>
      <c r="K76" s="103" t="s">
        <v>1868</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2" thickBot="1" x14ac:dyDescent="0.35">
      <c r="A77" s="85">
        <f t="shared" si="25"/>
        <v>75</v>
      </c>
      <c r="B77" s="107"/>
      <c r="C77" s="107"/>
      <c r="D77" s="108"/>
      <c r="E77" s="108"/>
      <c r="F77" s="138"/>
      <c r="G77" s="138"/>
      <c r="H77" s="257"/>
      <c r="I77" s="257"/>
      <c r="J77" s="103" t="s">
        <v>1780</v>
      </c>
      <c r="K77" s="103" t="s">
        <v>1869</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2" thickBot="1" x14ac:dyDescent="0.35">
      <c r="A78" s="85">
        <f t="shared" si="25"/>
        <v>76</v>
      </c>
      <c r="B78" s="107"/>
      <c r="C78" s="107"/>
      <c r="D78" s="108"/>
      <c r="E78" s="108"/>
      <c r="F78" s="137"/>
      <c r="G78" s="137"/>
      <c r="H78" s="257"/>
      <c r="I78" s="257"/>
      <c r="J78" s="103" t="s">
        <v>1781</v>
      </c>
      <c r="K78" s="103" t="s">
        <v>1870</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2" thickBot="1" x14ac:dyDescent="0.35">
      <c r="A79" s="85">
        <f t="shared" si="25"/>
        <v>77</v>
      </c>
      <c r="B79" s="107"/>
      <c r="C79" s="107"/>
      <c r="D79" s="108"/>
      <c r="E79" s="108"/>
      <c r="F79" s="138"/>
      <c r="G79" s="138"/>
      <c r="H79" s="257"/>
      <c r="I79" s="257"/>
      <c r="J79" s="103" t="s">
        <v>1790</v>
      </c>
      <c r="K79" s="103" t="s">
        <v>1871</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2" thickBot="1" x14ac:dyDescent="0.35">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2" thickBot="1" x14ac:dyDescent="0.35">
      <c r="A81" s="85">
        <f t="shared" si="25"/>
        <v>79</v>
      </c>
      <c r="B81" s="107"/>
      <c r="C81" s="107"/>
      <c r="D81" s="108"/>
      <c r="E81" s="108"/>
      <c r="F81" s="138"/>
      <c r="G81" s="138"/>
      <c r="H81" s="257"/>
      <c r="I81" s="257"/>
      <c r="J81" s="103" t="s">
        <v>1782</v>
      </c>
      <c r="K81" s="103" t="s">
        <v>1872</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2" thickBot="1" x14ac:dyDescent="0.35">
      <c r="A82" s="85">
        <f t="shared" si="25"/>
        <v>80</v>
      </c>
      <c r="B82" s="107"/>
      <c r="C82" s="107"/>
      <c r="D82" s="108"/>
      <c r="E82" s="108"/>
      <c r="F82" s="137"/>
      <c r="G82" s="137"/>
      <c r="H82" s="257"/>
      <c r="I82" s="257"/>
      <c r="J82" s="103" t="s">
        <v>1783</v>
      </c>
      <c r="K82" s="103" t="s">
        <v>1873</v>
      </c>
      <c r="L82" s="137" t="s">
        <v>2096</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0.3618942</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0.3618942</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row>
    <row r="83" spans="1:27" ht="16.2" thickBot="1" x14ac:dyDescent="0.35">
      <c r="A83" s="85">
        <f t="shared" si="25"/>
        <v>81</v>
      </c>
      <c r="B83" s="107"/>
      <c r="C83" s="107"/>
      <c r="D83" s="108"/>
      <c r="E83" s="108"/>
      <c r="F83" s="138"/>
      <c r="G83" s="138"/>
      <c r="H83" s="257"/>
      <c r="I83" s="257"/>
      <c r="J83" s="103" t="s">
        <v>1784</v>
      </c>
      <c r="K83" s="103" t="s">
        <v>1874</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2" thickBot="1" x14ac:dyDescent="0.35">
      <c r="A84" s="85">
        <f t="shared" si="25"/>
        <v>82</v>
      </c>
      <c r="B84" s="107"/>
      <c r="C84" s="107"/>
      <c r="D84" s="108"/>
      <c r="E84" s="108"/>
      <c r="F84" s="137"/>
      <c r="G84" s="137"/>
      <c r="H84" s="257"/>
      <c r="I84" s="257"/>
      <c r="J84" s="103" t="s">
        <v>1785</v>
      </c>
      <c r="K84" s="103" t="s">
        <v>1875</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2" thickBot="1" x14ac:dyDescent="0.35">
      <c r="A85" s="85">
        <f t="shared" si="25"/>
        <v>83</v>
      </c>
      <c r="B85" s="107"/>
      <c r="C85" s="107"/>
      <c r="D85" s="108"/>
      <c r="E85" s="108"/>
      <c r="F85" s="138"/>
      <c r="G85" s="138"/>
      <c r="H85" s="257"/>
      <c r="I85" s="257"/>
      <c r="J85" s="103" t="s">
        <v>1786</v>
      </c>
      <c r="K85" s="103" t="s">
        <v>1876</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2" thickBot="1" x14ac:dyDescent="0.35">
      <c r="A86" s="85">
        <f t="shared" si="25"/>
        <v>84</v>
      </c>
      <c r="B86" s="107"/>
      <c r="C86" s="107"/>
      <c r="D86" s="108"/>
      <c r="E86" s="108"/>
      <c r="F86" s="137"/>
      <c r="G86" s="137"/>
      <c r="H86" s="257"/>
      <c r="I86" s="257"/>
      <c r="J86" s="103" t="s">
        <v>1787</v>
      </c>
      <c r="K86" s="103" t="s">
        <v>1877</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2" thickBot="1" x14ac:dyDescent="0.35">
      <c r="A87" s="85">
        <f t="shared" si="25"/>
        <v>85</v>
      </c>
      <c r="B87" s="107"/>
      <c r="C87" s="107"/>
      <c r="D87" s="108"/>
      <c r="E87" s="108"/>
      <c r="F87" s="138"/>
      <c r="G87" s="138"/>
      <c r="H87" s="257"/>
      <c r="I87" s="257"/>
      <c r="J87" s="103" t="s">
        <v>1788</v>
      </c>
      <c r="K87" s="103" t="s">
        <v>1878</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2" thickBot="1" x14ac:dyDescent="0.35">
      <c r="A88" s="85">
        <f t="shared" si="25"/>
        <v>86</v>
      </c>
      <c r="B88" s="107"/>
      <c r="C88" s="107"/>
      <c r="D88" s="108"/>
      <c r="E88" s="108"/>
      <c r="F88" s="137"/>
      <c r="G88" s="137"/>
      <c r="H88" s="257"/>
      <c r="I88" s="257"/>
      <c r="J88" s="103" t="s">
        <v>1789</v>
      </c>
      <c r="K88" s="103" t="s">
        <v>1879</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2" thickBot="1" x14ac:dyDescent="0.35">
      <c r="A89" s="85">
        <f t="shared" si="25"/>
        <v>87</v>
      </c>
      <c r="B89" s="107"/>
      <c r="C89" s="107"/>
      <c r="D89" s="108"/>
      <c r="E89" s="108"/>
      <c r="F89" s="138"/>
      <c r="G89" s="138"/>
      <c r="H89" s="257"/>
      <c r="I89" s="257"/>
      <c r="J89" s="103" t="s">
        <v>1791</v>
      </c>
      <c r="K89" s="103" t="s">
        <v>1880</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2" thickBot="1" x14ac:dyDescent="0.35">
      <c r="A90" s="85">
        <f t="shared" si="25"/>
        <v>88</v>
      </c>
      <c r="B90" s="107"/>
      <c r="C90" s="107"/>
      <c r="D90" s="108"/>
      <c r="E90" s="108"/>
      <c r="F90" s="137"/>
      <c r="G90" s="137"/>
      <c r="H90" s="257"/>
      <c r="I90" s="257"/>
      <c r="J90" s="103" t="s">
        <v>1792</v>
      </c>
      <c r="K90" s="103" t="s">
        <v>1881</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2" thickBot="1" x14ac:dyDescent="0.35">
      <c r="A91" s="85">
        <f t="shared" si="25"/>
        <v>89</v>
      </c>
      <c r="B91" s="107"/>
      <c r="C91" s="107"/>
      <c r="D91" s="108"/>
      <c r="E91" s="108"/>
      <c r="F91" s="138"/>
      <c r="G91" s="138"/>
      <c r="H91" s="257"/>
      <c r="I91" s="257"/>
      <c r="J91" s="103" t="s">
        <v>1793</v>
      </c>
      <c r="K91" s="103" t="s">
        <v>1882</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2" thickBot="1" x14ac:dyDescent="0.35">
      <c r="A92" s="85">
        <f t="shared" si="25"/>
        <v>90</v>
      </c>
      <c r="B92" s="107"/>
      <c r="C92" s="107"/>
      <c r="D92" s="108"/>
      <c r="E92" s="108"/>
      <c r="F92" s="137"/>
      <c r="G92" s="137"/>
      <c r="H92" s="257"/>
      <c r="I92" s="257"/>
      <c r="J92" s="103" t="s">
        <v>1794</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2" thickBot="1" x14ac:dyDescent="0.35">
      <c r="A93" s="85">
        <f t="shared" si="25"/>
        <v>91</v>
      </c>
      <c r="B93" s="107"/>
      <c r="C93" s="107"/>
      <c r="D93" s="108"/>
      <c r="E93" s="108"/>
      <c r="F93" s="138"/>
      <c r="G93" s="138"/>
      <c r="H93" s="257"/>
      <c r="I93" s="257"/>
      <c r="J93" s="103" t="s">
        <v>1795</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2" thickBot="1" x14ac:dyDescent="0.35">
      <c r="A94" s="85">
        <f t="shared" si="25"/>
        <v>92</v>
      </c>
      <c r="B94" s="107"/>
      <c r="C94" s="107"/>
      <c r="D94" s="108"/>
      <c r="E94" s="108"/>
      <c r="F94" s="137"/>
      <c r="G94" s="137"/>
      <c r="H94" s="257"/>
      <c r="I94" s="257"/>
      <c r="J94" s="103" t="s">
        <v>1796</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2" thickBot="1" x14ac:dyDescent="0.35">
      <c r="A95" s="85">
        <f t="shared" si="25"/>
        <v>93</v>
      </c>
      <c r="B95" s="107"/>
      <c r="C95" s="107"/>
      <c r="D95" s="108"/>
      <c r="E95" s="108"/>
      <c r="F95" s="138"/>
      <c r="G95" s="138"/>
      <c r="H95" s="257"/>
      <c r="I95" s="257"/>
      <c r="J95" s="103" t="s">
        <v>1797</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2" thickBot="1" x14ac:dyDescent="0.35">
      <c r="A96" s="85">
        <f t="shared" si="25"/>
        <v>94</v>
      </c>
      <c r="B96" s="107"/>
      <c r="C96" s="107"/>
      <c r="D96" s="108"/>
      <c r="E96" s="108"/>
      <c r="F96" s="137"/>
      <c r="G96" s="137"/>
      <c r="H96" s="257"/>
      <c r="I96" s="257"/>
      <c r="J96" s="103" t="s">
        <v>1798</v>
      </c>
      <c r="K96" s="103" t="s">
        <v>1883</v>
      </c>
      <c r="L96" s="137" t="s">
        <v>2097</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2" thickBot="1" x14ac:dyDescent="0.35">
      <c r="A97" s="85">
        <f t="shared" si="25"/>
        <v>95</v>
      </c>
      <c r="B97" s="107"/>
      <c r="C97" s="107"/>
      <c r="D97" s="108"/>
      <c r="E97" s="108"/>
      <c r="F97" s="138"/>
      <c r="G97" s="138"/>
      <c r="H97" s="257"/>
      <c r="I97" s="257"/>
      <c r="J97" s="103" t="s">
        <v>1799</v>
      </c>
      <c r="K97" s="103" t="s">
        <v>1884</v>
      </c>
      <c r="L97" s="137" t="s">
        <v>2098</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2" thickBot="1" x14ac:dyDescent="0.35">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2" thickBot="1" x14ac:dyDescent="0.35">
      <c r="A99" s="85">
        <f t="shared" si="25"/>
        <v>97</v>
      </c>
      <c r="B99" s="107"/>
      <c r="C99" s="107"/>
      <c r="D99" s="108"/>
      <c r="E99" s="108"/>
      <c r="F99" s="138"/>
      <c r="G99" s="138"/>
      <c r="H99" s="257"/>
      <c r="I99" s="257"/>
      <c r="J99" s="103" t="s">
        <v>1800</v>
      </c>
      <c r="K99" s="103" t="s">
        <v>1885</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2" thickBot="1" x14ac:dyDescent="0.35">
      <c r="A100" s="85">
        <f t="shared" si="25"/>
        <v>98</v>
      </c>
      <c r="B100" s="107"/>
      <c r="C100" s="107"/>
      <c r="D100" s="108"/>
      <c r="E100" s="108"/>
      <c r="F100" s="137"/>
      <c r="G100" s="137"/>
      <c r="H100" s="257"/>
      <c r="I100" s="257"/>
      <c r="J100" s="103" t="s">
        <v>1801</v>
      </c>
      <c r="K100" s="103" t="s">
        <v>1886</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2" thickBot="1" x14ac:dyDescent="0.35">
      <c r="A101" s="85">
        <f t="shared" si="25"/>
        <v>99</v>
      </c>
      <c r="B101" s="107"/>
      <c r="C101" s="107"/>
      <c r="D101" s="108"/>
      <c r="E101" s="108"/>
      <c r="F101" s="138"/>
      <c r="G101" s="138"/>
      <c r="H101" s="257"/>
      <c r="I101" s="257"/>
      <c r="J101" s="103" t="s">
        <v>1802</v>
      </c>
      <c r="K101" s="103" t="s">
        <v>1887</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2" thickBot="1" x14ac:dyDescent="0.35">
      <c r="A102" s="85">
        <f t="shared" si="25"/>
        <v>100</v>
      </c>
      <c r="B102" s="107"/>
      <c r="C102" s="107"/>
      <c r="D102" s="108"/>
      <c r="E102" s="108"/>
      <c r="F102" s="137"/>
      <c r="G102" s="137"/>
      <c r="H102" s="257"/>
      <c r="I102" s="257"/>
      <c r="J102" s="103" t="s">
        <v>1803</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2" thickBot="1" x14ac:dyDescent="0.35">
      <c r="A103" s="85">
        <f t="shared" si="25"/>
        <v>101</v>
      </c>
      <c r="B103" s="107"/>
      <c r="C103" s="107"/>
      <c r="D103" s="108"/>
      <c r="E103" s="108"/>
      <c r="F103" s="138"/>
      <c r="G103" s="138"/>
      <c r="H103" s="257"/>
      <c r="I103" s="257"/>
      <c r="J103" s="103" t="s">
        <v>1804</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2" thickBot="1" x14ac:dyDescent="0.35">
      <c r="A104" s="85">
        <f t="shared" si="25"/>
        <v>102</v>
      </c>
      <c r="B104" s="107"/>
      <c r="C104" s="107"/>
      <c r="D104" s="108"/>
      <c r="E104" s="108"/>
      <c r="F104" s="137"/>
      <c r="G104" s="137"/>
      <c r="H104" s="257"/>
      <c r="I104" s="257"/>
      <c r="J104" s="103" t="s">
        <v>1805</v>
      </c>
      <c r="K104" s="103" t="s">
        <v>1888</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2" thickBot="1" x14ac:dyDescent="0.35">
      <c r="A105" s="85">
        <f t="shared" si="25"/>
        <v>103</v>
      </c>
      <c r="B105" s="107"/>
      <c r="C105" s="107"/>
      <c r="D105" s="108"/>
      <c r="E105" s="108"/>
      <c r="F105" s="138"/>
      <c r="G105" s="138"/>
      <c r="H105" s="257"/>
      <c r="I105" s="257"/>
      <c r="J105" s="103" t="s">
        <v>1806</v>
      </c>
      <c r="K105" s="103" t="s">
        <v>1889</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2" thickBot="1" x14ac:dyDescent="0.35">
      <c r="A106" s="85">
        <f t="shared" si="25"/>
        <v>104</v>
      </c>
      <c r="B106" s="107"/>
      <c r="C106" s="107"/>
      <c r="D106" s="108"/>
      <c r="E106" s="108"/>
      <c r="F106" s="137"/>
      <c r="G106" s="137"/>
      <c r="H106" s="257"/>
      <c r="I106" s="257"/>
      <c r="J106" s="103" t="s">
        <v>1807</v>
      </c>
      <c r="K106" s="103" t="s">
        <v>1890</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2" thickBot="1" x14ac:dyDescent="0.35">
      <c r="A107" s="85">
        <f t="shared" si="25"/>
        <v>105</v>
      </c>
      <c r="B107" s="107"/>
      <c r="C107" s="107"/>
      <c r="D107" s="108"/>
      <c r="E107" s="108"/>
      <c r="F107" s="138"/>
      <c r="G107" s="138"/>
      <c r="H107" s="257"/>
      <c r="I107" s="257"/>
      <c r="J107" s="103" t="s">
        <v>1808</v>
      </c>
      <c r="K107" s="103" t="s">
        <v>1891</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2" thickBot="1" x14ac:dyDescent="0.35">
      <c r="A108" s="85">
        <f t="shared" si="25"/>
        <v>106</v>
      </c>
      <c r="B108" s="107"/>
      <c r="C108" s="107"/>
      <c r="D108" s="108"/>
      <c r="E108" s="108"/>
      <c r="F108" s="137"/>
      <c r="G108" s="137"/>
      <c r="H108" s="257"/>
      <c r="I108" s="257"/>
      <c r="J108" s="103" t="s">
        <v>1809</v>
      </c>
      <c r="K108" s="103" t="s">
        <v>1892</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2" thickBot="1" x14ac:dyDescent="0.35">
      <c r="A109" s="85">
        <f t="shared" si="25"/>
        <v>107</v>
      </c>
      <c r="B109" s="107"/>
      <c r="C109" s="107"/>
      <c r="D109" s="108"/>
      <c r="E109" s="108"/>
      <c r="F109" s="138"/>
      <c r="G109" s="138"/>
      <c r="H109" s="257"/>
      <c r="I109" s="257"/>
      <c r="J109" s="103" t="s">
        <v>1810</v>
      </c>
      <c r="K109" s="103" t="s">
        <v>1893</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2" thickBot="1" x14ac:dyDescent="0.35">
      <c r="A110" s="85">
        <f t="shared" si="25"/>
        <v>108</v>
      </c>
      <c r="B110" s="107"/>
      <c r="C110" s="107"/>
      <c r="D110" s="108"/>
      <c r="E110" s="108"/>
      <c r="F110" s="137"/>
      <c r="G110" s="137"/>
      <c r="H110" s="257"/>
      <c r="I110" s="257"/>
      <c r="J110" s="103" t="s">
        <v>1811</v>
      </c>
      <c r="K110" s="103" t="s">
        <v>1894</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2" thickBot="1" x14ac:dyDescent="0.35">
      <c r="A111" s="85">
        <f t="shared" si="25"/>
        <v>109</v>
      </c>
      <c r="B111" s="107"/>
      <c r="C111" s="107"/>
      <c r="D111" s="108"/>
      <c r="E111" s="108"/>
      <c r="F111" s="138"/>
      <c r="G111" s="138"/>
      <c r="H111" s="257"/>
      <c r="I111" s="257"/>
      <c r="J111" s="103" t="s">
        <v>1812</v>
      </c>
      <c r="K111" s="103" t="s">
        <v>1895</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2" thickBot="1" x14ac:dyDescent="0.35">
      <c r="A112" s="85">
        <f t="shared" si="25"/>
        <v>110</v>
      </c>
      <c r="B112" s="107"/>
      <c r="C112" s="107"/>
      <c r="D112" s="108"/>
      <c r="E112" s="108"/>
      <c r="F112" s="137"/>
      <c r="G112" s="137"/>
      <c r="H112" s="257"/>
      <c r="I112" s="257"/>
      <c r="J112" s="103" t="s">
        <v>1813</v>
      </c>
      <c r="K112" s="103" t="s">
        <v>1896</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2" thickBot="1" x14ac:dyDescent="0.35">
      <c r="A113" s="85">
        <f t="shared" si="25"/>
        <v>111</v>
      </c>
      <c r="B113" s="107"/>
      <c r="C113" s="107"/>
      <c r="D113" s="108"/>
      <c r="E113" s="108"/>
      <c r="F113" s="138"/>
      <c r="G113" s="138"/>
      <c r="H113" s="257"/>
      <c r="I113" s="257"/>
      <c r="J113" s="103" t="s">
        <v>1814</v>
      </c>
      <c r="K113" s="103" t="s">
        <v>1897</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2" thickBot="1" x14ac:dyDescent="0.35">
      <c r="A114" s="85">
        <f t="shared" si="25"/>
        <v>112</v>
      </c>
      <c r="B114" s="107"/>
      <c r="C114" s="107"/>
      <c r="D114" s="108"/>
      <c r="E114" s="108"/>
      <c r="F114" s="137"/>
      <c r="G114" s="137"/>
      <c r="H114" s="257"/>
      <c r="I114" s="257"/>
      <c r="J114" s="103" t="s">
        <v>1815</v>
      </c>
      <c r="K114" s="103" t="s">
        <v>1898</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2" thickBot="1" x14ac:dyDescent="0.35">
      <c r="A115" s="85">
        <f t="shared" si="25"/>
        <v>113</v>
      </c>
      <c r="B115" s="107"/>
      <c r="C115" s="107"/>
      <c r="D115" s="108"/>
      <c r="E115" s="108"/>
      <c r="F115" s="138"/>
      <c r="G115" s="138"/>
      <c r="H115" s="257"/>
      <c r="I115" s="257"/>
      <c r="J115" s="103" t="s">
        <v>1816</v>
      </c>
      <c r="K115" s="103" t="s">
        <v>1899</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2" thickBot="1" x14ac:dyDescent="0.35">
      <c r="A116" s="85">
        <f t="shared" si="25"/>
        <v>114</v>
      </c>
      <c r="B116" s="107"/>
      <c r="C116" s="107"/>
      <c r="D116" s="108"/>
      <c r="E116" s="108"/>
      <c r="F116" s="137"/>
      <c r="G116" s="137"/>
      <c r="H116" s="257"/>
      <c r="I116" s="257"/>
      <c r="J116" s="103" t="s">
        <v>1817</v>
      </c>
      <c r="K116" s="103" t="s">
        <v>1900</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2" thickBot="1" x14ac:dyDescent="0.35">
      <c r="A117" s="85">
        <f t="shared" si="25"/>
        <v>115</v>
      </c>
      <c r="B117" s="107"/>
      <c r="C117" s="107"/>
      <c r="D117" s="108"/>
      <c r="E117" s="108"/>
      <c r="F117" s="138"/>
      <c r="G117" s="138"/>
      <c r="H117" s="257"/>
      <c r="I117" s="257"/>
      <c r="J117" s="103" t="s">
        <v>1818</v>
      </c>
      <c r="K117" s="103" t="s">
        <v>1901</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2" thickBot="1" x14ac:dyDescent="0.35">
      <c r="A118" s="85">
        <f t="shared" si="25"/>
        <v>116</v>
      </c>
      <c r="B118" s="107"/>
      <c r="C118" s="107"/>
      <c r="D118" s="108"/>
      <c r="E118" s="108"/>
      <c r="F118" s="137"/>
      <c r="G118" s="137"/>
      <c r="H118" s="257"/>
      <c r="I118" s="257"/>
      <c r="J118" s="103" t="s">
        <v>1819</v>
      </c>
      <c r="K118" s="103" t="s">
        <v>1902</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2" thickBot="1" x14ac:dyDescent="0.35">
      <c r="A119" s="85">
        <v>122</v>
      </c>
      <c r="B119" s="107"/>
      <c r="C119" s="107"/>
      <c r="D119" s="108"/>
      <c r="E119" s="108"/>
      <c r="F119" s="138"/>
      <c r="G119" s="138"/>
      <c r="H119" s="257"/>
      <c r="I119" s="257"/>
      <c r="J119" s="103" t="s">
        <v>1820</v>
      </c>
      <c r="K119" s="103" t="s">
        <v>1903</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2" thickBot="1" x14ac:dyDescent="0.35">
      <c r="A120" s="85">
        <f t="shared" si="25"/>
        <v>123</v>
      </c>
      <c r="B120" s="107"/>
      <c r="C120" s="107"/>
      <c r="D120" s="108"/>
      <c r="E120" s="108"/>
      <c r="F120" s="137"/>
      <c r="G120" s="137"/>
      <c r="H120" s="257"/>
      <c r="I120" s="257"/>
      <c r="J120" s="103" t="s">
        <v>1821</v>
      </c>
      <c r="K120" s="103" t="s">
        <v>1904</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2" thickBot="1" x14ac:dyDescent="0.35">
      <c r="A121" s="85">
        <f t="shared" si="25"/>
        <v>124</v>
      </c>
      <c r="B121" s="107"/>
      <c r="C121" s="107"/>
      <c r="D121" s="108"/>
      <c r="E121" s="108"/>
      <c r="F121" s="138"/>
      <c r="G121" s="138"/>
      <c r="H121" s="257"/>
      <c r="I121" s="257"/>
      <c r="J121" s="103" t="s">
        <v>1822</v>
      </c>
      <c r="K121" s="103" t="s">
        <v>1905</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2" thickBot="1" x14ac:dyDescent="0.35">
      <c r="A122" s="85">
        <f t="shared" si="25"/>
        <v>125</v>
      </c>
      <c r="B122" s="107"/>
      <c r="C122" s="107"/>
      <c r="D122" s="108"/>
      <c r="E122" s="108"/>
      <c r="F122" s="137"/>
      <c r="G122" s="137"/>
      <c r="H122" s="257"/>
      <c r="I122" s="257"/>
      <c r="J122" s="103" t="s">
        <v>1823</v>
      </c>
      <c r="K122" s="103" t="s">
        <v>1906</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2" thickBot="1" x14ac:dyDescent="0.35">
      <c r="A123" s="85">
        <f t="shared" si="25"/>
        <v>126</v>
      </c>
      <c r="B123" s="107"/>
      <c r="C123" s="107"/>
      <c r="D123" s="108"/>
      <c r="E123" s="108"/>
      <c r="F123" s="138"/>
      <c r="G123" s="138"/>
      <c r="H123" s="257"/>
      <c r="I123" s="257"/>
      <c r="J123" s="103" t="s">
        <v>1824</v>
      </c>
      <c r="K123" s="103" t="s">
        <v>1907</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2" thickBot="1" x14ac:dyDescent="0.35">
      <c r="A124" s="85">
        <f t="shared" si="25"/>
        <v>127</v>
      </c>
      <c r="B124" s="107"/>
      <c r="C124" s="107"/>
      <c r="D124" s="108"/>
      <c r="E124" s="108"/>
      <c r="F124" s="137"/>
      <c r="G124" s="137"/>
      <c r="H124" s="257"/>
      <c r="I124" s="257"/>
      <c r="J124" s="103" t="s">
        <v>1825</v>
      </c>
      <c r="K124" s="103" t="s">
        <v>1908</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2" thickBot="1" x14ac:dyDescent="0.35">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2" thickBot="1" x14ac:dyDescent="0.35">
      <c r="A126" s="85">
        <f t="shared" si="25"/>
        <v>129</v>
      </c>
      <c r="B126" s="107"/>
      <c r="C126" s="107"/>
      <c r="D126" s="108"/>
      <c r="E126" s="108"/>
      <c r="F126" s="137"/>
      <c r="G126" s="137"/>
      <c r="H126" s="257"/>
      <c r="I126" s="257"/>
      <c r="J126" s="103" t="s">
        <v>1826</v>
      </c>
      <c r="K126" s="103" t="s">
        <v>1909</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2" thickBot="1" x14ac:dyDescent="0.35">
      <c r="A127" s="85">
        <f t="shared" si="25"/>
        <v>130</v>
      </c>
      <c r="B127" s="107"/>
      <c r="C127" s="107"/>
      <c r="D127" s="108"/>
      <c r="E127" s="108"/>
      <c r="F127" s="138"/>
      <c r="G127" s="138"/>
      <c r="H127" s="257"/>
      <c r="I127" s="257"/>
      <c r="J127" s="103" t="s">
        <v>1827</v>
      </c>
      <c r="K127" s="103" t="s">
        <v>1910</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2" thickBot="1" x14ac:dyDescent="0.35">
      <c r="A128" s="85">
        <f t="shared" si="25"/>
        <v>131</v>
      </c>
      <c r="B128" s="107"/>
      <c r="C128" s="107"/>
      <c r="D128" s="108"/>
      <c r="E128" s="108"/>
      <c r="F128" s="137"/>
      <c r="G128" s="137"/>
      <c r="H128" s="257"/>
      <c r="I128" s="257"/>
      <c r="J128" s="103" t="s">
        <v>1774</v>
      </c>
      <c r="K128" s="103" t="s">
        <v>1862</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2" thickBot="1" x14ac:dyDescent="0.35">
      <c r="A129" s="85">
        <f t="shared" si="25"/>
        <v>132</v>
      </c>
      <c r="B129" s="107"/>
      <c r="C129" s="107"/>
      <c r="D129" s="108"/>
      <c r="E129" s="108"/>
      <c r="F129" s="138"/>
      <c r="G129" s="138"/>
      <c r="H129" s="257"/>
      <c r="I129" s="257"/>
      <c r="J129" s="103" t="s">
        <v>1828</v>
      </c>
      <c r="K129" s="103" t="s">
        <v>1911</v>
      </c>
      <c r="L129" s="137" t="s">
        <v>2099</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2" thickBot="1" x14ac:dyDescent="0.35">
      <c r="A130" s="85">
        <f t="shared" si="25"/>
        <v>133</v>
      </c>
      <c r="B130" s="107"/>
      <c r="C130" s="107"/>
      <c r="D130" s="108"/>
      <c r="E130" s="108"/>
      <c r="F130" s="137"/>
      <c r="G130" s="137"/>
      <c r="H130" s="257"/>
      <c r="I130" s="257"/>
      <c r="J130" s="103" t="s">
        <v>1829</v>
      </c>
      <c r="K130" s="103" t="s">
        <v>1850</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2" thickBot="1" x14ac:dyDescent="0.35">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2" thickBot="1" x14ac:dyDescent="0.35">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2" thickBot="1" x14ac:dyDescent="0.35">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2" thickBot="1" x14ac:dyDescent="0.35">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2" thickBot="1" x14ac:dyDescent="0.35">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2" thickBot="1" x14ac:dyDescent="0.35">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2" thickBot="1" x14ac:dyDescent="0.35">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2" thickBot="1" x14ac:dyDescent="0.35">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2" thickBot="1" x14ac:dyDescent="0.35">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2" thickBot="1" x14ac:dyDescent="0.35">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2" thickBot="1" x14ac:dyDescent="0.35">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2" thickBot="1" x14ac:dyDescent="0.35">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2" thickBot="1" x14ac:dyDescent="0.35">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2" thickBot="1" x14ac:dyDescent="0.35">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2" thickBot="1" x14ac:dyDescent="0.35">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2" thickBot="1" x14ac:dyDescent="0.35">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2" thickBot="1" x14ac:dyDescent="0.35">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2" thickBot="1" x14ac:dyDescent="0.35">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2" thickBot="1" x14ac:dyDescent="0.35">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2" thickBot="1" x14ac:dyDescent="0.35">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2" thickBot="1" x14ac:dyDescent="0.35">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2" thickBot="1" x14ac:dyDescent="0.35">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2" thickBot="1" x14ac:dyDescent="0.35">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2" thickBot="1" x14ac:dyDescent="0.35">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2" thickBot="1" x14ac:dyDescent="0.35">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2" thickBot="1" x14ac:dyDescent="0.35">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2" thickBot="1" x14ac:dyDescent="0.35">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2" thickBot="1" x14ac:dyDescent="0.35">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2" thickBot="1" x14ac:dyDescent="0.35">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2" thickBot="1" x14ac:dyDescent="0.35">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2" thickBot="1" x14ac:dyDescent="0.35">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2" thickBot="1" x14ac:dyDescent="0.35">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2" thickBot="1" x14ac:dyDescent="0.35">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2" thickBot="1" x14ac:dyDescent="0.35">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2" thickBot="1" x14ac:dyDescent="0.35">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2" thickBot="1" x14ac:dyDescent="0.35">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2" thickBot="1" x14ac:dyDescent="0.35">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2" thickBot="1" x14ac:dyDescent="0.35">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2" thickBot="1" x14ac:dyDescent="0.35">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2" thickBot="1" x14ac:dyDescent="0.35">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2" thickBot="1" x14ac:dyDescent="0.35">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2" thickBot="1" x14ac:dyDescent="0.35">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2" thickBot="1" x14ac:dyDescent="0.35">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2" thickBot="1" x14ac:dyDescent="0.35">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2" thickBot="1" x14ac:dyDescent="0.35">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2" thickBot="1" x14ac:dyDescent="0.35">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2" thickBot="1" x14ac:dyDescent="0.35">
      <c r="A177" s="85">
        <f t="shared" si="38"/>
        <v>180</v>
      </c>
      <c r="B177" s="102"/>
      <c r="C177" s="102"/>
      <c r="D177" s="104"/>
      <c r="E177" s="104"/>
      <c r="F177" s="138" t="s">
        <v>1459</v>
      </c>
      <c r="G177" s="138">
        <v>1354058</v>
      </c>
      <c r="H177" s="257"/>
      <c r="I177" s="257"/>
      <c r="J177" s="103" t="s">
        <v>1830</v>
      </c>
      <c r="K177" s="103" t="s">
        <v>1912</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2" thickBot="1" x14ac:dyDescent="0.35">
      <c r="A178" s="85">
        <f t="shared" si="38"/>
        <v>181</v>
      </c>
      <c r="B178" s="102"/>
      <c r="C178" s="102"/>
      <c r="D178" s="104"/>
      <c r="E178" s="104"/>
      <c r="F178" s="137" t="s">
        <v>1460</v>
      </c>
      <c r="G178" s="137" t="s">
        <v>1479</v>
      </c>
      <c r="H178" s="257"/>
      <c r="I178" s="257"/>
      <c r="J178" s="103" t="s">
        <v>1831</v>
      </c>
      <c r="K178" s="103" t="s">
        <v>1913</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2" thickBot="1" x14ac:dyDescent="0.35">
      <c r="A179" s="85">
        <f t="shared" si="38"/>
        <v>182</v>
      </c>
      <c r="B179" s="102"/>
      <c r="C179" s="102"/>
      <c r="D179" s="104"/>
      <c r="E179" s="104"/>
      <c r="F179" s="138" t="s">
        <v>1461</v>
      </c>
      <c r="G179" s="138">
        <v>13068090</v>
      </c>
      <c r="H179" s="257"/>
      <c r="I179" s="257"/>
      <c r="J179" s="103" t="s">
        <v>1832</v>
      </c>
      <c r="K179" s="103" t="s">
        <v>1914</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2" thickBot="1" x14ac:dyDescent="0.35">
      <c r="A180" s="85">
        <f t="shared" si="38"/>
        <v>183</v>
      </c>
      <c r="B180" s="102"/>
      <c r="C180" s="102"/>
      <c r="D180" s="104"/>
      <c r="E180" s="104"/>
      <c r="F180" s="137" t="s">
        <v>1462</v>
      </c>
      <c r="G180" s="137" t="s">
        <v>1480</v>
      </c>
      <c r="H180" s="257"/>
      <c r="I180" s="257"/>
      <c r="J180" s="103" t="s">
        <v>1833</v>
      </c>
      <c r="K180" s="103" t="s">
        <v>1915</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2" thickBot="1" x14ac:dyDescent="0.35">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2" thickBot="1" x14ac:dyDescent="0.35">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2" thickBot="1" x14ac:dyDescent="0.35">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2" thickBot="1" x14ac:dyDescent="0.35">
      <c r="A184" s="85">
        <f t="shared" si="38"/>
        <v>187</v>
      </c>
      <c r="B184" s="102"/>
      <c r="C184" s="102" t="s">
        <v>1371</v>
      </c>
      <c r="D184" s="104"/>
      <c r="E184" s="100" t="s">
        <v>1372</v>
      </c>
      <c r="F184" s="137" t="s">
        <v>1464</v>
      </c>
      <c r="G184" s="137" t="s">
        <v>1481</v>
      </c>
      <c r="H184" s="257"/>
      <c r="I184" s="257"/>
      <c r="J184" s="103" t="s">
        <v>1834</v>
      </c>
      <c r="K184" s="103" t="s">
        <v>1916</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2" thickBot="1" x14ac:dyDescent="0.35">
      <c r="A185" s="85">
        <f t="shared" si="38"/>
        <v>188</v>
      </c>
      <c r="B185" s="102"/>
      <c r="C185" s="102"/>
      <c r="D185" s="109" t="s">
        <v>1373</v>
      </c>
      <c r="E185" s="104"/>
      <c r="F185" s="138" t="s">
        <v>1465</v>
      </c>
      <c r="G185" s="138">
        <v>9301659</v>
      </c>
      <c r="H185" s="257"/>
      <c r="I185" s="257"/>
      <c r="J185" s="103" t="s">
        <v>1835</v>
      </c>
      <c r="K185" s="103" t="s">
        <v>1917</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2" thickBot="1" x14ac:dyDescent="0.35">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2" thickBot="1" x14ac:dyDescent="0.35">
      <c r="A187" s="85">
        <f t="shared" si="38"/>
        <v>190</v>
      </c>
      <c r="B187" s="102"/>
      <c r="C187" s="102"/>
      <c r="D187" s="104"/>
      <c r="E187" s="104"/>
      <c r="F187" s="138" t="s">
        <v>1466</v>
      </c>
      <c r="G187" s="138">
        <v>584398</v>
      </c>
      <c r="H187" s="257" t="s">
        <v>1632</v>
      </c>
      <c r="I187" s="257" t="s">
        <v>1646</v>
      </c>
      <c r="J187" s="103" t="s">
        <v>1837</v>
      </c>
      <c r="K187" s="103" t="s">
        <v>1918</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2" thickBot="1" x14ac:dyDescent="0.35">
      <c r="A188" s="85">
        <f t="shared" si="38"/>
        <v>191</v>
      </c>
      <c r="B188" s="102"/>
      <c r="C188" s="102"/>
      <c r="D188" s="104"/>
      <c r="E188" s="104"/>
      <c r="F188" s="137"/>
      <c r="G188" s="137"/>
      <c r="H188" s="257"/>
      <c r="I188" s="257"/>
      <c r="J188" s="103" t="s">
        <v>1836</v>
      </c>
      <c r="K188" s="103" t="s">
        <v>1919</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2" thickBot="1" x14ac:dyDescent="0.35">
      <c r="A189" s="85">
        <f t="shared" si="38"/>
        <v>192</v>
      </c>
      <c r="B189" s="102"/>
      <c r="C189" s="102"/>
      <c r="D189" s="104"/>
      <c r="E189" s="104"/>
      <c r="F189" s="138" t="s">
        <v>1467</v>
      </c>
      <c r="G189" s="138" t="s">
        <v>1482</v>
      </c>
      <c r="H189" s="257" t="s">
        <v>1633</v>
      </c>
      <c r="I189" s="257" t="s">
        <v>1647</v>
      </c>
      <c r="J189" s="103" t="s">
        <v>1838</v>
      </c>
      <c r="K189" s="103" t="s">
        <v>1920</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2" thickBot="1" x14ac:dyDescent="0.35">
      <c r="A190" s="85">
        <f t="shared" si="38"/>
        <v>193</v>
      </c>
      <c r="B190" s="102"/>
      <c r="C190" s="102"/>
      <c r="D190" s="109" t="s">
        <v>1374</v>
      </c>
      <c r="E190" s="104"/>
      <c r="F190" s="137" t="s">
        <v>1467</v>
      </c>
      <c r="G190" s="137" t="s">
        <v>1483</v>
      </c>
      <c r="H190" s="257" t="s">
        <v>1634</v>
      </c>
      <c r="I190" s="257" t="s">
        <v>1648</v>
      </c>
      <c r="J190" s="103" t="s">
        <v>1839</v>
      </c>
      <c r="K190" s="103" t="s">
        <v>1921</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2" thickBot="1" x14ac:dyDescent="0.35">
      <c r="A191" s="85">
        <f t="shared" si="38"/>
        <v>194</v>
      </c>
      <c r="B191" s="102"/>
      <c r="C191" s="102"/>
      <c r="D191" s="104"/>
      <c r="E191" s="104"/>
      <c r="F191" s="138" t="s">
        <v>1466</v>
      </c>
      <c r="G191" s="138">
        <v>584398</v>
      </c>
      <c r="H191" s="257" t="s">
        <v>1632</v>
      </c>
      <c r="I191" s="257" t="s">
        <v>1646</v>
      </c>
      <c r="J191" s="103" t="s">
        <v>1840</v>
      </c>
      <c r="K191" s="103" t="s">
        <v>1918</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2" thickBot="1" x14ac:dyDescent="0.35">
      <c r="A192" s="85">
        <f t="shared" si="38"/>
        <v>195</v>
      </c>
      <c r="B192" s="102"/>
      <c r="C192" s="102"/>
      <c r="D192" s="104"/>
      <c r="E192" s="104"/>
      <c r="F192" s="137"/>
      <c r="G192" s="137"/>
      <c r="H192" s="257"/>
      <c r="I192" s="257"/>
      <c r="J192" s="103" t="s">
        <v>1841</v>
      </c>
      <c r="K192" s="103" t="s">
        <v>1922</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2" thickBot="1" x14ac:dyDescent="0.35">
      <c r="A193" s="85">
        <f t="shared" si="38"/>
        <v>196</v>
      </c>
      <c r="B193" s="102"/>
      <c r="C193" s="102"/>
      <c r="D193" s="104"/>
      <c r="E193" s="104"/>
      <c r="F193" s="138" t="s">
        <v>1467</v>
      </c>
      <c r="G193" s="138" t="s">
        <v>1482</v>
      </c>
      <c r="H193" s="257" t="s">
        <v>1635</v>
      </c>
      <c r="I193" s="257" t="s">
        <v>1647</v>
      </c>
      <c r="J193" s="103"/>
      <c r="K193" s="103" t="s">
        <v>1923</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2" thickBot="1" x14ac:dyDescent="0.35">
      <c r="A194" s="85">
        <f>+A193+1</f>
        <v>197</v>
      </c>
      <c r="B194" s="102"/>
      <c r="C194" s="102"/>
      <c r="D194" s="104"/>
      <c r="E194" s="104"/>
      <c r="F194" s="137" t="s">
        <v>1467</v>
      </c>
      <c r="G194" s="137" t="s">
        <v>1483</v>
      </c>
      <c r="H194" s="257" t="s">
        <v>1634</v>
      </c>
      <c r="I194" s="257" t="s">
        <v>1648</v>
      </c>
      <c r="J194" s="103" t="s">
        <v>1842</v>
      </c>
      <c r="K194" s="103" t="s">
        <v>1924</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2" thickBot="1" x14ac:dyDescent="0.35">
      <c r="A195" s="85">
        <f t="shared" si="38"/>
        <v>198</v>
      </c>
      <c r="B195" s="102"/>
      <c r="C195" s="102"/>
      <c r="D195" s="104"/>
      <c r="E195" s="104"/>
      <c r="F195" s="138"/>
      <c r="G195" s="138"/>
      <c r="H195" s="257" t="s">
        <v>1636</v>
      </c>
      <c r="I195" s="257" t="s">
        <v>1649</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2" thickBot="1" x14ac:dyDescent="0.35">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2" thickBot="1" x14ac:dyDescent="0.35">
      <c r="A197" s="85">
        <f t="shared" si="38"/>
        <v>200</v>
      </c>
      <c r="B197" s="102"/>
      <c r="C197" s="102"/>
      <c r="D197" s="104"/>
      <c r="E197" s="104"/>
      <c r="F197" s="138" t="s">
        <v>1468</v>
      </c>
      <c r="G197" s="138" t="s">
        <v>1469</v>
      </c>
      <c r="H197" s="257" t="s">
        <v>1637</v>
      </c>
      <c r="I197" s="257" t="s">
        <v>1650</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2" thickBot="1" x14ac:dyDescent="0.35">
      <c r="A198" s="85">
        <f t="shared" ref="A198:A222" si="51">+A197+1</f>
        <v>201</v>
      </c>
      <c r="B198" s="102"/>
      <c r="C198" s="102"/>
      <c r="D198" s="104"/>
      <c r="E198" s="104"/>
      <c r="F198" s="137" t="s">
        <v>1468</v>
      </c>
      <c r="G198" s="137" t="s">
        <v>1469</v>
      </c>
      <c r="H198" s="257" t="s">
        <v>1638</v>
      </c>
      <c r="I198" s="257" t="s">
        <v>1651</v>
      </c>
      <c r="J198" s="103" t="s">
        <v>1843</v>
      </c>
      <c r="K198" s="103" t="s">
        <v>1925</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2" thickBot="1" x14ac:dyDescent="0.35">
      <c r="A199" s="85">
        <f t="shared" si="51"/>
        <v>202</v>
      </c>
      <c r="B199" s="102"/>
      <c r="C199" s="102"/>
      <c r="D199" s="104"/>
      <c r="E199" s="104"/>
      <c r="F199" s="138"/>
      <c r="G199" s="138"/>
      <c r="H199" s="257" t="s">
        <v>1639</v>
      </c>
      <c r="I199" s="257" t="s">
        <v>1652</v>
      </c>
      <c r="J199" s="103" t="s">
        <v>1844</v>
      </c>
      <c r="K199" s="103" t="s">
        <v>1926</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2" thickBot="1" x14ac:dyDescent="0.35">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2" thickBot="1" x14ac:dyDescent="0.35">
      <c r="A201" s="85">
        <f t="shared" si="51"/>
        <v>204</v>
      </c>
      <c r="B201" s="102"/>
      <c r="C201" s="102"/>
      <c r="D201" s="104"/>
      <c r="E201" s="104"/>
      <c r="F201" s="138"/>
      <c r="G201" s="138"/>
      <c r="H201" s="257" t="s">
        <v>1640</v>
      </c>
      <c r="I201" s="257" t="s">
        <v>1653</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2" thickBot="1" x14ac:dyDescent="0.35">
      <c r="A202" s="85">
        <f t="shared" si="51"/>
        <v>205</v>
      </c>
      <c r="B202" s="102"/>
      <c r="C202" s="102" t="s">
        <v>1361</v>
      </c>
      <c r="D202" s="104"/>
      <c r="E202" s="104"/>
      <c r="F202" s="137"/>
      <c r="G202" s="137"/>
      <c r="H202" s="257" t="s">
        <v>1641</v>
      </c>
      <c r="I202" s="257" t="s">
        <v>1654</v>
      </c>
      <c r="J202" s="103" t="s">
        <v>1843</v>
      </c>
      <c r="K202" s="103" t="s">
        <v>1925</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2" thickBot="1" x14ac:dyDescent="0.35">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2" thickBot="1" x14ac:dyDescent="0.35">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2" thickBot="1" x14ac:dyDescent="0.35">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2" thickBot="1" x14ac:dyDescent="0.35">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2" thickBot="1" x14ac:dyDescent="0.35">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2" thickBot="1" x14ac:dyDescent="0.35">
      <c r="A208" s="85">
        <f t="shared" si="51"/>
        <v>211</v>
      </c>
      <c r="B208" s="102"/>
      <c r="C208" s="102"/>
      <c r="D208" s="104"/>
      <c r="E208" s="104"/>
      <c r="F208" s="137"/>
      <c r="G208" s="137"/>
      <c r="H208" s="257"/>
      <c r="I208" s="257"/>
      <c r="J208" s="103" t="s">
        <v>1845</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2" thickBot="1" x14ac:dyDescent="0.35">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2" thickBot="1" x14ac:dyDescent="0.35">
      <c r="A210" s="85">
        <f t="shared" si="51"/>
        <v>213</v>
      </c>
      <c r="B210" s="102" t="s">
        <v>1376</v>
      </c>
      <c r="C210" s="102" t="s">
        <v>1377</v>
      </c>
      <c r="D210" s="104"/>
      <c r="E210" s="103"/>
      <c r="F210" s="137">
        <v>770</v>
      </c>
      <c r="G210" s="137" t="s">
        <v>1455</v>
      </c>
      <c r="H210" s="257"/>
      <c r="I210" s="257"/>
      <c r="J210" s="103" t="s">
        <v>1846</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2" thickBot="1" x14ac:dyDescent="0.35">
      <c r="A211" s="85">
        <f t="shared" si="51"/>
        <v>214</v>
      </c>
      <c r="B211" s="102"/>
      <c r="C211" s="102"/>
      <c r="D211" s="104"/>
      <c r="E211" s="104"/>
      <c r="F211" s="138"/>
      <c r="G211" s="138"/>
      <c r="H211" s="257"/>
      <c r="I211" s="257"/>
      <c r="J211" s="103" t="s">
        <v>1847</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2" thickBot="1" x14ac:dyDescent="0.35">
      <c r="A212" s="85">
        <f t="shared" si="51"/>
        <v>215</v>
      </c>
      <c r="B212" s="102"/>
      <c r="C212" s="102"/>
      <c r="D212" s="104"/>
      <c r="E212" s="104"/>
      <c r="F212" s="137"/>
      <c r="G212" s="137"/>
      <c r="H212" s="257"/>
      <c r="I212" s="257"/>
      <c r="J212" s="103" t="s">
        <v>1848</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2" thickBot="1" x14ac:dyDescent="0.35">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2" thickBot="1" x14ac:dyDescent="0.35">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2" thickBot="1" x14ac:dyDescent="0.35">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5">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5">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5">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5">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5">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5">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5">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166" zoomScale="60" zoomScaleNormal="60" zoomScalePageLayoutView="90" workbookViewId="0">
      <selection activeCell="E177" sqref="E177"/>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5" customWidth="1"/>
    <col min="6" max="6" width="13.59765625" customWidth="1"/>
  </cols>
  <sheetData>
    <row r="2" spans="1:6" ht="16.2" thickBot="1" x14ac:dyDescent="0.35">
      <c r="A2" s="317" t="s">
        <v>1220</v>
      </c>
      <c r="B2" s="63" t="s">
        <v>1215</v>
      </c>
      <c r="C2" s="63" t="s">
        <v>1222</v>
      </c>
      <c r="D2" s="63" t="s">
        <v>1223</v>
      </c>
      <c r="E2" s="63" t="s">
        <v>1224</v>
      </c>
      <c r="F2" s="63" t="s">
        <v>1225</v>
      </c>
    </row>
    <row r="3" spans="1:6" ht="90.75" customHeight="1" thickBot="1" x14ac:dyDescent="0.35">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2" thickBot="1" x14ac:dyDescent="0.35">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2" thickBot="1" x14ac:dyDescent="0.35">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5">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5">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5">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7.4" thickBot="1" x14ac:dyDescent="0.35">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1.8" thickBot="1" x14ac:dyDescent="0.35">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7.4" thickBot="1" x14ac:dyDescent="0.35">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2" thickBot="1" x14ac:dyDescent="0.35">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2" thickBot="1" x14ac:dyDescent="0.35">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5">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09.8" thickBot="1" x14ac:dyDescent="0.35">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1.8" thickBot="1" x14ac:dyDescent="0.35">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2" thickBot="1" x14ac:dyDescent="0.35">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2" thickBot="1" x14ac:dyDescent="0.35">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2" thickBot="1" x14ac:dyDescent="0.35">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5">
      <c r="A20" s="85">
        <f t="shared" si="1"/>
        <v>18</v>
      </c>
      <c r="B20" t="str">
        <f>MISSING_VALUE!AL21</f>
        <v/>
      </c>
      <c r="C20" t="str">
        <f>VAL_MAX!AA21</f>
        <v/>
      </c>
      <c r="D20" t="str">
        <f>VAL_MIN!AA21</f>
        <v/>
      </c>
      <c r="E20" s="97" t="str">
        <f t="shared" si="2"/>
        <v xml:space="preserve">  </v>
      </c>
      <c r="F20">
        <f t="shared" si="0"/>
        <v>0</v>
      </c>
    </row>
    <row r="21" spans="1:6" ht="16.5" customHeight="1" thickBot="1" x14ac:dyDescent="0.35">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2" thickBot="1" x14ac:dyDescent="0.35">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5">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5">
      <c r="A24" s="85">
        <f t="shared" si="1"/>
        <v>22</v>
      </c>
      <c r="B24" t="str">
        <f>MISSING_VALUE!AL25</f>
        <v/>
      </c>
      <c r="C24" t="str">
        <f>VAL_MAX!AA25</f>
        <v/>
      </c>
      <c r="D24" t="str">
        <f>VAL_MIN!AA25</f>
        <v/>
      </c>
      <c r="E24" s="97" t="str">
        <f t="shared" si="2"/>
        <v xml:space="preserve">  </v>
      </c>
      <c r="F24">
        <f t="shared" si="0"/>
        <v>0</v>
      </c>
    </row>
    <row r="25" spans="1:6" ht="16.5" customHeight="1" thickBot="1" x14ac:dyDescent="0.35">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5">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5">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5">
      <c r="A28" s="85">
        <f t="shared" si="1"/>
        <v>26</v>
      </c>
      <c r="B28" t="str">
        <f>MISSING_VALUE!AL29</f>
        <v/>
      </c>
      <c r="C28" t="str">
        <f>VAL_MAX!AA29</f>
        <v/>
      </c>
      <c r="D28" t="str">
        <f>VAL_MIN!AA29</f>
        <v/>
      </c>
      <c r="E28" s="97" t="str">
        <f t="shared" si="2"/>
        <v xml:space="preserve">  </v>
      </c>
      <c r="F28">
        <f t="shared" si="0"/>
        <v>0</v>
      </c>
    </row>
    <row r="29" spans="1:6" ht="16.2" thickBot="1" x14ac:dyDescent="0.35">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2" thickBot="1" x14ac:dyDescent="0.35">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2" thickBot="1" x14ac:dyDescent="0.35">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2" thickBot="1" x14ac:dyDescent="0.35">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5">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5">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5">
      <c r="A35" s="85">
        <f t="shared" si="1"/>
        <v>33</v>
      </c>
      <c r="B35" t="str">
        <f>MISSING_VALUE!AL36</f>
        <v/>
      </c>
      <c r="C35" t="str">
        <f>VAL_MAX!AA36</f>
        <v/>
      </c>
      <c r="D35" t="str">
        <f>VAL_MIN!AA36</f>
        <v/>
      </c>
      <c r="E35" s="97" t="str">
        <f t="shared" si="2"/>
        <v xml:space="preserve">  </v>
      </c>
      <c r="F35">
        <f t="shared" si="0"/>
        <v>0</v>
      </c>
    </row>
    <row r="36" spans="1:6" ht="16.2" thickBot="1" x14ac:dyDescent="0.35">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7.4" thickBot="1" x14ac:dyDescent="0.35">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5">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5">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5">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5">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4.2" thickBot="1" x14ac:dyDescent="0.35">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5">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5">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2" thickBot="1" x14ac:dyDescent="0.35">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8.599999999999994" thickBot="1" x14ac:dyDescent="0.35">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5">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5">
      <c r="A48" s="85">
        <f t="shared" si="1"/>
        <v>46</v>
      </c>
      <c r="B48" t="str">
        <f>MISSING_VALUE!AL49</f>
        <v/>
      </c>
      <c r="C48" t="str">
        <f>VAL_MAX!AA49</f>
        <v/>
      </c>
      <c r="D48" t="str">
        <f>VAL_MIN!AA49</f>
        <v/>
      </c>
      <c r="E48" s="97" t="str">
        <f t="shared" si="2"/>
        <v xml:space="preserve">  </v>
      </c>
      <c r="F48">
        <f t="shared" si="0"/>
        <v>0</v>
      </c>
    </row>
    <row r="49" spans="1:6" ht="16.2" thickBot="1" x14ac:dyDescent="0.35">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7.4" thickBot="1" x14ac:dyDescent="0.35">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2" thickBot="1" x14ac:dyDescent="0.35">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2" thickBot="1" x14ac:dyDescent="0.35">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2" thickBot="1" x14ac:dyDescent="0.35">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5">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5">
      <c r="A55" s="85">
        <f t="shared" si="1"/>
        <v>53</v>
      </c>
      <c r="B55" t="str">
        <f>MISSING_VALUE!AL56</f>
        <v/>
      </c>
      <c r="C55" t="str">
        <f>VAL_MAX!AA56</f>
        <v/>
      </c>
      <c r="D55" t="str">
        <f>VAL_MIN!AA56</f>
        <v/>
      </c>
      <c r="E55" s="97" t="str">
        <f t="shared" si="2"/>
        <v xml:space="preserve">  </v>
      </c>
      <c r="F55">
        <f t="shared" si="0"/>
        <v>0</v>
      </c>
    </row>
    <row r="56" spans="1:6" ht="16.5" customHeight="1" thickBot="1" x14ac:dyDescent="0.35">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2" thickBot="1" x14ac:dyDescent="0.35">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09.8" thickBot="1" x14ac:dyDescent="0.35">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2" thickBot="1" x14ac:dyDescent="0.35">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2" thickBot="1" x14ac:dyDescent="0.35">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09.8" thickBot="1" x14ac:dyDescent="0.35">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8.599999999999994" thickBot="1" x14ac:dyDescent="0.35">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8.599999999999994" thickBot="1" x14ac:dyDescent="0.35">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8.599999999999994" thickBot="1" x14ac:dyDescent="0.35">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 thickBot="1" x14ac:dyDescent="0.35">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1.8" thickBot="1" x14ac:dyDescent="0.35">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 thickBot="1" x14ac:dyDescent="0.35">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 thickBot="1" x14ac:dyDescent="0.35">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7.4" thickBot="1" x14ac:dyDescent="0.35">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 thickBot="1" x14ac:dyDescent="0.35">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1.8" thickBot="1" x14ac:dyDescent="0.35">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1.8" thickBot="1" x14ac:dyDescent="0.35">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 thickBot="1" x14ac:dyDescent="0.35">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1.8" thickBot="1" x14ac:dyDescent="0.35">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1.8" thickBot="1" x14ac:dyDescent="0.35">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7.4" thickBot="1" x14ac:dyDescent="0.35">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1.8" thickBot="1" x14ac:dyDescent="0.35">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1.8" thickBot="1" x14ac:dyDescent="0.35">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1.8" thickBot="1" x14ac:dyDescent="0.35">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1.8" thickBot="1" x14ac:dyDescent="0.35">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 thickBot="1" x14ac:dyDescent="0.35">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c r="D81" t="str">
        <f>VAL_MIN!AA82</f>
        <v>CASE  WHEN COUNTRY = 'ISPRO' AND SEGMENT IN ('Corporate','SME Corporate','SME Retail','Corporate RED','SME Corporate RED','SME Retail RED')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 CASE  WHEN COUNTRY = 'ISPRO' AND SEGMENT IN ('Corporate','SME Corporate','SME Retail','Corporate RED','SME Corporate RED','SME Retail RED') THEN 221.0669000 END AS VAL_MIN_IND_80,</v>
      </c>
      <c r="F81">
        <f t="shared" si="3"/>
        <v>1</v>
      </c>
    </row>
    <row r="82" spans="1:6" ht="31.8" thickBot="1" x14ac:dyDescent="0.35">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1.8" thickBot="1" x14ac:dyDescent="0.35">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1.8" thickBot="1" x14ac:dyDescent="0.35">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1.8" thickBot="1" x14ac:dyDescent="0.35">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1.8" thickBot="1" x14ac:dyDescent="0.35">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1.8" thickBot="1" x14ac:dyDescent="0.35">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1.8" thickBot="1" x14ac:dyDescent="0.35">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 thickBot="1" x14ac:dyDescent="0.35">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1.8" thickBot="1" x14ac:dyDescent="0.35">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1.8" thickBot="1" x14ac:dyDescent="0.35">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2" thickBot="1" x14ac:dyDescent="0.35">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1.8" thickBot="1" x14ac:dyDescent="0.35">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2" thickBot="1" x14ac:dyDescent="0.35">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 thickBot="1" x14ac:dyDescent="0.35">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7.4" thickBot="1" x14ac:dyDescent="0.35">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7.4" thickBot="1" x14ac:dyDescent="0.35">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1.8" thickBot="1" x14ac:dyDescent="0.35">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1.8" thickBot="1" x14ac:dyDescent="0.35">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7.4" thickBot="1" x14ac:dyDescent="0.35">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1.8" thickBot="1" x14ac:dyDescent="0.35">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2" thickBot="1" x14ac:dyDescent="0.35">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7.4" thickBot="1" x14ac:dyDescent="0.35">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1.8" thickBot="1" x14ac:dyDescent="0.35">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7.4" thickBot="1" x14ac:dyDescent="0.35">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7.4" thickBot="1" x14ac:dyDescent="0.35">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1.8" thickBot="1" x14ac:dyDescent="0.35">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1.8" thickBot="1" x14ac:dyDescent="0.35">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 thickBot="1" x14ac:dyDescent="0.35">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1.8" thickBot="1" x14ac:dyDescent="0.35">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 thickBot="1" x14ac:dyDescent="0.35">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1.8" thickBot="1" x14ac:dyDescent="0.35">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 thickBot="1" x14ac:dyDescent="0.35">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1.8" thickBot="1" x14ac:dyDescent="0.35">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1.8" thickBot="1" x14ac:dyDescent="0.35">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 thickBot="1" x14ac:dyDescent="0.35">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1.8" thickBot="1" x14ac:dyDescent="0.35">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1.8" thickBot="1" x14ac:dyDescent="0.35">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1.8" thickBot="1" x14ac:dyDescent="0.35">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7.4" thickBot="1" x14ac:dyDescent="0.35">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1.8" thickBot="1" x14ac:dyDescent="0.35">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 thickBot="1" x14ac:dyDescent="0.35">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1.8" thickBot="1" x14ac:dyDescent="0.35">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2" thickBot="1" x14ac:dyDescent="0.35">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7.4" thickBot="1" x14ac:dyDescent="0.35">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1.8" thickBot="1" x14ac:dyDescent="0.35">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7.4" thickBot="1" x14ac:dyDescent="0.35">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7.4" thickBot="1" x14ac:dyDescent="0.35">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1.8" thickBot="1" x14ac:dyDescent="0.35">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5">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5">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5">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5">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5">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5">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5">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5">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5">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5">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5">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5">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5">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5">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5">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5">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5">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5">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5">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5">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5">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5">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5">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5">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5">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5">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5">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5">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5">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5">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5">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5">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5">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5">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5">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5">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5">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5">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2" thickBot="1" x14ac:dyDescent="0.35">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2" thickBot="1" x14ac:dyDescent="0.35">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2" thickBot="1" x14ac:dyDescent="0.35">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2" thickBot="1" x14ac:dyDescent="0.35">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5">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2" thickBot="1" x14ac:dyDescent="0.35">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5">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5">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 thickBot="1" x14ac:dyDescent="0.35">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 thickBot="1" x14ac:dyDescent="0.35">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 thickBot="1" x14ac:dyDescent="0.35">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8.599999999999994" thickBot="1" x14ac:dyDescent="0.35">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5">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5">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7.4" thickBot="1" x14ac:dyDescent="0.35">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7.4" thickBot="1" x14ac:dyDescent="0.35">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7.4" thickBot="1" x14ac:dyDescent="0.35">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1.8" thickBot="1" x14ac:dyDescent="0.35">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5">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5">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7.4" thickBot="1" x14ac:dyDescent="0.35">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7.4" thickBot="1" x14ac:dyDescent="0.35">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5">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5">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5">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7.4" thickBot="1" x14ac:dyDescent="0.35">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5">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5">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1.8" thickBot="1" x14ac:dyDescent="0.35">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7.4" thickBot="1" x14ac:dyDescent="0.35">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5">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5">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1.8" thickBot="1" x14ac:dyDescent="0.35">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7.4" thickBot="1" x14ac:dyDescent="0.35">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5">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5">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1.8" thickBot="1" x14ac:dyDescent="0.35">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1.8" thickBot="1" x14ac:dyDescent="0.35">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2" thickBot="1" x14ac:dyDescent="0.35">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7.4" thickBot="1" x14ac:dyDescent="0.35">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2" thickBot="1" x14ac:dyDescent="0.35">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31.8" thickBot="1" x14ac:dyDescent="0.35">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1.8" thickBot="1" x14ac:dyDescent="0.35">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5">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2" thickBot="1" x14ac:dyDescent="0.35">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2" thickBot="1" x14ac:dyDescent="0.35">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2" thickBot="1" x14ac:dyDescent="0.35">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2" thickBot="1" x14ac:dyDescent="0.35">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5">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5">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5">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2" thickBot="1" x14ac:dyDescent="0.35">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2" thickBot="1" x14ac:dyDescent="0.35">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2" thickBot="1" x14ac:dyDescent="0.35">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3">
      <c r="E222" s="97" t="str">
        <f t="shared" si="11"/>
        <v xml:space="preserve">  </v>
      </c>
    </row>
    <row r="223" spans="1:6" hidden="1" x14ac:dyDescent="0.3">
      <c r="E223" s="97" t="str">
        <f t="shared" si="11"/>
        <v xml:space="preserve">  </v>
      </c>
    </row>
    <row r="224" spans="1:6" hidden="1" x14ac:dyDescent="0.3">
      <c r="E224" s="97" t="str">
        <f t="shared" si="11"/>
        <v xml:space="preserve">  </v>
      </c>
    </row>
    <row r="225" spans="5:5" hidden="1" x14ac:dyDescent="0.3">
      <c r="E225" s="97" t="str">
        <f t="shared" si="11"/>
        <v xml:space="preserve">  </v>
      </c>
    </row>
    <row r="226" spans="5:5" hidden="1" x14ac:dyDescent="0.3">
      <c r="E226" s="97" t="str">
        <f t="shared" si="11"/>
        <v xml:space="preserve">  </v>
      </c>
    </row>
    <row r="227" spans="5:5" hidden="1" x14ac:dyDescent="0.3">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2017-03-22T17:19:03Z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