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urielf\Documents\CPTM\DEV\GRD\docs\"/>
    </mc:Choice>
  </mc:AlternateContent>
  <xr:revisionPtr revIDLastSave="0" documentId="13_ncr:1_{21990F2B-9C08-4C32-9F3D-3C2F0A4E3075}"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ProjectSchedule!$1:$25</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5" i="11" l="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<sst xmlns="http://schemas.openxmlformats.org/spreadsheetml/2006/main" count="44" uniqueCount="41">
  <si>
    <t>Insert new rows ABOVE this one</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</si>
  <si>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</si>
  <si>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</si>
  <si>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</si>
  <si>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</si>
  <si>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</si>
  <si>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</si>
  <si>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</si>
  <si>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</si>
  <si>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</si>
  <si>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</si>
  <si>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</si>
  <si>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</si>
  <si>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</si>
  <si>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</si>
  <si>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</si>
  <si>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</si>
  <si>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CPTM</t>
  </si>
  <si>
    <t>Uriel Fiori</t>
  </si>
  <si>
    <t>Início do Projeto:</t>
  </si>
  <si>
    <t>Hoje:</t>
  </si>
  <si>
    <t>Gestão de Proposições - GPR</t>
  </si>
  <si>
    <t>TAREFA</t>
  </si>
  <si>
    <t>RESP.</t>
  </si>
  <si>
    <t>PROGRESSO</t>
  </si>
  <si>
    <t>INÍCIO</t>
  </si>
  <si>
    <t>FIM</t>
  </si>
  <si>
    <t>Planejamento</t>
  </si>
  <si>
    <t>Desenvolvimento</t>
  </si>
  <si>
    <t>Testes e Homologação</t>
  </si>
  <si>
    <t>Implantação</t>
  </si>
  <si>
    <t>Especificação de Requisitos</t>
  </si>
  <si>
    <t>Modelagem de Dados</t>
  </si>
  <si>
    <t>Criação de Backlog</t>
  </si>
  <si>
    <t>Criação de Infraestrutura</t>
  </si>
  <si>
    <t>Criação de API</t>
  </si>
  <si>
    <t>Criação de UI</t>
  </si>
  <si>
    <t>Criação de Servidores</t>
  </si>
  <si>
    <t>Homologação pelo Usuários</t>
  </si>
  <si>
    <t>Aprovação de RDM</t>
  </si>
  <si>
    <t>Disponibilização em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</si>
</sst>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m/d/yy;@"/>
    <numFmt numFmtId="165" formatCode="mmm\ d\,\ yyyy"/>
    <numFmt numFmtId="166" formatCode="d"/>
    <numFmt numFmtId="167" formatCode="[$-416]d\-mmm\-yy;@"/>
    <numFmt numFmtId="168" formatCode="[$-416]dd\-mm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4">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2" fillId="7" borderId="0" xfId="0" applyNumberFormat="1" applyFont="1" applyFill="1" applyBorder="1" applyAlignment="1">
      <alignment horizontal="center" vertical="center"/>
    </xf>
    <xf numFmtId="166" fontId="12" fillId="7" borderId="8" xfId="0" applyNumberFormat="1" applyFont="1" applyFill="1" applyBorder="1" applyAlignment="1">
      <alignment horizontal="center" vertical="center"/>
    </xf>
    <xf numFmtId="166"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7" fontId="0" fillId="3" borderId="2" xfId="3" applyNumberFormat="1" applyFont="1" applyFill="1" applyBorder="1" applyAlignment="1">
      <alignment horizontal="center" vertical="center"/>
    </xf>
    <xf numFmtId="167" fontId="5" fillId="3" borderId="2" xfId="3" applyNumberFormat="1" applyFont="1" applyFill="1" applyBorder="1" applyAlignment="1">
      <alignment horizontal="center" vertical="center"/>
    </xf>
    <xf numFmtId="168" fontId="0" fillId="4" borderId="2" xfId="0" applyNumberFormat="1" applyFont="1" applyFill="1" applyBorder="1" applyAlignment="1">
      <alignment horizontal="center" vertical="center"/>
    </xf>
    <xf numFmtId="168" fontId="5" fillId="4" borderId="2" xfId="0" applyNumberFormat="1" applyFont="1" applyFill="1" applyBorder="1" applyAlignment="1">
      <alignment horizontal="center" vertical="center"/>
    </xf>
    <xf numFmtId="168" fontId="0" fillId="6" borderId="2" xfId="0" applyNumberFormat="1" applyFont="1" applyFill="1" applyBorder="1" applyAlignment="1">
      <alignment horizontal="center" vertical="center"/>
    </xf>
    <xf numFmtId="168" fontId="5" fillId="6" borderId="2" xfId="0" applyNumberFormat="1" applyFont="1" applyFill="1" applyBorder="1" applyAlignment="1">
      <alignment horizontal="center" vertical="center"/>
    </xf>
    <xf numFmtId="168" fontId="0" fillId="11" borderId="2" xfId="0" applyNumberFormat="1" applyFont="1" applyFill="1" applyBorder="1" applyAlignment="1">
      <alignment horizontal="center" vertical="center"/>
    </xf>
    <xf numFmtId="168" fontId="5" fillId="11" borderId="2" xfId="0" applyNumberFormat="1" applyFont="1" applyFill="1" applyBorder="1" applyAlignment="1">
      <alignment horizontal="center" vertical="center"/>
    </xf>
    <xf numFmtId="168" fontId="0" fillId="5" borderId="2" xfId="0" applyNumberFormat="1" applyFont="1" applyFill="1" applyBorder="1" applyAlignment="1">
      <alignment horizontal="center" vertical="center"/>
    </xf>
    <xf numFmtId="168" fontId="5" fillId="5" borderId="2" xfId="0" applyNumberFormat="1" applyFont="1" applyFill="1" applyBorder="1" applyAlignment="1">
      <alignment horizontal="center" vertical="center"/>
    </xf>
    <xf numFmtId="168" fontId="0" fillId="10" borderId="2" xfId="0" applyNumberFormat="1" applyFont="1" applyFill="1" applyBorder="1" applyAlignment="1">
      <alignment horizontal="center" vertical="center"/>
    </xf>
    <xf numFmtId="168" fontId="5" fillId="10" borderId="2" xfId="0" applyNumberFormat="1" applyFont="1" applyFill="1" applyBorder="1" applyAlignment="1">
      <alignment horizontal="center" vertical="center"/>
    </xf>
    <xf numFmtId="0" fontId="29" fillId="0" borderId="0" xfId="1" applyFont="1" applyAlignment="1" applyProtection="1">
      <alignment horizontal="left" vertical="center"/>
    </xf>
    <xf numFmtId="165" fontId="0" fillId="7" borderId="6" xfId="0" applyNumberFormat="1" applyFont="1" applyFill="1" applyBorder="1" applyAlignment="1">
      <alignment horizontal="left" vertical="center" wrapText="1" indent="1"/>
    </xf>
    <xf numFmtId="165" fontId="0" fillId="7" borderId="1" xfId="0" applyNumberFormat="1" applyFont="1" applyFill="1" applyBorder="1" applyAlignment="1">
      <alignment horizontal="left" vertical="center" wrapText="1" indent="1"/>
    </xf>
    <xf numFmtId="165" fontId="0" fillId="7" borderId="7" xfId="0" applyNumberFormat="1" applyFont="1" applyFill="1" applyBorder="1" applyAlignment="1">
      <alignment horizontal="left" vertical="center" wrapText="1" indent="1"/>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cellXfs>
  <cellStyles count="4">
    <cellStyle name="Hiperlink" xfId="1" builtinId="8" customBuiltin="1"/>
    <cellStyle name="Moeda" xfId="3" builtinId="4"/>
    <cellStyle name="Normal" xfId="0" builtinId="0"/>
    <cellStyle name="Po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7" activePane="bottomLeft" state="frozen"/>
      <selection pane="bottomLeft" activeCell="D10" sqref="D10"/>
    </sheetView>
  </sheetViews>
  <sheetFormatPr defaultRowHeight="14.4" x14ac:dyDescent="0.3"/>
  <cols>
    <col min="1" max="1" width="2.6640625" customWidth="1"/>
    <col min="2" max="2" width="19.88671875" customWidth="1"/>
    <col min="3" max="3" width="9.1093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21</v>
      </c>
      <c r="C1" s="1"/>
      <c r="D1" s="2"/>
      <c r="E1" s="4"/>
      <c r="F1" s="76"/>
      <c r="H1" s="2"/>
      <c r="I1" s="8"/>
      <c r="J1" s="93" t="str">
        <f>HYPERLINK("https://vertex42.link/HowToMakeAGanttChart","► Watch How to Make a Gantt Chart in Excel")</f>
        <v>► Watch How to Make a Gantt Chart in Excel</v>
      </c>
      <c r="K1" s="93"/>
      <c r="L1" s="93"/>
      <c r="M1" s="93"/>
      <c r="N1" s="93"/>
      <c r="O1" s="93"/>
      <c r="P1" s="93"/>
      <c r="Q1" s="93"/>
      <c r="R1" s="93"/>
      <c r="S1" s="93"/>
      <c r="T1" s="93"/>
      <c r="U1" s="93"/>
      <c r="V1" s="93"/>
      <c r="W1" s="93"/>
      <c r="X1" s="93"/>
      <c r="Y1" s="93"/>
      <c r="Z1" s="93"/>
      <c r="AA1" s="93"/>
    </row>
    <row r="2" spans="1:64" ht="19.5" customHeight="1" x14ac:dyDescent="0.35">
      <c r="B2" s="9" t="s">
        <v>17</v>
      </c>
      <c r="D2" s="6" t="s">
        <v>19</v>
      </c>
      <c r="E2" s="97">
        <v>44733</v>
      </c>
      <c r="F2" s="98"/>
    </row>
    <row r="3" spans="1:64" ht="19.5" customHeight="1" x14ac:dyDescent="0.35">
      <c r="B3" s="9" t="s">
        <v>18</v>
      </c>
      <c r="D3" s="6" t="s">
        <v>20</v>
      </c>
      <c r="E3" s="97">
        <v>43474</v>
      </c>
      <c r="F3" s="98"/>
    </row>
    <row r="4" spans="1:64" ht="19.5" customHeight="1" x14ac:dyDescent="0.3">
      <c r="D4" s="6" t="s">
        <v>3</v>
      </c>
      <c r="E4" s="7">
        <v>1</v>
      </c>
      <c r="I4" s="94">
        <f>I5</f>
        <v>44732</v>
      </c>
      <c r="J4" s="95"/>
      <c r="K4" s="95"/>
      <c r="L4" s="95"/>
      <c r="M4" s="95"/>
      <c r="N4" s="95"/>
      <c r="O4" s="96"/>
      <c r="P4" s="94">
        <f>P5</f>
        <v>44739</v>
      </c>
      <c r="Q4" s="95"/>
      <c r="R4" s="95"/>
      <c r="S4" s="95"/>
      <c r="T4" s="95"/>
      <c r="U4" s="95"/>
      <c r="V4" s="96"/>
      <c r="W4" s="94">
        <f>W5</f>
        <v>44746</v>
      </c>
      <c r="X4" s="95"/>
      <c r="Y4" s="95"/>
      <c r="Z4" s="95"/>
      <c r="AA4" s="95"/>
      <c r="AB4" s="95"/>
      <c r="AC4" s="96"/>
      <c r="AD4" s="94">
        <f>AD5</f>
        <v>44753</v>
      </c>
      <c r="AE4" s="95"/>
      <c r="AF4" s="95"/>
      <c r="AG4" s="95"/>
      <c r="AH4" s="95"/>
      <c r="AI4" s="95"/>
      <c r="AJ4" s="96"/>
      <c r="AK4" s="94">
        <f>AK5</f>
        <v>44760</v>
      </c>
      <c r="AL4" s="95"/>
      <c r="AM4" s="95"/>
      <c r="AN4" s="95"/>
      <c r="AO4" s="95"/>
      <c r="AP4" s="95"/>
      <c r="AQ4" s="96"/>
      <c r="AR4" s="94">
        <f>AR5</f>
        <v>44767</v>
      </c>
      <c r="AS4" s="95"/>
      <c r="AT4" s="95"/>
      <c r="AU4" s="95"/>
      <c r="AV4" s="95"/>
      <c r="AW4" s="95"/>
      <c r="AX4" s="96"/>
      <c r="AY4" s="94">
        <f>AY5</f>
        <v>44774</v>
      </c>
      <c r="AZ4" s="95"/>
      <c r="BA4" s="95"/>
      <c r="BB4" s="95"/>
      <c r="BC4" s="95"/>
      <c r="BD4" s="95"/>
      <c r="BE4" s="96"/>
      <c r="BF4" s="94">
        <f>BF5</f>
        <v>44781</v>
      </c>
      <c r="BG4" s="95"/>
      <c r="BH4" s="95"/>
      <c r="BI4" s="95"/>
      <c r="BJ4" s="95"/>
      <c r="BK4" s="95"/>
      <c r="BL4" s="96"/>
    </row>
    <row r="5" spans="1:64" x14ac:dyDescent="0.3">
      <c r="A5" s="6"/>
      <c r="G5" s="6"/>
      <c r="I5" s="13">
        <f>E2-WEEKDAY(E2,1)+2+7*(E4-1)</f>
        <v>44732</v>
      </c>
      <c r="J5" s="12">
        <f>I5+1</f>
        <v>44733</v>
      </c>
      <c r="K5" s="12">
        <f t="shared" ref="K5:AX5" si="0">J5+1</f>
        <v>44734</v>
      </c>
      <c r="L5" s="12">
        <f t="shared" si="0"/>
        <v>44735</v>
      </c>
      <c r="M5" s="12">
        <f t="shared" si="0"/>
        <v>44736</v>
      </c>
      <c r="N5" s="12">
        <f t="shared" si="0"/>
        <v>44737</v>
      </c>
      <c r="O5" s="14">
        <f t="shared" si="0"/>
        <v>44738</v>
      </c>
      <c r="P5" s="13">
        <f>O5+1</f>
        <v>44739</v>
      </c>
      <c r="Q5" s="12">
        <f>P5+1</f>
        <v>44740</v>
      </c>
      <c r="R5" s="12">
        <f t="shared" si="0"/>
        <v>44741</v>
      </c>
      <c r="S5" s="12">
        <f t="shared" si="0"/>
        <v>44742</v>
      </c>
      <c r="T5" s="12">
        <f t="shared" si="0"/>
        <v>44743</v>
      </c>
      <c r="U5" s="12">
        <f t="shared" si="0"/>
        <v>44744</v>
      </c>
      <c r="V5" s="14">
        <f t="shared" si="0"/>
        <v>44745</v>
      </c>
      <c r="W5" s="13">
        <f>V5+1</f>
        <v>44746</v>
      </c>
      <c r="X5" s="12">
        <f>W5+1</f>
        <v>44747</v>
      </c>
      <c r="Y5" s="12">
        <f t="shared" si="0"/>
        <v>44748</v>
      </c>
      <c r="Z5" s="12">
        <f t="shared" si="0"/>
        <v>44749</v>
      </c>
      <c r="AA5" s="12">
        <f t="shared" si="0"/>
        <v>44750</v>
      </c>
      <c r="AB5" s="12">
        <f t="shared" si="0"/>
        <v>44751</v>
      </c>
      <c r="AC5" s="14">
        <f t="shared" si="0"/>
        <v>44752</v>
      </c>
      <c r="AD5" s="13">
        <f>AC5+1</f>
        <v>44753</v>
      </c>
      <c r="AE5" s="12">
        <f>AD5+1</f>
        <v>44754</v>
      </c>
      <c r="AF5" s="12">
        <f t="shared" si="0"/>
        <v>44755</v>
      </c>
      <c r="AG5" s="12">
        <f t="shared" si="0"/>
        <v>44756</v>
      </c>
      <c r="AH5" s="12">
        <f t="shared" si="0"/>
        <v>44757</v>
      </c>
      <c r="AI5" s="12">
        <f t="shared" si="0"/>
        <v>44758</v>
      </c>
      <c r="AJ5" s="14">
        <f t="shared" si="0"/>
        <v>44759</v>
      </c>
      <c r="AK5" s="13">
        <f>AJ5+1</f>
        <v>44760</v>
      </c>
      <c r="AL5" s="12">
        <f>AK5+1</f>
        <v>44761</v>
      </c>
      <c r="AM5" s="12">
        <f t="shared" si="0"/>
        <v>44762</v>
      </c>
      <c r="AN5" s="12">
        <f t="shared" si="0"/>
        <v>44763</v>
      </c>
      <c r="AO5" s="12">
        <f t="shared" si="0"/>
        <v>44764</v>
      </c>
      <c r="AP5" s="12">
        <f t="shared" si="0"/>
        <v>44765</v>
      </c>
      <c r="AQ5" s="14">
        <f t="shared" si="0"/>
        <v>44766</v>
      </c>
      <c r="AR5" s="13">
        <f>AQ5+1</f>
        <v>44767</v>
      </c>
      <c r="AS5" s="12">
        <f>AR5+1</f>
        <v>44768</v>
      </c>
      <c r="AT5" s="12">
        <f t="shared" si="0"/>
        <v>44769</v>
      </c>
      <c r="AU5" s="12">
        <f t="shared" si="0"/>
        <v>44770</v>
      </c>
      <c r="AV5" s="12">
        <f t="shared" si="0"/>
        <v>44771</v>
      </c>
      <c r="AW5" s="12">
        <f t="shared" si="0"/>
        <v>44772</v>
      </c>
      <c r="AX5" s="14">
        <f t="shared" si="0"/>
        <v>44773</v>
      </c>
      <c r="AY5" s="13">
        <f>AX5+1</f>
        <v>44774</v>
      </c>
      <c r="AZ5" s="12">
        <f>AY5+1</f>
        <v>44775</v>
      </c>
      <c r="BA5" s="12">
        <f t="shared" ref="BA5:BE5" si="1">AZ5+1</f>
        <v>44776</v>
      </c>
      <c r="BB5" s="12">
        <f t="shared" si="1"/>
        <v>44777</v>
      </c>
      <c r="BC5" s="12">
        <f t="shared" si="1"/>
        <v>44778</v>
      </c>
      <c r="BD5" s="12">
        <f t="shared" si="1"/>
        <v>44779</v>
      </c>
      <c r="BE5" s="14">
        <f t="shared" si="1"/>
        <v>44780</v>
      </c>
      <c r="BF5" s="13">
        <f>BE5+1</f>
        <v>44781</v>
      </c>
      <c r="BG5" s="12">
        <f>BF5+1</f>
        <v>44782</v>
      </c>
      <c r="BH5" s="12">
        <f t="shared" ref="BH5:BL5" si="2">BG5+1</f>
        <v>44783</v>
      </c>
      <c r="BI5" s="12">
        <f t="shared" si="2"/>
        <v>44784</v>
      </c>
      <c r="BJ5" s="12">
        <f t="shared" si="2"/>
        <v>44785</v>
      </c>
      <c r="BK5" s="12">
        <f t="shared" si="2"/>
        <v>44786</v>
      </c>
      <c r="BL5" s="14">
        <f t="shared" si="2"/>
        <v>44787</v>
      </c>
    </row>
    <row r="6" spans="1:64" ht="29.25" customHeight="1" thickBot="1" x14ac:dyDescent="0.35">
      <c r="A6" s="19"/>
      <c r="B6" s="10" t="s">
        <v>22</v>
      </c>
      <c r="C6" s="11" t="s">
        <v>23</v>
      </c>
      <c r="D6" s="11" t="s">
        <v>24</v>
      </c>
      <c r="E6" s="11" t="s">
        <v>25</v>
      </c>
      <c r="F6" s="11" t="s">
        <v>26</v>
      </c>
      <c r="G6" s="11"/>
      <c r="H6" s="11" t="s">
        <v>2</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6" thickBot="1" x14ac:dyDescent="0.35">
      <c r="A7" s="19"/>
      <c r="B7" s="20"/>
      <c r="C7" s="21"/>
      <c r="D7" s="22"/>
      <c r="E7" s="23"/>
      <c r="F7" s="24"/>
      <c r="G7" s="25"/>
      <c r="H7" s="25" t="str">
        <f t="shared" ref="H7:H25" si="6">IF(OR(ISBLANK(task_start),ISBLANK(task_end)),"",task_end-task_start+1)</f>
        <v/>
      </c>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row>
    <row r="8" spans="1:64" s="3" customFormat="1" ht="21.6" thickBot="1" x14ac:dyDescent="0.35">
      <c r="A8" s="19"/>
      <c r="B8" s="26" t="s">
        <v>27</v>
      </c>
      <c r="C8" s="27"/>
      <c r="D8" s="28"/>
      <c r="E8" s="29"/>
      <c r="F8" s="30"/>
      <c r="G8" s="25"/>
      <c r="H8" s="25" t="str">
        <f t="shared" si="6"/>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row>
    <row r="9" spans="1:64" s="3" customFormat="1" ht="21.6" thickBot="1" x14ac:dyDescent="0.35">
      <c r="A9" s="19"/>
      <c r="B9" s="31" t="s">
        <v>31</v>
      </c>
      <c r="C9" s="32"/>
      <c r="D9" s="33">
        <v>1</v>
      </c>
      <c r="E9" s="81">
        <v>44733</v>
      </c>
      <c r="F9" s="82">
        <v>44746</v>
      </c>
      <c r="G9" s="25"/>
      <c r="H9" s="25">
        <f t="shared" si="6"/>
        <v>14</v>
      </c>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row>
    <row r="10" spans="1:64" s="3" customFormat="1" ht="21.6" thickBot="1" x14ac:dyDescent="0.35">
      <c r="A10" s="19"/>
      <c r="B10" s="31" t="s">
        <v>32</v>
      </c>
      <c r="C10" s="32"/>
      <c r="D10" s="33">
        <v>0</v>
      </c>
      <c r="E10" s="81">
        <v>44747</v>
      </c>
      <c r="F10" s="82">
        <v>44750</v>
      </c>
      <c r="G10" s="25"/>
      <c r="H10" s="25">
        <f t="shared" si="6"/>
        <v>4</v>
      </c>
      <c r="I10" s="60"/>
      <c r="J10" s="60"/>
      <c r="K10" s="60"/>
      <c r="L10" s="60"/>
      <c r="M10" s="60"/>
      <c r="N10" s="60"/>
      <c r="O10" s="60"/>
      <c r="P10" s="60"/>
      <c r="Q10" s="60"/>
      <c r="R10" s="60"/>
      <c r="S10" s="60"/>
      <c r="T10" s="60"/>
      <c r="U10" s="61"/>
      <c r="V10" s="61"/>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row>
    <row r="11" spans="1:64" s="3" customFormat="1" ht="21.6" thickBot="1" x14ac:dyDescent="0.35">
      <c r="A11" s="19"/>
      <c r="B11" s="31" t="s">
        <v>33</v>
      </c>
      <c r="C11" s="32"/>
      <c r="D11" s="33">
        <v>0</v>
      </c>
      <c r="E11" s="81">
        <v>44753</v>
      </c>
      <c r="F11" s="82">
        <v>44753</v>
      </c>
      <c r="G11" s="25"/>
      <c r="H11" s="25">
        <f t="shared" si="6"/>
        <v>1</v>
      </c>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row>
    <row r="12" spans="1:64" s="3" customFormat="1" ht="21.6" thickBot="1" x14ac:dyDescent="0.35">
      <c r="A12" s="19"/>
      <c r="B12" s="34" t="s">
        <v>28</v>
      </c>
      <c r="C12" s="35"/>
      <c r="D12" s="36"/>
      <c r="E12" s="37"/>
      <c r="F12" s="38"/>
      <c r="G12" s="25"/>
      <c r="H12" s="25" t="str">
        <f t="shared" si="6"/>
        <v/>
      </c>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row>
    <row r="13" spans="1:64" s="3" customFormat="1" ht="21.6" thickBot="1" x14ac:dyDescent="0.35">
      <c r="A13" s="19"/>
      <c r="B13" s="39" t="s">
        <v>34</v>
      </c>
      <c r="C13" s="40"/>
      <c r="D13" s="41">
        <v>0</v>
      </c>
      <c r="E13" s="83">
        <v>44754</v>
      </c>
      <c r="F13" s="84">
        <v>44768</v>
      </c>
      <c r="G13" s="25"/>
      <c r="H13" s="25">
        <f t="shared" si="6"/>
        <v>15</v>
      </c>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row>
    <row r="14" spans="1:64" s="3" customFormat="1" ht="21.6" thickBot="1" x14ac:dyDescent="0.35">
      <c r="A14" s="19"/>
      <c r="B14" s="39" t="s">
        <v>35</v>
      </c>
      <c r="C14" s="40"/>
      <c r="D14" s="41">
        <v>0</v>
      </c>
      <c r="E14" s="83">
        <v>44769</v>
      </c>
      <c r="F14" s="84">
        <v>44777</v>
      </c>
      <c r="G14" s="25"/>
      <c r="H14" s="25">
        <f t="shared" si="6"/>
        <v>9</v>
      </c>
      <c r="I14" s="60"/>
      <c r="J14" s="60"/>
      <c r="K14" s="60"/>
      <c r="L14" s="60"/>
      <c r="M14" s="60"/>
      <c r="N14" s="60"/>
      <c r="O14" s="60"/>
      <c r="P14" s="60"/>
      <c r="Q14" s="60"/>
      <c r="R14" s="60"/>
      <c r="S14" s="60"/>
      <c r="T14" s="60"/>
      <c r="U14" s="61"/>
      <c r="V14" s="61"/>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row>
    <row r="15" spans="1:64" s="3" customFormat="1" ht="21.6" thickBot="1" x14ac:dyDescent="0.35">
      <c r="A15" s="19"/>
      <c r="B15" s="39" t="s">
        <v>36</v>
      </c>
      <c r="C15" s="40"/>
      <c r="D15" s="41">
        <v>0</v>
      </c>
      <c r="E15" s="83">
        <v>44778</v>
      </c>
      <c r="F15" s="84">
        <v>44806</v>
      </c>
      <c r="G15" s="25"/>
      <c r="H15" s="25">
        <f t="shared" si="6"/>
        <v>29</v>
      </c>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row>
    <row r="16" spans="1:64" s="3" customFormat="1" ht="21.6" thickBot="1" x14ac:dyDescent="0.35">
      <c r="A16" s="19"/>
      <c r="B16" s="42" t="s">
        <v>29</v>
      </c>
      <c r="C16" s="43"/>
      <c r="D16" s="44"/>
      <c r="E16" s="85"/>
      <c r="F16" s="86"/>
      <c r="G16" s="25"/>
      <c r="H16" s="25" t="str">
        <f t="shared" si="6"/>
        <v/>
      </c>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row>
    <row r="17" spans="1:64" s="3" customFormat="1" ht="21.6" thickBot="1" x14ac:dyDescent="0.35">
      <c r="A17" s="19"/>
      <c r="B17" s="45" t="s">
        <v>37</v>
      </c>
      <c r="C17" s="46"/>
      <c r="D17" s="47">
        <v>0</v>
      </c>
      <c r="E17" s="87">
        <v>44809</v>
      </c>
      <c r="F17" s="88">
        <v>44812</v>
      </c>
      <c r="G17" s="25"/>
      <c r="H17" s="25">
        <f t="shared" si="6"/>
        <v>4</v>
      </c>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row>
    <row r="18" spans="1:64" s="3" customFormat="1" ht="21.6" thickBot="1" x14ac:dyDescent="0.35">
      <c r="A18" s="19"/>
      <c r="B18" s="45" t="s">
        <v>38</v>
      </c>
      <c r="C18" s="46"/>
      <c r="D18" s="47">
        <v>0</v>
      </c>
      <c r="E18" s="87">
        <v>44813</v>
      </c>
      <c r="F18" s="88">
        <v>44816</v>
      </c>
      <c r="G18" s="25"/>
      <c r="H18" s="25">
        <f t="shared" si="6"/>
        <v>4</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row>
    <row r="19" spans="1:64" s="3" customFormat="1" ht="21.6" thickBot="1" x14ac:dyDescent="0.35">
      <c r="A19" s="19"/>
      <c r="B19" s="48" t="s">
        <v>30</v>
      </c>
      <c r="C19" s="49"/>
      <c r="D19" s="50"/>
      <c r="E19" s="89"/>
      <c r="F19" s="90"/>
      <c r="G19" s="25"/>
      <c r="H19" s="25" t="str">
        <f t="shared" si="6"/>
        <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row>
    <row r="20" spans="1:64" s="3" customFormat="1" ht="21.6" thickBot="1" x14ac:dyDescent="0.35">
      <c r="A20" s="19"/>
      <c r="B20" s="51" t="s">
        <v>39</v>
      </c>
      <c r="C20" s="52"/>
      <c r="D20" s="53">
        <v>0</v>
      </c>
      <c r="E20" s="91">
        <v>44817</v>
      </c>
      <c r="F20" s="92">
        <v>44818</v>
      </c>
      <c r="G20" s="25"/>
      <c r="H20" s="25">
        <f t="shared" si="6"/>
        <v>2</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 customFormat="1" ht="21.6" thickBot="1" x14ac:dyDescent="0.35">
      <c r="A21" s="19"/>
      <c r="B21" s="51" t="s">
        <v>40</v>
      </c>
      <c r="C21" s="52"/>
      <c r="D21" s="53">
        <v>0</v>
      </c>
      <c r="E21" s="91">
        <v>44819</v>
      </c>
      <c r="F21" s="92">
        <v>44819</v>
      </c>
      <c r="G21" s="25"/>
      <c r="H21" s="25">
        <f t="shared" si="6"/>
        <v>1</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row>
    <row r="22" spans="1:64" s="3" customFormat="1" ht="21.6" thickBot="1" x14ac:dyDescent="0.35">
      <c r="A22" s="19"/>
      <c r="B22" s="20"/>
      <c r="C22" s="21"/>
      <c r="D22" s="22"/>
      <c r="E22" s="23"/>
      <c r="F22" s="24"/>
      <c r="G22" s="25"/>
      <c r="H22" s="25" t="str">
        <f t="shared" si="6"/>
        <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row>
    <row r="23" spans="1:64" s="3" customFormat="1" ht="21.6" thickBot="1" x14ac:dyDescent="0.35">
      <c r="A23" s="19"/>
      <c r="B23" s="20"/>
      <c r="C23" s="21"/>
      <c r="D23" s="22"/>
      <c r="E23" s="23"/>
      <c r="F23" s="24"/>
      <c r="G23" s="25"/>
      <c r="H23" s="25" t="str">
        <f t="shared" si="6"/>
        <v/>
      </c>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row>
    <row r="24" spans="1:64" s="3" customFormat="1" ht="21.6" thickBot="1" x14ac:dyDescent="0.35">
      <c r="A24" s="19"/>
      <c r="B24" s="20"/>
      <c r="C24" s="21"/>
      <c r="D24" s="22"/>
      <c r="E24" s="23"/>
      <c r="F24" s="24"/>
      <c r="G24" s="25"/>
      <c r="H24" s="25" t="str">
        <f t="shared" si="6"/>
        <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64" s="3" customFormat="1" ht="21.6" thickBot="1" x14ac:dyDescent="0.35">
      <c r="A25" s="19"/>
      <c r="B25" s="54" t="s">
        <v>0</v>
      </c>
      <c r="C25" s="55"/>
      <c r="D25" s="56"/>
      <c r="E25" s="57"/>
      <c r="F25" s="58"/>
      <c r="G25" s="59"/>
      <c r="H25" s="59" t="str">
        <f t="shared" si="6"/>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x14ac:dyDescent="0.3">
      <c r="A26" s="6"/>
      <c r="G26" s="6"/>
    </row>
    <row r="27" spans="1:64" x14ac:dyDescent="0.3">
      <c r="B27" s="17" t="s">
        <v>6</v>
      </c>
      <c r="C27" s="17"/>
      <c r="F27" s="75">
        <v>43113</v>
      </c>
    </row>
    <row r="28" spans="1:64" x14ac:dyDescent="0.3">
      <c r="B28" s="79" t="s">
        <v>11</v>
      </c>
      <c r="C28" s="18"/>
    </row>
    <row r="29" spans="1:64" x14ac:dyDescent="0.3">
      <c r="B29" s="78" t="s">
        <v>16</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5">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5">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28" r:id="rId1" xr:uid="{00000000-0004-0000-0000-000000000000}"/>
    <hyperlink ref="B27"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64" customWidth="1"/>
    <col min="2" max="2" width="87.109375" style="71" customWidth="1"/>
    <col min="3" max="16384" width="9.109375" style="64"/>
  </cols>
  <sheetData>
    <row r="1" spans="2:3" ht="46.5" customHeight="1" x14ac:dyDescent="0.3">
      <c r="B1" s="63"/>
    </row>
    <row r="2" spans="2:3" s="66" customFormat="1" ht="15.6" x14ac:dyDescent="0.3">
      <c r="B2" s="65" t="s">
        <v>6</v>
      </c>
      <c r="C2" s="65"/>
    </row>
    <row r="3" spans="2:3" s="68" customFormat="1" ht="13.5" customHeight="1" x14ac:dyDescent="0.3">
      <c r="B3" s="67" t="s">
        <v>11</v>
      </c>
      <c r="C3" s="67"/>
    </row>
    <row r="4" spans="2:3" x14ac:dyDescent="0.3">
      <c r="B4" s="77" t="s">
        <v>16</v>
      </c>
    </row>
    <row r="5" spans="2:3" x14ac:dyDescent="0.3">
      <c r="B5" s="63"/>
    </row>
    <row r="6" spans="2:3" s="69" customFormat="1" ht="25.8" x14ac:dyDescent="0.5">
      <c r="B6" s="72" t="s">
        <v>5</v>
      </c>
    </row>
    <row r="7" spans="2:3" ht="57.6" x14ac:dyDescent="0.3">
      <c r="B7" s="73" t="s">
        <v>14</v>
      </c>
    </row>
    <row r="8" spans="2:3" ht="14.4" x14ac:dyDescent="0.3">
      <c r="B8" s="70"/>
    </row>
    <row r="9" spans="2:3" s="69" customFormat="1" ht="25.8" x14ac:dyDescent="0.5">
      <c r="B9" s="72" t="s">
        <v>7</v>
      </c>
    </row>
    <row r="10" spans="2:3" ht="57.6" x14ac:dyDescent="0.3">
      <c r="B10" s="73" t="s">
        <v>15</v>
      </c>
    </row>
    <row r="11" spans="2:3" ht="14.4" x14ac:dyDescent="0.3">
      <c r="B11" s="74" t="s">
        <v>13</v>
      </c>
    </row>
    <row r="12" spans="2:3" ht="14.4" x14ac:dyDescent="0.3">
      <c r="B12" s="70"/>
    </row>
    <row r="13" spans="2:3" ht="14.4" x14ac:dyDescent="0.3">
      <c r="B13" s="80" t="str">
        <f>HYPERLINK("https://vertex42.link/HowToMakeAGanttChart","► Watch How This Gantt Chart Was Created")</f>
        <v>► Watch How This Gantt Chart Was Created</v>
      </c>
    </row>
    <row r="14" spans="2:3" ht="14.4" x14ac:dyDescent="0.3">
      <c r="B14" s="70"/>
    </row>
    <row r="15" spans="2:3" s="69" customFormat="1" ht="25.8" x14ac:dyDescent="0.5">
      <c r="B15" s="72" t="s">
        <v>4</v>
      </c>
    </row>
    <row r="16" spans="2:3" ht="28.8" x14ac:dyDescent="0.3">
      <c r="B16" s="73" t="s">
        <v>12</v>
      </c>
    </row>
    <row r="17" spans="2:2" ht="14.4" x14ac:dyDescent="0.3">
      <c r="B17" s="74" t="s">
        <v>1</v>
      </c>
    </row>
    <row r="18" spans="2:2" ht="14.4" x14ac:dyDescent="0.3">
      <c r="B18" s="70"/>
    </row>
    <row r="19" spans="2:2" s="69" customFormat="1" ht="25.8" x14ac:dyDescent="0.5">
      <c r="B19" s="72" t="s">
        <v>8</v>
      </c>
    </row>
    <row r="20" spans="2:2" ht="57.6" x14ac:dyDescent="0.3">
      <c r="B20" s="73" t="s">
        <v>9</v>
      </c>
    </row>
    <row r="21" spans="2:2" ht="14.4" x14ac:dyDescent="0.3">
      <c r="B21" s="70"/>
    </row>
    <row r="22" spans="2:2" ht="72" x14ac:dyDescent="0.3">
      <c r="B22" s="73" t="s">
        <v>10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ProjectSchedule!Area_de_impressao</vt:lpstr>
      <vt:lpstr>ProjectSchedule!task_end</vt:lpstr>
      <vt:lpstr>ProjectSchedule!task_progress</vt:lpstr>
      <vt:lpstr>ProjectSchedule!task_start</vt:lpstr>
      <vt:lpstr>ProjectSchedule!Titulos_de_impressao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URIEL ALEXIS FARIZELI FIORI</cp:lastModifiedBy>
  <cp:lastPrinted>2019-04-24T14:39:40Z</cp:lastPrinted>
  <dcterms:created xsi:type="dcterms:W3CDTF">2017-01-09T18:01:51Z</dcterms:created>
  <dcterms:modified xsi:type="dcterms:W3CDTF">2022-07-04T21:45:06Z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