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UE 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sharedStrings.xml><?xml version="1.0" encoding="utf-8"?>
<sst xmlns="http://schemas.openxmlformats.org/spreadsheetml/2006/main" count="32" uniqueCount="24">
  <si>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</si>
  <si>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</si>
  <si>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</si>
  <si>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</si>
  <si>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</si>
  <si>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</si>
  <si>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</si>
  <si>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</si>
  <si>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</si>
  <si>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</si>
  <si>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</si>
  <si>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</si>
  <si>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</si>
  <si>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</si>
  <si>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Phi-3-mini-4k-instruct-q4.gguf</t>
  </si>
  <si>
    <t xml:space="preserve">https://huggingface.co/microsoft/Phi-3-mini-4k-instruct-gguf</t>
  </si>
  <si>
    <t xml:space="preserve">Meta-Llama-3.1-70B-Instruct-Q2_K.gguf</t>
  </si>
  <si>
    <t xml:space="preserve">https://huggingface.co/bartowski/Meta-Llama-3.1-70B-Instruct-GGUF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</si>
  <si>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</si>
  <si>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</si>
  <si>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</si>
  <si>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</si>
  <si>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Llama-3.2-3B-Instruct-Q6_K_L.gguf</t>
  </si>
  <si>
    <t xml:space="preserve">https://huggingface.co/bartowski/Llama-3.2-3B-Instruct-GGUF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</si>
</sst>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microsoft/Phi-3-mini-4k-instruct-gguf" TargetMode="External"/><Relationship Id="rId3" Type="http://schemas.openxmlformats.org/officeDocument/2006/relationships/hyperlink" Target="https://huggingface.co/bartowski/Meta-Llama-3.1-70B-Instruct-GGUF" TargetMode="External"/><Relationship Id="rId4" Type="http://schemas.openxmlformats.org/officeDocument/2006/relationships/hyperlink" Target="https://huggingface.co/bartowski/Meta-Llama-3.1-8B-Instruct-GGUF" TargetMode="External"/><Relationship Id="rId5" Type="http://schemas.openxmlformats.org/officeDocument/2006/relationships/hyperlink" Target="https://huggingface.co/bartowski/Mistral-NeMo-Minitron-8B-Instruct-GGUF" TargetMode="External"/><Relationship Id="rId6" Type="http://schemas.openxmlformats.org/officeDocument/2006/relationships/hyperlink" Target="https://huggingface.co/bartowski/Llama-3.2-3B-Instruct-GGUF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6"/>
    <col collapsed="false" customWidth="true" hidden="false" outlineLevel="0" max="2" min="2" style="1" width="36.72"/>
    <col collapsed="false" customWidth="true" hidden="false" outlineLevel="0" max="4" min="4" style="2" width="7.16"/>
    <col collapsed="false" customWidth="true" hidden="false" outlineLevel="0" max="5" min="5" style="3" width="7.16"/>
    <col collapsed="false" customWidth="true" hidden="false" outlineLevel="0" max="6" min="6" style="2" width="7.16"/>
    <col collapsed="false" customWidth="true" hidden="false" outlineLevel="0" max="7" min="7" style="3" width="7.16"/>
    <col collapsed="false" customWidth="true" hidden="false" outlineLevel="0" max="9" min="8" style="2" width="7.16"/>
    <col collapsed="false" customWidth="true" hidden="false" outlineLevel="0" max="10" min="10" style="3" width="7.16"/>
    <col collapsed="false" customWidth="true" hidden="false" outlineLevel="0" max="11" min="11" style="2" width="7.16"/>
    <col collapsed="false" customWidth="true" hidden="false" outlineLevel="0" max="12" min="12" style="3" width="7.16"/>
    <col collapsed="false" customWidth="true" hidden="false" outlineLevel="0" max="14" min="13" style="2" width="7.16"/>
    <col collapsed="false" customWidth="true" hidden="false" outlineLevel="0" max="15" min="15" style="3" width="7.16"/>
    <col collapsed="false" customWidth="true" hidden="false" outlineLevel="0" max="16" min="16" style="2" width="7.16"/>
    <col collapsed="false" customWidth="true" hidden="false" outlineLevel="0" max="17" min="17" style="3" width="6.72"/>
    <col collapsed="false" customWidth="true" hidden="false" outlineLevel="0" max="18" min="18" style="2" width="7.16"/>
    <col collapsed="false" customWidth="true" hidden="false" outlineLevel="0" max="19" min="19" style="3" width="6.72"/>
    <col collapsed="false" customWidth="true" hidden="false" outlineLevel="0" max="21" min="20" style="2" width="7.16"/>
    <col collapsed="false" customWidth="true" hidden="false" outlineLevel="0" max="22" min="22" style="3" width="6.72"/>
    <col collapsed="false" customWidth="true" hidden="false" outlineLevel="0" max="23" min="23" style="2" width="7.16"/>
    <col collapsed="false" customWidth="true" hidden="false" outlineLevel="0" max="24" min="24" style="3" width="6.72"/>
  </cols>
  <sheetData>
    <row r="1" customFormat="false" ht="12.8" hidden="false" customHeight="false" outlineLevel="0" collapsed="false">
      <c r="A1" s="4" t="s">
        <v>0</v>
      </c>
      <c r="B1" s="4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8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  <c r="Y2" s="0"/>
    </row>
    <row r="3" s="1" customFormat="true" ht="12.8" hidden="false" customHeight="false" outlineLevel="0" collapsed="false">
      <c r="D3" s="1" t="n">
        <v>1043</v>
      </c>
      <c r="E3" s="8" t="s">
        <v>13</v>
      </c>
      <c r="F3" s="1" t="n">
        <v>9815</v>
      </c>
      <c r="G3" s="8" t="s">
        <v>13</v>
      </c>
      <c r="H3" s="1" t="n">
        <v>408</v>
      </c>
      <c r="J3" s="8" t="s">
        <v>13</v>
      </c>
      <c r="K3" s="1" t="n">
        <v>5463</v>
      </c>
      <c r="L3" s="8" t="s">
        <v>13</v>
      </c>
      <c r="M3" s="9" t="n">
        <v>40430</v>
      </c>
      <c r="O3" s="8" t="s">
        <v>13</v>
      </c>
      <c r="P3" s="9" t="n">
        <v>277</v>
      </c>
      <c r="Q3" s="8" t="s">
        <v>13</v>
      </c>
      <c r="R3" s="9" t="n">
        <v>872</v>
      </c>
      <c r="S3" s="8" t="s">
        <v>13</v>
      </c>
      <c r="T3" s="1" t="n">
        <v>1500</v>
      </c>
      <c r="V3" s="8" t="s">
        <v>13</v>
      </c>
      <c r="W3" s="1" t="n">
        <v>71</v>
      </c>
      <c r="X3" s="8" t="s">
        <v>13</v>
      </c>
      <c r="Y3" s="0"/>
    </row>
    <row r="4" customFormat="false" ht="12.8" hidden="false" customHeight="false" outlineLevel="0" collapsed="false">
      <c r="A4" s="10" t="s">
        <v>14</v>
      </c>
      <c r="B4" s="11" t="s">
        <v>15</v>
      </c>
      <c r="C4" s="12" t="n">
        <f aca="false">AVERAGE(W4,T4:U4,R4,P4,N4,M4,K4,H4,I4,F4,D4)</f>
        <v>0.658513623474907</v>
      </c>
      <c r="D4" s="12" t="n">
        <v>0.523854029130735</v>
      </c>
      <c r="E4" s="13" t="n">
        <f aca="false">3/$D$3</f>
        <v>0.00287631831255992</v>
      </c>
      <c r="F4" s="12" t="n">
        <v>0.480334216425515</v>
      </c>
      <c r="G4" s="13" t="n">
        <f aca="false">1/$F$3</f>
        <v>0.000101884870096791</v>
      </c>
      <c r="H4" s="12" t="n">
        <v>0.727941176470588</v>
      </c>
      <c r="I4" s="12" t="n">
        <v>0.821829855537721</v>
      </c>
      <c r="J4" s="13" t="n">
        <f aca="false">0/$H$3</f>
        <v>0</v>
      </c>
      <c r="K4" s="12" t="n">
        <v>0.696448187477115</v>
      </c>
      <c r="L4" s="13" t="n">
        <f aca="false">1/$K$3</f>
        <v>0.000183049606443346</v>
      </c>
      <c r="M4" s="12" t="n">
        <v>0.509271935283136</v>
      </c>
      <c r="N4" s="12" t="n">
        <v>0.593278732490252</v>
      </c>
      <c r="O4" s="13" t="n">
        <f aca="false">255/$M$3</f>
        <v>0.0063071976255256</v>
      </c>
      <c r="P4" s="12" t="n">
        <v>0.249097472924188</v>
      </c>
      <c r="Q4" s="13" t="n">
        <f aca="false">0/$P$3</f>
        <v>0</v>
      </c>
      <c r="R4" s="12" t="n">
        <v>0.934633027522936</v>
      </c>
      <c r="S4" s="13" t="n">
        <f aca="false">0/$R$3</f>
        <v>0</v>
      </c>
      <c r="T4" s="12" t="n">
        <v>0.821663265900952</v>
      </c>
      <c r="U4" s="12" t="n">
        <v>0.825501723380821</v>
      </c>
      <c r="V4" s="13" t="n">
        <f aca="false">0/$T$3</f>
        <v>0</v>
      </c>
      <c r="W4" s="12" t="n">
        <v>0.71830985915493</v>
      </c>
      <c r="X4" s="13" t="n">
        <f aca="false">0/$W$3</f>
        <v>0</v>
      </c>
    </row>
    <row r="5" customFormat="false" ht="12.8" hidden="false" customHeight="false" outlineLevel="0" collapsed="false">
      <c r="A5" s="10" t="s">
        <v>16</v>
      </c>
      <c r="B5" s="11" t="s">
        <v>17</v>
      </c>
      <c r="C5" s="12" t="n">
        <f aca="false">AVERAGE(W5,T5:U5,R5,P5,N5,M5,K5,H5,I5,F5,D5)</f>
        <v>0.723374373278101</v>
      </c>
      <c r="D5" s="12" t="n">
        <v>0.451542212782268</v>
      </c>
      <c r="E5" s="13" t="n">
        <f aca="false">1/$D$3</f>
        <v>0.000958772770853308</v>
      </c>
      <c r="F5" s="12" t="n">
        <v>0.462964849719817</v>
      </c>
      <c r="G5" s="13" t="n">
        <f aca="false">0/$F$3</f>
        <v>0</v>
      </c>
      <c r="H5" s="12" t="n">
        <v>0.801470588235294</v>
      </c>
      <c r="I5" s="12" t="n">
        <v>0.850828729281768</v>
      </c>
      <c r="J5" s="13" t="n">
        <f aca="false">0/$H$3</f>
        <v>0</v>
      </c>
      <c r="K5" s="12" t="n">
        <v>0.8555738605162</v>
      </c>
      <c r="L5" s="13" t="n">
        <f aca="false">0/$K$3</f>
        <v>0</v>
      </c>
      <c r="M5" s="12" t="n">
        <v>0.822681177343557</v>
      </c>
      <c r="N5" s="12" t="n">
        <v>0.777062536928196</v>
      </c>
      <c r="O5" s="13" t="n">
        <f aca="false">0/$M$3</f>
        <v>0</v>
      </c>
      <c r="P5" s="12" t="n">
        <v>0.317689530685921</v>
      </c>
      <c r="Q5" s="13" t="n">
        <f aca="false">0/$P$3</f>
        <v>0</v>
      </c>
      <c r="R5" s="12" t="n">
        <v>0.951834862385321</v>
      </c>
      <c r="S5" s="13" t="n">
        <f aca="false">0/$R$3</f>
        <v>0</v>
      </c>
      <c r="T5" s="12" t="n">
        <v>0.831672916702132</v>
      </c>
      <c r="U5" s="12" t="n">
        <v>0.838861355601802</v>
      </c>
      <c r="V5" s="13" t="n">
        <f aca="false">0/$T$3</f>
        <v>0</v>
      </c>
      <c r="W5" s="12" t="n">
        <v>0.71830985915493</v>
      </c>
      <c r="X5" s="13" t="n">
        <f aca="false">0/$W$3</f>
        <v>0</v>
      </c>
    </row>
    <row r="6" customFormat="false" ht="12.8" hidden="false" customHeight="false" outlineLevel="0" collapsed="false">
      <c r="A6" s="10" t="s">
        <v>18</v>
      </c>
      <c r="B6" s="11" t="s">
        <v>19</v>
      </c>
      <c r="C6" s="12" t="n">
        <f aca="false">AVERAGE(W6,T6:U6,R6,P6,N6,M6,K6,H6,I6,F6,D6)</f>
        <v>0.740393758714782</v>
      </c>
      <c r="D6" s="12" t="n">
        <v>0.526754313381707</v>
      </c>
      <c r="E6" s="13" t="n">
        <f aca="false">0/$D$3</f>
        <v>0</v>
      </c>
      <c r="F6" s="12" t="n">
        <v>0.418644931227713</v>
      </c>
      <c r="G6" s="13" t="n">
        <f aca="false">0/$F$3</f>
        <v>0</v>
      </c>
      <c r="H6" s="12" t="n">
        <v>0.737745098039216</v>
      </c>
      <c r="I6" s="12" t="n">
        <v>0.820770519262982</v>
      </c>
      <c r="J6" s="13" t="n">
        <f aca="false">0/$H$3</f>
        <v>0</v>
      </c>
      <c r="K6" s="12" t="n">
        <v>0.833424858136555</v>
      </c>
      <c r="L6" s="13" t="n">
        <f aca="false">0/$K$3</f>
        <v>0</v>
      </c>
      <c r="M6" s="12" t="n">
        <v>0.765767994063814</v>
      </c>
      <c r="N6" s="12" t="n">
        <v>0.742172610944732</v>
      </c>
      <c r="O6" s="13" t="n">
        <f aca="false">0/$M$3</f>
        <v>0</v>
      </c>
      <c r="P6" s="12" t="n">
        <v>0.84115523465704</v>
      </c>
      <c r="Q6" s="13" t="n">
        <f aca="false">0/$P$3</f>
        <v>0</v>
      </c>
      <c r="R6" s="12" t="n">
        <v>0.940366972477064</v>
      </c>
      <c r="S6" s="13" t="n">
        <f aca="false">0/$R$3</f>
        <v>0</v>
      </c>
      <c r="T6" s="12" t="n">
        <v>0.767106912789686</v>
      </c>
      <c r="U6" s="12" t="n">
        <v>0.772505800441942</v>
      </c>
      <c r="V6" s="13" t="n">
        <f aca="false">0/$T$3</f>
        <v>0</v>
      </c>
      <c r="W6" s="12" t="n">
        <v>0.71830985915493</v>
      </c>
      <c r="X6" s="13" t="n">
        <f aca="false">0/$W$3</f>
        <v>0</v>
      </c>
    </row>
    <row r="7" customFormat="false" ht="12.8" hidden="false" customHeight="false" outlineLevel="0" collapsed="false">
      <c r="A7" s="10" t="s">
        <v>20</v>
      </c>
      <c r="B7" s="11" t="s">
        <v>21</v>
      </c>
      <c r="C7" s="12" t="n">
        <f aca="false">AVERAGE(W7,T7:U7,R7,P7,N7,M7,K7,H7,I7,F7,D7)</f>
        <v>0.728207755738953</v>
      </c>
      <c r="D7" s="12" t="n">
        <v>0.417240141074992</v>
      </c>
      <c r="E7" s="13" t="n">
        <f aca="false">1/$D$3</f>
        <v>0.000958772770853308</v>
      </c>
      <c r="F7" s="12" t="n">
        <v>0.315944982170148</v>
      </c>
      <c r="G7" s="13" t="n">
        <f aca="false">0/$F$3</f>
        <v>0</v>
      </c>
      <c r="H7" s="12" t="n">
        <v>0.779411764705882</v>
      </c>
      <c r="I7" s="12" t="n">
        <v>0.84375</v>
      </c>
      <c r="J7" s="13" t="n">
        <f aca="false">0/$H$3</f>
        <v>0</v>
      </c>
      <c r="K7" s="12" t="n">
        <v>0.733088909257562</v>
      </c>
      <c r="L7" s="13" t="n">
        <f aca="false">8/$K$3</f>
        <v>0.00146439685154677</v>
      </c>
      <c r="M7" s="12" t="n">
        <v>0.814964135542914</v>
      </c>
      <c r="N7" s="12" t="n">
        <v>0.753954941621444</v>
      </c>
      <c r="O7" s="13" t="n">
        <f aca="false">0/$M$3</f>
        <v>0</v>
      </c>
      <c r="P7" s="12" t="n">
        <v>0.707581227436823</v>
      </c>
      <c r="Q7" s="13" t="n">
        <f aca="false">0/$P$3</f>
        <v>0</v>
      </c>
      <c r="R7" s="12" t="n">
        <v>0.907110091743119</v>
      </c>
      <c r="S7" s="13" t="n">
        <f aca="false">0/$R$3</f>
        <v>0</v>
      </c>
      <c r="T7" s="12" t="n">
        <v>0.817610857364514</v>
      </c>
      <c r="U7" s="12" t="n">
        <v>0.830934609499328</v>
      </c>
      <c r="V7" s="13" t="n">
        <f aca="false">0/$T$3</f>
        <v>0</v>
      </c>
      <c r="W7" s="12" t="n">
        <v>0.816901408450704</v>
      </c>
      <c r="X7" s="13" t="n">
        <f aca="false">0/$W$3</f>
        <v>0</v>
      </c>
    </row>
    <row r="8" customFormat="false" ht="12.8" hidden="false" customHeight="false" outlineLevel="0" collapsed="false">
      <c r="A8" s="10" t="s">
        <v>22</v>
      </c>
      <c r="B8" s="11" t="s">
        <v>23</v>
      </c>
      <c r="C8" s="12" t="n">
        <f aca="false">AVERAGE(W8,T8:U8,R8,P8,N8,M8,K8,H8,I8,F8,D8)</f>
        <v>0.613554278796799</v>
      </c>
      <c r="D8" s="12" t="n">
        <v>0.375051720670997</v>
      </c>
      <c r="E8" s="13" t="n">
        <f aca="false">0/$D$3</f>
        <v>0</v>
      </c>
      <c r="F8" s="12" t="n">
        <v>0.538767193071829</v>
      </c>
      <c r="G8" s="13" t="n">
        <f aca="false">0/$F$3</f>
        <v>0</v>
      </c>
      <c r="H8" s="12" t="n">
        <v>0.730392156862745</v>
      </c>
      <c r="I8" s="12" t="n">
        <v>0.827044025157233</v>
      </c>
      <c r="J8" s="13" t="n">
        <f aca="false">0/$H$3</f>
        <v>0</v>
      </c>
      <c r="K8" s="12" t="n">
        <v>0.557386051619989</v>
      </c>
      <c r="L8" s="13" t="n">
        <f aca="false">0/$K$3</f>
        <v>0</v>
      </c>
      <c r="M8" s="12" t="n">
        <v>0.608706406134059</v>
      </c>
      <c r="N8" s="12" t="n">
        <v>0.625189537528431</v>
      </c>
      <c r="O8" s="13" t="n">
        <f aca="false">0/$M$3</f>
        <v>0</v>
      </c>
      <c r="P8" s="12" t="n">
        <v>0.425992779783394</v>
      </c>
      <c r="Q8" s="13" t="n">
        <f aca="false">0/$P$3</f>
        <v>0</v>
      </c>
      <c r="R8" s="12" t="n">
        <v>0.932339449541284</v>
      </c>
      <c r="S8" s="13" t="n">
        <f aca="false">0/$R$3</f>
        <v>0</v>
      </c>
      <c r="T8" s="12" t="n">
        <v>0.573663619974553</v>
      </c>
      <c r="U8" s="12" t="n">
        <v>0.590653616484677</v>
      </c>
      <c r="V8" s="13" t="n">
        <f aca="false">0/$T$3</f>
        <v>0</v>
      </c>
      <c r="W8" s="12" t="n">
        <v>0.577464788732394</v>
      </c>
      <c r="X8" s="13" t="n">
        <f aca="false">0/$W$3</f>
        <v>0</v>
      </c>
    </row>
  </sheetData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hyperlinks>
    <hyperlink ref="B4" r:id="rId2" display="https://huggingface.co/microsoft/Phi-3-mini-4k-instruct-gguf"/>
    <hyperlink ref="B5" r:id="rId3" display="https://huggingface.co/bartowski/Meta-Llama-3.1-70B-Instruct-GGUF"/>
    <hyperlink ref="B6" r:id="rId4" display="https://huggingface.co/bartowski/Meta-Llama-3.1-8B-Instruct-GGUF"/>
    <hyperlink ref="B7" r:id="rId5" display="https://huggingface.co/bartowski/Mistral-NeMo-Minitron-8B-Instruct-GGUF"/>
    <hyperlink ref="B8" r:id="rId6" display="https://huggingface.co/bartowski/Llama-3.2-3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2024-10-16T07:17:54Z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