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output\"/>
    </mc:Choice>
  </mc:AlternateContent>
  <xr:revisionPtr revIDLastSave="45" documentId="13_ncr:1_{AB11DA8E-F862-4744-B9A5-6FF8E953C166}" xr6:coauthVersionLast="44" xr6:coauthVersionMax="45" xr10:uidLastSave="{4BDF5896-16D5-4021-877F-D81814143770}"/>
  <bookViews>
    <workbookView xWindow="-120" yWindow="-120" windowWidth="23280" windowHeight="12600" xr2:uid="{FFF4146D-DB69-429F-979B-ABD166375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9" i="1"/>
  <c r="F9" i="1" l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8" i="1"/>
  <c r="G8" i="1" s="1"/>
  <c r="C9" i="1"/>
  <c r="C10" i="1"/>
  <c r="D10" i="1" s="1"/>
  <c r="J10" i="1" s="1"/>
  <c r="C11" i="1"/>
  <c r="C12" i="1"/>
  <c r="C13" i="1"/>
  <c r="C14" i="1"/>
  <c r="D14" i="1" s="1"/>
  <c r="J14" i="1" s="1"/>
  <c r="C15" i="1"/>
  <c r="D15" i="1" s="1"/>
  <c r="J15" i="1" s="1"/>
  <c r="C16" i="1"/>
  <c r="C17" i="1"/>
  <c r="C18" i="1"/>
  <c r="D18" i="1" s="1"/>
  <c r="J18" i="1" s="1"/>
  <c r="C19" i="1"/>
  <c r="D19" i="1" s="1"/>
  <c r="J19" i="1" s="1"/>
  <c r="C20" i="1"/>
  <c r="C21" i="1"/>
  <c r="C22" i="1"/>
  <c r="D22" i="1" s="1"/>
  <c r="J22" i="1" s="1"/>
  <c r="C23" i="1"/>
  <c r="D23" i="1" s="1"/>
  <c r="J23" i="1" s="1"/>
  <c r="C24" i="1"/>
  <c r="C25" i="1"/>
  <c r="C26" i="1"/>
  <c r="D26" i="1" s="1"/>
  <c r="J26" i="1" s="1"/>
  <c r="C27" i="1"/>
  <c r="C28" i="1"/>
  <c r="C8" i="1"/>
  <c r="D8" i="1" s="1"/>
  <c r="J8" i="1" s="1"/>
  <c r="D9" i="1"/>
  <c r="J9" i="1" s="1"/>
  <c r="D11" i="1"/>
  <c r="J11" i="1" s="1"/>
  <c r="D12" i="1"/>
  <c r="J12" i="1" s="1"/>
  <c r="D13" i="1"/>
  <c r="J13" i="1" s="1"/>
  <c r="D16" i="1"/>
  <c r="J16" i="1" s="1"/>
  <c r="D17" i="1"/>
  <c r="J17" i="1" s="1"/>
  <c r="D20" i="1"/>
  <c r="J20" i="1" s="1"/>
  <c r="D21" i="1"/>
  <c r="J21" i="1" s="1"/>
  <c r="D24" i="1"/>
  <c r="J24" i="1" s="1"/>
  <c r="D25" i="1"/>
  <c r="J25" i="1" s="1"/>
  <c r="D27" i="1"/>
  <c r="J27" i="1" s="1"/>
  <c r="D28" i="1"/>
  <c r="J28" i="1" s="1"/>
</calcChain>
</file>

<file path=xl/sharedStrings.xml><?xml version="1.0" encoding="utf-8"?>
<sst xmlns="http://schemas.openxmlformats.org/spreadsheetml/2006/main" count="19" uniqueCount="19">
  <si>
    <t>x_values</t>
  </si>
  <si>
    <t>payoff</t>
  </si>
  <si>
    <t>F</t>
  </si>
  <si>
    <t>K=F*exp(x_values)</t>
  </si>
  <si>
    <t>dt</t>
  </si>
  <si>
    <t>dx</t>
  </si>
  <si>
    <t>prev_t</t>
  </si>
  <si>
    <t>diff_coeff</t>
  </si>
  <si>
    <t>loc_vol</t>
  </si>
  <si>
    <t>conv_coeff</t>
  </si>
  <si>
    <t>zero_coef</t>
  </si>
  <si>
    <t>source_coef</t>
  </si>
  <si>
    <t>old_result=pde.init_cond()</t>
  </si>
  <si>
    <t>dt_diffu</t>
  </si>
  <si>
    <t>Index</t>
  </si>
  <si>
    <t>dtdxp2_conv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</si>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</sst>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Sheet1!$C$8:$C$28</c:f>
              <c:numCache>
                <c:formatCode>General</c:formatCode>
                <c:ptCount val="21"/>
                <c:pt idx="0">
                  <c:v>0.28341993164460849</c:v>
                </c:pt>
                <c:pt idx="1">
                  <c:v>0.31322746605660928</c:v>
                </c:pt>
                <c:pt idx="2">
                  <c:v>0.34616988622829159</c:v>
                </c:pt>
                <c:pt idx="3">
                  <c:v>0.38257689097306352</c:v>
                </c:pt>
                <c:pt idx="4">
                  <c:v>0.42281285383122752</c:v>
                </c:pt>
                <c:pt idx="5">
                  <c:v>0.46728046984284238</c:v>
                </c:pt>
                <c:pt idx="6">
                  <c:v>0.51642478585503415</c:v>
                </c:pt>
                <c:pt idx="7">
                  <c:v>0.5707376547004277</c:v>
                </c:pt>
                <c:pt idx="8">
                  <c:v>0.63076265782561369</c:v>
                </c:pt>
                <c:pt idx="9">
                  <c:v>0.69710054563696899</c:v>
                </c:pt>
                <c:pt idx="10">
                  <c:v>0.77041525001264399</c:v>
                </c:pt>
                <c:pt idx="11">
                  <c:v>0.85144052915595347</c:v>
                </c:pt>
                <c:pt idx="12">
                  <c:v>0.94098731129410018</c:v>
                </c:pt>
                <c:pt idx="13">
                  <c:v>1.039951810720436</c:v>
                </c:pt>
                <c:pt idx="14">
                  <c:v>1.1493244974083363</c:v>
                </c:pt>
                <c:pt idx="15">
                  <c:v>1.2702000099676034</c:v>
                </c:pt>
                <c:pt idx="16">
                  <c:v>1.4037881111555928</c:v>
                </c:pt>
                <c:pt idx="17">
                  <c:v>1.5514257955895061</c:v>
                </c:pt>
                <c:pt idx="18">
                  <c:v>1.7145906708378964</c:v>
                </c:pt>
                <c:pt idx="19">
                  <c:v>1.8949157458138586</c:v>
                </c:pt>
                <c:pt idx="20">
                  <c:v>2.0942057744771021</c:v>
                </c:pt>
              </c:numCache>
            </c:numRef>
          </c:xVal>
          <c:yVal>
            <c:numRef>
              <c:f>Sheet1!$D$8:$D$28</c:f>
              <c:numCache>
                <c:formatCode>General</c:formatCode>
                <c:ptCount val="21"/>
                <c:pt idx="0">
                  <c:v>0.31658006835539149</c:v>
                </c:pt>
                <c:pt idx="1">
                  <c:v>0.2867725339433907</c:v>
                </c:pt>
                <c:pt idx="2">
                  <c:v>0.25383011377170839</c:v>
                </c:pt>
                <c:pt idx="3">
                  <c:v>0.21742310902693646</c:v>
                </c:pt>
                <c:pt idx="4">
                  <c:v>0.17718714616877246</c:v>
                </c:pt>
                <c:pt idx="5">
                  <c:v>0.13271953015715759</c:v>
                </c:pt>
                <c:pt idx="6">
                  <c:v>8.3575214144965826E-2</c:v>
                </c:pt>
                <c:pt idx="7">
                  <c:v>2.9262345299572279E-2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F-434D-A6B4-7E01A34C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7400"/>
        <c:axId val="94577728"/>
      </c:scatterChart>
      <c:valAx>
        <c:axId val="9457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7728"/>
        <c:crosses val="autoZero"/>
        <c:crossBetween val="midCat"/>
      </c:valAx>
      <c:valAx>
        <c:axId val="945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30</xdr:row>
      <xdr:rowOff>166687</xdr:rowOff>
    </xdr:from>
    <xdr:to>
      <xdr:col>7</xdr:col>
      <xdr:colOff>581025</xdr:colOff>
      <xdr:row>45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1223B-FBDD-4CB4-8081-2AEC558C4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105F-04AB-44CB-A076-A3CAD5E54EB5}">
  <dimension ref="A1:O28"/>
  <sheetViews>
    <sheetView tabSelected="1" topLeftCell="A5" workbookViewId="0">
      <selection activeCell="M10" sqref="M10"/>
    </sheetView>
  </sheetViews>
  <sheetFormatPr defaultRowHeight="15" x14ac:dyDescent="0.25"/>
  <cols>
    <col min="2" max="3" width="17.85546875" bestFit="1" customWidth="1"/>
    <col min="6" max="6" width="11.140625" customWidth="1"/>
    <col min="7" max="7" width="12" customWidth="1"/>
    <col min="8" max="8" width="12.7109375" customWidth="1"/>
    <col min="9" max="9" width="16.42578125" customWidth="1"/>
    <col min="10" max="10" width="14" customWidth="1"/>
    <col min="12" max="12" width="12.7109375" bestFit="1" customWidth="1"/>
  </cols>
  <sheetData>
    <row r="1" spans="1:15" x14ac:dyDescent="0.25">
      <c r="A1" t="s">
        <v>2</v>
      </c>
      <c r="B1">
        <v>0.77041525001264399</v>
      </c>
    </row>
    <row r="2" spans="1:15" x14ac:dyDescent="0.25">
      <c r="A2" t="s">
        <v>4</v>
      </c>
      <c r="B2">
        <v>0.05</v>
      </c>
    </row>
    <row r="3" spans="1:15" x14ac:dyDescent="0.25">
      <c r="A3" t="s">
        <v>5</v>
      </c>
      <c r="B3">
        <v>0.1</v>
      </c>
    </row>
    <row r="4" spans="1:15" x14ac:dyDescent="0.25">
      <c r="A4" t="s">
        <v>6</v>
      </c>
      <c r="B4">
        <v>0</v>
      </c>
    </row>
    <row r="5" spans="1:15" x14ac:dyDescent="0.25">
      <c r="A5" t="s">
        <v>8</v>
      </c>
      <c r="B5">
        <v>0.25</v>
      </c>
    </row>
    <row r="7" spans="1:15" x14ac:dyDescent="0.25">
      <c r="A7" s="3" t="s">
        <v>14</v>
      </c>
      <c r="B7" s="3" t="s">
        <v>0</v>
      </c>
      <c r="C7" s="3" t="s">
        <v>3</v>
      </c>
      <c r="D7" s="3" t="s">
        <v>1</v>
      </c>
      <c r="E7" s="3"/>
      <c r="F7" s="3" t="s">
        <v>7</v>
      </c>
      <c r="G7" s="3" t="s">
        <v>9</v>
      </c>
      <c r="H7" s="3" t="s">
        <v>10</v>
      </c>
      <c r="I7" s="3" t="s">
        <v>11</v>
      </c>
      <c r="J7" s="3" t="s">
        <v>12</v>
      </c>
      <c r="K7" s="2" t="s">
        <v>13</v>
      </c>
      <c r="L7" s="2" t="s">
        <v>15</v>
      </c>
      <c r="M7" s="3" t="s">
        <v>16</v>
      </c>
      <c r="N7" s="3" t="s">
        <v>17</v>
      </c>
      <c r="O7" s="3" t="s">
        <v>18</v>
      </c>
    </row>
    <row r="8" spans="1:15" x14ac:dyDescent="0.25">
      <c r="A8">
        <v>0</v>
      </c>
      <c r="B8">
        <v>-1</v>
      </c>
      <c r="C8">
        <f>EXP(B8)*$B$1</f>
        <v>0.28341993164460849</v>
      </c>
      <c r="D8">
        <f>MAX(0.6-C8,0)</f>
        <v>0.31658006835539149</v>
      </c>
      <c r="F8" s="1">
        <f>0.5*$B$5^2*B8^2</f>
        <v>3.125E-2</v>
      </c>
      <c r="G8" s="1">
        <f>-F8</f>
        <v>-3.125E-2</v>
      </c>
      <c r="H8">
        <v>0</v>
      </c>
      <c r="I8">
        <v>0</v>
      </c>
      <c r="J8">
        <f>D8</f>
        <v>0.31658006835539149</v>
      </c>
    </row>
    <row r="9" spans="1:15" x14ac:dyDescent="0.25">
      <c r="A9">
        <v>1</v>
      </c>
      <c r="B9">
        <v>-0.9</v>
      </c>
      <c r="C9">
        <f t="shared" ref="C9:C28" si="0">EXP(B9)*$B$1</f>
        <v>0.31322746605660928</v>
      </c>
      <c r="D9">
        <f t="shared" ref="D9:D28" si="1">MAX(0.6-C9,0)</f>
        <v>0.2867725339433907</v>
      </c>
      <c r="F9" s="1">
        <f t="shared" ref="F9:F28" si="2">0.5*$B$5^2*B9^2</f>
        <v>2.5312500000000002E-2</v>
      </c>
      <c r="G9" s="1">
        <f t="shared" ref="G9:G28" si="3">-F9</f>
        <v>-2.5312500000000002E-2</v>
      </c>
      <c r="H9">
        <v>0</v>
      </c>
      <c r="I9">
        <v>0</v>
      </c>
      <c r="J9">
        <f t="shared" ref="J9:J28" si="4">D9</f>
        <v>0.2867725339433907</v>
      </c>
      <c r="K9">
        <f>$B$2*F9</f>
        <v>1.2656250000000003E-3</v>
      </c>
      <c r="L9">
        <f>$B$2*$B$3*0.5*G9</f>
        <v>-6.328125000000001E-5</v>
      </c>
      <c r="M9">
        <f>0.5*(K9-L9)/(B5*2)</f>
        <v>1.3289062500000002E-3</v>
      </c>
    </row>
    <row r="10" spans="1:15" x14ac:dyDescent="0.25">
      <c r="A10">
        <v>2</v>
      </c>
      <c r="B10">
        <v>-0.8</v>
      </c>
      <c r="C10">
        <f t="shared" si="0"/>
        <v>0.34616988622829159</v>
      </c>
      <c r="D10">
        <f t="shared" si="1"/>
        <v>0.25383011377170839</v>
      </c>
      <c r="F10" s="1">
        <f t="shared" si="2"/>
        <v>2.0000000000000004E-2</v>
      </c>
      <c r="G10" s="1">
        <f t="shared" si="3"/>
        <v>-2.0000000000000004E-2</v>
      </c>
      <c r="H10">
        <v>0</v>
      </c>
      <c r="I10">
        <v>0</v>
      </c>
      <c r="J10">
        <f t="shared" si="4"/>
        <v>0.25383011377170839</v>
      </c>
      <c r="K10">
        <f t="shared" ref="K10:K27" si="5">$B$2*F10</f>
        <v>1.0000000000000002E-3</v>
      </c>
      <c r="L10">
        <f t="shared" ref="L10:L27" si="6">$B$2*$B$3*0.5*G10</f>
        <v>-5.0000000000000023E-5</v>
      </c>
    </row>
    <row r="11" spans="1:15" x14ac:dyDescent="0.25">
      <c r="A11">
        <v>3</v>
      </c>
      <c r="B11">
        <v>-0.7</v>
      </c>
      <c r="C11">
        <f t="shared" si="0"/>
        <v>0.38257689097306352</v>
      </c>
      <c r="D11">
        <f t="shared" si="1"/>
        <v>0.21742310902693646</v>
      </c>
      <c r="F11" s="1">
        <f t="shared" si="2"/>
        <v>1.5312499999999998E-2</v>
      </c>
      <c r="G11" s="1">
        <f t="shared" si="3"/>
        <v>-1.5312499999999998E-2</v>
      </c>
      <c r="H11">
        <v>0</v>
      </c>
      <c r="I11">
        <v>0</v>
      </c>
      <c r="J11">
        <f t="shared" si="4"/>
        <v>0.21742310902693646</v>
      </c>
      <c r="K11">
        <f t="shared" si="5"/>
        <v>7.6562499999999992E-4</v>
      </c>
      <c r="L11">
        <f t="shared" si="6"/>
        <v>-3.8281250000000006E-5</v>
      </c>
    </row>
    <row r="12" spans="1:15" x14ac:dyDescent="0.25">
      <c r="A12">
        <v>4</v>
      </c>
      <c r="B12">
        <v>-0.6</v>
      </c>
      <c r="C12">
        <f t="shared" si="0"/>
        <v>0.42281285383122752</v>
      </c>
      <c r="D12">
        <f t="shared" si="1"/>
        <v>0.17718714616877246</v>
      </c>
      <c r="F12" s="1">
        <f t="shared" si="2"/>
        <v>1.125E-2</v>
      </c>
      <c r="G12" s="1">
        <f t="shared" si="3"/>
        <v>-1.125E-2</v>
      </c>
      <c r="H12">
        <v>0</v>
      </c>
      <c r="I12">
        <v>0</v>
      </c>
      <c r="J12">
        <f t="shared" si="4"/>
        <v>0.17718714616877246</v>
      </c>
      <c r="K12">
        <f t="shared" si="5"/>
        <v>5.6249999999999996E-4</v>
      </c>
      <c r="L12">
        <f t="shared" si="6"/>
        <v>-2.8125000000000006E-5</v>
      </c>
    </row>
    <row r="13" spans="1:15" x14ac:dyDescent="0.25">
      <c r="A13">
        <v>5</v>
      </c>
      <c r="B13">
        <v>-0.5</v>
      </c>
      <c r="C13">
        <f t="shared" si="0"/>
        <v>0.46728046984284238</v>
      </c>
      <c r="D13">
        <f t="shared" si="1"/>
        <v>0.13271953015715759</v>
      </c>
      <c r="F13" s="1">
        <f t="shared" si="2"/>
        <v>7.8125E-3</v>
      </c>
      <c r="G13" s="1">
        <f t="shared" si="3"/>
        <v>-7.8125E-3</v>
      </c>
      <c r="H13">
        <v>0</v>
      </c>
      <c r="I13">
        <v>0</v>
      </c>
      <c r="J13">
        <f t="shared" si="4"/>
        <v>0.13271953015715759</v>
      </c>
      <c r="K13">
        <f t="shared" si="5"/>
        <v>3.9062500000000002E-4</v>
      </c>
      <c r="L13">
        <f t="shared" si="6"/>
        <v>-1.9531250000000004E-5</v>
      </c>
    </row>
    <row r="14" spans="1:15" x14ac:dyDescent="0.25">
      <c r="A14">
        <v>6</v>
      </c>
      <c r="B14">
        <v>-0.4</v>
      </c>
      <c r="C14">
        <f t="shared" si="0"/>
        <v>0.51642478585503415</v>
      </c>
      <c r="D14">
        <f t="shared" si="1"/>
        <v>8.3575214144965826E-2</v>
      </c>
      <c r="F14" s="1">
        <f t="shared" si="2"/>
        <v>5.000000000000001E-3</v>
      </c>
      <c r="G14" s="1">
        <f t="shared" si="3"/>
        <v>-5.000000000000001E-3</v>
      </c>
      <c r="H14">
        <v>0</v>
      </c>
      <c r="I14">
        <v>0</v>
      </c>
      <c r="J14">
        <f t="shared" si="4"/>
        <v>8.3575214144965826E-2</v>
      </c>
      <c r="K14">
        <f t="shared" si="5"/>
        <v>2.5000000000000006E-4</v>
      </c>
      <c r="L14">
        <f t="shared" si="6"/>
        <v>-1.2500000000000006E-5</v>
      </c>
    </row>
    <row r="15" spans="1:15" x14ac:dyDescent="0.25">
      <c r="A15">
        <v>7</v>
      </c>
      <c r="B15">
        <v>-0.3</v>
      </c>
      <c r="C15">
        <f t="shared" si="0"/>
        <v>0.5707376547004277</v>
      </c>
      <c r="D15">
        <f t="shared" si="1"/>
        <v>2.9262345299572279E-2</v>
      </c>
      <c r="F15" s="1">
        <f t="shared" si="2"/>
        <v>2.8124999999999999E-3</v>
      </c>
      <c r="G15" s="1">
        <f t="shared" si="3"/>
        <v>-2.8124999999999999E-3</v>
      </c>
      <c r="H15">
        <v>0</v>
      </c>
      <c r="I15">
        <v>0</v>
      </c>
      <c r="J15">
        <f t="shared" si="4"/>
        <v>2.9262345299572279E-2</v>
      </c>
      <c r="K15">
        <f t="shared" si="5"/>
        <v>1.4062499999999999E-4</v>
      </c>
      <c r="L15">
        <f t="shared" si="6"/>
        <v>-7.0312500000000015E-6</v>
      </c>
    </row>
    <row r="16" spans="1:15" x14ac:dyDescent="0.25">
      <c r="A16">
        <v>8</v>
      </c>
      <c r="B16">
        <v>-0.2</v>
      </c>
      <c r="C16">
        <f t="shared" si="0"/>
        <v>0.63076265782561369</v>
      </c>
      <c r="D16">
        <f t="shared" si="1"/>
        <v>0</v>
      </c>
      <c r="F16" s="1">
        <f t="shared" si="2"/>
        <v>1.2500000000000002E-3</v>
      </c>
      <c r="G16" s="1">
        <f t="shared" si="3"/>
        <v>-1.2500000000000002E-3</v>
      </c>
      <c r="H16">
        <v>0</v>
      </c>
      <c r="I16">
        <v>0</v>
      </c>
      <c r="J16">
        <f t="shared" si="4"/>
        <v>0</v>
      </c>
      <c r="K16">
        <f t="shared" si="5"/>
        <v>6.2500000000000015E-5</v>
      </c>
      <c r="L16">
        <f t="shared" si="6"/>
        <v>-3.1250000000000014E-6</v>
      </c>
    </row>
    <row r="17" spans="1:12" x14ac:dyDescent="0.25">
      <c r="A17">
        <v>9</v>
      </c>
      <c r="B17">
        <v>-0.1</v>
      </c>
      <c r="C17">
        <f t="shared" si="0"/>
        <v>0.69710054563696899</v>
      </c>
      <c r="D17">
        <f t="shared" si="1"/>
        <v>0</v>
      </c>
      <c r="F17" s="1">
        <f t="shared" si="2"/>
        <v>3.1250000000000006E-4</v>
      </c>
      <c r="G17" s="1">
        <f t="shared" si="3"/>
        <v>-3.1250000000000006E-4</v>
      </c>
      <c r="H17">
        <v>0</v>
      </c>
      <c r="I17">
        <v>0</v>
      </c>
      <c r="J17">
        <f t="shared" si="4"/>
        <v>0</v>
      </c>
      <c r="K17">
        <f t="shared" si="5"/>
        <v>1.5625000000000004E-5</v>
      </c>
      <c r="L17">
        <f t="shared" si="6"/>
        <v>-7.8125000000000036E-7</v>
      </c>
    </row>
    <row r="18" spans="1:12" x14ac:dyDescent="0.25">
      <c r="A18">
        <v>10</v>
      </c>
      <c r="B18">
        <v>0</v>
      </c>
      <c r="C18">
        <f t="shared" si="0"/>
        <v>0.77041525001264399</v>
      </c>
      <c r="D18">
        <f t="shared" si="1"/>
        <v>0</v>
      </c>
      <c r="F18" s="1">
        <f t="shared" si="2"/>
        <v>0</v>
      </c>
      <c r="G18" s="1">
        <f t="shared" si="3"/>
        <v>0</v>
      </c>
      <c r="H18">
        <v>0</v>
      </c>
      <c r="I18">
        <v>0</v>
      </c>
      <c r="J18">
        <f t="shared" si="4"/>
        <v>0</v>
      </c>
      <c r="K18">
        <f t="shared" si="5"/>
        <v>0</v>
      </c>
      <c r="L18">
        <f t="shared" si="6"/>
        <v>0</v>
      </c>
    </row>
    <row r="19" spans="1:12" x14ac:dyDescent="0.25">
      <c r="A19">
        <v>11</v>
      </c>
      <c r="B19">
        <v>0.1</v>
      </c>
      <c r="C19">
        <f t="shared" si="0"/>
        <v>0.85144052915595347</v>
      </c>
      <c r="D19">
        <f t="shared" si="1"/>
        <v>0</v>
      </c>
      <c r="F19" s="1">
        <f t="shared" si="2"/>
        <v>3.1250000000000006E-4</v>
      </c>
      <c r="G19" s="1">
        <f t="shared" si="3"/>
        <v>-3.1250000000000006E-4</v>
      </c>
      <c r="H19">
        <v>0</v>
      </c>
      <c r="I19">
        <v>0</v>
      </c>
      <c r="J19">
        <f t="shared" si="4"/>
        <v>0</v>
      </c>
      <c r="K19">
        <f t="shared" si="5"/>
        <v>1.5625000000000004E-5</v>
      </c>
      <c r="L19">
        <f t="shared" si="6"/>
        <v>-7.8125000000000036E-7</v>
      </c>
    </row>
    <row r="20" spans="1:12" x14ac:dyDescent="0.25">
      <c r="A20">
        <v>12</v>
      </c>
      <c r="B20">
        <v>0.2</v>
      </c>
      <c r="C20">
        <f t="shared" si="0"/>
        <v>0.94098731129410018</v>
      </c>
      <c r="D20">
        <f t="shared" si="1"/>
        <v>0</v>
      </c>
      <c r="F20" s="1">
        <f t="shared" si="2"/>
        <v>1.2500000000000002E-3</v>
      </c>
      <c r="G20" s="1">
        <f t="shared" si="3"/>
        <v>-1.2500000000000002E-3</v>
      </c>
      <c r="H20">
        <v>0</v>
      </c>
      <c r="I20">
        <v>0</v>
      </c>
      <c r="J20">
        <f t="shared" si="4"/>
        <v>0</v>
      </c>
      <c r="K20">
        <f t="shared" si="5"/>
        <v>6.2500000000000015E-5</v>
      </c>
      <c r="L20">
        <f t="shared" si="6"/>
        <v>-3.1250000000000014E-6</v>
      </c>
    </row>
    <row r="21" spans="1:12" x14ac:dyDescent="0.25">
      <c r="A21">
        <v>13</v>
      </c>
      <c r="B21">
        <v>0.3</v>
      </c>
      <c r="C21">
        <f t="shared" si="0"/>
        <v>1.039951810720436</v>
      </c>
      <c r="D21">
        <f t="shared" si="1"/>
        <v>0</v>
      </c>
      <c r="F21" s="1">
        <f t="shared" si="2"/>
        <v>2.8124999999999999E-3</v>
      </c>
      <c r="G21" s="1">
        <f t="shared" si="3"/>
        <v>-2.8124999999999999E-3</v>
      </c>
      <c r="H21">
        <v>0</v>
      </c>
      <c r="I21">
        <v>0</v>
      </c>
      <c r="J21">
        <f t="shared" si="4"/>
        <v>0</v>
      </c>
      <c r="K21">
        <f t="shared" si="5"/>
        <v>1.4062499999999999E-4</v>
      </c>
      <c r="L21">
        <f t="shared" si="6"/>
        <v>-7.0312500000000015E-6</v>
      </c>
    </row>
    <row r="22" spans="1:12" x14ac:dyDescent="0.25">
      <c r="A22">
        <v>14</v>
      </c>
      <c r="B22">
        <v>0.4</v>
      </c>
      <c r="C22">
        <f t="shared" si="0"/>
        <v>1.1493244974083363</v>
      </c>
      <c r="D22">
        <f t="shared" si="1"/>
        <v>0</v>
      </c>
      <c r="F22" s="1">
        <f t="shared" si="2"/>
        <v>5.000000000000001E-3</v>
      </c>
      <c r="G22" s="1">
        <f t="shared" si="3"/>
        <v>-5.000000000000001E-3</v>
      </c>
      <c r="H22">
        <v>0</v>
      </c>
      <c r="I22">
        <v>0</v>
      </c>
      <c r="J22">
        <f t="shared" si="4"/>
        <v>0</v>
      </c>
      <c r="K22">
        <f t="shared" si="5"/>
        <v>2.5000000000000006E-4</v>
      </c>
      <c r="L22">
        <f t="shared" si="6"/>
        <v>-1.2500000000000006E-5</v>
      </c>
    </row>
    <row r="23" spans="1:12" x14ac:dyDescent="0.25">
      <c r="A23">
        <v>15</v>
      </c>
      <c r="B23">
        <v>0.5</v>
      </c>
      <c r="C23">
        <f t="shared" si="0"/>
        <v>1.2702000099676034</v>
      </c>
      <c r="D23">
        <f t="shared" si="1"/>
        <v>0</v>
      </c>
      <c r="F23" s="1">
        <f t="shared" si="2"/>
        <v>7.8125E-3</v>
      </c>
      <c r="G23" s="1">
        <f t="shared" si="3"/>
        <v>-7.8125E-3</v>
      </c>
      <c r="H23">
        <v>0</v>
      </c>
      <c r="I23">
        <v>0</v>
      </c>
      <c r="J23">
        <f t="shared" si="4"/>
        <v>0</v>
      </c>
      <c r="K23">
        <f t="shared" si="5"/>
        <v>3.9062500000000002E-4</v>
      </c>
      <c r="L23">
        <f t="shared" si="6"/>
        <v>-1.9531250000000004E-5</v>
      </c>
    </row>
    <row r="24" spans="1:12" x14ac:dyDescent="0.25">
      <c r="A24">
        <v>16</v>
      </c>
      <c r="B24">
        <v>0.6</v>
      </c>
      <c r="C24">
        <f t="shared" si="0"/>
        <v>1.4037881111555928</v>
      </c>
      <c r="D24">
        <f t="shared" si="1"/>
        <v>0</v>
      </c>
      <c r="F24" s="1">
        <f t="shared" si="2"/>
        <v>1.125E-2</v>
      </c>
      <c r="G24" s="1">
        <f t="shared" si="3"/>
        <v>-1.125E-2</v>
      </c>
      <c r="H24">
        <v>0</v>
      </c>
      <c r="I24">
        <v>0</v>
      </c>
      <c r="J24">
        <f t="shared" si="4"/>
        <v>0</v>
      </c>
      <c r="K24">
        <f t="shared" si="5"/>
        <v>5.6249999999999996E-4</v>
      </c>
      <c r="L24">
        <f t="shared" si="6"/>
        <v>-2.8125000000000006E-5</v>
      </c>
    </row>
    <row r="25" spans="1:12" x14ac:dyDescent="0.25">
      <c r="A25">
        <v>17</v>
      </c>
      <c r="B25">
        <v>0.7</v>
      </c>
      <c r="C25">
        <f t="shared" si="0"/>
        <v>1.5514257955895061</v>
      </c>
      <c r="D25">
        <f t="shared" si="1"/>
        <v>0</v>
      </c>
      <c r="F25" s="1">
        <f t="shared" si="2"/>
        <v>1.5312499999999998E-2</v>
      </c>
      <c r="G25" s="1">
        <f t="shared" si="3"/>
        <v>-1.5312499999999998E-2</v>
      </c>
      <c r="H25">
        <v>0</v>
      </c>
      <c r="I25">
        <v>0</v>
      </c>
      <c r="J25">
        <f t="shared" si="4"/>
        <v>0</v>
      </c>
      <c r="K25">
        <f t="shared" si="5"/>
        <v>7.6562499999999992E-4</v>
      </c>
      <c r="L25">
        <f t="shared" si="6"/>
        <v>-3.8281250000000006E-5</v>
      </c>
    </row>
    <row r="26" spans="1:12" x14ac:dyDescent="0.25">
      <c r="A26">
        <v>18</v>
      </c>
      <c r="B26">
        <v>0.8</v>
      </c>
      <c r="C26">
        <f t="shared" si="0"/>
        <v>1.7145906708378964</v>
      </c>
      <c r="D26">
        <f t="shared" si="1"/>
        <v>0</v>
      </c>
      <c r="F26" s="1">
        <f t="shared" si="2"/>
        <v>2.0000000000000004E-2</v>
      </c>
      <c r="G26" s="1">
        <f t="shared" si="3"/>
        <v>-2.0000000000000004E-2</v>
      </c>
      <c r="H26">
        <v>0</v>
      </c>
      <c r="I26">
        <v>0</v>
      </c>
      <c r="J26">
        <f t="shared" si="4"/>
        <v>0</v>
      </c>
      <c r="K26">
        <f t="shared" si="5"/>
        <v>1.0000000000000002E-3</v>
      </c>
      <c r="L26">
        <f t="shared" si="6"/>
        <v>-5.0000000000000023E-5</v>
      </c>
    </row>
    <row r="27" spans="1:12" x14ac:dyDescent="0.25">
      <c r="A27">
        <v>19</v>
      </c>
      <c r="B27">
        <v>0.9</v>
      </c>
      <c r="C27">
        <f t="shared" si="0"/>
        <v>1.8949157458138586</v>
      </c>
      <c r="D27">
        <f t="shared" si="1"/>
        <v>0</v>
      </c>
      <c r="F27" s="1">
        <f t="shared" si="2"/>
        <v>2.5312500000000002E-2</v>
      </c>
      <c r="G27" s="1">
        <f t="shared" si="3"/>
        <v>-2.5312500000000002E-2</v>
      </c>
      <c r="H27">
        <v>0</v>
      </c>
      <c r="I27">
        <v>0</v>
      </c>
      <c r="J27">
        <f t="shared" si="4"/>
        <v>0</v>
      </c>
      <c r="K27">
        <f t="shared" si="5"/>
        <v>1.2656250000000003E-3</v>
      </c>
      <c r="L27">
        <f t="shared" si="6"/>
        <v>-6.328125000000001E-5</v>
      </c>
    </row>
    <row r="28" spans="1:12" x14ac:dyDescent="0.25">
      <c r="A28">
        <v>20</v>
      </c>
      <c r="B28">
        <v>1</v>
      </c>
      <c r="C28">
        <f t="shared" si="0"/>
        <v>2.0942057744771021</v>
      </c>
      <c r="D28">
        <f t="shared" si="1"/>
        <v>0</v>
      </c>
      <c r="F28" s="1">
        <f t="shared" si="2"/>
        <v>3.125E-2</v>
      </c>
      <c r="G28" s="1">
        <f t="shared" si="3"/>
        <v>-3.125E-2</v>
      </c>
      <c r="H28">
        <v>0</v>
      </c>
      <c r="I28">
        <v>0</v>
      </c>
      <c r="J28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DD</dc:creator>
  <cp:lastModifiedBy>CUI Yechang</cp:lastModifiedBy>
  <dcterms:created xsi:type="dcterms:W3CDTF">2019-10-29T02:58:48Z</dcterms:created>
  <dcterms:modified xsi:type="dcterms:W3CDTF">2019-10-29T18:44:56Z</dcterms:modified>
</cp:coreProperties>
</file>