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LSC/Careers/Application/202001/HK01 Data Scientist/BI Task/Medium/"/>
    </mc:Choice>
  </mc:AlternateContent>
  <xr:revisionPtr revIDLastSave="0" documentId="13_ncr:1_{151E6ABC-27AD-6C4B-98D8-43BAA147DD3D}" xr6:coauthVersionLast="45" xr6:coauthVersionMax="45" xr10:uidLastSave="{00000000-0000-0000-0000-000000000000}"/>
  <bookViews>
    <workbookView xWindow="900" yWindow="460" windowWidth="27900" windowHeight="17540" activeTab="1" xr2:uid="{53FEB060-EB3A-0443-8156-B692AE4B1017}"/>
  </bookViews>
  <sheets>
    <sheet name="Voter Proportion" sheetId="1" r:id="rId1"/>
    <sheet name="Voter Proportion By Age Grou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6" l="1"/>
  <c r="U8" i="6"/>
  <c r="V8" i="6"/>
  <c r="U12" i="6"/>
  <c r="V12" i="6"/>
  <c r="U16" i="6"/>
  <c r="V16" i="6"/>
  <c r="T3" i="6"/>
  <c r="T4" i="6"/>
  <c r="T11" i="6"/>
  <c r="T12" i="6"/>
  <c r="T19" i="6"/>
  <c r="T2" i="6"/>
  <c r="R2" i="6"/>
  <c r="S2" i="6"/>
  <c r="R3" i="6"/>
  <c r="S3" i="6"/>
  <c r="R4" i="6"/>
  <c r="S4" i="6"/>
  <c r="R5" i="6"/>
  <c r="S5" i="6"/>
  <c r="R6" i="6"/>
  <c r="S6" i="6"/>
  <c r="R7" i="6"/>
  <c r="S7" i="6"/>
  <c r="R8" i="6"/>
  <c r="S8" i="6"/>
  <c r="R9" i="6"/>
  <c r="S9" i="6"/>
  <c r="R10" i="6"/>
  <c r="S10" i="6"/>
  <c r="R11" i="6"/>
  <c r="S11" i="6"/>
  <c r="R12" i="6"/>
  <c r="S12" i="6"/>
  <c r="R13" i="6"/>
  <c r="S13" i="6"/>
  <c r="R14" i="6"/>
  <c r="S14" i="6"/>
  <c r="R15" i="6"/>
  <c r="S15" i="6"/>
  <c r="R16" i="6"/>
  <c r="S16" i="6"/>
  <c r="R17" i="6"/>
  <c r="S17" i="6"/>
  <c r="R18" i="6"/>
  <c r="S18" i="6"/>
  <c r="R19" i="6"/>
  <c r="S19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P2" i="6"/>
  <c r="V2" i="6" s="1"/>
  <c r="O2" i="6"/>
  <c r="U2" i="6" s="1"/>
  <c r="O3" i="6"/>
  <c r="U3" i="6" s="1"/>
  <c r="P3" i="6"/>
  <c r="V3" i="6" s="1"/>
  <c r="O4" i="6"/>
  <c r="U4" i="6" s="1"/>
  <c r="P4" i="6"/>
  <c r="V4" i="6" s="1"/>
  <c r="O5" i="6"/>
  <c r="U5" i="6" s="1"/>
  <c r="P5" i="6"/>
  <c r="V5" i="6" s="1"/>
  <c r="O6" i="6"/>
  <c r="U6" i="6" s="1"/>
  <c r="P6" i="6"/>
  <c r="V6" i="6" s="1"/>
  <c r="O7" i="6"/>
  <c r="U7" i="6" s="1"/>
  <c r="P7" i="6"/>
  <c r="V7" i="6" s="1"/>
  <c r="O8" i="6"/>
  <c r="P8" i="6"/>
  <c r="O9" i="6"/>
  <c r="U9" i="6" s="1"/>
  <c r="P9" i="6"/>
  <c r="V9" i="6" s="1"/>
  <c r="O10" i="6"/>
  <c r="U10" i="6" s="1"/>
  <c r="P10" i="6"/>
  <c r="V10" i="6" s="1"/>
  <c r="O11" i="6"/>
  <c r="U11" i="6" s="1"/>
  <c r="P11" i="6"/>
  <c r="V11" i="6" s="1"/>
  <c r="O12" i="6"/>
  <c r="P12" i="6"/>
  <c r="O13" i="6"/>
  <c r="U13" i="6" s="1"/>
  <c r="P13" i="6"/>
  <c r="V13" i="6" s="1"/>
  <c r="O14" i="6"/>
  <c r="U14" i="6" s="1"/>
  <c r="P14" i="6"/>
  <c r="V14" i="6" s="1"/>
  <c r="O15" i="6"/>
  <c r="U15" i="6" s="1"/>
  <c r="P15" i="6"/>
  <c r="V15" i="6" s="1"/>
  <c r="O16" i="6"/>
  <c r="P16" i="6"/>
  <c r="O17" i="6"/>
  <c r="U17" i="6" s="1"/>
  <c r="P17" i="6"/>
  <c r="V17" i="6" s="1"/>
  <c r="O18" i="6"/>
  <c r="U18" i="6" s="1"/>
  <c r="P18" i="6"/>
  <c r="V18" i="6" s="1"/>
  <c r="O19" i="6"/>
  <c r="U19" i="6" s="1"/>
  <c r="P19" i="6"/>
  <c r="V19" i="6" s="1"/>
  <c r="N3" i="6"/>
  <c r="N4" i="6"/>
  <c r="N5" i="6"/>
  <c r="T5" i="6" s="1"/>
  <c r="N6" i="6"/>
  <c r="T6" i="6" s="1"/>
  <c r="N7" i="6"/>
  <c r="T7" i="6" s="1"/>
  <c r="N8" i="6"/>
  <c r="T8" i="6" s="1"/>
  <c r="N9" i="6"/>
  <c r="T9" i="6" s="1"/>
  <c r="N10" i="6"/>
  <c r="T10" i="6" s="1"/>
  <c r="N11" i="6"/>
  <c r="N12" i="6"/>
  <c r="N13" i="6"/>
  <c r="T13" i="6" s="1"/>
  <c r="N14" i="6"/>
  <c r="T14" i="6" s="1"/>
  <c r="N15" i="6"/>
  <c r="T15" i="6" s="1"/>
  <c r="N16" i="6"/>
  <c r="T16" i="6" s="1"/>
  <c r="N17" i="6"/>
  <c r="T17" i="6" s="1"/>
  <c r="N18" i="6"/>
  <c r="T18" i="6" s="1"/>
  <c r="N19" i="6"/>
  <c r="N2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J3" i="6"/>
  <c r="I3" i="6"/>
  <c r="H3" i="6"/>
  <c r="J2" i="6"/>
  <c r="I2" i="6"/>
  <c r="H2" i="6"/>
  <c r="M19" i="6"/>
  <c r="L2" i="6"/>
  <c r="M2" i="6"/>
  <c r="L3" i="6"/>
  <c r="M3" i="6"/>
  <c r="L4" i="6"/>
  <c r="M4" i="6"/>
  <c r="L5" i="6"/>
  <c r="M5" i="6"/>
  <c r="L6" i="6"/>
  <c r="M6" i="6"/>
  <c r="L7" i="6"/>
  <c r="M7" i="6"/>
  <c r="L8" i="6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L16" i="6"/>
  <c r="M16" i="6"/>
  <c r="L17" i="6"/>
  <c r="M17" i="6"/>
  <c r="L18" i="6"/>
  <c r="M18" i="6"/>
  <c r="L19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" i="6"/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<sst xmlns="http://schemas.openxmlformats.org/spreadsheetml/2006/main" count="62" uniqueCount="43">
  <si>
    <t>區議會分區</t>
  </si>
  <si>
    <t>中西區</t>
  </si>
  <si>
    <t>灣仔</t>
  </si>
  <si>
    <t>東區</t>
  </si>
  <si>
    <t>南區</t>
  </si>
  <si>
    <t>油尖旺</t>
  </si>
  <si>
    <t>深水埗</t>
  </si>
  <si>
    <t>九龍城</t>
  </si>
  <si>
    <t>黃大仙</t>
  </si>
  <si>
    <t>觀塘</t>
  </si>
  <si>
    <t>荃灣</t>
  </si>
  <si>
    <t>屯門</t>
  </si>
  <si>
    <t>元朗</t>
  </si>
  <si>
    <t>葵青</t>
  </si>
  <si>
    <t>離島</t>
  </si>
  <si>
    <t>北區</t>
  </si>
  <si>
    <t>大埔</t>
  </si>
  <si>
    <t>西貢</t>
  </si>
  <si>
    <t>沙田</t>
  </si>
  <si>
    <t>Proportion</t>
  </si>
  <si>
    <t>Voter2019</t>
  </si>
  <si>
    <t>Population2019</t>
  </si>
  <si>
    <t>18-35 (2019)</t>
  </si>
  <si>
    <t>36-65 (2019)</t>
  </si>
  <si>
    <t>&gt;=66 (2019)</t>
  </si>
  <si>
    <t>18-35 (2016)</t>
  </si>
  <si>
    <t>36-65 (2016)</t>
  </si>
  <si>
    <t>&gt;=66 (2016)</t>
  </si>
  <si>
    <t>18-35 (Diff)</t>
  </si>
  <si>
    <t>36-65 (Diff)</t>
  </si>
  <si>
    <t>&gt;=66 (Diff)</t>
  </si>
  <si>
    <t>18-35 (% Change)</t>
  </si>
  <si>
    <t>36-65 (% Change)</t>
  </si>
  <si>
    <t>&gt;=66 (% Change)</t>
  </si>
  <si>
    <t>18-35 (Proportion in 2019)</t>
  </si>
  <si>
    <t>36-65 (Proportion in 2019)</t>
  </si>
  <si>
    <t>&gt;=66 (Proportion in 2019)</t>
  </si>
  <si>
    <t>18-35 (Proportion in 2016)</t>
  </si>
  <si>
    <t>36-65 (Proportion in 2016)</t>
  </si>
  <si>
    <t>&gt;=66 (Proportion in 2016)</t>
  </si>
  <si>
    <t>18-35 (Change in Proportion)</t>
  </si>
  <si>
    <t>36-65 (Change in Proportion)</t>
  </si>
  <si>
    <t>&gt;=66 (Change in 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</si>
</sst>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0" fillId="0" borderId="0" xfId="0" applyFill="1"/>
    <xf numFmtId="9" fontId="0" fillId="0" borderId="0" xfId="1" applyFont="1" applyFill="1"/>
    <xf numFmtId="9" fontId="0" fillId="0" borderId="0" xfId="0" applyNumberFormat="1" applyFill="1"/>
    <xf numFmtId="9" fontId="2" fillId="0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3708-FA59-FA4A-B05F-B5ECD5F8F239}">
  <dimension ref="A1:I19"/>
  <sheetViews>
    <sheetView workbookViewId="0">
      <selection sqref="A1:D19"/>
    </sheetView>
  </sheetViews>
  <sheetFormatPr baseColWidth="10" defaultRowHeight="16" x14ac:dyDescent="0.2"/>
  <cols>
    <col min="1" max="1" width="11.1640625" bestFit="1" customWidth="1"/>
    <col min="2" max="2" width="13.83203125" bestFit="1" customWidth="1"/>
    <col min="3" max="3" width="9.6640625" bestFit="1" customWidth="1"/>
    <col min="4" max="4" width="9.6640625" style="2" bestFit="1" customWidth="1"/>
    <col min="9" max="9" width="10.83203125" style="2"/>
  </cols>
  <sheetData>
    <row r="1" spans="1:5" x14ac:dyDescent="0.2">
      <c r="A1" t="s">
        <v>0</v>
      </c>
      <c r="B1" t="s">
        <v>21</v>
      </c>
      <c r="C1" t="s">
        <v>20</v>
      </c>
      <c r="D1" s="2" t="s">
        <v>19</v>
      </c>
    </row>
    <row r="2" spans="1:5" x14ac:dyDescent="0.2">
      <c r="A2" t="s">
        <v>1</v>
      </c>
      <c r="B2">
        <v>208360</v>
      </c>
      <c r="C2">
        <v>110483</v>
      </c>
      <c r="D2" s="2">
        <f>C2/B2</f>
        <v>0.53025052793242466</v>
      </c>
      <c r="E2" s="1"/>
    </row>
    <row r="3" spans="1:5" x14ac:dyDescent="0.2">
      <c r="A3" t="s">
        <v>2</v>
      </c>
      <c r="B3">
        <v>156100</v>
      </c>
      <c r="C3">
        <v>74839</v>
      </c>
      <c r="D3" s="2">
        <f t="shared" ref="D3:D19" si="0">C3/B3</f>
        <v>0.4794298526585522</v>
      </c>
      <c r="E3" s="1"/>
    </row>
    <row r="4" spans="1:5" x14ac:dyDescent="0.2">
      <c r="A4" t="s">
        <v>3</v>
      </c>
      <c r="B4">
        <v>468000</v>
      </c>
      <c r="C4">
        <v>323725</v>
      </c>
      <c r="D4" s="2">
        <f t="shared" si="0"/>
        <v>0.69172008547008546</v>
      </c>
      <c r="E4" s="1"/>
    </row>
    <row r="5" spans="1:5" x14ac:dyDescent="0.2">
      <c r="A5" t="s">
        <v>4</v>
      </c>
      <c r="B5">
        <v>225970</v>
      </c>
      <c r="C5">
        <v>151994</v>
      </c>
      <c r="D5" s="2">
        <f t="shared" si="0"/>
        <v>0.67262911005885739</v>
      </c>
      <c r="E5" s="1"/>
    </row>
    <row r="6" spans="1:5" x14ac:dyDescent="0.2">
      <c r="A6" t="s">
        <v>5</v>
      </c>
      <c r="B6">
        <v>281000</v>
      </c>
      <c r="C6">
        <v>129150</v>
      </c>
      <c r="D6" s="2">
        <f t="shared" si="0"/>
        <v>0.45960854092526693</v>
      </c>
      <c r="E6" s="1"/>
    </row>
    <row r="7" spans="1:5" x14ac:dyDescent="0.2">
      <c r="A7" t="s">
        <v>6</v>
      </c>
      <c r="B7">
        <v>351850</v>
      </c>
      <c r="C7">
        <v>204046</v>
      </c>
      <c r="D7" s="2">
        <f t="shared" si="0"/>
        <v>0.57992326275401451</v>
      </c>
      <c r="E7" s="1"/>
    </row>
    <row r="8" spans="1:5" x14ac:dyDescent="0.2">
      <c r="A8" t="s">
        <v>7</v>
      </c>
      <c r="B8">
        <v>358600</v>
      </c>
      <c r="C8">
        <v>201858</v>
      </c>
      <c r="D8" s="2">
        <f t="shared" si="0"/>
        <v>0.56290574456218623</v>
      </c>
      <c r="E8" s="1"/>
    </row>
    <row r="9" spans="1:5" x14ac:dyDescent="0.2">
      <c r="A9" t="s">
        <v>8</v>
      </c>
      <c r="B9">
        <v>360230</v>
      </c>
      <c r="C9">
        <v>264040</v>
      </c>
      <c r="D9" s="2">
        <f t="shared" si="0"/>
        <v>0.73297615412375428</v>
      </c>
      <c r="E9" s="1"/>
    </row>
    <row r="10" spans="1:5" x14ac:dyDescent="0.2">
      <c r="A10" t="s">
        <v>9</v>
      </c>
      <c r="B10">
        <v>584900</v>
      </c>
      <c r="C10">
        <v>396345</v>
      </c>
      <c r="D10" s="2">
        <f t="shared" si="0"/>
        <v>0.67762865447084975</v>
      </c>
      <c r="E10" s="1"/>
    </row>
    <row r="11" spans="1:5" x14ac:dyDescent="0.2">
      <c r="A11" t="s">
        <v>10</v>
      </c>
      <c r="B11">
        <v>266800</v>
      </c>
      <c r="C11">
        <v>169773</v>
      </c>
      <c r="D11" s="2">
        <f t="shared" si="0"/>
        <v>0.63633058470764614</v>
      </c>
      <c r="E11" s="1"/>
    </row>
    <row r="12" spans="1:5" x14ac:dyDescent="0.2">
      <c r="A12" t="s">
        <v>11</v>
      </c>
      <c r="B12">
        <v>423510</v>
      </c>
      <c r="C12">
        <v>296282</v>
      </c>
      <c r="D12" s="2">
        <f t="shared" si="0"/>
        <v>0.69958678661660878</v>
      </c>
      <c r="E12" s="1"/>
    </row>
    <row r="13" spans="1:5" x14ac:dyDescent="0.2">
      <c r="A13" t="s">
        <v>12</v>
      </c>
      <c r="B13">
        <v>546580</v>
      </c>
      <c r="C13">
        <v>349322</v>
      </c>
      <c r="D13" s="2">
        <f t="shared" si="0"/>
        <v>0.63910498005781402</v>
      </c>
      <c r="E13" s="1"/>
    </row>
    <row r="14" spans="1:5" x14ac:dyDescent="0.2">
      <c r="A14" t="s">
        <v>13</v>
      </c>
      <c r="B14">
        <v>430680</v>
      </c>
      <c r="C14">
        <v>308771</v>
      </c>
      <c r="D14" s="2">
        <f t="shared" si="0"/>
        <v>0.71693833008265995</v>
      </c>
      <c r="E14" s="1"/>
    </row>
    <row r="15" spans="1:5" x14ac:dyDescent="0.2">
      <c r="A15" t="s">
        <v>14</v>
      </c>
      <c r="B15">
        <v>156340</v>
      </c>
      <c r="C15">
        <v>84213</v>
      </c>
      <c r="D15" s="2">
        <f t="shared" si="0"/>
        <v>0.5386529359089165</v>
      </c>
      <c r="E15" s="1"/>
    </row>
    <row r="16" spans="1:5" x14ac:dyDescent="0.2">
      <c r="A16" t="s">
        <v>15</v>
      </c>
      <c r="B16">
        <v>265520</v>
      </c>
      <c r="C16">
        <v>186496</v>
      </c>
      <c r="D16" s="2">
        <f t="shared" si="0"/>
        <v>0.70238023501054536</v>
      </c>
      <c r="E16" s="1"/>
    </row>
    <row r="17" spans="1:5" x14ac:dyDescent="0.2">
      <c r="A17" t="s">
        <v>16</v>
      </c>
      <c r="B17">
        <v>262490</v>
      </c>
      <c r="C17">
        <v>187494</v>
      </c>
      <c r="D17" s="2">
        <f t="shared" si="0"/>
        <v>0.71429006819307406</v>
      </c>
      <c r="E17" s="1"/>
    </row>
    <row r="18" spans="1:5" x14ac:dyDescent="0.2">
      <c r="A18" t="s">
        <v>17</v>
      </c>
      <c r="B18">
        <v>404500</v>
      </c>
      <c r="C18">
        <v>274293</v>
      </c>
      <c r="D18" s="2">
        <f t="shared" si="0"/>
        <v>0.6781038318912237</v>
      </c>
      <c r="E18" s="1"/>
    </row>
    <row r="19" spans="1:5" x14ac:dyDescent="0.2">
      <c r="A19" t="s">
        <v>18</v>
      </c>
      <c r="B19">
        <v>588500</v>
      </c>
      <c r="C19">
        <v>419853</v>
      </c>
      <c r="D19" s="2">
        <f t="shared" si="0"/>
        <v>0.71342905692438408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517C-3DCD-0745-AE27-9977631BB9DB}">
  <dimension ref="A1:V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4" sqref="O14"/>
    </sheetView>
  </sheetViews>
  <sheetFormatPr baseColWidth="10" defaultRowHeight="16" x14ac:dyDescent="0.2"/>
  <cols>
    <col min="8" max="9" width="10.6640625" bestFit="1" customWidth="1"/>
    <col min="10" max="10" width="10" bestFit="1" customWidth="1"/>
    <col min="11" max="12" width="15.6640625" bestFit="1" customWidth="1"/>
    <col min="13" max="13" width="15" bestFit="1" customWidth="1"/>
    <col min="14" max="15" width="23" style="4" bestFit="1" customWidth="1"/>
    <col min="16" max="16" width="22.33203125" style="4" bestFit="1" customWidth="1"/>
    <col min="17" max="18" width="23" style="4" bestFit="1" customWidth="1"/>
    <col min="19" max="19" width="22.33203125" style="4" bestFit="1" customWidth="1"/>
    <col min="20" max="22" width="10.83203125" style="4"/>
  </cols>
  <sheetData>
    <row r="1" spans="1:22" x14ac:dyDescent="0.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</row>
    <row r="2" spans="1:22" x14ac:dyDescent="0.2">
      <c r="A2" t="s">
        <v>1</v>
      </c>
      <c r="B2" s="1">
        <v>22197</v>
      </c>
      <c r="C2" s="1">
        <v>61678</v>
      </c>
      <c r="D2" s="1">
        <v>26608</v>
      </c>
      <c r="E2" s="1">
        <v>20682</v>
      </c>
      <c r="F2" s="1">
        <v>61238</v>
      </c>
      <c r="G2" s="1">
        <v>23084</v>
      </c>
      <c r="H2" s="1">
        <f>B2-E2</f>
        <v>1515</v>
      </c>
      <c r="I2" s="1">
        <f t="shared" ref="I2:I19" si="0">C2-F2</f>
        <v>440</v>
      </c>
      <c r="J2" s="1">
        <f t="shared" ref="J2:J19" si="1">D2-G2</f>
        <v>3524</v>
      </c>
      <c r="K2" s="3">
        <f t="shared" ref="K2:K19" si="2">B2/E2-1</f>
        <v>7.3252103278212966E-2</v>
      </c>
      <c r="L2" s="3">
        <f t="shared" ref="L2:L19" si="3">C2/F2-1</f>
        <v>7.1850811587577113E-3</v>
      </c>
      <c r="M2" s="3">
        <f t="shared" ref="M2:M19" si="4">D2/G2-1</f>
        <v>0.15265985097903312</v>
      </c>
      <c r="N2" s="5">
        <f>B2/SUM($B2:$D2)</f>
        <v>0.20090873709077414</v>
      </c>
      <c r="O2" s="5">
        <f>C2/SUM($B2:$D2)</f>
        <v>0.55825783152159159</v>
      </c>
      <c r="P2" s="5">
        <f>D2/SUM($B2:$D2)</f>
        <v>0.2408334313876343</v>
      </c>
      <c r="Q2" s="5">
        <f>E2/SUM($E2:$G2)</f>
        <v>0.19696392518380251</v>
      </c>
      <c r="R2" s="5">
        <f t="shared" ref="R2:S17" si="5">F2/SUM($E2:$G2)</f>
        <v>0.58319683059692962</v>
      </c>
      <c r="S2" s="5">
        <f t="shared" si="5"/>
        <v>0.21983924421926784</v>
      </c>
      <c r="T2" s="6">
        <f>N2-Q2</f>
        <v>3.9448119069716292E-3</v>
      </c>
      <c r="U2" s="6">
        <f t="shared" ref="U2:V17" si="6">O2-R2</f>
        <v>-2.4938999075338031E-2</v>
      </c>
      <c r="V2" s="6">
        <f t="shared" si="6"/>
        <v>2.0994187168366457E-2</v>
      </c>
    </row>
    <row r="3" spans="1:22" x14ac:dyDescent="0.2">
      <c r="A3" t="s">
        <v>2</v>
      </c>
      <c r="B3" s="1">
        <v>12559</v>
      </c>
      <c r="C3" s="1">
        <v>40401</v>
      </c>
      <c r="D3" s="1">
        <v>21879</v>
      </c>
      <c r="E3" s="1">
        <v>11816</v>
      </c>
      <c r="F3" s="1">
        <v>40170</v>
      </c>
      <c r="G3" s="1">
        <v>19660</v>
      </c>
      <c r="H3" s="1">
        <f t="shared" ref="H3:H19" si="7">B3-E3</f>
        <v>743</v>
      </c>
      <c r="I3" s="1">
        <f t="shared" si="0"/>
        <v>231</v>
      </c>
      <c r="J3" s="1">
        <f t="shared" si="1"/>
        <v>2219</v>
      </c>
      <c r="K3" s="3">
        <f t="shared" si="2"/>
        <v>6.2880839539607214E-2</v>
      </c>
      <c r="L3" s="3">
        <f t="shared" si="3"/>
        <v>5.7505601194922651E-3</v>
      </c>
      <c r="M3" s="3">
        <f t="shared" si="4"/>
        <v>0.11286876907426246</v>
      </c>
      <c r="N3" s="5">
        <f t="shared" ref="N3:N19" si="8">B3/SUM($B3:$D3)</f>
        <v>0.16781357313700077</v>
      </c>
      <c r="O3" s="5">
        <f t="shared" ref="O3:O17" si="9">C3/SUM($B3:$D3)</f>
        <v>0.53983885407341092</v>
      </c>
      <c r="P3" s="5">
        <f t="shared" ref="P3:P17" si="10">D3/SUM($B3:$D3)</f>
        <v>0.29234757278958834</v>
      </c>
      <c r="Q3" s="5">
        <f t="shared" ref="Q3:Q19" si="11">E3/SUM($E3:$G3)</f>
        <v>0.16492197750048851</v>
      </c>
      <c r="R3" s="5">
        <f t="shared" si="5"/>
        <v>0.5606733104430115</v>
      </c>
      <c r="S3" s="5">
        <f t="shared" si="5"/>
        <v>0.27440471205650002</v>
      </c>
      <c r="T3" s="6">
        <f t="shared" ref="T3:T19" si="12">N3-Q3</f>
        <v>2.8915956365122564E-3</v>
      </c>
      <c r="U3" s="6">
        <f t="shared" si="6"/>
        <v>-2.0834456369600574E-2</v>
      </c>
      <c r="V3" s="6">
        <f t="shared" si="6"/>
        <v>1.7942860733088317E-2</v>
      </c>
    </row>
    <row r="4" spans="1:22" x14ac:dyDescent="0.2">
      <c r="A4" t="s">
        <v>3</v>
      </c>
      <c r="B4" s="1">
        <v>66532</v>
      </c>
      <c r="C4" s="1">
        <v>174453</v>
      </c>
      <c r="D4" s="1">
        <v>82740</v>
      </c>
      <c r="E4" s="1">
        <v>62033</v>
      </c>
      <c r="F4" s="1">
        <v>173464</v>
      </c>
      <c r="G4" s="1">
        <v>71884</v>
      </c>
      <c r="H4" s="1">
        <f t="shared" si="7"/>
        <v>4499</v>
      </c>
      <c r="I4" s="1">
        <f t="shared" si="0"/>
        <v>989</v>
      </c>
      <c r="J4" s="1">
        <f t="shared" si="1"/>
        <v>10856</v>
      </c>
      <c r="K4" s="3">
        <f t="shared" si="2"/>
        <v>7.2525913626618088E-2</v>
      </c>
      <c r="L4" s="3">
        <f t="shared" si="3"/>
        <v>5.7014711986349553E-3</v>
      </c>
      <c r="M4" s="3">
        <f t="shared" si="4"/>
        <v>0.15102108953313675</v>
      </c>
      <c r="N4" s="5">
        <f t="shared" si="8"/>
        <v>0.20552011738358175</v>
      </c>
      <c r="O4" s="5">
        <f t="shared" si="9"/>
        <v>0.53889257857749628</v>
      </c>
      <c r="P4" s="5">
        <f t="shared" si="10"/>
        <v>0.25558730403892194</v>
      </c>
      <c r="Q4" s="5">
        <f t="shared" si="11"/>
        <v>0.20181143271705149</v>
      </c>
      <c r="R4" s="5">
        <f t="shared" si="5"/>
        <v>0.564328959825103</v>
      </c>
      <c r="S4" s="5">
        <f t="shared" si="5"/>
        <v>0.23385960745784548</v>
      </c>
      <c r="T4" s="6">
        <f t="shared" si="12"/>
        <v>3.7086846665302653E-3</v>
      </c>
      <c r="U4" s="6">
        <f t="shared" si="6"/>
        <v>-2.5436381247606721E-2</v>
      </c>
      <c r="V4" s="6">
        <f t="shared" si="6"/>
        <v>2.1727696581076456E-2</v>
      </c>
    </row>
    <row r="5" spans="1:22" x14ac:dyDescent="0.2">
      <c r="A5" t="s">
        <v>4</v>
      </c>
      <c r="B5" s="1">
        <v>31665</v>
      </c>
      <c r="C5" s="1">
        <v>83093</v>
      </c>
      <c r="D5" s="1">
        <v>37236</v>
      </c>
      <c r="E5" s="1">
        <v>29574</v>
      </c>
      <c r="F5" s="1">
        <v>82004</v>
      </c>
      <c r="G5" s="1">
        <v>32198</v>
      </c>
      <c r="H5" s="1">
        <f t="shared" si="7"/>
        <v>2091</v>
      </c>
      <c r="I5" s="1">
        <f t="shared" si="0"/>
        <v>1089</v>
      </c>
      <c r="J5" s="1">
        <f t="shared" si="1"/>
        <v>5038</v>
      </c>
      <c r="K5" s="3">
        <f t="shared" si="2"/>
        <v>7.0703996753905374E-2</v>
      </c>
      <c r="L5" s="3">
        <f t="shared" si="3"/>
        <v>1.3279840007804466E-2</v>
      </c>
      <c r="M5" s="3">
        <f t="shared" si="4"/>
        <v>0.15646934592210693</v>
      </c>
      <c r="N5" s="5">
        <f t="shared" si="8"/>
        <v>0.20833059199705251</v>
      </c>
      <c r="O5" s="5">
        <f t="shared" si="9"/>
        <v>0.54668605339684462</v>
      </c>
      <c r="P5" s="5">
        <f t="shared" si="10"/>
        <v>0.24498335460610288</v>
      </c>
      <c r="Q5" s="5">
        <f t="shared" si="11"/>
        <v>0.20569496995326061</v>
      </c>
      <c r="R5" s="5">
        <f t="shared" si="5"/>
        <v>0.57035944803026928</v>
      </c>
      <c r="S5" s="5">
        <f t="shared" si="5"/>
        <v>0.22394558201647005</v>
      </c>
      <c r="T5" s="6">
        <f t="shared" si="12"/>
        <v>2.6356220437918909E-3</v>
      </c>
      <c r="U5" s="6">
        <f t="shared" si="6"/>
        <v>-2.367339463342466E-2</v>
      </c>
      <c r="V5" s="6">
        <f t="shared" si="6"/>
        <v>2.1037772589632825E-2</v>
      </c>
    </row>
    <row r="6" spans="1:22" x14ac:dyDescent="0.2">
      <c r="A6" t="s">
        <v>5</v>
      </c>
      <c r="B6" s="1">
        <v>27970</v>
      </c>
      <c r="C6" s="1">
        <v>70649</v>
      </c>
      <c r="D6" s="1">
        <v>30531</v>
      </c>
      <c r="E6" s="1">
        <v>25071</v>
      </c>
      <c r="F6" s="1">
        <v>67588</v>
      </c>
      <c r="G6" s="1">
        <v>27376</v>
      </c>
      <c r="H6" s="1">
        <f t="shared" si="7"/>
        <v>2899</v>
      </c>
      <c r="I6" s="1">
        <f t="shared" si="0"/>
        <v>3061</v>
      </c>
      <c r="J6" s="1">
        <f t="shared" si="1"/>
        <v>3155</v>
      </c>
      <c r="K6" s="3">
        <f t="shared" si="2"/>
        <v>0.11563160623828317</v>
      </c>
      <c r="L6" s="3">
        <f t="shared" si="3"/>
        <v>4.5289104574776529E-2</v>
      </c>
      <c r="M6" s="3">
        <f t="shared" si="4"/>
        <v>0.1152469316189364</v>
      </c>
      <c r="N6" s="5">
        <f t="shared" si="8"/>
        <v>0.21656987998451413</v>
      </c>
      <c r="O6" s="5">
        <f t="shared" si="9"/>
        <v>0.54703058459156018</v>
      </c>
      <c r="P6" s="5">
        <f t="shared" si="10"/>
        <v>0.23639953542392567</v>
      </c>
      <c r="Q6" s="5">
        <f t="shared" si="11"/>
        <v>0.20886408130961803</v>
      </c>
      <c r="R6" s="5">
        <f t="shared" si="5"/>
        <v>0.56306910484442041</v>
      </c>
      <c r="S6" s="5">
        <f t="shared" si="5"/>
        <v>0.22806681384596159</v>
      </c>
      <c r="T6" s="6">
        <f t="shared" si="12"/>
        <v>7.7057986748960972E-3</v>
      </c>
      <c r="U6" s="6">
        <f t="shared" si="6"/>
        <v>-1.6038520252860233E-2</v>
      </c>
      <c r="V6" s="6">
        <f t="shared" si="6"/>
        <v>8.3327215779640806E-3</v>
      </c>
    </row>
    <row r="7" spans="1:22" x14ac:dyDescent="0.2">
      <c r="A7" t="s">
        <v>6</v>
      </c>
      <c r="B7" s="1">
        <v>47070</v>
      </c>
      <c r="C7" s="1">
        <v>106321</v>
      </c>
      <c r="D7" s="1">
        <v>50655</v>
      </c>
      <c r="E7" s="1">
        <v>40327</v>
      </c>
      <c r="F7" s="1">
        <v>97194</v>
      </c>
      <c r="G7" s="1">
        <v>43558</v>
      </c>
      <c r="H7" s="1">
        <f t="shared" si="7"/>
        <v>6743</v>
      </c>
      <c r="I7" s="1">
        <f t="shared" si="0"/>
        <v>9127</v>
      </c>
      <c r="J7" s="1">
        <f t="shared" si="1"/>
        <v>7097</v>
      </c>
      <c r="K7" s="3">
        <f t="shared" si="2"/>
        <v>0.16720807399509008</v>
      </c>
      <c r="L7" s="3">
        <f t="shared" si="3"/>
        <v>9.3904973558038618E-2</v>
      </c>
      <c r="M7" s="3">
        <f t="shared" si="4"/>
        <v>0.16293218237751961</v>
      </c>
      <c r="N7" s="5">
        <f t="shared" si="8"/>
        <v>0.23068327730021662</v>
      </c>
      <c r="O7" s="5">
        <f t="shared" si="9"/>
        <v>0.52106387775305574</v>
      </c>
      <c r="P7" s="5">
        <f t="shared" si="10"/>
        <v>0.2482528449467277</v>
      </c>
      <c r="Q7" s="5">
        <f t="shared" si="11"/>
        <v>0.2227039027164939</v>
      </c>
      <c r="R7" s="5">
        <f t="shared" si="5"/>
        <v>0.53674915368430354</v>
      </c>
      <c r="S7" s="5">
        <f t="shared" si="5"/>
        <v>0.24054694359920256</v>
      </c>
      <c r="T7" s="6">
        <f t="shared" si="12"/>
        <v>7.9793745837227203E-3</v>
      </c>
      <c r="U7" s="6">
        <f t="shared" si="6"/>
        <v>-1.56852759312478E-2</v>
      </c>
      <c r="V7" s="6">
        <f t="shared" si="6"/>
        <v>7.7059013475251348E-3</v>
      </c>
    </row>
    <row r="8" spans="1:22" x14ac:dyDescent="0.2">
      <c r="A8" t="s">
        <v>7</v>
      </c>
      <c r="B8" s="1">
        <v>42860</v>
      </c>
      <c r="C8" s="1">
        <v>107792</v>
      </c>
      <c r="D8" s="1">
        <v>51206</v>
      </c>
      <c r="E8" s="1">
        <v>37792</v>
      </c>
      <c r="F8" s="1">
        <v>103026</v>
      </c>
      <c r="G8" s="1">
        <v>46197</v>
      </c>
      <c r="H8" s="1">
        <f t="shared" si="7"/>
        <v>5068</v>
      </c>
      <c r="I8" s="1">
        <f t="shared" si="0"/>
        <v>4766</v>
      </c>
      <c r="J8" s="1">
        <f t="shared" si="1"/>
        <v>5009</v>
      </c>
      <c r="K8" s="3">
        <f t="shared" si="2"/>
        <v>0.13410245554614741</v>
      </c>
      <c r="L8" s="3">
        <f t="shared" si="3"/>
        <v>4.6260167336400482E-2</v>
      </c>
      <c r="M8" s="3">
        <f t="shared" si="4"/>
        <v>0.10842695413122061</v>
      </c>
      <c r="N8" s="5">
        <f t="shared" si="8"/>
        <v>0.21232747773187091</v>
      </c>
      <c r="O8" s="5">
        <f t="shared" si="9"/>
        <v>0.53399914791586167</v>
      </c>
      <c r="P8" s="5">
        <f t="shared" si="10"/>
        <v>0.25367337435226744</v>
      </c>
      <c r="Q8" s="5">
        <f t="shared" si="11"/>
        <v>0.20208004705504906</v>
      </c>
      <c r="R8" s="5">
        <f t="shared" si="5"/>
        <v>0.55089698687271071</v>
      </c>
      <c r="S8" s="5">
        <f t="shared" si="5"/>
        <v>0.2470229660722402</v>
      </c>
      <c r="T8" s="6">
        <f t="shared" si="12"/>
        <v>1.024743067682185E-2</v>
      </c>
      <c r="U8" s="6">
        <f t="shared" si="6"/>
        <v>-1.6897838956849043E-2</v>
      </c>
      <c r="V8" s="6">
        <f t="shared" si="6"/>
        <v>6.6504082800272479E-3</v>
      </c>
    </row>
    <row r="9" spans="1:22" x14ac:dyDescent="0.2">
      <c r="A9" t="s">
        <v>8</v>
      </c>
      <c r="B9" s="1">
        <v>61338</v>
      </c>
      <c r="C9" s="1">
        <v>136479</v>
      </c>
      <c r="D9" s="1">
        <v>66223</v>
      </c>
      <c r="E9" s="1">
        <v>55896</v>
      </c>
      <c r="F9" s="1">
        <v>133031</v>
      </c>
      <c r="G9" s="1">
        <v>60097</v>
      </c>
      <c r="H9" s="1">
        <f t="shared" si="7"/>
        <v>5442</v>
      </c>
      <c r="I9" s="1">
        <f t="shared" si="0"/>
        <v>3448</v>
      </c>
      <c r="J9" s="1">
        <f t="shared" si="1"/>
        <v>6126</v>
      </c>
      <c r="K9" s="3">
        <f t="shared" si="2"/>
        <v>9.7359381708888026E-2</v>
      </c>
      <c r="L9" s="3">
        <f t="shared" si="3"/>
        <v>2.5918770812818126E-2</v>
      </c>
      <c r="M9" s="3">
        <f t="shared" si="4"/>
        <v>0.10193520475231699</v>
      </c>
      <c r="N9" s="5">
        <f t="shared" si="8"/>
        <v>0.23230571125587032</v>
      </c>
      <c r="O9" s="5">
        <f t="shared" si="9"/>
        <v>0.51688759278897134</v>
      </c>
      <c r="P9" s="5">
        <f t="shared" si="10"/>
        <v>0.25080669595515831</v>
      </c>
      <c r="Q9" s="5">
        <f t="shared" si="11"/>
        <v>0.22446029298380879</v>
      </c>
      <c r="R9" s="5">
        <f t="shared" si="5"/>
        <v>0.53420955409920334</v>
      </c>
      <c r="S9" s="5">
        <f t="shared" si="5"/>
        <v>0.24133015291698792</v>
      </c>
      <c r="T9" s="6">
        <f t="shared" si="12"/>
        <v>7.8454182720615329E-3</v>
      </c>
      <c r="U9" s="6">
        <f t="shared" si="6"/>
        <v>-1.7321961310232004E-2</v>
      </c>
      <c r="V9" s="6">
        <f t="shared" si="6"/>
        <v>9.4765430381703875E-3</v>
      </c>
    </row>
    <row r="10" spans="1:22" x14ac:dyDescent="0.2">
      <c r="A10" t="s">
        <v>9</v>
      </c>
      <c r="B10" s="1">
        <v>92409</v>
      </c>
      <c r="C10" s="1">
        <v>202538</v>
      </c>
      <c r="D10" s="1">
        <v>101398</v>
      </c>
      <c r="E10" s="1">
        <v>79390</v>
      </c>
      <c r="F10" s="1">
        <v>185690</v>
      </c>
      <c r="G10" s="1">
        <v>87463</v>
      </c>
      <c r="H10" s="1">
        <f t="shared" si="7"/>
        <v>13019</v>
      </c>
      <c r="I10" s="1">
        <f t="shared" si="0"/>
        <v>16848</v>
      </c>
      <c r="J10" s="1">
        <f t="shared" si="1"/>
        <v>13935</v>
      </c>
      <c r="K10" s="3">
        <f t="shared" si="2"/>
        <v>0.16398790779695172</v>
      </c>
      <c r="L10" s="3">
        <f t="shared" si="3"/>
        <v>9.0731864936183904E-2</v>
      </c>
      <c r="M10" s="3">
        <f t="shared" si="4"/>
        <v>0.15932451436607487</v>
      </c>
      <c r="N10" s="5">
        <f t="shared" si="8"/>
        <v>0.23315293494304204</v>
      </c>
      <c r="O10" s="5">
        <f t="shared" si="9"/>
        <v>0.51101439402540716</v>
      </c>
      <c r="P10" s="5">
        <f t="shared" si="10"/>
        <v>0.25583267103155077</v>
      </c>
      <c r="Q10" s="5">
        <f t="shared" si="11"/>
        <v>0.2251923878789254</v>
      </c>
      <c r="R10" s="5">
        <f t="shared" si="5"/>
        <v>0.52671588997654184</v>
      </c>
      <c r="S10" s="5">
        <f t="shared" si="5"/>
        <v>0.24809172214453273</v>
      </c>
      <c r="T10" s="6">
        <f t="shared" si="12"/>
        <v>7.9605470641166409E-3</v>
      </c>
      <c r="U10" s="6">
        <f t="shared" si="6"/>
        <v>-1.5701495951134681E-2</v>
      </c>
      <c r="V10" s="6">
        <f t="shared" si="6"/>
        <v>7.7409488870180398E-3</v>
      </c>
    </row>
    <row r="11" spans="1:22" x14ac:dyDescent="0.2">
      <c r="A11" t="s">
        <v>10</v>
      </c>
      <c r="B11" s="1">
        <v>39798</v>
      </c>
      <c r="C11" s="1">
        <v>96437</v>
      </c>
      <c r="D11" s="1">
        <v>33538</v>
      </c>
      <c r="E11" s="1">
        <v>35414</v>
      </c>
      <c r="F11" s="1">
        <v>89667</v>
      </c>
      <c r="G11" s="1">
        <v>27884</v>
      </c>
      <c r="H11" s="1">
        <f t="shared" si="7"/>
        <v>4384</v>
      </c>
      <c r="I11" s="1">
        <f t="shared" si="0"/>
        <v>6770</v>
      </c>
      <c r="J11" s="1">
        <f t="shared" si="1"/>
        <v>5654</v>
      </c>
      <c r="K11" s="3">
        <f t="shared" si="2"/>
        <v>0.12379285028519793</v>
      </c>
      <c r="L11" s="3">
        <f t="shared" si="3"/>
        <v>7.550157806104818E-2</v>
      </c>
      <c r="M11" s="3">
        <f t="shared" si="4"/>
        <v>0.20276861282455894</v>
      </c>
      <c r="N11" s="5">
        <f t="shared" si="8"/>
        <v>0.23441890053188669</v>
      </c>
      <c r="O11" s="5">
        <f t="shared" si="9"/>
        <v>0.56803496433472933</v>
      </c>
      <c r="P11" s="5">
        <f t="shared" si="10"/>
        <v>0.19754613513338398</v>
      </c>
      <c r="Q11" s="5">
        <f t="shared" si="11"/>
        <v>0.23151701369594352</v>
      </c>
      <c r="R11" s="5">
        <f t="shared" si="5"/>
        <v>0.58619291994900791</v>
      </c>
      <c r="S11" s="5">
        <f t="shared" si="5"/>
        <v>0.18229006635504855</v>
      </c>
      <c r="T11" s="6">
        <f t="shared" si="12"/>
        <v>2.9018868359431682E-3</v>
      </c>
      <c r="U11" s="6">
        <f t="shared" si="6"/>
        <v>-1.8157955614278576E-2</v>
      </c>
      <c r="V11" s="6">
        <f t="shared" si="6"/>
        <v>1.5256068778335435E-2</v>
      </c>
    </row>
    <row r="12" spans="1:22" x14ac:dyDescent="0.2">
      <c r="A12" t="s">
        <v>11</v>
      </c>
      <c r="B12" s="1">
        <v>75285</v>
      </c>
      <c r="C12" s="1">
        <v>163341</v>
      </c>
      <c r="D12" s="1">
        <v>57656</v>
      </c>
      <c r="E12" s="1">
        <v>70845</v>
      </c>
      <c r="F12" s="1">
        <v>156876</v>
      </c>
      <c r="G12" s="1">
        <v>43569</v>
      </c>
      <c r="H12" s="1">
        <f t="shared" si="7"/>
        <v>4440</v>
      </c>
      <c r="I12" s="1">
        <f t="shared" si="0"/>
        <v>6465</v>
      </c>
      <c r="J12" s="1">
        <f t="shared" si="1"/>
        <v>14087</v>
      </c>
      <c r="K12" s="3">
        <f t="shared" si="2"/>
        <v>6.2672030489095976E-2</v>
      </c>
      <c r="L12" s="3">
        <f t="shared" si="3"/>
        <v>4.1210892679568678E-2</v>
      </c>
      <c r="M12" s="3">
        <f t="shared" si="4"/>
        <v>0.32332621818265284</v>
      </c>
      <c r="N12" s="7">
        <f t="shared" si="8"/>
        <v>0.25409913528327743</v>
      </c>
      <c r="O12" s="5">
        <f t="shared" si="9"/>
        <v>0.55130247534443533</v>
      </c>
      <c r="P12" s="5">
        <f t="shared" si="10"/>
        <v>0.19459838937228721</v>
      </c>
      <c r="Q12" s="5">
        <f t="shared" si="11"/>
        <v>0.2611412141988278</v>
      </c>
      <c r="R12" s="5">
        <f t="shared" si="5"/>
        <v>0.57825942718124512</v>
      </c>
      <c r="S12" s="5">
        <f t="shared" si="5"/>
        <v>0.16059935861992702</v>
      </c>
      <c r="T12" s="6">
        <f t="shared" si="12"/>
        <v>-7.0420789155503649E-3</v>
      </c>
      <c r="U12" s="6">
        <f t="shared" si="6"/>
        <v>-2.6956951836809795E-2</v>
      </c>
      <c r="V12" s="6">
        <f t="shared" si="6"/>
        <v>3.3999030752360188E-2</v>
      </c>
    </row>
    <row r="13" spans="1:22" x14ac:dyDescent="0.2">
      <c r="A13" t="s">
        <v>12</v>
      </c>
      <c r="B13" s="1">
        <v>101771</v>
      </c>
      <c r="C13" s="1">
        <v>193985</v>
      </c>
      <c r="D13" s="1">
        <v>53566</v>
      </c>
      <c r="E13" s="1">
        <v>88883</v>
      </c>
      <c r="F13" s="1">
        <v>178037</v>
      </c>
      <c r="G13" s="1">
        <v>41945</v>
      </c>
      <c r="H13" s="1">
        <f t="shared" si="7"/>
        <v>12888</v>
      </c>
      <c r="I13" s="1">
        <f t="shared" si="0"/>
        <v>15948</v>
      </c>
      <c r="J13" s="1">
        <f t="shared" si="1"/>
        <v>11621</v>
      </c>
      <c r="K13" s="3">
        <f t="shared" si="2"/>
        <v>0.14499960622391228</v>
      </c>
      <c r="L13" s="3">
        <f t="shared" si="3"/>
        <v>8.9576885703533504E-2</v>
      </c>
      <c r="M13" s="3">
        <f t="shared" si="4"/>
        <v>0.27705328406246266</v>
      </c>
      <c r="N13" s="5">
        <f t="shared" si="8"/>
        <v>0.29133865029972345</v>
      </c>
      <c r="O13" s="5">
        <f t="shared" si="9"/>
        <v>0.55531858858016381</v>
      </c>
      <c r="P13" s="5">
        <f t="shared" si="10"/>
        <v>0.15334276112011266</v>
      </c>
      <c r="Q13" s="5">
        <f t="shared" si="11"/>
        <v>0.28777297524808576</v>
      </c>
      <c r="R13" s="5">
        <f t="shared" si="5"/>
        <v>0.57642335648260568</v>
      </c>
      <c r="S13" s="5">
        <f t="shared" si="5"/>
        <v>0.13580366826930859</v>
      </c>
      <c r="T13" s="6">
        <f t="shared" si="12"/>
        <v>3.5656750516376845E-3</v>
      </c>
      <c r="U13" s="6">
        <f t="shared" si="6"/>
        <v>-2.1104767902441868E-2</v>
      </c>
      <c r="V13" s="6">
        <f t="shared" si="6"/>
        <v>1.7539092850804072E-2</v>
      </c>
    </row>
    <row r="14" spans="1:22" x14ac:dyDescent="0.2">
      <c r="A14" t="s">
        <v>13</v>
      </c>
      <c r="B14" s="1">
        <v>74876</v>
      </c>
      <c r="C14" s="1">
        <v>159756</v>
      </c>
      <c r="D14" s="1">
        <v>74139</v>
      </c>
      <c r="E14" s="1">
        <v>67969</v>
      </c>
      <c r="F14" s="1">
        <v>152774</v>
      </c>
      <c r="G14" s="1">
        <v>64009</v>
      </c>
      <c r="H14" s="1">
        <f t="shared" si="7"/>
        <v>6907</v>
      </c>
      <c r="I14" s="1">
        <f t="shared" si="0"/>
        <v>6982</v>
      </c>
      <c r="J14" s="1">
        <f t="shared" si="1"/>
        <v>10130</v>
      </c>
      <c r="K14" s="3">
        <f t="shared" si="2"/>
        <v>0.1016198561108741</v>
      </c>
      <c r="L14" s="3">
        <f t="shared" si="3"/>
        <v>4.5701493709662699E-2</v>
      </c>
      <c r="M14" s="3">
        <f t="shared" si="4"/>
        <v>0.1582589948288522</v>
      </c>
      <c r="N14" s="5">
        <f t="shared" si="8"/>
        <v>0.2424968666098824</v>
      </c>
      <c r="O14" s="5">
        <f t="shared" si="9"/>
        <v>0.51739314896800537</v>
      </c>
      <c r="P14" s="5">
        <f t="shared" si="10"/>
        <v>0.24010998442211218</v>
      </c>
      <c r="Q14" s="5">
        <f t="shared" si="11"/>
        <v>0.23869542619542619</v>
      </c>
      <c r="R14" s="5">
        <f t="shared" si="5"/>
        <v>0.53651598584031013</v>
      </c>
      <c r="S14" s="5">
        <f t="shared" si="5"/>
        <v>0.22478858796426365</v>
      </c>
      <c r="T14" s="6">
        <f t="shared" si="12"/>
        <v>3.8014404144562086E-3</v>
      </c>
      <c r="U14" s="6">
        <f t="shared" si="6"/>
        <v>-1.912283687230476E-2</v>
      </c>
      <c r="V14" s="6">
        <f t="shared" si="6"/>
        <v>1.5321396457848524E-2</v>
      </c>
    </row>
    <row r="15" spans="1:22" x14ac:dyDescent="0.2">
      <c r="A15" t="s">
        <v>14</v>
      </c>
      <c r="B15" s="1">
        <v>22148</v>
      </c>
      <c r="C15" s="1">
        <v>47251</v>
      </c>
      <c r="D15" s="1">
        <v>14814</v>
      </c>
      <c r="E15" s="1">
        <v>16408</v>
      </c>
      <c r="F15" s="1">
        <v>40867</v>
      </c>
      <c r="G15" s="1">
        <v>11364</v>
      </c>
      <c r="H15" s="1">
        <f t="shared" si="7"/>
        <v>5740</v>
      </c>
      <c r="I15" s="1">
        <f t="shared" si="0"/>
        <v>6384</v>
      </c>
      <c r="J15" s="1">
        <f t="shared" si="1"/>
        <v>3450</v>
      </c>
      <c r="K15" s="3">
        <f t="shared" si="2"/>
        <v>0.34982935153583616</v>
      </c>
      <c r="L15" s="3">
        <f t="shared" si="3"/>
        <v>0.15621406024420681</v>
      </c>
      <c r="M15" s="3">
        <f t="shared" si="4"/>
        <v>0.30359028511087649</v>
      </c>
      <c r="N15" s="5">
        <f t="shared" si="8"/>
        <v>0.26299977438162753</v>
      </c>
      <c r="O15" s="5">
        <f t="shared" si="9"/>
        <v>0.56108914300642421</v>
      </c>
      <c r="P15" s="5">
        <f t="shared" si="10"/>
        <v>0.17591108261194827</v>
      </c>
      <c r="Q15" s="5">
        <f t="shared" si="11"/>
        <v>0.23904777167499527</v>
      </c>
      <c r="R15" s="5">
        <f t="shared" si="5"/>
        <v>0.59539037573391218</v>
      </c>
      <c r="S15" s="5">
        <f t="shared" si="5"/>
        <v>0.16556185259109252</v>
      </c>
      <c r="T15" s="6">
        <f t="shared" si="12"/>
        <v>2.3952002706632253E-2</v>
      </c>
      <c r="U15" s="6">
        <f t="shared" si="6"/>
        <v>-3.4301232727487974E-2</v>
      </c>
      <c r="V15" s="6">
        <f t="shared" si="6"/>
        <v>1.0349230020855749E-2</v>
      </c>
    </row>
    <row r="16" spans="1:22" x14ac:dyDescent="0.2">
      <c r="A16" t="s">
        <v>15</v>
      </c>
      <c r="B16" s="1">
        <v>52652</v>
      </c>
      <c r="C16" s="1">
        <v>101010</v>
      </c>
      <c r="D16" s="1">
        <v>32834</v>
      </c>
      <c r="E16" s="1">
        <v>51433</v>
      </c>
      <c r="F16" s="1">
        <v>97434</v>
      </c>
      <c r="G16" s="1">
        <v>26205</v>
      </c>
      <c r="H16" s="1">
        <f t="shared" si="7"/>
        <v>1219</v>
      </c>
      <c r="I16" s="1">
        <f t="shared" si="0"/>
        <v>3576</v>
      </c>
      <c r="J16" s="1">
        <f t="shared" si="1"/>
        <v>6629</v>
      </c>
      <c r="K16" s="3">
        <f t="shared" si="2"/>
        <v>2.3700736880990725E-2</v>
      </c>
      <c r="L16" s="3">
        <f t="shared" si="3"/>
        <v>3.670176735020636E-2</v>
      </c>
      <c r="M16" s="3">
        <f t="shared" si="4"/>
        <v>0.25296699103224585</v>
      </c>
      <c r="N16" s="7">
        <f t="shared" si="8"/>
        <v>0.28232240905971173</v>
      </c>
      <c r="O16" s="5">
        <f t="shared" si="9"/>
        <v>0.54162019560741248</v>
      </c>
      <c r="P16" s="5">
        <f t="shared" si="10"/>
        <v>0.17605739533287576</v>
      </c>
      <c r="Q16" s="5">
        <f t="shared" si="11"/>
        <v>0.29378198683970025</v>
      </c>
      <c r="R16" s="5">
        <f t="shared" si="5"/>
        <v>0.55653673917016999</v>
      </c>
      <c r="S16" s="5">
        <f t="shared" si="5"/>
        <v>0.14968127399012979</v>
      </c>
      <c r="T16" s="6">
        <f t="shared" si="12"/>
        <v>-1.1459577779988517E-2</v>
      </c>
      <c r="U16" s="6">
        <f t="shared" si="6"/>
        <v>-1.4916543562757512E-2</v>
      </c>
      <c r="V16" s="6">
        <f t="shared" si="6"/>
        <v>2.6376121342745973E-2</v>
      </c>
    </row>
    <row r="17" spans="1:22" x14ac:dyDescent="0.2">
      <c r="A17" t="s">
        <v>16</v>
      </c>
      <c r="B17" s="1">
        <v>50701</v>
      </c>
      <c r="C17" s="1">
        <v>102559</v>
      </c>
      <c r="D17" s="1">
        <v>34234</v>
      </c>
      <c r="E17" s="1">
        <v>50492</v>
      </c>
      <c r="F17" s="1">
        <v>98681</v>
      </c>
      <c r="G17" s="1">
        <v>26547</v>
      </c>
      <c r="H17" s="1">
        <f t="shared" si="7"/>
        <v>209</v>
      </c>
      <c r="I17" s="1">
        <f t="shared" si="0"/>
        <v>3878</v>
      </c>
      <c r="J17" s="1">
        <f t="shared" si="1"/>
        <v>7687</v>
      </c>
      <c r="K17" s="3">
        <f t="shared" si="2"/>
        <v>4.1392695872612961E-3</v>
      </c>
      <c r="L17" s="3">
        <f t="shared" si="3"/>
        <v>3.9298345172829707E-2</v>
      </c>
      <c r="M17" s="3">
        <f t="shared" si="4"/>
        <v>0.28956190906693791</v>
      </c>
      <c r="N17" s="7">
        <f t="shared" si="8"/>
        <v>0.27041398658090393</v>
      </c>
      <c r="O17" s="5">
        <f t="shared" si="9"/>
        <v>0.54699883729612686</v>
      </c>
      <c r="P17" s="5">
        <f t="shared" si="10"/>
        <v>0.18258717612296926</v>
      </c>
      <c r="Q17" s="5">
        <f t="shared" si="11"/>
        <v>0.28734350102435691</v>
      </c>
      <c r="R17" s="5">
        <f t="shared" si="5"/>
        <v>0.56158092419758709</v>
      </c>
      <c r="S17" s="5">
        <f t="shared" si="5"/>
        <v>0.151075574778056</v>
      </c>
      <c r="T17" s="6">
        <f t="shared" si="12"/>
        <v>-1.6929514443452975E-2</v>
      </c>
      <c r="U17" s="6">
        <f t="shared" si="6"/>
        <v>-1.4582086901460234E-2</v>
      </c>
      <c r="V17" s="6">
        <f t="shared" si="6"/>
        <v>3.1511601344913265E-2</v>
      </c>
    </row>
    <row r="18" spans="1:22" x14ac:dyDescent="0.2">
      <c r="A18" t="s">
        <v>17</v>
      </c>
      <c r="B18" s="1">
        <v>71232</v>
      </c>
      <c r="C18" s="1">
        <v>157752</v>
      </c>
      <c r="D18" s="1">
        <v>45309</v>
      </c>
      <c r="E18" s="1">
        <v>63775</v>
      </c>
      <c r="F18" s="1">
        <v>146486</v>
      </c>
      <c r="G18" s="1">
        <v>35547</v>
      </c>
      <c r="H18" s="1">
        <f t="shared" si="7"/>
        <v>7457</v>
      </c>
      <c r="I18" s="1">
        <f t="shared" si="0"/>
        <v>11266</v>
      </c>
      <c r="J18" s="1">
        <f t="shared" si="1"/>
        <v>9762</v>
      </c>
      <c r="K18" s="3">
        <f t="shared" si="2"/>
        <v>0.11692669541356326</v>
      </c>
      <c r="L18" s="3">
        <f t="shared" si="3"/>
        <v>7.6908373496443305E-2</v>
      </c>
      <c r="M18" s="3">
        <f t="shared" si="4"/>
        <v>0.27462233099839639</v>
      </c>
      <c r="N18" s="5">
        <f t="shared" si="8"/>
        <v>0.25969310190198075</v>
      </c>
      <c r="O18" s="5">
        <f t="shared" ref="O18:O19" si="13">C18/SUM($B18:$D18)</f>
        <v>0.5751222233159432</v>
      </c>
      <c r="P18" s="5">
        <f t="shared" ref="P18:P19" si="14">D18/SUM($B18:$D18)</f>
        <v>0.1651846747820761</v>
      </c>
      <c r="Q18" s="5">
        <f t="shared" si="11"/>
        <v>0.25945046540389249</v>
      </c>
      <c r="R18" s="5">
        <f t="shared" ref="R18:R19" si="15">F18/SUM($E18:$G18)</f>
        <v>0.59593666601575213</v>
      </c>
      <c r="S18" s="5">
        <f t="shared" ref="S18:S19" si="16">G18/SUM($E18:$G18)</f>
        <v>0.14461286858035541</v>
      </c>
      <c r="T18" s="6">
        <f t="shared" si="12"/>
        <v>2.426364980882556E-4</v>
      </c>
      <c r="U18" s="6">
        <f t="shared" ref="U18:U19" si="17">O18-R18</f>
        <v>-2.0814442699808922E-2</v>
      </c>
      <c r="V18" s="6">
        <f t="shared" ref="V18:V19" si="18">P18-S18</f>
        <v>2.0571806201720694E-2</v>
      </c>
    </row>
    <row r="19" spans="1:22" x14ac:dyDescent="0.2">
      <c r="A19" t="s">
        <v>18</v>
      </c>
      <c r="B19" s="1">
        <v>102351</v>
      </c>
      <c r="C19" s="1">
        <v>229575</v>
      </c>
      <c r="D19" s="1">
        <v>87927</v>
      </c>
      <c r="E19" s="1">
        <v>97249</v>
      </c>
      <c r="F19" s="1">
        <v>213408</v>
      </c>
      <c r="G19" s="1">
        <v>67814</v>
      </c>
      <c r="H19" s="1">
        <f t="shared" si="7"/>
        <v>5102</v>
      </c>
      <c r="I19" s="1">
        <f t="shared" si="0"/>
        <v>16167</v>
      </c>
      <c r="J19" s="1">
        <f t="shared" si="1"/>
        <v>20113</v>
      </c>
      <c r="K19" s="3">
        <f t="shared" si="2"/>
        <v>5.2463264403747045E-2</v>
      </c>
      <c r="L19" s="3">
        <f t="shared" si="3"/>
        <v>7.5756297795771532E-2</v>
      </c>
      <c r="M19" s="3">
        <f t="shared" si="4"/>
        <v>0.29659067449199283</v>
      </c>
      <c r="N19" s="7">
        <f t="shared" si="8"/>
        <v>0.24377817950568414</v>
      </c>
      <c r="O19" s="5">
        <f t="shared" si="13"/>
        <v>0.54679852233996185</v>
      </c>
      <c r="P19" s="5">
        <f t="shared" si="14"/>
        <v>0.20942329815435404</v>
      </c>
      <c r="Q19" s="5">
        <f t="shared" si="11"/>
        <v>0.25695231602949764</v>
      </c>
      <c r="R19" s="5">
        <f t="shared" si="15"/>
        <v>0.56386883010851563</v>
      </c>
      <c r="S19" s="5">
        <f t="shared" si="16"/>
        <v>0.17917885386198679</v>
      </c>
      <c r="T19" s="6">
        <f t="shared" si="12"/>
        <v>-1.3174136523813496E-2</v>
      </c>
      <c r="U19" s="6">
        <f t="shared" si="17"/>
        <v>-1.7070307768553783E-2</v>
      </c>
      <c r="V19" s="6">
        <f t="shared" si="18"/>
        <v>3.0244444292367251E-2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 Proportion</vt:lpstr>
      <vt:lpstr>Voter Proportion By 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2020-05-01T04:41:48Z</dcterms:created>
  <dcterms:modified xsi:type="dcterms:W3CDTF">2020-05-06T16:49:46Z</dcterms:modified>
</cp:coreProperties>
</file>