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he\Desktop\"/>
    </mc:Choice>
  </mc:AlternateContent>
  <xr:revisionPtr revIDLastSave="0" documentId="8_{235D4874-2923-4449-AF45-1324E0F976E4}" xr6:coauthVersionLast="47" xr6:coauthVersionMax="47" xr10:uidLastSave="{00000000-0000-0000-0000-000000000000}"/>
  <bookViews>
    <workbookView xWindow="-120" yWindow="-120" windowWidth="29040" windowHeight="16440" xr2:uid="{0E71C64D-DBAF-48D6-A504-1F47D8F7F50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P33" i="1" s="1"/>
  <c r="M33" i="1"/>
  <c r="J33" i="1"/>
  <c r="L33" i="1" s="1"/>
  <c r="I33" i="1"/>
  <c r="G33" i="1"/>
  <c r="H33" i="1" s="1"/>
  <c r="D33" i="1"/>
  <c r="C33" i="1"/>
  <c r="B33" i="1"/>
  <c r="A33" i="1"/>
  <c r="P32" i="1"/>
  <c r="O32" i="1"/>
  <c r="N32" i="1"/>
  <c r="M32" i="1"/>
  <c r="L32" i="1"/>
  <c r="K32" i="1"/>
  <c r="J32" i="1"/>
  <c r="I32" i="1"/>
  <c r="G32" i="1"/>
  <c r="D32" i="1" s="1"/>
  <c r="C32" i="1"/>
  <c r="B32" i="1"/>
  <c r="A32" i="1"/>
  <c r="N31" i="1"/>
  <c r="P31" i="1" s="1"/>
  <c r="M31" i="1"/>
  <c r="J31" i="1"/>
  <c r="L31" i="1" s="1"/>
  <c r="I31" i="1"/>
  <c r="G31" i="1"/>
  <c r="H31" i="1" s="1"/>
  <c r="D31" i="1"/>
  <c r="C31" i="1"/>
  <c r="B31" i="1"/>
  <c r="A31" i="1"/>
  <c r="P30" i="1"/>
  <c r="O30" i="1"/>
  <c r="N30" i="1"/>
  <c r="M30" i="1"/>
  <c r="L30" i="1"/>
  <c r="K30" i="1"/>
  <c r="J30" i="1"/>
  <c r="I30" i="1"/>
  <c r="G30" i="1"/>
  <c r="D30" i="1" s="1"/>
  <c r="C30" i="1"/>
  <c r="B30" i="1"/>
  <c r="A30" i="1"/>
  <c r="N29" i="1"/>
  <c r="P29" i="1" s="1"/>
  <c r="M29" i="1"/>
  <c r="J29" i="1"/>
  <c r="L29" i="1" s="1"/>
  <c r="I29" i="1"/>
  <c r="G29" i="1"/>
  <c r="H29" i="1" s="1"/>
  <c r="D29" i="1"/>
  <c r="C29" i="1"/>
  <c r="B29" i="1"/>
  <c r="A29" i="1"/>
  <c r="P28" i="1"/>
  <c r="O28" i="1"/>
  <c r="N28" i="1"/>
  <c r="M28" i="1"/>
  <c r="L28" i="1"/>
  <c r="K28" i="1"/>
  <c r="J28" i="1"/>
  <c r="I28" i="1"/>
  <c r="G28" i="1"/>
  <c r="D28" i="1" s="1"/>
  <c r="C28" i="1"/>
  <c r="B28" i="1"/>
  <c r="A28" i="1"/>
  <c r="N27" i="1"/>
  <c r="P27" i="1" s="1"/>
  <c r="M27" i="1"/>
  <c r="J27" i="1"/>
  <c r="L27" i="1" s="1"/>
  <c r="I27" i="1"/>
  <c r="G27" i="1"/>
  <c r="H27" i="1" s="1"/>
  <c r="D27" i="1"/>
  <c r="C27" i="1"/>
  <c r="B27" i="1"/>
  <c r="A27" i="1"/>
  <c r="P26" i="1"/>
  <c r="O26" i="1"/>
  <c r="N26" i="1"/>
  <c r="M26" i="1"/>
  <c r="L26" i="1"/>
  <c r="K26" i="1"/>
  <c r="J26" i="1"/>
  <c r="I26" i="1"/>
  <c r="G26" i="1"/>
  <c r="D26" i="1" s="1"/>
  <c r="C26" i="1"/>
  <c r="B26" i="1"/>
  <c r="A26" i="1"/>
  <c r="N25" i="1"/>
  <c r="P25" i="1" s="1"/>
  <c r="M25" i="1"/>
  <c r="J25" i="1"/>
  <c r="L25" i="1" s="1"/>
  <c r="I25" i="1"/>
  <c r="G25" i="1"/>
  <c r="H25" i="1" s="1"/>
  <c r="D25" i="1"/>
  <c r="C25" i="1"/>
  <c r="B25" i="1"/>
  <c r="A25" i="1"/>
  <c r="P24" i="1"/>
  <c r="O24" i="1"/>
  <c r="N24" i="1"/>
  <c r="M24" i="1"/>
  <c r="L24" i="1"/>
  <c r="K24" i="1"/>
  <c r="J24" i="1"/>
  <c r="I24" i="1"/>
  <c r="G24" i="1"/>
  <c r="D24" i="1" s="1"/>
  <c r="C24" i="1"/>
  <c r="B24" i="1"/>
  <c r="A24" i="1"/>
  <c r="N23" i="1"/>
  <c r="P23" i="1" s="1"/>
  <c r="M23" i="1"/>
  <c r="J23" i="1"/>
  <c r="L23" i="1" s="1"/>
  <c r="I23" i="1"/>
  <c r="G23" i="1"/>
  <c r="H23" i="1" s="1"/>
  <c r="D23" i="1"/>
  <c r="C23" i="1"/>
  <c r="B23" i="1"/>
  <c r="A23" i="1"/>
  <c r="P22" i="1"/>
  <c r="O22" i="1"/>
  <c r="N22" i="1"/>
  <c r="M22" i="1"/>
  <c r="L22" i="1"/>
  <c r="K22" i="1"/>
  <c r="J22" i="1"/>
  <c r="I22" i="1"/>
  <c r="G22" i="1"/>
  <c r="D22" i="1" s="1"/>
  <c r="C22" i="1"/>
  <c r="B22" i="1"/>
  <c r="A22" i="1"/>
  <c r="N21" i="1"/>
  <c r="P21" i="1" s="1"/>
  <c r="M21" i="1"/>
  <c r="J21" i="1"/>
  <c r="L21" i="1" s="1"/>
  <c r="I21" i="1"/>
  <c r="G21" i="1"/>
  <c r="H21" i="1" s="1"/>
  <c r="D21" i="1"/>
  <c r="C21" i="1"/>
  <c r="B21" i="1"/>
  <c r="A21" i="1"/>
  <c r="P20" i="1"/>
  <c r="O20" i="1"/>
  <c r="N20" i="1"/>
  <c r="M20" i="1"/>
  <c r="L20" i="1"/>
  <c r="K20" i="1"/>
  <c r="J20" i="1"/>
  <c r="I20" i="1"/>
  <c r="G20" i="1"/>
  <c r="D20" i="1" s="1"/>
  <c r="C20" i="1"/>
  <c r="B20" i="1"/>
  <c r="A20" i="1"/>
  <c r="N19" i="1"/>
  <c r="P19" i="1" s="1"/>
  <c r="M19" i="1"/>
  <c r="J19" i="1"/>
  <c r="L19" i="1" s="1"/>
  <c r="I19" i="1"/>
  <c r="G19" i="1"/>
  <c r="H19" i="1" s="1"/>
  <c r="D19" i="1"/>
  <c r="C19" i="1"/>
  <c r="B19" i="1"/>
  <c r="A19" i="1"/>
  <c r="P18" i="1"/>
  <c r="O18" i="1"/>
  <c r="N18" i="1"/>
  <c r="M18" i="1"/>
  <c r="L18" i="1"/>
  <c r="K18" i="1"/>
  <c r="J18" i="1"/>
  <c r="I18" i="1"/>
  <c r="G18" i="1"/>
  <c r="D18" i="1" s="1"/>
  <c r="C18" i="1"/>
  <c r="B18" i="1"/>
  <c r="A18" i="1"/>
  <c r="N17" i="1"/>
  <c r="P17" i="1" s="1"/>
  <c r="M17" i="1"/>
  <c r="J17" i="1"/>
  <c r="L17" i="1" s="1"/>
  <c r="I17" i="1"/>
  <c r="G17" i="1"/>
  <c r="H17" i="1" s="1"/>
  <c r="D17" i="1"/>
  <c r="C17" i="1"/>
  <c r="B17" i="1"/>
  <c r="A17" i="1"/>
  <c r="P16" i="1"/>
  <c r="O16" i="1"/>
  <c r="N16" i="1"/>
  <c r="M16" i="1"/>
  <c r="L16" i="1"/>
  <c r="K16" i="1"/>
  <c r="J16" i="1"/>
  <c r="I16" i="1"/>
  <c r="G16" i="1"/>
  <c r="D16" i="1" s="1"/>
  <c r="C16" i="1"/>
  <c r="B16" i="1"/>
  <c r="A16" i="1"/>
  <c r="N15" i="1"/>
  <c r="P15" i="1" s="1"/>
  <c r="M15" i="1"/>
  <c r="J15" i="1"/>
  <c r="L15" i="1" s="1"/>
  <c r="I15" i="1"/>
  <c r="G15" i="1"/>
  <c r="H15" i="1" s="1"/>
  <c r="D15" i="1"/>
  <c r="C15" i="1"/>
  <c r="B15" i="1"/>
  <c r="A15" i="1"/>
  <c r="P14" i="1"/>
  <c r="O14" i="1"/>
  <c r="N14" i="1"/>
  <c r="M14" i="1"/>
  <c r="L14" i="1"/>
  <c r="K14" i="1"/>
  <c r="J14" i="1"/>
  <c r="I14" i="1"/>
  <c r="G14" i="1"/>
  <c r="D14" i="1" s="1"/>
  <c r="C14" i="1"/>
  <c r="B14" i="1"/>
  <c r="A14" i="1"/>
  <c r="N13" i="1"/>
  <c r="P13" i="1" s="1"/>
  <c r="M13" i="1"/>
  <c r="J13" i="1"/>
  <c r="L13" i="1" s="1"/>
  <c r="I13" i="1"/>
  <c r="G13" i="1"/>
  <c r="H13" i="1" s="1"/>
  <c r="D13" i="1"/>
  <c r="C13" i="1"/>
  <c r="B13" i="1"/>
  <c r="A13" i="1"/>
  <c r="P12" i="1"/>
  <c r="O12" i="1"/>
  <c r="N12" i="1"/>
  <c r="M12" i="1"/>
  <c r="L12" i="1"/>
  <c r="K12" i="1"/>
  <c r="J12" i="1"/>
  <c r="I12" i="1"/>
  <c r="G12" i="1"/>
  <c r="D12" i="1" s="1"/>
  <c r="C12" i="1"/>
  <c r="B12" i="1"/>
  <c r="A12" i="1"/>
  <c r="N11" i="1"/>
  <c r="P11" i="1" s="1"/>
  <c r="M11" i="1"/>
  <c r="J11" i="1"/>
  <c r="L11" i="1" s="1"/>
  <c r="I11" i="1"/>
  <c r="G11" i="1"/>
  <c r="H11" i="1" s="1"/>
  <c r="D11" i="1"/>
  <c r="C11" i="1"/>
  <c r="B11" i="1"/>
  <c r="A11" i="1"/>
  <c r="P10" i="1"/>
  <c r="O10" i="1"/>
  <c r="N10" i="1"/>
  <c r="M10" i="1"/>
  <c r="L10" i="1"/>
  <c r="K10" i="1"/>
  <c r="J10" i="1"/>
  <c r="I10" i="1"/>
  <c r="G10" i="1"/>
  <c r="D10" i="1" s="1"/>
  <c r="C10" i="1"/>
  <c r="B10" i="1"/>
  <c r="A10" i="1"/>
  <c r="N9" i="1"/>
  <c r="P9" i="1" s="1"/>
  <c r="M9" i="1"/>
  <c r="J9" i="1"/>
  <c r="L9" i="1" s="1"/>
  <c r="I9" i="1"/>
  <c r="G9" i="1"/>
  <c r="H9" i="1" s="1"/>
  <c r="D9" i="1"/>
  <c r="C9" i="1"/>
  <c r="B9" i="1"/>
  <c r="A9" i="1"/>
  <c r="P8" i="1"/>
  <c r="O8" i="1"/>
  <c r="N8" i="1"/>
  <c r="M8" i="1"/>
  <c r="L8" i="1"/>
  <c r="K8" i="1"/>
  <c r="J8" i="1"/>
  <c r="I8" i="1"/>
  <c r="G8" i="1"/>
  <c r="D8" i="1" s="1"/>
  <c r="C8" i="1"/>
  <c r="B8" i="1"/>
  <c r="A8" i="1"/>
  <c r="N7" i="1"/>
  <c r="P7" i="1" s="1"/>
  <c r="M7" i="1"/>
  <c r="J7" i="1"/>
  <c r="L7" i="1" s="1"/>
  <c r="I7" i="1"/>
  <c r="G7" i="1"/>
  <c r="H7" i="1" s="1"/>
  <c r="D7" i="1"/>
  <c r="C7" i="1"/>
  <c r="B7" i="1"/>
  <c r="A7" i="1"/>
  <c r="P6" i="1"/>
  <c r="O6" i="1"/>
  <c r="N6" i="1"/>
  <c r="M6" i="1"/>
  <c r="L6" i="1"/>
  <c r="K6" i="1"/>
  <c r="J6" i="1"/>
  <c r="I6" i="1"/>
  <c r="G6" i="1"/>
  <c r="D6" i="1" s="1"/>
  <c r="C6" i="1"/>
  <c r="B6" i="1"/>
  <c r="A6" i="1"/>
  <c r="N5" i="1"/>
  <c r="P5" i="1" s="1"/>
  <c r="M5" i="1"/>
  <c r="J5" i="1"/>
  <c r="L5" i="1" s="1"/>
  <c r="I5" i="1"/>
  <c r="G5" i="1"/>
  <c r="H5" i="1" s="1"/>
  <c r="D5" i="1"/>
  <c r="C5" i="1"/>
  <c r="B5" i="1"/>
  <c r="A5" i="1"/>
  <c r="P4" i="1"/>
  <c r="O4" i="1"/>
  <c r="N4" i="1"/>
  <c r="M4" i="1"/>
  <c r="L4" i="1"/>
  <c r="K4" i="1"/>
  <c r="J4" i="1"/>
  <c r="I4" i="1"/>
  <c r="G4" i="1"/>
  <c r="D4" i="1" s="1"/>
  <c r="C4" i="1"/>
  <c r="B4" i="1"/>
  <c r="A4" i="1"/>
  <c r="N3" i="1"/>
  <c r="P3" i="1" s="1"/>
  <c r="M3" i="1"/>
  <c r="J3" i="1"/>
  <c r="L3" i="1" s="1"/>
  <c r="I3" i="1"/>
  <c r="G3" i="1"/>
  <c r="H3" i="1" s="1"/>
  <c r="D3" i="1"/>
  <c r="C3" i="1"/>
  <c r="B3" i="1"/>
  <c r="A3" i="1"/>
  <c r="P2" i="1"/>
  <c r="O2" i="1"/>
  <c r="N2" i="1"/>
  <c r="M2" i="1"/>
  <c r="L2" i="1"/>
  <c r="K2" i="1"/>
  <c r="J2" i="1"/>
  <c r="I2" i="1"/>
  <c r="G2" i="1"/>
  <c r="D2" i="1" s="1"/>
  <c r="C2" i="1"/>
  <c r="B2" i="1"/>
  <c r="A2" i="1"/>
  <c r="H2" i="1" l="1"/>
  <c r="H6" i="1"/>
  <c r="H12" i="1"/>
  <c r="H18" i="1"/>
  <c r="H20" i="1"/>
  <c r="H22" i="1"/>
  <c r="H24" i="1"/>
  <c r="H26" i="1"/>
  <c r="H28" i="1"/>
  <c r="H30" i="1"/>
  <c r="H32" i="1"/>
  <c r="O3" i="1"/>
  <c r="K5" i="1"/>
  <c r="O5" i="1"/>
  <c r="K7" i="1"/>
  <c r="O7" i="1"/>
  <c r="K9" i="1"/>
  <c r="O9" i="1"/>
  <c r="K11" i="1"/>
  <c r="O11" i="1"/>
  <c r="K13" i="1"/>
  <c r="O13" i="1"/>
  <c r="K15" i="1"/>
  <c r="O15" i="1"/>
  <c r="K17" i="1"/>
  <c r="O17" i="1"/>
  <c r="K19" i="1"/>
  <c r="O19" i="1"/>
  <c r="K21" i="1"/>
  <c r="O21" i="1"/>
  <c r="K23" i="1"/>
  <c r="O23" i="1"/>
  <c r="K25" i="1"/>
  <c r="O25" i="1"/>
  <c r="K27" i="1"/>
  <c r="O27" i="1"/>
  <c r="K29" i="1"/>
  <c r="O29" i="1"/>
  <c r="K31" i="1"/>
  <c r="O31" i="1"/>
  <c r="K33" i="1"/>
  <c r="O33" i="1"/>
  <c r="H4" i="1"/>
  <c r="H8" i="1"/>
  <c r="H10" i="1"/>
  <c r="H14" i="1"/>
  <c r="H16" i="1"/>
  <c r="K3" i="1"/>
</calcChain>
</file>

<file path=xl/sharedStrings.xml><?xml version="1.0" encoding="utf-8"?>
<sst xmlns="http://schemas.openxmlformats.org/spreadsheetml/2006/main" count="48" uniqueCount="15">
  <si>
    <t>COMPANY</t>
  </si>
  <si>
    <t>RATE</t>
  </si>
  <si>
    <t>DRIVER</t>
  </si>
  <si>
    <t>NAME_MAP</t>
  </si>
  <si>
    <t>VAN</t>
  </si>
  <si>
    <t>VAN_MAP</t>
  </si>
  <si>
    <t>TRUCKNUMBER</t>
  </si>
  <si>
    <t>TRUCK_MAP</t>
  </si>
  <si>
    <t>SHIPPER</t>
  </si>
  <si>
    <t>SHIP_DATE</t>
  </si>
  <si>
    <t>X</t>
  </si>
  <si>
    <t>Y</t>
  </si>
  <si>
    <t>CONSIGNEE</t>
  </si>
  <si>
    <t>DROP_DATE</t>
  </si>
  <si>
    <t>53`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</si>
</sst>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mm/dd/yyyy;@" x16r2:formatCode16="[$-en-KE,2]mm/dd/yyyy;@"/>
    <numFmt numFmtId="165" formatCode="[$]dd/mm/yyyy;@" x16r2:formatCode16="[$-en-KE,1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22e6e83bd2f178c/Documents/DUBAI%20EXP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river"/>
      <sheetName val="SCH"/>
      <sheetName val="ABBR"/>
      <sheetName val="Dates"/>
    </sheetNames>
    <sheetDataSet>
      <sheetData sheetId="0"/>
      <sheetData sheetId="1">
        <row r="1">
          <cell r="A1" t="str">
            <v>TRUCKNUMBER</v>
          </cell>
          <cell r="B1" t="str">
            <v>DRIVER</v>
          </cell>
          <cell r="C1" t="str">
            <v>NameMap</v>
          </cell>
          <cell r="D1" t="str">
            <v>Etype</v>
          </cell>
          <cell r="E1" t="str">
            <v>Emap</v>
          </cell>
          <cell r="F1" t="str">
            <v>TruckMap</v>
          </cell>
        </row>
        <row r="2">
          <cell r="A2">
            <v>616</v>
          </cell>
          <cell r="B2" t="str">
            <v>ABAS</v>
          </cell>
          <cell r="C2" t="str">
            <v>AAA</v>
          </cell>
          <cell r="D2" t="str">
            <v>53` Van</v>
          </cell>
          <cell r="E2">
            <v>55</v>
          </cell>
          <cell r="F2">
            <v>6666666666</v>
          </cell>
        </row>
        <row r="3">
          <cell r="A3">
            <v>613</v>
          </cell>
          <cell r="B3" t="str">
            <v>ABDIHAMID</v>
          </cell>
          <cell r="C3" t="str">
            <v>AAAA</v>
          </cell>
          <cell r="D3" t="str">
            <v>53` Van</v>
          </cell>
          <cell r="E3">
            <v>55</v>
          </cell>
          <cell r="F3">
            <v>66666666</v>
          </cell>
        </row>
        <row r="4">
          <cell r="A4">
            <v>614</v>
          </cell>
          <cell r="B4" t="str">
            <v>ABDOULAYE</v>
          </cell>
          <cell r="C4" t="str">
            <v>AAAAA</v>
          </cell>
          <cell r="D4" t="str">
            <v>53` Van</v>
          </cell>
          <cell r="E4">
            <v>55</v>
          </cell>
          <cell r="F4">
            <v>666666666</v>
          </cell>
        </row>
        <row r="5">
          <cell r="A5">
            <v>604</v>
          </cell>
          <cell r="B5" t="str">
            <v>AHMED A AHMED</v>
          </cell>
          <cell r="C5" t="str">
            <v>AAAAAA</v>
          </cell>
          <cell r="D5" t="str">
            <v>53` Van</v>
          </cell>
          <cell r="E5">
            <v>55</v>
          </cell>
          <cell r="F5">
            <v>666</v>
          </cell>
        </row>
        <row r="6">
          <cell r="A6">
            <v>617</v>
          </cell>
          <cell r="B6" t="str">
            <v>AHMED HASSAN</v>
          </cell>
          <cell r="C6" t="str">
            <v>AAAAAAA</v>
          </cell>
          <cell r="D6" t="str">
            <v>53` Van</v>
          </cell>
          <cell r="E6">
            <v>55</v>
          </cell>
          <cell r="F6">
            <v>66666666666</v>
          </cell>
        </row>
        <row r="7">
          <cell r="A7">
            <v>603</v>
          </cell>
          <cell r="B7" t="str">
            <v>MAHAD</v>
          </cell>
          <cell r="C7" t="str">
            <v>MM</v>
          </cell>
          <cell r="D7" t="str">
            <v>53` Van</v>
          </cell>
          <cell r="E7">
            <v>55</v>
          </cell>
          <cell r="F7">
            <v>66</v>
          </cell>
        </row>
        <row r="8">
          <cell r="A8">
            <v>142</v>
          </cell>
          <cell r="B8" t="str">
            <v>MOHAMED ISMAIL</v>
          </cell>
          <cell r="C8" t="str">
            <v>MMM</v>
          </cell>
          <cell r="D8" t="str">
            <v>53` Van</v>
          </cell>
          <cell r="E8">
            <v>55</v>
          </cell>
          <cell r="F8">
            <v>11</v>
          </cell>
        </row>
        <row r="9">
          <cell r="A9">
            <v>786</v>
          </cell>
          <cell r="B9" t="str">
            <v>MOHAMED ALI</v>
          </cell>
          <cell r="C9" t="str">
            <v>MMMM</v>
          </cell>
          <cell r="D9" t="str">
            <v>53` Van</v>
          </cell>
          <cell r="E9">
            <v>55</v>
          </cell>
          <cell r="F9">
            <v>7</v>
          </cell>
        </row>
        <row r="10">
          <cell r="A10">
            <v>108</v>
          </cell>
          <cell r="B10" t="str">
            <v>OSMAN ADAM</v>
          </cell>
          <cell r="C10" t="str">
            <v>O</v>
          </cell>
          <cell r="D10" t="str">
            <v>53` Van</v>
          </cell>
          <cell r="E10">
            <v>55</v>
          </cell>
          <cell r="F10">
            <v>1</v>
          </cell>
        </row>
        <row r="11">
          <cell r="A11">
            <v>1</v>
          </cell>
          <cell r="B11" t="str">
            <v>SAID ALI</v>
          </cell>
          <cell r="C11" t="str">
            <v>S</v>
          </cell>
          <cell r="D11" t="str">
            <v>53` Van</v>
          </cell>
          <cell r="E11">
            <v>55</v>
          </cell>
          <cell r="F11">
            <v>0</v>
          </cell>
        </row>
        <row r="12">
          <cell r="A12">
            <v>618</v>
          </cell>
          <cell r="B12" t="str">
            <v>SHARMAKE</v>
          </cell>
          <cell r="C12" t="str">
            <v>SS</v>
          </cell>
          <cell r="D12" t="str">
            <v>53` Van</v>
          </cell>
          <cell r="E12">
            <v>55</v>
          </cell>
          <cell r="F12">
            <v>666666666666</v>
          </cell>
        </row>
        <row r="13">
          <cell r="A13">
            <v>602</v>
          </cell>
          <cell r="B13" t="str">
            <v>ISIDORE</v>
          </cell>
          <cell r="C13" t="str">
            <v>I</v>
          </cell>
          <cell r="D13" t="str">
            <v>53` Van</v>
          </cell>
          <cell r="E13">
            <v>55</v>
          </cell>
          <cell r="F13">
            <v>6</v>
          </cell>
        </row>
      </sheetData>
      <sheetData sheetId="2">
        <row r="2">
          <cell r="A2" t="str">
            <v>ahmed A ahmed</v>
          </cell>
          <cell r="B2">
            <v>604</v>
          </cell>
          <cell r="C2">
            <v>44548</v>
          </cell>
          <cell r="D2">
            <v>44549</v>
          </cell>
          <cell r="E2" t="str">
            <v>Minneapolis</v>
          </cell>
          <cell r="G2" t="str">
            <v>MN</v>
          </cell>
          <cell r="H2" t="str">
            <v>West Fargo</v>
          </cell>
          <cell r="J2" t="str">
            <v>ND</v>
          </cell>
          <cell r="K2">
            <v>1945.9</v>
          </cell>
          <cell r="L2" t="str">
            <v>10 Roads Logistics LLC</v>
          </cell>
        </row>
        <row r="3">
          <cell r="A3" t="str">
            <v>ahmed A ahmed</v>
          </cell>
          <cell r="B3">
            <v>604</v>
          </cell>
          <cell r="C3">
            <v>44547</v>
          </cell>
          <cell r="D3">
            <v>44547</v>
          </cell>
          <cell r="E3" t="str">
            <v>Saint Paul</v>
          </cell>
          <cell r="G3" t="str">
            <v>MN</v>
          </cell>
          <cell r="H3" t="str">
            <v>Aurora</v>
          </cell>
          <cell r="J3" t="str">
            <v>IL</v>
          </cell>
          <cell r="K3">
            <v>1986.77</v>
          </cell>
          <cell r="L3" t="str">
            <v>10 Roads Logistics LLC</v>
          </cell>
        </row>
        <row r="4">
          <cell r="A4" t="str">
            <v>ahmed A ahmed</v>
          </cell>
          <cell r="B4">
            <v>604</v>
          </cell>
          <cell r="C4">
            <v>44546</v>
          </cell>
          <cell r="D4">
            <v>44547</v>
          </cell>
          <cell r="E4" t="str">
            <v>Minneapolis</v>
          </cell>
          <cell r="G4" t="str">
            <v>MN</v>
          </cell>
          <cell r="H4" t="str">
            <v>West Fargo</v>
          </cell>
          <cell r="J4" t="str">
            <v>ND</v>
          </cell>
          <cell r="K4">
            <v>1945.9</v>
          </cell>
          <cell r="L4" t="str">
            <v>10 Roads Logistics LLC</v>
          </cell>
        </row>
        <row r="5">
          <cell r="A5" t="str">
            <v>ahmed A ahmed</v>
          </cell>
          <cell r="B5">
            <v>604</v>
          </cell>
          <cell r="C5">
            <v>44545</v>
          </cell>
          <cell r="D5">
            <v>44545</v>
          </cell>
          <cell r="E5" t="str">
            <v>Saint Paul</v>
          </cell>
          <cell r="G5" t="str">
            <v>MN</v>
          </cell>
          <cell r="H5" t="str">
            <v>Aurora</v>
          </cell>
          <cell r="J5" t="str">
            <v>IL</v>
          </cell>
          <cell r="K5">
            <v>1986.77</v>
          </cell>
          <cell r="L5" t="str">
            <v>10 Roads Logistics LLC</v>
          </cell>
        </row>
        <row r="6">
          <cell r="A6" t="str">
            <v>ahmed A ahmed</v>
          </cell>
          <cell r="B6">
            <v>604</v>
          </cell>
          <cell r="C6">
            <v>44544</v>
          </cell>
          <cell r="D6">
            <v>44545</v>
          </cell>
          <cell r="E6" t="str">
            <v>Minneapolis</v>
          </cell>
          <cell r="G6" t="str">
            <v>MN</v>
          </cell>
          <cell r="H6" t="str">
            <v>West Fargo</v>
          </cell>
          <cell r="J6" t="str">
            <v>ND</v>
          </cell>
          <cell r="K6">
            <v>1945.9</v>
          </cell>
          <cell r="L6" t="str">
            <v>10 Roads Logistics LLC</v>
          </cell>
        </row>
        <row r="7">
          <cell r="A7" t="str">
            <v>Abdoulaye</v>
          </cell>
          <cell r="B7">
            <v>614</v>
          </cell>
          <cell r="C7">
            <v>44551</v>
          </cell>
          <cell r="D7">
            <v>44551</v>
          </cell>
          <cell r="E7" t="str">
            <v>Edgerton</v>
          </cell>
          <cell r="G7" t="str">
            <v>KS</v>
          </cell>
          <cell r="H7" t="str">
            <v>Wichita</v>
          </cell>
          <cell r="J7" t="str">
            <v>KS</v>
          </cell>
          <cell r="K7">
            <v>603</v>
          </cell>
          <cell r="L7" t="str">
            <v>10 Roads Logistics LLC</v>
          </cell>
        </row>
        <row r="8">
          <cell r="A8" t="str">
            <v>Abdoulaye</v>
          </cell>
          <cell r="B8">
            <v>614</v>
          </cell>
          <cell r="C8">
            <v>44550</v>
          </cell>
          <cell r="D8">
            <v>44550</v>
          </cell>
          <cell r="E8" t="str">
            <v>Wichita</v>
          </cell>
          <cell r="G8" t="str">
            <v>KS</v>
          </cell>
          <cell r="H8" t="str">
            <v>Kansas City</v>
          </cell>
          <cell r="J8" t="str">
            <v>KS</v>
          </cell>
          <cell r="K8">
            <v>593.1</v>
          </cell>
          <cell r="L8" t="str">
            <v>10 Roads Logistics LLC</v>
          </cell>
        </row>
        <row r="9">
          <cell r="A9" t="str">
            <v>Abdoulaye</v>
          </cell>
          <cell r="B9">
            <v>614</v>
          </cell>
          <cell r="C9">
            <v>44549</v>
          </cell>
          <cell r="D9">
            <v>44550</v>
          </cell>
          <cell r="E9" t="str">
            <v>Edgerton</v>
          </cell>
          <cell r="G9" t="str">
            <v>KS</v>
          </cell>
          <cell r="H9" t="str">
            <v>Wichita</v>
          </cell>
          <cell r="J9" t="str">
            <v>KS</v>
          </cell>
          <cell r="K9">
            <v>603</v>
          </cell>
          <cell r="L9" t="str">
            <v>10 Roads Logistics LLC</v>
          </cell>
        </row>
        <row r="10">
          <cell r="A10" t="str">
            <v>Abdoulaye</v>
          </cell>
          <cell r="B10">
            <v>614</v>
          </cell>
          <cell r="C10">
            <v>44549</v>
          </cell>
          <cell r="D10">
            <v>44549</v>
          </cell>
          <cell r="E10" t="str">
            <v>Wichita</v>
          </cell>
          <cell r="G10" t="str">
            <v>KS</v>
          </cell>
          <cell r="H10" t="str">
            <v>Kansas City</v>
          </cell>
          <cell r="J10" t="str">
            <v>KS</v>
          </cell>
          <cell r="K10">
            <v>593.1</v>
          </cell>
          <cell r="L10" t="str">
            <v>10 Roads Logistics LLC</v>
          </cell>
        </row>
        <row r="11">
          <cell r="A11" t="str">
            <v>Abdoulaye</v>
          </cell>
          <cell r="B11">
            <v>614</v>
          </cell>
          <cell r="C11">
            <v>44548</v>
          </cell>
          <cell r="D11">
            <v>44549</v>
          </cell>
          <cell r="E11" t="str">
            <v>Kansas City</v>
          </cell>
          <cell r="G11" t="str">
            <v>KS</v>
          </cell>
          <cell r="H11" t="str">
            <v>Edgerton</v>
          </cell>
          <cell r="J11" t="str">
            <v>KS</v>
          </cell>
          <cell r="K11">
            <v>603</v>
          </cell>
          <cell r="L11" t="str">
            <v>10 Roads Logistics LLC</v>
          </cell>
        </row>
        <row r="12">
          <cell r="A12" t="str">
            <v>Abdoulaye</v>
          </cell>
          <cell r="B12">
            <v>614</v>
          </cell>
          <cell r="C12">
            <v>44548</v>
          </cell>
          <cell r="D12">
            <v>44548</v>
          </cell>
          <cell r="E12" t="str">
            <v>Wichita</v>
          </cell>
          <cell r="G12" t="str">
            <v>KS</v>
          </cell>
          <cell r="H12" t="str">
            <v>Kansas City</v>
          </cell>
          <cell r="J12" t="str">
            <v>KS</v>
          </cell>
          <cell r="K12">
            <v>593.1</v>
          </cell>
          <cell r="L12" t="str">
            <v>10 Roads Logistics LLC</v>
          </cell>
        </row>
        <row r="13">
          <cell r="A13" t="str">
            <v>Abdoulaye</v>
          </cell>
          <cell r="B13">
            <v>614</v>
          </cell>
          <cell r="C13">
            <v>44548</v>
          </cell>
          <cell r="D13">
            <v>44548</v>
          </cell>
          <cell r="E13" t="str">
            <v>Edgerton</v>
          </cell>
          <cell r="G13" t="str">
            <v>KS</v>
          </cell>
          <cell r="H13" t="str">
            <v>Wichita</v>
          </cell>
          <cell r="J13" t="str">
            <v>KS</v>
          </cell>
          <cell r="K13">
            <v>603</v>
          </cell>
          <cell r="L13" t="str">
            <v>10 Roads Logistics LLC</v>
          </cell>
        </row>
        <row r="14">
          <cell r="A14" t="str">
            <v>Abdoulaye</v>
          </cell>
          <cell r="B14">
            <v>614</v>
          </cell>
          <cell r="C14">
            <v>44547</v>
          </cell>
          <cell r="D14">
            <v>44547</v>
          </cell>
          <cell r="E14" t="str">
            <v>Wichita</v>
          </cell>
          <cell r="G14" t="str">
            <v>KS</v>
          </cell>
          <cell r="H14" t="str">
            <v>Kansas City</v>
          </cell>
          <cell r="J14" t="str">
            <v>KS</v>
          </cell>
          <cell r="K14">
            <v>593.1</v>
          </cell>
          <cell r="L14" t="str">
            <v>10 Roads Logistics LLC</v>
          </cell>
        </row>
        <row r="15">
          <cell r="A15" t="str">
            <v>Abdoulaye</v>
          </cell>
          <cell r="B15">
            <v>614</v>
          </cell>
          <cell r="C15">
            <v>44547</v>
          </cell>
          <cell r="D15">
            <v>44547</v>
          </cell>
          <cell r="E15" t="str">
            <v>Edgerton</v>
          </cell>
          <cell r="G15" t="str">
            <v>KS</v>
          </cell>
          <cell r="H15" t="str">
            <v>Wichita</v>
          </cell>
          <cell r="J15" t="str">
            <v>KS</v>
          </cell>
          <cell r="K15">
            <v>603</v>
          </cell>
          <cell r="L15" t="str">
            <v>10 Roads Logistics LLC</v>
          </cell>
        </row>
        <row r="16">
          <cell r="A16" t="str">
            <v>Abdoulaye</v>
          </cell>
          <cell r="B16">
            <v>614</v>
          </cell>
          <cell r="C16">
            <v>44546</v>
          </cell>
          <cell r="D16">
            <v>44546</v>
          </cell>
          <cell r="E16" t="str">
            <v>Wichita</v>
          </cell>
          <cell r="G16" t="str">
            <v>KS</v>
          </cell>
          <cell r="H16" t="str">
            <v>Kansas City</v>
          </cell>
          <cell r="J16" t="str">
            <v>KS</v>
          </cell>
          <cell r="K16">
            <v>593.1</v>
          </cell>
          <cell r="L16" t="str">
            <v>10 Roads Logistics LLC</v>
          </cell>
        </row>
        <row r="17">
          <cell r="A17" t="str">
            <v>Abdoulaye</v>
          </cell>
          <cell r="B17">
            <v>614</v>
          </cell>
          <cell r="C17">
            <v>44546</v>
          </cell>
          <cell r="D17">
            <v>44546</v>
          </cell>
          <cell r="E17" t="str">
            <v>Edgerton</v>
          </cell>
          <cell r="G17" t="str">
            <v>KS</v>
          </cell>
          <cell r="H17" t="str">
            <v>Wichita</v>
          </cell>
          <cell r="J17" t="str">
            <v>KS</v>
          </cell>
          <cell r="K17">
            <v>603</v>
          </cell>
          <cell r="L17" t="str">
            <v>10 Roads Logistics LLC</v>
          </cell>
        </row>
        <row r="18">
          <cell r="A18" t="str">
            <v>Abdoulaye</v>
          </cell>
          <cell r="B18">
            <v>614</v>
          </cell>
          <cell r="C18">
            <v>44545</v>
          </cell>
          <cell r="D18">
            <v>44545</v>
          </cell>
          <cell r="E18" t="str">
            <v>Wichita</v>
          </cell>
          <cell r="G18" t="str">
            <v>KS</v>
          </cell>
          <cell r="H18" t="str">
            <v>Kansas City</v>
          </cell>
          <cell r="J18" t="str">
            <v>KS</v>
          </cell>
          <cell r="K18">
            <v>593.1</v>
          </cell>
          <cell r="L18" t="str">
            <v>10 Roads Logistics LLC</v>
          </cell>
        </row>
        <row r="19">
          <cell r="A19" t="str">
            <v>Abdoulaye</v>
          </cell>
          <cell r="B19">
            <v>614</v>
          </cell>
          <cell r="C19">
            <v>44545</v>
          </cell>
          <cell r="D19">
            <v>44545</v>
          </cell>
          <cell r="E19" t="str">
            <v>Edgerton</v>
          </cell>
          <cell r="G19" t="str">
            <v>KS</v>
          </cell>
          <cell r="H19" t="str">
            <v>Wichita</v>
          </cell>
          <cell r="J19" t="str">
            <v>KS</v>
          </cell>
          <cell r="K19">
            <v>603</v>
          </cell>
          <cell r="L19" t="str">
            <v>10 Roads Logistics LLC</v>
          </cell>
        </row>
        <row r="20">
          <cell r="A20" t="str">
            <v>Abdoulaye</v>
          </cell>
          <cell r="B20">
            <v>614</v>
          </cell>
          <cell r="C20">
            <v>44544</v>
          </cell>
          <cell r="D20">
            <v>44544</v>
          </cell>
          <cell r="E20" t="str">
            <v>Wichita</v>
          </cell>
          <cell r="G20" t="str">
            <v>KS</v>
          </cell>
          <cell r="H20" t="str">
            <v>Kansas City</v>
          </cell>
          <cell r="J20" t="str">
            <v>KS</v>
          </cell>
          <cell r="K20">
            <v>593.1</v>
          </cell>
          <cell r="L20" t="str">
            <v>10 Roads Logistics LLC</v>
          </cell>
        </row>
        <row r="21">
          <cell r="A21" t="str">
            <v>Abdoulaye</v>
          </cell>
          <cell r="B21">
            <v>614</v>
          </cell>
          <cell r="C21">
            <v>44544</v>
          </cell>
          <cell r="D21">
            <v>44544</v>
          </cell>
          <cell r="E21" t="str">
            <v>Edgerton</v>
          </cell>
          <cell r="G21" t="str">
            <v>KS</v>
          </cell>
          <cell r="H21" t="str">
            <v>Wichita</v>
          </cell>
          <cell r="J21" t="str">
            <v>KS</v>
          </cell>
          <cell r="K21">
            <v>603</v>
          </cell>
          <cell r="L21" t="str">
            <v>10 Roads Logistics LLC</v>
          </cell>
        </row>
        <row r="22">
          <cell r="A22" t="str">
            <v>Abas Bher</v>
          </cell>
          <cell r="B22">
            <v>616</v>
          </cell>
          <cell r="C22">
            <v>44545</v>
          </cell>
          <cell r="D22">
            <v>44546</v>
          </cell>
          <cell r="E22" t="str">
            <v>Minneapolis</v>
          </cell>
          <cell r="G22" t="str">
            <v>MN</v>
          </cell>
          <cell r="H22" t="str">
            <v>West Fargo</v>
          </cell>
          <cell r="J22" t="str">
            <v>ND</v>
          </cell>
          <cell r="K22">
            <v>1945.9</v>
          </cell>
          <cell r="L22" t="str">
            <v>10 Roads Logistics LLC</v>
          </cell>
        </row>
        <row r="23">
          <cell r="A23" t="str">
            <v>Abas Bher</v>
          </cell>
          <cell r="B23">
            <v>616</v>
          </cell>
          <cell r="C23">
            <v>44544</v>
          </cell>
          <cell r="D23">
            <v>44544</v>
          </cell>
          <cell r="E23" t="str">
            <v>Saint Paul</v>
          </cell>
          <cell r="G23" t="str">
            <v>MN</v>
          </cell>
          <cell r="H23" t="str">
            <v>Aurora</v>
          </cell>
          <cell r="J23" t="str">
            <v>IL</v>
          </cell>
          <cell r="K23">
            <v>1986.77</v>
          </cell>
          <cell r="L23" t="str">
            <v>10 Roads Logistics LLC</v>
          </cell>
        </row>
        <row r="24">
          <cell r="A24" t="str">
            <v>Sharmake Ibrahim</v>
          </cell>
          <cell r="B24">
            <v>618</v>
          </cell>
          <cell r="C24">
            <v>44551</v>
          </cell>
          <cell r="D24">
            <v>44552</v>
          </cell>
          <cell r="E24" t="str">
            <v>Edgerton</v>
          </cell>
          <cell r="G24" t="str">
            <v>KS</v>
          </cell>
          <cell r="H24" t="str">
            <v>Long Beach</v>
          </cell>
          <cell r="J24" t="str">
            <v>CA</v>
          </cell>
          <cell r="K24">
            <v>5095.76</v>
          </cell>
          <cell r="L24" t="str">
            <v>10 Roads Logistics LLC</v>
          </cell>
        </row>
        <row r="25">
          <cell r="A25" t="str">
            <v>mahad</v>
          </cell>
          <cell r="B25">
            <v>603</v>
          </cell>
          <cell r="C25">
            <v>44547</v>
          </cell>
          <cell r="D25">
            <v>44549</v>
          </cell>
          <cell r="E25" t="str">
            <v>North Aurora</v>
          </cell>
          <cell r="G25" t="str">
            <v>IL</v>
          </cell>
          <cell r="H25" t="str">
            <v>North Platte</v>
          </cell>
          <cell r="J25" t="str">
            <v>NE</v>
          </cell>
          <cell r="K25">
            <v>3100</v>
          </cell>
          <cell r="L25" t="str">
            <v>Test Drive LLC</v>
          </cell>
        </row>
        <row r="26">
          <cell r="A26" t="str">
            <v>Sharmake Ibrahim</v>
          </cell>
          <cell r="B26">
            <v>618</v>
          </cell>
          <cell r="C26">
            <v>44545</v>
          </cell>
          <cell r="D26">
            <v>44546</v>
          </cell>
          <cell r="E26" t="str">
            <v>Long Beach</v>
          </cell>
          <cell r="G26" t="str">
            <v>CA</v>
          </cell>
          <cell r="H26" t="str">
            <v>Kansas City</v>
          </cell>
          <cell r="J26" t="str">
            <v>KS</v>
          </cell>
          <cell r="K26">
            <v>5176.71</v>
          </cell>
          <cell r="L26" t="str">
            <v>10 Roads Logistics LLC</v>
          </cell>
        </row>
        <row r="27">
          <cell r="A27" t="str">
            <v>Isidore</v>
          </cell>
          <cell r="B27">
            <v>602</v>
          </cell>
          <cell r="C27">
            <v>44549</v>
          </cell>
          <cell r="D27">
            <v>44550</v>
          </cell>
          <cell r="E27" t="str">
            <v>Edgerton</v>
          </cell>
          <cell r="G27" t="str">
            <v>KS</v>
          </cell>
          <cell r="H27" t="str">
            <v>Long Beach</v>
          </cell>
          <cell r="J27" t="str">
            <v>CA</v>
          </cell>
          <cell r="K27">
            <v>5095.76</v>
          </cell>
          <cell r="L27" t="str">
            <v>10 Roads Logistics LLC</v>
          </cell>
        </row>
        <row r="28">
          <cell r="A28" t="str">
            <v>Isidore</v>
          </cell>
          <cell r="B28">
            <v>602</v>
          </cell>
          <cell r="C28">
            <v>44547</v>
          </cell>
          <cell r="D28">
            <v>44548</v>
          </cell>
          <cell r="E28" t="str">
            <v>Long Beach</v>
          </cell>
          <cell r="G28" t="str">
            <v>CA</v>
          </cell>
          <cell r="H28" t="str">
            <v>Kansas City</v>
          </cell>
          <cell r="J28" t="str">
            <v>KS</v>
          </cell>
          <cell r="K28">
            <v>5176.71</v>
          </cell>
          <cell r="L28" t="str">
            <v>10 Roads Logistics LLC</v>
          </cell>
        </row>
        <row r="29">
          <cell r="A29" t="str">
            <v>Isidore</v>
          </cell>
          <cell r="B29">
            <v>602</v>
          </cell>
          <cell r="C29">
            <v>44541</v>
          </cell>
          <cell r="D29">
            <v>44542</v>
          </cell>
          <cell r="E29" t="str">
            <v>Kansas City</v>
          </cell>
          <cell r="G29" t="str">
            <v>KS</v>
          </cell>
          <cell r="H29" t="str">
            <v>Long Beach</v>
          </cell>
          <cell r="J29" t="str">
            <v>CA</v>
          </cell>
          <cell r="K29">
            <v>5095.76</v>
          </cell>
          <cell r="L29" t="str">
            <v>10 Roads Logistics LLC</v>
          </cell>
        </row>
        <row r="30">
          <cell r="A30" t="str">
            <v>Isidore</v>
          </cell>
          <cell r="B30">
            <v>602</v>
          </cell>
          <cell r="C30">
            <v>44539</v>
          </cell>
          <cell r="D30">
            <v>44540</v>
          </cell>
          <cell r="E30" t="str">
            <v>Long Beach</v>
          </cell>
          <cell r="G30" t="str">
            <v>CA</v>
          </cell>
          <cell r="H30" t="str">
            <v>Kansas City</v>
          </cell>
          <cell r="J30" t="str">
            <v>KS</v>
          </cell>
          <cell r="K30">
            <v>5176.71</v>
          </cell>
          <cell r="L30" t="str">
            <v>10 Roads Logistics LLC</v>
          </cell>
        </row>
        <row r="31">
          <cell r="A31" t="str">
            <v>Said Ali</v>
          </cell>
          <cell r="B31">
            <v>1</v>
          </cell>
          <cell r="C31">
            <v>44541</v>
          </cell>
          <cell r="D31">
            <v>44541</v>
          </cell>
          <cell r="E31" t="str">
            <v>San Francisco</v>
          </cell>
          <cell r="G31" t="str">
            <v>CA</v>
          </cell>
          <cell r="H31" t="str">
            <v>Long Beach</v>
          </cell>
          <cell r="J31" t="str">
            <v>CA</v>
          </cell>
          <cell r="K31">
            <v>1939.95</v>
          </cell>
          <cell r="L31" t="str">
            <v>10 Roads Logistics LLC</v>
          </cell>
        </row>
        <row r="32">
          <cell r="A32" t="str">
            <v>Abdoulaye</v>
          </cell>
          <cell r="B32">
            <v>614</v>
          </cell>
          <cell r="C32">
            <v>44535</v>
          </cell>
          <cell r="D32">
            <v>44535</v>
          </cell>
          <cell r="E32" t="str">
            <v>Wichita</v>
          </cell>
          <cell r="G32" t="str">
            <v>KS</v>
          </cell>
          <cell r="H32" t="str">
            <v>Kansas City</v>
          </cell>
          <cell r="J32" t="str">
            <v>KS</v>
          </cell>
          <cell r="K32">
            <v>593.1</v>
          </cell>
          <cell r="L32" t="str">
            <v>10 Roads Logistics LLC</v>
          </cell>
        </row>
        <row r="33">
          <cell r="A33" t="str">
            <v>Osman</v>
          </cell>
          <cell r="B33">
            <v>108</v>
          </cell>
          <cell r="C33">
            <v>44532</v>
          </cell>
          <cell r="D33">
            <v>44532</v>
          </cell>
          <cell r="E33" t="str">
            <v>Tolleson</v>
          </cell>
          <cell r="G33" t="str">
            <v>AZ</v>
          </cell>
          <cell r="H33" t="str">
            <v>North Las Vegas</v>
          </cell>
          <cell r="J33" t="str">
            <v>NV</v>
          </cell>
          <cell r="K33">
            <v>200</v>
          </cell>
          <cell r="L33" t="str">
            <v>GlobalTranz</v>
          </cell>
        </row>
      </sheetData>
      <sheetData sheetId="3"/>
      <sheetData sheetId="4">
        <row r="1">
          <cell r="A1" t="str">
            <v>Date</v>
          </cell>
          <cell r="B1" t="str">
            <v>X</v>
          </cell>
          <cell r="C1" t="str">
            <v>Y</v>
          </cell>
        </row>
        <row r="2">
          <cell r="A2">
            <v>44531</v>
          </cell>
          <cell r="B2">
            <v>720</v>
          </cell>
          <cell r="C2">
            <v>680</v>
          </cell>
        </row>
        <row r="3">
          <cell r="A3">
            <v>44532</v>
          </cell>
          <cell r="B3">
            <v>740</v>
          </cell>
          <cell r="C3">
            <v>680</v>
          </cell>
        </row>
        <row r="4">
          <cell r="A4">
            <v>44533</v>
          </cell>
          <cell r="B4">
            <v>760</v>
          </cell>
          <cell r="C4">
            <v>680</v>
          </cell>
        </row>
        <row r="5">
          <cell r="A5">
            <v>44534</v>
          </cell>
          <cell r="B5">
            <v>780</v>
          </cell>
          <cell r="C5">
            <v>680</v>
          </cell>
        </row>
        <row r="6">
          <cell r="A6">
            <v>44535</v>
          </cell>
          <cell r="B6">
            <v>650</v>
          </cell>
          <cell r="C6">
            <v>700</v>
          </cell>
        </row>
        <row r="7">
          <cell r="A7">
            <v>44536</v>
          </cell>
          <cell r="B7">
            <v>675</v>
          </cell>
          <cell r="C7">
            <v>700</v>
          </cell>
        </row>
        <row r="8">
          <cell r="A8">
            <v>44537</v>
          </cell>
          <cell r="B8">
            <v>795</v>
          </cell>
          <cell r="C8">
            <v>700</v>
          </cell>
        </row>
        <row r="9">
          <cell r="A9">
            <v>44538</v>
          </cell>
          <cell r="B9">
            <v>720</v>
          </cell>
          <cell r="C9">
            <v>700</v>
          </cell>
        </row>
        <row r="10">
          <cell r="A10">
            <v>44539</v>
          </cell>
          <cell r="B10">
            <v>740</v>
          </cell>
          <cell r="C10">
            <v>700</v>
          </cell>
        </row>
        <row r="11">
          <cell r="A11">
            <v>44540</v>
          </cell>
          <cell r="B11">
            <v>765</v>
          </cell>
          <cell r="C11">
            <v>700</v>
          </cell>
        </row>
        <row r="12">
          <cell r="A12">
            <v>44541</v>
          </cell>
          <cell r="B12">
            <v>780</v>
          </cell>
          <cell r="C12">
            <v>700</v>
          </cell>
        </row>
        <row r="13">
          <cell r="A13">
            <v>44542</v>
          </cell>
          <cell r="B13">
            <v>650</v>
          </cell>
          <cell r="C13">
            <v>710</v>
          </cell>
        </row>
        <row r="14">
          <cell r="A14">
            <v>44543</v>
          </cell>
          <cell r="B14">
            <v>675</v>
          </cell>
          <cell r="C14">
            <v>710</v>
          </cell>
        </row>
        <row r="15">
          <cell r="A15">
            <v>44544</v>
          </cell>
          <cell r="B15">
            <v>795</v>
          </cell>
          <cell r="C15">
            <v>710</v>
          </cell>
        </row>
        <row r="16">
          <cell r="A16">
            <v>44545</v>
          </cell>
          <cell r="B16">
            <v>720</v>
          </cell>
          <cell r="C16">
            <v>710</v>
          </cell>
        </row>
        <row r="17">
          <cell r="A17">
            <v>44546</v>
          </cell>
          <cell r="B17">
            <v>740</v>
          </cell>
          <cell r="C17">
            <v>710</v>
          </cell>
        </row>
        <row r="18">
          <cell r="A18">
            <v>44547</v>
          </cell>
          <cell r="B18">
            <v>765</v>
          </cell>
          <cell r="C18">
            <v>710</v>
          </cell>
        </row>
        <row r="19">
          <cell r="A19">
            <v>44548</v>
          </cell>
          <cell r="B19">
            <v>780</v>
          </cell>
          <cell r="C19">
            <v>710</v>
          </cell>
        </row>
        <row r="20">
          <cell r="A20">
            <v>44549</v>
          </cell>
          <cell r="B20">
            <v>650</v>
          </cell>
          <cell r="C20">
            <v>720</v>
          </cell>
        </row>
        <row r="21">
          <cell r="A21">
            <v>44550</v>
          </cell>
          <cell r="B21">
            <v>675</v>
          </cell>
          <cell r="C21">
            <v>725</v>
          </cell>
        </row>
        <row r="22">
          <cell r="A22">
            <v>44551</v>
          </cell>
          <cell r="B22">
            <v>795</v>
          </cell>
          <cell r="C22">
            <v>725</v>
          </cell>
        </row>
        <row r="23">
          <cell r="A23">
            <v>44552</v>
          </cell>
          <cell r="B23">
            <v>720</v>
          </cell>
          <cell r="C23">
            <v>725</v>
          </cell>
        </row>
        <row r="24">
          <cell r="A24">
            <v>44553</v>
          </cell>
          <cell r="B24">
            <v>740</v>
          </cell>
          <cell r="C24">
            <v>725</v>
          </cell>
        </row>
        <row r="25">
          <cell r="A25">
            <v>44554</v>
          </cell>
          <cell r="B25">
            <v>765</v>
          </cell>
          <cell r="C25">
            <v>725</v>
          </cell>
        </row>
        <row r="26">
          <cell r="A26">
            <v>44555</v>
          </cell>
          <cell r="B26">
            <v>780</v>
          </cell>
          <cell r="C26">
            <v>725</v>
          </cell>
        </row>
        <row r="27">
          <cell r="A27">
            <v>44556</v>
          </cell>
          <cell r="B27">
            <v>650</v>
          </cell>
          <cell r="C27">
            <v>740</v>
          </cell>
        </row>
        <row r="28">
          <cell r="A28">
            <v>44557</v>
          </cell>
          <cell r="B28">
            <v>675</v>
          </cell>
          <cell r="C28">
            <v>740</v>
          </cell>
        </row>
        <row r="29">
          <cell r="A29">
            <v>44558</v>
          </cell>
          <cell r="B29">
            <v>795</v>
          </cell>
          <cell r="C29">
            <v>740</v>
          </cell>
        </row>
        <row r="30">
          <cell r="A30">
            <v>44559</v>
          </cell>
          <cell r="B30">
            <v>720</v>
          </cell>
          <cell r="C30">
            <v>740</v>
          </cell>
        </row>
        <row r="31">
          <cell r="A31">
            <v>44560</v>
          </cell>
          <cell r="B31">
            <v>740</v>
          </cell>
          <cell r="C31">
            <v>740</v>
          </cell>
        </row>
        <row r="32">
          <cell r="A32">
            <v>44561</v>
          </cell>
          <cell r="B32">
            <v>765</v>
          </cell>
          <cell r="C32">
            <v>740</v>
          </cell>
        </row>
        <row r="33">
          <cell r="A33">
            <v>44562</v>
          </cell>
          <cell r="B33">
            <v>300</v>
          </cell>
          <cell r="C33">
            <v>440</v>
          </cell>
        </row>
        <row r="34">
          <cell r="A34">
            <v>44563</v>
          </cell>
          <cell r="B34">
            <v>170</v>
          </cell>
          <cell r="C34">
            <v>450</v>
          </cell>
        </row>
        <row r="35">
          <cell r="A35">
            <v>44564</v>
          </cell>
          <cell r="B35">
            <v>200</v>
          </cell>
          <cell r="C35">
            <v>450</v>
          </cell>
        </row>
        <row r="36">
          <cell r="A36">
            <v>44565</v>
          </cell>
          <cell r="B36">
            <v>220</v>
          </cell>
          <cell r="C36">
            <v>450</v>
          </cell>
        </row>
        <row r="37">
          <cell r="A37">
            <v>44566</v>
          </cell>
          <cell r="B37">
            <v>240</v>
          </cell>
          <cell r="C37">
            <v>450</v>
          </cell>
        </row>
        <row r="38">
          <cell r="A38">
            <v>44567</v>
          </cell>
          <cell r="B38">
            <v>260</v>
          </cell>
          <cell r="C38">
            <v>450</v>
          </cell>
        </row>
        <row r="39">
          <cell r="A39">
            <v>44568</v>
          </cell>
          <cell r="B39">
            <v>280</v>
          </cell>
          <cell r="C39">
            <v>450</v>
          </cell>
        </row>
        <row r="40">
          <cell r="A40">
            <v>44569</v>
          </cell>
          <cell r="B40">
            <v>300</v>
          </cell>
          <cell r="C40">
            <v>450</v>
          </cell>
        </row>
        <row r="41">
          <cell r="A41">
            <v>44570</v>
          </cell>
          <cell r="B41">
            <v>175</v>
          </cell>
          <cell r="C41">
            <v>465</v>
          </cell>
        </row>
        <row r="42">
          <cell r="A42">
            <v>44571</v>
          </cell>
          <cell r="B42">
            <v>195</v>
          </cell>
          <cell r="C42">
            <v>465</v>
          </cell>
        </row>
        <row r="43">
          <cell r="A43">
            <v>44572</v>
          </cell>
          <cell r="B43">
            <v>220</v>
          </cell>
          <cell r="C43">
            <v>465</v>
          </cell>
        </row>
        <row r="44">
          <cell r="A44">
            <v>44573</v>
          </cell>
          <cell r="B44">
            <v>240</v>
          </cell>
          <cell r="C44">
            <v>465</v>
          </cell>
        </row>
        <row r="45">
          <cell r="A45">
            <v>44574</v>
          </cell>
          <cell r="B45">
            <v>260</v>
          </cell>
          <cell r="C45">
            <v>465</v>
          </cell>
        </row>
        <row r="46">
          <cell r="A46">
            <v>44575</v>
          </cell>
          <cell r="B46">
            <v>280</v>
          </cell>
          <cell r="C46">
            <v>465</v>
          </cell>
        </row>
        <row r="47">
          <cell r="A47">
            <v>44576</v>
          </cell>
          <cell r="B47">
            <v>300</v>
          </cell>
          <cell r="C47">
            <v>465</v>
          </cell>
        </row>
        <row r="48">
          <cell r="A48">
            <v>44577</v>
          </cell>
          <cell r="B48">
            <v>175</v>
          </cell>
          <cell r="C48">
            <v>480</v>
          </cell>
        </row>
        <row r="49">
          <cell r="A49">
            <v>44578</v>
          </cell>
          <cell r="B49">
            <v>195</v>
          </cell>
          <cell r="C49">
            <v>480</v>
          </cell>
        </row>
        <row r="50">
          <cell r="A50">
            <v>44579</v>
          </cell>
          <cell r="B50">
            <v>220</v>
          </cell>
          <cell r="C50">
            <v>480</v>
          </cell>
        </row>
        <row r="51">
          <cell r="A51">
            <v>44580</v>
          </cell>
          <cell r="B51">
            <v>240</v>
          </cell>
          <cell r="C51">
            <v>480</v>
          </cell>
        </row>
        <row r="52">
          <cell r="A52">
            <v>44581</v>
          </cell>
          <cell r="B52">
            <v>260</v>
          </cell>
          <cell r="C52">
            <v>480</v>
          </cell>
        </row>
        <row r="53">
          <cell r="A53">
            <v>44582</v>
          </cell>
          <cell r="B53">
            <v>280</v>
          </cell>
          <cell r="C53">
            <v>480</v>
          </cell>
        </row>
        <row r="54">
          <cell r="A54">
            <v>44583</v>
          </cell>
          <cell r="B54">
            <v>300</v>
          </cell>
          <cell r="C54">
            <v>480</v>
          </cell>
        </row>
        <row r="55">
          <cell r="A55">
            <v>44584</v>
          </cell>
          <cell r="B55">
            <v>175</v>
          </cell>
          <cell r="C55">
            <v>495</v>
          </cell>
        </row>
        <row r="56">
          <cell r="A56">
            <v>44585</v>
          </cell>
          <cell r="B56">
            <v>195</v>
          </cell>
          <cell r="C56">
            <v>495</v>
          </cell>
        </row>
        <row r="57">
          <cell r="A57">
            <v>44586</v>
          </cell>
          <cell r="B57">
            <v>220</v>
          </cell>
          <cell r="C57">
            <v>495</v>
          </cell>
        </row>
        <row r="58">
          <cell r="A58">
            <v>44587</v>
          </cell>
          <cell r="B58">
            <v>240</v>
          </cell>
          <cell r="C58">
            <v>495</v>
          </cell>
        </row>
        <row r="59">
          <cell r="A59">
            <v>44588</v>
          </cell>
          <cell r="B59">
            <v>260</v>
          </cell>
          <cell r="C59">
            <v>495</v>
          </cell>
        </row>
        <row r="60">
          <cell r="A60">
            <v>44589</v>
          </cell>
          <cell r="B60">
            <v>280</v>
          </cell>
          <cell r="C60">
            <v>495</v>
          </cell>
        </row>
        <row r="61">
          <cell r="A61">
            <v>44590</v>
          </cell>
          <cell r="B61">
            <v>300</v>
          </cell>
          <cell r="C61">
            <v>495</v>
          </cell>
        </row>
        <row r="62">
          <cell r="A62">
            <v>44591</v>
          </cell>
          <cell r="B62">
            <v>175</v>
          </cell>
          <cell r="C62">
            <v>510</v>
          </cell>
        </row>
        <row r="63">
          <cell r="A63">
            <v>44592</v>
          </cell>
          <cell r="B63">
            <v>195</v>
          </cell>
          <cell r="C63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2DB5-EEB1-431C-AF9D-B84321787E1C}">
  <dimension ref="A1:P33"/>
  <sheetViews>
    <sheetView tabSelected="1" workbookViewId="0">
      <selection sqref="A1:P33"/>
    </sheetView>
  </sheetViews>
  <sheetFormatPr defaultRowHeight="15" x14ac:dyDescent="0.25"/>
  <cols>
    <col min="1" max="1" width="20.140625" bestFit="1" customWidth="1"/>
    <col min="2" max="2" width="8.140625" bestFit="1" customWidth="1"/>
    <col min="3" max="3" width="17.28515625" bestFit="1" customWidth="1"/>
    <col min="4" max="4" width="11.5703125" bestFit="1" customWidth="1"/>
    <col min="5" max="5" width="5" bestFit="1" customWidth="1"/>
    <col min="6" max="6" width="10.140625" bestFit="1" customWidth="1"/>
    <col min="7" max="7" width="14.5703125" bestFit="1" customWidth="1"/>
    <col min="8" max="8" width="12" bestFit="1" customWidth="1"/>
    <col min="9" max="9" width="16.28515625" bestFit="1" customWidth="1"/>
    <col min="10" max="10" width="10.7109375" bestFit="1" customWidth="1"/>
    <col min="11" max="12" width="4" bestFit="1" customWidth="1"/>
    <col min="13" max="13" width="19" bestFit="1" customWidth="1"/>
    <col min="14" max="14" width="11.5703125" bestFit="1" customWidth="1"/>
    <col min="15" max="16" width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10</v>
      </c>
      <c r="P1" t="s">
        <v>11</v>
      </c>
    </row>
    <row r="2" spans="1:16" x14ac:dyDescent="0.25">
      <c r="A2" t="str">
        <f>[1]SCH!L2</f>
        <v>10 Roads Logistics LLC</v>
      </c>
      <c r="B2" s="2">
        <f>[1]SCH!K2</f>
        <v>1945.9</v>
      </c>
      <c r="C2" t="str">
        <f>[1]SCH!A2</f>
        <v>ahmed A ahmed</v>
      </c>
      <c r="D2" t="str">
        <f>VLOOKUP(G2,[1]Driver!A1:F12,3,0)</f>
        <v>AAAAAA</v>
      </c>
      <c r="E2" t="s">
        <v>14</v>
      </c>
      <c r="F2">
        <v>55</v>
      </c>
      <c r="G2">
        <f>[1]SCH!B2</f>
        <v>604</v>
      </c>
      <c r="H2">
        <f>VLOOKUP(G2,[1]Driver!A1:F12,6,FALSE)</f>
        <v>666</v>
      </c>
      <c r="I2" t="str">
        <f>[1]SCH!E2&amp; ", " &amp;[1]SCH!G2</f>
        <v>Minneapolis, MN</v>
      </c>
      <c r="J2" s="3">
        <f>[1]SCH!C2</f>
        <v>44548</v>
      </c>
      <c r="K2">
        <f>VLOOKUP(J2,[1]Dates!A2:C63,2,0)</f>
        <v>780</v>
      </c>
      <c r="L2">
        <f>VLOOKUP(J2,[1]Dates!A1:C63,3,0)</f>
        <v>710</v>
      </c>
      <c r="M2" t="str">
        <f>[1]SCH!H2&amp;", "&amp;[1]SCH!J2</f>
        <v>West Fargo, ND</v>
      </c>
      <c r="N2" s="4">
        <f>[1]SCH!D2</f>
        <v>44549</v>
      </c>
      <c r="O2">
        <f>VLOOKUP(N2,[1]Dates!A2:C63,2,0)</f>
        <v>650</v>
      </c>
      <c r="P2">
        <f>VLOOKUP(N2,[1]Dates!A2:C63,3,0)</f>
        <v>720</v>
      </c>
    </row>
    <row r="3" spans="1:16" x14ac:dyDescent="0.25">
      <c r="A3" t="str">
        <f>[1]SCH!L3</f>
        <v>10 Roads Logistics LLC</v>
      </c>
      <c r="B3" s="2">
        <f>[1]SCH!K3</f>
        <v>1986.77</v>
      </c>
      <c r="C3" t="str">
        <f>[1]SCH!A3</f>
        <v>ahmed A ahmed</v>
      </c>
      <c r="D3" t="str">
        <f>VLOOKUP(G3,[1]Driver!A2:F13,3,0)</f>
        <v>AAAAAA</v>
      </c>
      <c r="E3" t="s">
        <v>14</v>
      </c>
      <c r="F3">
        <v>55</v>
      </c>
      <c r="G3">
        <f>[1]SCH!B3</f>
        <v>604</v>
      </c>
      <c r="H3">
        <f>VLOOKUP(G3,[1]Driver!A2:F13,6,FALSE)</f>
        <v>666</v>
      </c>
      <c r="I3" t="str">
        <f>[1]SCH!E3&amp; ", " &amp;[1]SCH!G3</f>
        <v>Saint Paul, MN</v>
      </c>
      <c r="J3" s="3">
        <f>[1]SCH!C3</f>
        <v>44547</v>
      </c>
      <c r="K3">
        <f>VLOOKUP(J3,[1]Dates!A3:C64,2,0)</f>
        <v>765</v>
      </c>
      <c r="L3">
        <f>VLOOKUP(J3,[1]Dates!A2:C64,3,0)</f>
        <v>710</v>
      </c>
      <c r="M3" t="str">
        <f>[1]SCH!H3&amp;", "&amp;[1]SCH!J3</f>
        <v>Aurora, IL</v>
      </c>
      <c r="N3" s="4">
        <f>[1]SCH!D3</f>
        <v>44547</v>
      </c>
      <c r="O3">
        <f>VLOOKUP(N3,[1]Dates!A3:C64,2,0)</f>
        <v>765</v>
      </c>
      <c r="P3">
        <f>VLOOKUP(N3,[1]Dates!A3:C64,3,0)</f>
        <v>710</v>
      </c>
    </row>
    <row r="4" spans="1:16" x14ac:dyDescent="0.25">
      <c r="A4" t="str">
        <f>[1]SCH!L4</f>
        <v>10 Roads Logistics LLC</v>
      </c>
      <c r="B4" s="2">
        <f>[1]SCH!K4</f>
        <v>1945.9</v>
      </c>
      <c r="C4" t="str">
        <f>[1]SCH!A4</f>
        <v>ahmed A ahmed</v>
      </c>
      <c r="D4" t="str">
        <f>VLOOKUP(G4,[1]Driver!A3:F14,3,0)</f>
        <v>AAAAAA</v>
      </c>
      <c r="E4" t="s">
        <v>14</v>
      </c>
      <c r="F4">
        <v>55</v>
      </c>
      <c r="G4">
        <f>[1]SCH!B4</f>
        <v>604</v>
      </c>
      <c r="H4">
        <f>VLOOKUP(G4,[1]Driver!A3:F14,6,FALSE)</f>
        <v>666</v>
      </c>
      <c r="I4" t="str">
        <f>[1]SCH!E4&amp; ", " &amp;[1]SCH!G4</f>
        <v>Minneapolis, MN</v>
      </c>
      <c r="J4" s="3">
        <f>[1]SCH!C4</f>
        <v>44546</v>
      </c>
      <c r="K4">
        <f>VLOOKUP(J4,[1]Dates!A4:C65,2,0)</f>
        <v>740</v>
      </c>
      <c r="L4">
        <f>VLOOKUP(J4,[1]Dates!A3:C65,3,0)</f>
        <v>710</v>
      </c>
      <c r="M4" t="str">
        <f>[1]SCH!H4&amp;", "&amp;[1]SCH!J4</f>
        <v>West Fargo, ND</v>
      </c>
      <c r="N4" s="4">
        <f>[1]SCH!D4</f>
        <v>44547</v>
      </c>
      <c r="O4">
        <f>VLOOKUP(N4,[1]Dates!A4:C65,2,0)</f>
        <v>765</v>
      </c>
      <c r="P4">
        <f>VLOOKUP(N4,[1]Dates!A4:C65,3,0)</f>
        <v>710</v>
      </c>
    </row>
    <row r="5" spans="1:16" x14ac:dyDescent="0.25">
      <c r="A5" t="str">
        <f>[1]SCH!L5</f>
        <v>10 Roads Logistics LLC</v>
      </c>
      <c r="B5" s="2">
        <f>[1]SCH!K5</f>
        <v>1986.77</v>
      </c>
      <c r="C5" t="str">
        <f>[1]SCH!A5</f>
        <v>ahmed A ahmed</v>
      </c>
      <c r="D5" t="str">
        <f>VLOOKUP(G5,[1]Driver!A4:F15,3,0)</f>
        <v>AAAAAA</v>
      </c>
      <c r="E5" t="s">
        <v>14</v>
      </c>
      <c r="F5">
        <v>55</v>
      </c>
      <c r="G5">
        <f>[1]SCH!B5</f>
        <v>604</v>
      </c>
      <c r="H5">
        <f>VLOOKUP(G5,[1]Driver!A4:F15,6,FALSE)</f>
        <v>666</v>
      </c>
      <c r="I5" t="str">
        <f>[1]SCH!E5&amp; ", " &amp;[1]SCH!G5</f>
        <v>Saint Paul, MN</v>
      </c>
      <c r="J5" s="3">
        <f>[1]SCH!C5</f>
        <v>44545</v>
      </c>
      <c r="K5">
        <f>VLOOKUP(J5,[1]Dates!A5:C66,2,0)</f>
        <v>720</v>
      </c>
      <c r="L5">
        <f>VLOOKUP(J5,[1]Dates!A4:C66,3,0)</f>
        <v>710</v>
      </c>
      <c r="M5" t="str">
        <f>[1]SCH!H5&amp;", "&amp;[1]SCH!J5</f>
        <v>Aurora, IL</v>
      </c>
      <c r="N5" s="4">
        <f>[1]SCH!D5</f>
        <v>44545</v>
      </c>
      <c r="O5">
        <f>VLOOKUP(N5,[1]Dates!A5:C66,2,0)</f>
        <v>720</v>
      </c>
      <c r="P5">
        <f>VLOOKUP(N5,[1]Dates!A5:C66,3,0)</f>
        <v>710</v>
      </c>
    </row>
    <row r="6" spans="1:16" x14ac:dyDescent="0.25">
      <c r="A6" t="str">
        <f>[1]SCH!L6</f>
        <v>10 Roads Logistics LLC</v>
      </c>
      <c r="B6" s="2">
        <f>[1]SCH!K6</f>
        <v>1945.9</v>
      </c>
      <c r="C6" t="str">
        <f>[1]SCH!A6</f>
        <v>ahmed A ahmed</v>
      </c>
      <c r="D6" t="str">
        <f>VLOOKUP(G6,[1]Driver!A5:F16,3,0)</f>
        <v>AAAAAA</v>
      </c>
      <c r="E6" t="s">
        <v>14</v>
      </c>
      <c r="F6">
        <v>55</v>
      </c>
      <c r="G6">
        <f>[1]SCH!B6</f>
        <v>604</v>
      </c>
      <c r="H6">
        <f>VLOOKUP(G6,[1]Driver!A5:F16,6,FALSE)</f>
        <v>666</v>
      </c>
      <c r="I6" t="str">
        <f>[1]SCH!E6&amp; ", " &amp;[1]SCH!G6</f>
        <v>Minneapolis, MN</v>
      </c>
      <c r="J6" s="3">
        <f>[1]SCH!C6</f>
        <v>44544</v>
      </c>
      <c r="K6">
        <f>VLOOKUP(J6,[1]Dates!A6:C67,2,0)</f>
        <v>795</v>
      </c>
      <c r="L6">
        <f>VLOOKUP(J6,[1]Dates!A5:C67,3,0)</f>
        <v>710</v>
      </c>
      <c r="M6" t="str">
        <f>[1]SCH!H6&amp;", "&amp;[1]SCH!J6</f>
        <v>West Fargo, ND</v>
      </c>
      <c r="N6" s="4">
        <f>[1]SCH!D6</f>
        <v>44545</v>
      </c>
      <c r="O6">
        <f>VLOOKUP(N6,[1]Dates!A6:C67,2,0)</f>
        <v>720</v>
      </c>
      <c r="P6">
        <f>VLOOKUP(N6,[1]Dates!A6:C67,3,0)</f>
        <v>710</v>
      </c>
    </row>
    <row r="7" spans="1:16" x14ac:dyDescent="0.25">
      <c r="A7" t="str">
        <f>[1]SCH!L7</f>
        <v>10 Roads Logistics LLC</v>
      </c>
      <c r="B7" s="2">
        <f>[1]SCH!K7</f>
        <v>603</v>
      </c>
      <c r="C7" t="str">
        <f>[1]SCH!A7</f>
        <v>Abdoulaye</v>
      </c>
      <c r="D7" t="str">
        <f>VLOOKUP(G7,[1]Driver!A1:F17,3,0)</f>
        <v>AAAAA</v>
      </c>
      <c r="E7" t="s">
        <v>14</v>
      </c>
      <c r="F7">
        <v>55</v>
      </c>
      <c r="G7">
        <f>[1]SCH!B7</f>
        <v>614</v>
      </c>
      <c r="H7">
        <f>VLOOKUP(G7,[1]Driver!A1:F17,6,FALSE)</f>
        <v>666666666</v>
      </c>
      <c r="I7" t="str">
        <f>[1]SCH!E7&amp; ", " &amp;[1]SCH!G7</f>
        <v>Edgerton, KS</v>
      </c>
      <c r="J7" s="3">
        <f>[1]SCH!C7</f>
        <v>44551</v>
      </c>
      <c r="K7">
        <f>VLOOKUP(J7,[1]Dates!A7:C68,2,0)</f>
        <v>795</v>
      </c>
      <c r="L7">
        <f>VLOOKUP(J7,[1]Dates!A6:C68,3,0)</f>
        <v>725</v>
      </c>
      <c r="M7" t="str">
        <f>[1]SCH!H7&amp;", "&amp;[1]SCH!J7</f>
        <v>Wichita, KS</v>
      </c>
      <c r="N7" s="4">
        <f>[1]SCH!D7</f>
        <v>44551</v>
      </c>
      <c r="O7">
        <f>VLOOKUP(N7,[1]Dates!A7:C68,2,0)</f>
        <v>795</v>
      </c>
      <c r="P7">
        <f>VLOOKUP(N7,[1]Dates!A7:C68,3,0)</f>
        <v>725</v>
      </c>
    </row>
    <row r="8" spans="1:16" x14ac:dyDescent="0.25">
      <c r="A8" t="str">
        <f>[1]SCH!L8</f>
        <v>10 Roads Logistics LLC</v>
      </c>
      <c r="B8" s="2">
        <f>[1]SCH!K8</f>
        <v>593.1</v>
      </c>
      <c r="C8" t="str">
        <f>[1]SCH!A8</f>
        <v>Abdoulaye</v>
      </c>
      <c r="D8" t="str">
        <f>VLOOKUP(G8,[1]Driver!A2:F18,3,0)</f>
        <v>AAAAA</v>
      </c>
      <c r="E8" t="s">
        <v>14</v>
      </c>
      <c r="F8">
        <v>55</v>
      </c>
      <c r="G8">
        <f>[1]SCH!B8</f>
        <v>614</v>
      </c>
      <c r="H8">
        <f>VLOOKUP(G8,[1]Driver!A2:F18,6,FALSE)</f>
        <v>666666666</v>
      </c>
      <c r="I8" t="str">
        <f>[1]SCH!E8&amp; ", " &amp;[1]SCH!G8</f>
        <v>Wichita, KS</v>
      </c>
      <c r="J8" s="3">
        <f>[1]SCH!C8</f>
        <v>44550</v>
      </c>
      <c r="K8">
        <f>VLOOKUP(J8,[1]Dates!A8:C69,2,0)</f>
        <v>675</v>
      </c>
      <c r="L8">
        <f>VLOOKUP(J8,[1]Dates!A7:C69,3,0)</f>
        <v>725</v>
      </c>
      <c r="M8" t="str">
        <f>[1]SCH!H8&amp;", "&amp;[1]SCH!J8</f>
        <v>Kansas City, KS</v>
      </c>
      <c r="N8" s="4">
        <f>[1]SCH!D8</f>
        <v>44550</v>
      </c>
      <c r="O8">
        <f>VLOOKUP(N8,[1]Dates!A8:C69,2,0)</f>
        <v>675</v>
      </c>
      <c r="P8">
        <f>VLOOKUP(N8,[1]Dates!A8:C69,3,0)</f>
        <v>725</v>
      </c>
    </row>
    <row r="9" spans="1:16" x14ac:dyDescent="0.25">
      <c r="A9" t="str">
        <f>[1]SCH!L9</f>
        <v>10 Roads Logistics LLC</v>
      </c>
      <c r="B9" s="2">
        <f>[1]SCH!K9</f>
        <v>603</v>
      </c>
      <c r="C9" t="str">
        <f>[1]SCH!A9</f>
        <v>Abdoulaye</v>
      </c>
      <c r="D9" t="str">
        <f>VLOOKUP(G9,[1]Driver!A3:F19,3,0)</f>
        <v>AAAAA</v>
      </c>
      <c r="E9" t="s">
        <v>14</v>
      </c>
      <c r="F9">
        <v>55</v>
      </c>
      <c r="G9">
        <f>[1]SCH!B9</f>
        <v>614</v>
      </c>
      <c r="H9">
        <f>VLOOKUP(G9,[1]Driver!A3:F19,6,FALSE)</f>
        <v>666666666</v>
      </c>
      <c r="I9" t="str">
        <f>[1]SCH!E9&amp; ", " &amp;[1]SCH!G9</f>
        <v>Edgerton, KS</v>
      </c>
      <c r="J9" s="3">
        <f>[1]SCH!C9</f>
        <v>44549</v>
      </c>
      <c r="K9">
        <f>VLOOKUP(J9,[1]Dates!A9:C70,2,0)</f>
        <v>650</v>
      </c>
      <c r="L9">
        <f>VLOOKUP(J9,[1]Dates!A8:C70,3,0)</f>
        <v>720</v>
      </c>
      <c r="M9" t="str">
        <f>[1]SCH!H9&amp;", "&amp;[1]SCH!J9</f>
        <v>Wichita, KS</v>
      </c>
      <c r="N9" s="4">
        <f>[1]SCH!D9</f>
        <v>44550</v>
      </c>
      <c r="O9">
        <f>VLOOKUP(N9,[1]Dates!A9:C70,2,0)</f>
        <v>675</v>
      </c>
      <c r="P9">
        <f>VLOOKUP(N9,[1]Dates!A9:C70,3,0)</f>
        <v>725</v>
      </c>
    </row>
    <row r="10" spans="1:16" x14ac:dyDescent="0.25">
      <c r="A10" t="str">
        <f>[1]SCH!L10</f>
        <v>10 Roads Logistics LLC</v>
      </c>
      <c r="B10" s="2">
        <f>[1]SCH!K10</f>
        <v>593.1</v>
      </c>
      <c r="C10" t="str">
        <f>[1]SCH!A10</f>
        <v>Abdoulaye</v>
      </c>
      <c r="D10" t="str">
        <f>VLOOKUP(G10,[1]Driver!A4:F20,3,0)</f>
        <v>AAAAA</v>
      </c>
      <c r="E10" t="s">
        <v>14</v>
      </c>
      <c r="F10">
        <v>55</v>
      </c>
      <c r="G10">
        <f>[1]SCH!B10</f>
        <v>614</v>
      </c>
      <c r="H10">
        <f>VLOOKUP(G10,[1]Driver!A4:F20,6,FALSE)</f>
        <v>666666666</v>
      </c>
      <c r="I10" t="str">
        <f>[1]SCH!E10&amp; ", " &amp;[1]SCH!G10</f>
        <v>Wichita, KS</v>
      </c>
      <c r="J10" s="3">
        <f>[1]SCH!C10</f>
        <v>44549</v>
      </c>
      <c r="K10">
        <f>VLOOKUP(J10,[1]Dates!A10:C71,2,0)</f>
        <v>650</v>
      </c>
      <c r="L10">
        <f>VLOOKUP(J10,[1]Dates!A9:C71,3,0)</f>
        <v>720</v>
      </c>
      <c r="M10" t="str">
        <f>[1]SCH!H10&amp;", "&amp;[1]SCH!J10</f>
        <v>Kansas City, KS</v>
      </c>
      <c r="N10" s="4">
        <f>[1]SCH!D10</f>
        <v>44549</v>
      </c>
      <c r="O10">
        <f>VLOOKUP(N10,[1]Dates!A10:C71,2,0)</f>
        <v>650</v>
      </c>
      <c r="P10">
        <f>VLOOKUP(N10,[1]Dates!A10:C71,3,0)</f>
        <v>720</v>
      </c>
    </row>
    <row r="11" spans="1:16" x14ac:dyDescent="0.25">
      <c r="A11" t="str">
        <f>[1]SCH!L11</f>
        <v>10 Roads Logistics LLC</v>
      </c>
      <c r="B11" s="2">
        <f>[1]SCH!K11</f>
        <v>603</v>
      </c>
      <c r="C11" t="str">
        <f>[1]SCH!A11</f>
        <v>Abdoulaye</v>
      </c>
      <c r="D11" t="str">
        <f>VLOOKUP(G11,[1]Driver!A1:F21,3,0)</f>
        <v>AAAAA</v>
      </c>
      <c r="E11" t="s">
        <v>14</v>
      </c>
      <c r="F11">
        <v>55</v>
      </c>
      <c r="G11">
        <f>[1]SCH!B11</f>
        <v>614</v>
      </c>
      <c r="H11">
        <f>VLOOKUP(G11,[1]Driver!A1:F21,6,FALSE)</f>
        <v>666666666</v>
      </c>
      <c r="I11" t="str">
        <f>[1]SCH!E11&amp; ", " &amp;[1]SCH!G11</f>
        <v>Kansas City, KS</v>
      </c>
      <c r="J11" s="3">
        <f>[1]SCH!C11</f>
        <v>44548</v>
      </c>
      <c r="K11">
        <f>VLOOKUP(J11,[1]Dates!A11:C72,2,0)</f>
        <v>780</v>
      </c>
      <c r="L11">
        <f>VLOOKUP(J11,[1]Dates!A10:C72,3,0)</f>
        <v>710</v>
      </c>
      <c r="M11" t="str">
        <f>[1]SCH!H11&amp;", "&amp;[1]SCH!J11</f>
        <v>Edgerton, KS</v>
      </c>
      <c r="N11" s="4">
        <f>[1]SCH!D11</f>
        <v>44549</v>
      </c>
      <c r="O11">
        <f>VLOOKUP(N11,[1]Dates!A11:C72,2,0)</f>
        <v>650</v>
      </c>
      <c r="P11">
        <f>VLOOKUP(N11,[1]Dates!A11:C72,3,0)</f>
        <v>720</v>
      </c>
    </row>
    <row r="12" spans="1:16" x14ac:dyDescent="0.25">
      <c r="A12" t="str">
        <f>[1]SCH!L12</f>
        <v>10 Roads Logistics LLC</v>
      </c>
      <c r="B12" s="2">
        <f>[1]SCH!K12</f>
        <v>593.1</v>
      </c>
      <c r="C12" t="str">
        <f>[1]SCH!A12</f>
        <v>Abdoulaye</v>
      </c>
      <c r="D12" t="str">
        <f>VLOOKUP(G12,[1]Driver!A1:F22,3,0)</f>
        <v>AAAAA</v>
      </c>
      <c r="E12" t="s">
        <v>14</v>
      </c>
      <c r="F12">
        <v>55</v>
      </c>
      <c r="G12">
        <f>[1]SCH!B12</f>
        <v>614</v>
      </c>
      <c r="H12">
        <f>VLOOKUP(G12,[1]Driver!A2:F22,6,FALSE)</f>
        <v>666666666</v>
      </c>
      <c r="I12" t="str">
        <f>[1]SCH!E12&amp; ", " &amp;[1]SCH!G12</f>
        <v>Wichita, KS</v>
      </c>
      <c r="J12" s="3">
        <f>[1]SCH!C12</f>
        <v>44548</v>
      </c>
      <c r="K12">
        <f>VLOOKUP(J12,[1]Dates!A12:C73,2,0)</f>
        <v>780</v>
      </c>
      <c r="L12">
        <f>VLOOKUP(J12,[1]Dates!A11:C73,3,0)</f>
        <v>710</v>
      </c>
      <c r="M12" t="str">
        <f>[1]SCH!H12&amp;", "&amp;[1]SCH!J12</f>
        <v>Kansas City, KS</v>
      </c>
      <c r="N12" s="4">
        <f>[1]SCH!D12</f>
        <v>44548</v>
      </c>
      <c r="O12">
        <f>VLOOKUP(N12,[1]Dates!A12:C73,2,0)</f>
        <v>780</v>
      </c>
      <c r="P12">
        <f>VLOOKUP(N12,[1]Dates!A12:C73,3,0)</f>
        <v>710</v>
      </c>
    </row>
    <row r="13" spans="1:16" x14ac:dyDescent="0.25">
      <c r="A13" t="str">
        <f>[1]SCH!L13</f>
        <v>10 Roads Logistics LLC</v>
      </c>
      <c r="B13" s="2">
        <f>[1]SCH!K13</f>
        <v>603</v>
      </c>
      <c r="C13" t="str">
        <f>[1]SCH!A13</f>
        <v>Abdoulaye</v>
      </c>
      <c r="D13" t="str">
        <f>VLOOKUP(G13,[1]Driver!A1:F23,3,0)</f>
        <v>AAAAA</v>
      </c>
      <c r="E13" t="s">
        <v>14</v>
      </c>
      <c r="F13">
        <v>55</v>
      </c>
      <c r="G13">
        <f>[1]SCH!B13</f>
        <v>614</v>
      </c>
      <c r="H13">
        <f>VLOOKUP(G13,[1]Driver!A3:F23,6,FALSE)</f>
        <v>666666666</v>
      </c>
      <c r="I13" t="str">
        <f>[1]SCH!E13&amp; ", " &amp;[1]SCH!G13</f>
        <v>Edgerton, KS</v>
      </c>
      <c r="J13" s="3">
        <f>[1]SCH!C13</f>
        <v>44548</v>
      </c>
      <c r="K13">
        <f>VLOOKUP(J13,[1]Dates!A13:C74,2,0)</f>
        <v>780</v>
      </c>
      <c r="L13">
        <f>VLOOKUP(J13,[1]Dates!A12:C74,3,0)</f>
        <v>710</v>
      </c>
      <c r="M13" t="str">
        <f>[1]SCH!H13&amp;", "&amp;[1]SCH!J13</f>
        <v>Wichita, KS</v>
      </c>
      <c r="N13" s="4">
        <f>[1]SCH!D13</f>
        <v>44548</v>
      </c>
      <c r="O13">
        <f>VLOOKUP(N13,[1]Dates!A13:C74,2,0)</f>
        <v>780</v>
      </c>
      <c r="P13">
        <f>VLOOKUP(N13,[1]Dates!A13:C74,3,0)</f>
        <v>710</v>
      </c>
    </row>
    <row r="14" spans="1:16" x14ac:dyDescent="0.25">
      <c r="A14" t="str">
        <f>[1]SCH!L14</f>
        <v>10 Roads Logistics LLC</v>
      </c>
      <c r="B14" s="2">
        <f>[1]SCH!K14</f>
        <v>593.1</v>
      </c>
      <c r="C14" t="str">
        <f>[1]SCH!A14</f>
        <v>Abdoulaye</v>
      </c>
      <c r="D14" t="str">
        <f>VLOOKUP(G14,[1]Driver!A1:F24,3,0)</f>
        <v>AAAAA</v>
      </c>
      <c r="E14" t="s">
        <v>14</v>
      </c>
      <c r="F14">
        <v>55</v>
      </c>
      <c r="G14">
        <f>[1]SCH!B14</f>
        <v>614</v>
      </c>
      <c r="H14">
        <f>VLOOKUP(G14,[1]Driver!A4:F24,6,FALSE)</f>
        <v>666666666</v>
      </c>
      <c r="I14" t="str">
        <f>[1]SCH!E14&amp; ", " &amp;[1]SCH!G14</f>
        <v>Wichita, KS</v>
      </c>
      <c r="J14" s="3">
        <f>[1]SCH!C14</f>
        <v>44547</v>
      </c>
      <c r="K14">
        <f>VLOOKUP(J14,[1]Dates!A14:C75,2,0)</f>
        <v>765</v>
      </c>
      <c r="L14">
        <f>VLOOKUP(J14,[1]Dates!A13:C75,3,0)</f>
        <v>710</v>
      </c>
      <c r="M14" t="str">
        <f>[1]SCH!H14&amp;", "&amp;[1]SCH!J14</f>
        <v>Kansas City, KS</v>
      </c>
      <c r="N14" s="4">
        <f>[1]SCH!D14</f>
        <v>44547</v>
      </c>
      <c r="O14">
        <f>VLOOKUP(N14,[1]Dates!A14:C75,2,0)</f>
        <v>765</v>
      </c>
      <c r="P14">
        <f>VLOOKUP(N14,[1]Dates!A14:C75,3,0)</f>
        <v>710</v>
      </c>
    </row>
    <row r="15" spans="1:16" x14ac:dyDescent="0.25">
      <c r="A15" t="str">
        <f>[1]SCH!L15</f>
        <v>10 Roads Logistics LLC</v>
      </c>
      <c r="B15" s="2">
        <f>[1]SCH!K15</f>
        <v>603</v>
      </c>
      <c r="C15" t="str">
        <f>[1]SCH!A15</f>
        <v>Abdoulaye</v>
      </c>
      <c r="D15" t="str">
        <f>VLOOKUP(G15,[1]Driver!A2:F25,3,0)</f>
        <v>AAAAA</v>
      </c>
      <c r="E15" t="s">
        <v>14</v>
      </c>
      <c r="F15">
        <v>55</v>
      </c>
      <c r="G15">
        <f>[1]SCH!B15</f>
        <v>614</v>
      </c>
      <c r="H15">
        <f>VLOOKUP(G15,[1]Driver!A1:F25,6,FALSE)</f>
        <v>666666666</v>
      </c>
      <c r="I15" t="str">
        <f>[1]SCH!E15&amp; ", " &amp;[1]SCH!G15</f>
        <v>Edgerton, KS</v>
      </c>
      <c r="J15" s="3">
        <f>[1]SCH!C15</f>
        <v>44547</v>
      </c>
      <c r="K15">
        <f>VLOOKUP(J15,[1]Dates!A15:C76,2,0)</f>
        <v>765</v>
      </c>
      <c r="L15">
        <f>VLOOKUP(J15,[1]Dates!A14:C76,3,0)</f>
        <v>710</v>
      </c>
      <c r="M15" t="str">
        <f>[1]SCH!H15&amp;", "&amp;[1]SCH!J15</f>
        <v>Wichita, KS</v>
      </c>
      <c r="N15" s="4">
        <f>[1]SCH!D15</f>
        <v>44547</v>
      </c>
      <c r="O15">
        <f>VLOOKUP(N15,[1]Dates!A15:C76,2,0)</f>
        <v>765</v>
      </c>
      <c r="P15">
        <f>VLOOKUP(N15,[1]Dates!A15:C76,3,0)</f>
        <v>710</v>
      </c>
    </row>
    <row r="16" spans="1:16" x14ac:dyDescent="0.25">
      <c r="A16" t="str">
        <f>[1]SCH!L16</f>
        <v>10 Roads Logistics LLC</v>
      </c>
      <c r="B16" s="2">
        <f>[1]SCH!K16</f>
        <v>593.1</v>
      </c>
      <c r="C16" t="str">
        <f>[1]SCH!A16</f>
        <v>Abdoulaye</v>
      </c>
      <c r="D16" t="str">
        <f>VLOOKUP(G16,[1]Driver!A3:F26,3,0)</f>
        <v>AAAAA</v>
      </c>
      <c r="E16" t="s">
        <v>14</v>
      </c>
      <c r="F16">
        <v>55</v>
      </c>
      <c r="G16">
        <f>[1]SCH!B16</f>
        <v>614</v>
      </c>
      <c r="H16">
        <f>VLOOKUP(G16,[1]Driver!A2:F26,6,FALSE)</f>
        <v>666666666</v>
      </c>
      <c r="I16" t="str">
        <f>[1]SCH!E16&amp; ", " &amp;[1]SCH!G16</f>
        <v>Wichita, KS</v>
      </c>
      <c r="J16" s="3">
        <f>[1]SCH!C16</f>
        <v>44546</v>
      </c>
      <c r="K16">
        <f>VLOOKUP(J16,[1]Dates!A16:C77,2,0)</f>
        <v>740</v>
      </c>
      <c r="L16">
        <f>VLOOKUP(J16,[1]Dates!A15:C77,3,0)</f>
        <v>710</v>
      </c>
      <c r="M16" t="str">
        <f>[1]SCH!H16&amp;", "&amp;[1]SCH!J16</f>
        <v>Kansas City, KS</v>
      </c>
      <c r="N16" s="4">
        <f>[1]SCH!D16</f>
        <v>44546</v>
      </c>
      <c r="O16">
        <f>VLOOKUP(N16,[1]Dates!A16:C77,2,0)</f>
        <v>740</v>
      </c>
      <c r="P16">
        <f>VLOOKUP(N16,[1]Dates!A16:C77,3,0)</f>
        <v>710</v>
      </c>
    </row>
    <row r="17" spans="1:16" x14ac:dyDescent="0.25">
      <c r="A17" t="str">
        <f>[1]SCH!L17</f>
        <v>10 Roads Logistics LLC</v>
      </c>
      <c r="B17" s="2">
        <f>[1]SCH!K17</f>
        <v>603</v>
      </c>
      <c r="C17" t="str">
        <f>[1]SCH!A17</f>
        <v>Abdoulaye</v>
      </c>
      <c r="D17" t="str">
        <f>VLOOKUP(G17,[1]Driver!A1:F27,3,0)</f>
        <v>AAAAA</v>
      </c>
      <c r="E17" t="s">
        <v>14</v>
      </c>
      <c r="F17">
        <v>55</v>
      </c>
      <c r="G17">
        <f>[1]SCH!B17</f>
        <v>614</v>
      </c>
      <c r="H17">
        <f>VLOOKUP(G17,[1]Driver!A3:F27,6,FALSE)</f>
        <v>666666666</v>
      </c>
      <c r="I17" t="str">
        <f>[1]SCH!E17&amp; ", " &amp;[1]SCH!G17</f>
        <v>Edgerton, KS</v>
      </c>
      <c r="J17" s="3">
        <f>[1]SCH!C17</f>
        <v>44546</v>
      </c>
      <c r="K17">
        <f>VLOOKUP(J17,[1]Dates!A17:C78,2,0)</f>
        <v>740</v>
      </c>
      <c r="L17">
        <f>VLOOKUP(J17,[1]Dates!A16:C78,3,0)</f>
        <v>710</v>
      </c>
      <c r="M17" t="str">
        <f>[1]SCH!H17&amp;", "&amp;[1]SCH!J17</f>
        <v>Wichita, KS</v>
      </c>
      <c r="N17" s="4">
        <f>[1]SCH!D17</f>
        <v>44546</v>
      </c>
      <c r="O17">
        <f>VLOOKUP(N17,[1]Dates!A17:C78,2,0)</f>
        <v>740</v>
      </c>
      <c r="P17">
        <f>VLOOKUP(N17,[1]Dates!A17:C78,3,0)</f>
        <v>710</v>
      </c>
    </row>
    <row r="18" spans="1:16" x14ac:dyDescent="0.25">
      <c r="A18" t="str">
        <f>[1]SCH!L18</f>
        <v>10 Roads Logistics LLC</v>
      </c>
      <c r="B18" s="2">
        <f>[1]SCH!K18</f>
        <v>593.1</v>
      </c>
      <c r="C18" t="str">
        <f>[1]SCH!A18</f>
        <v>Abdoulaye</v>
      </c>
      <c r="D18" t="str">
        <f>VLOOKUP(G18,[1]Driver!A2:F28,3,0)</f>
        <v>AAAAA</v>
      </c>
      <c r="E18" t="s">
        <v>14</v>
      </c>
      <c r="F18">
        <v>55</v>
      </c>
      <c r="G18">
        <f>[1]SCH!B18</f>
        <v>614</v>
      </c>
      <c r="H18">
        <f>VLOOKUP(G18,[1]Driver!A4:F28,6,FALSE)</f>
        <v>666666666</v>
      </c>
      <c r="I18" t="str">
        <f>[1]SCH!E18&amp; ", " &amp;[1]SCH!G18</f>
        <v>Wichita, KS</v>
      </c>
      <c r="J18" s="3">
        <f>[1]SCH!C18</f>
        <v>44545</v>
      </c>
      <c r="K18">
        <f>VLOOKUP(J18,[1]Dates!A1:C79,2,0)</f>
        <v>720</v>
      </c>
      <c r="L18">
        <f>VLOOKUP(J18,[1]Dates!A1:C79,3,0)</f>
        <v>710</v>
      </c>
      <c r="M18" t="str">
        <f>[1]SCH!H18&amp;", "&amp;[1]SCH!J18</f>
        <v>Kansas City, KS</v>
      </c>
      <c r="N18" s="4">
        <f>[1]SCH!D18</f>
        <v>44545</v>
      </c>
      <c r="O18">
        <f>VLOOKUP(N18,[1]Dates!A1:C79,2,0)</f>
        <v>720</v>
      </c>
      <c r="P18">
        <f>VLOOKUP(N18,[1]Dates!A1:C79,3,0)</f>
        <v>710</v>
      </c>
    </row>
    <row r="19" spans="1:16" x14ac:dyDescent="0.25">
      <c r="A19" t="str">
        <f>[1]SCH!L19</f>
        <v>10 Roads Logistics LLC</v>
      </c>
      <c r="B19" s="2">
        <f>[1]SCH!K19</f>
        <v>603</v>
      </c>
      <c r="C19" t="str">
        <f>[1]SCH!A19</f>
        <v>Abdoulaye</v>
      </c>
      <c r="D19" t="str">
        <f>VLOOKUP(G19,[1]Driver!A3:F29,3,0)</f>
        <v>AAAAA</v>
      </c>
      <c r="E19" t="s">
        <v>14</v>
      </c>
      <c r="F19">
        <v>55</v>
      </c>
      <c r="G19">
        <f>[1]SCH!B19</f>
        <v>614</v>
      </c>
      <c r="H19">
        <f>VLOOKUP(G19,[1]Driver!A1:F29,6,FALSE)</f>
        <v>666666666</v>
      </c>
      <c r="I19" t="str">
        <f>[1]SCH!E19&amp; ", " &amp;[1]SCH!G19</f>
        <v>Edgerton, KS</v>
      </c>
      <c r="J19" s="3">
        <f>[1]SCH!C19</f>
        <v>44545</v>
      </c>
      <c r="K19">
        <f>VLOOKUP(J19,[1]Dates!A2:C80,2,0)</f>
        <v>720</v>
      </c>
      <c r="L19">
        <f>VLOOKUP(J19,[1]Dates!A2:C80,3,0)</f>
        <v>710</v>
      </c>
      <c r="M19" t="str">
        <f>[1]SCH!H19&amp;", "&amp;[1]SCH!J19</f>
        <v>Wichita, KS</v>
      </c>
      <c r="N19" s="4">
        <f>[1]SCH!D19</f>
        <v>44545</v>
      </c>
      <c r="O19">
        <f>VLOOKUP(N19,[1]Dates!A2:C80,2,0)</f>
        <v>720</v>
      </c>
      <c r="P19">
        <f>VLOOKUP(N19,[1]Dates!A2:C80,3,0)</f>
        <v>710</v>
      </c>
    </row>
    <row r="20" spans="1:16" x14ac:dyDescent="0.25">
      <c r="A20" t="str">
        <f>[1]SCH!L20</f>
        <v>10 Roads Logistics LLC</v>
      </c>
      <c r="B20" s="2">
        <f>[1]SCH!K20</f>
        <v>593.1</v>
      </c>
      <c r="C20" t="str">
        <f>[1]SCH!A20</f>
        <v>Abdoulaye</v>
      </c>
      <c r="D20" t="str">
        <f>VLOOKUP(G20,[1]Driver!A4:F30,3,0)</f>
        <v>AAAAA</v>
      </c>
      <c r="E20" t="s">
        <v>14</v>
      </c>
      <c r="F20">
        <v>55</v>
      </c>
      <c r="G20">
        <f>[1]SCH!B20</f>
        <v>614</v>
      </c>
      <c r="H20">
        <f>VLOOKUP(G20,[1]Driver!A2:F30,6,FALSE)</f>
        <v>666666666</v>
      </c>
      <c r="I20" t="str">
        <f>[1]SCH!E20&amp; ", " &amp;[1]SCH!G20</f>
        <v>Wichita, KS</v>
      </c>
      <c r="J20" s="3">
        <f>[1]SCH!C20</f>
        <v>44544</v>
      </c>
      <c r="K20">
        <f>VLOOKUP(J20,[1]Dates!A3:C81,2,0)</f>
        <v>795</v>
      </c>
      <c r="L20">
        <f>VLOOKUP(J20,[1]Dates!A3:C81,3,0)</f>
        <v>710</v>
      </c>
      <c r="M20" t="str">
        <f>[1]SCH!H20&amp;", "&amp;[1]SCH!J20</f>
        <v>Kansas City, KS</v>
      </c>
      <c r="N20" s="4">
        <f>[1]SCH!D20</f>
        <v>44544</v>
      </c>
      <c r="O20">
        <f>VLOOKUP(N20,[1]Dates!A3:C81,2,0)</f>
        <v>795</v>
      </c>
      <c r="P20">
        <f>VLOOKUP(N20,[1]Dates!A3:C81,3,0)</f>
        <v>710</v>
      </c>
    </row>
    <row r="21" spans="1:16" x14ac:dyDescent="0.25">
      <c r="A21" t="str">
        <f>[1]SCH!L21</f>
        <v>10 Roads Logistics LLC</v>
      </c>
      <c r="B21" s="2">
        <f>[1]SCH!K21</f>
        <v>603</v>
      </c>
      <c r="C21" t="str">
        <f>[1]SCH!A21</f>
        <v>Abdoulaye</v>
      </c>
      <c r="D21" t="str">
        <f>VLOOKUP(G21,[1]Driver!A1:F31,3,0)</f>
        <v>AAAAA</v>
      </c>
      <c r="E21" t="s">
        <v>14</v>
      </c>
      <c r="F21">
        <v>55</v>
      </c>
      <c r="G21">
        <f>[1]SCH!B21</f>
        <v>614</v>
      </c>
      <c r="H21">
        <f>VLOOKUP(G21,[1]Driver!A3:F31,6,FALSE)</f>
        <v>666666666</v>
      </c>
      <c r="I21" t="str">
        <f>[1]SCH!E21&amp; ", " &amp;[1]SCH!G21</f>
        <v>Edgerton, KS</v>
      </c>
      <c r="J21" s="3">
        <f>[1]SCH!C21</f>
        <v>44544</v>
      </c>
      <c r="K21">
        <f>VLOOKUP(J21,[1]Dates!A4:C82,2,0)</f>
        <v>795</v>
      </c>
      <c r="L21">
        <f>VLOOKUP(J21,[1]Dates!A4:C82,3,0)</f>
        <v>710</v>
      </c>
      <c r="M21" t="str">
        <f>[1]SCH!H21&amp;", "&amp;[1]SCH!J21</f>
        <v>Wichita, KS</v>
      </c>
      <c r="N21" s="4">
        <f>[1]SCH!D21</f>
        <v>44544</v>
      </c>
      <c r="O21">
        <f>VLOOKUP(N21,[1]Dates!A4:C82,2,0)</f>
        <v>795</v>
      </c>
      <c r="P21">
        <f>VLOOKUP(N21,[1]Dates!A4:C82,3,0)</f>
        <v>710</v>
      </c>
    </row>
    <row r="22" spans="1:16" x14ac:dyDescent="0.25">
      <c r="A22" t="str">
        <f>[1]SCH!L22</f>
        <v>10 Roads Logistics LLC</v>
      </c>
      <c r="B22" s="2">
        <f>[1]SCH!K22</f>
        <v>1945.9</v>
      </c>
      <c r="C22" t="str">
        <f>[1]SCH!A22</f>
        <v>Abas Bher</v>
      </c>
      <c r="D22" t="str">
        <f>VLOOKUP(G22,[1]Driver!A2:F32,3,0)</f>
        <v>AAA</v>
      </c>
      <c r="E22" t="s">
        <v>14</v>
      </c>
      <c r="F22">
        <v>55</v>
      </c>
      <c r="G22">
        <f>[1]SCH!B22</f>
        <v>616</v>
      </c>
      <c r="H22">
        <f>VLOOKUP(G22,[1]Driver!A1:F32,6,FALSE)</f>
        <v>6666666666</v>
      </c>
      <c r="I22" t="str">
        <f>[1]SCH!E22&amp; ", " &amp;[1]SCH!G22</f>
        <v>Minneapolis, MN</v>
      </c>
      <c r="J22" s="3">
        <f>[1]SCH!C22</f>
        <v>44545</v>
      </c>
      <c r="K22">
        <f>VLOOKUP(J22,[1]Dates!A5:C83,2,0)</f>
        <v>720</v>
      </c>
      <c r="L22">
        <f>VLOOKUP(J22,[1]Dates!A5:C83,3,0)</f>
        <v>710</v>
      </c>
      <c r="M22" t="str">
        <f>[1]SCH!H22&amp;", "&amp;[1]SCH!J22</f>
        <v>West Fargo, ND</v>
      </c>
      <c r="N22" s="4">
        <f>[1]SCH!D22</f>
        <v>44546</v>
      </c>
      <c r="O22">
        <f>VLOOKUP(N22,[1]Dates!A5:C83,2,0)</f>
        <v>740</v>
      </c>
      <c r="P22">
        <f>VLOOKUP(N22,[1]Dates!A5:C83,3,0)</f>
        <v>710</v>
      </c>
    </row>
    <row r="23" spans="1:16" x14ac:dyDescent="0.25">
      <c r="A23" t="str">
        <f>[1]SCH!L23</f>
        <v>10 Roads Logistics LLC</v>
      </c>
      <c r="B23" s="2">
        <f>[1]SCH!K23</f>
        <v>1986.77</v>
      </c>
      <c r="C23" t="str">
        <f>[1]SCH!A23</f>
        <v>Abas Bher</v>
      </c>
      <c r="D23" t="str">
        <f>VLOOKUP(G23,[1]Driver!A1:F33,3,0)</f>
        <v>AAA</v>
      </c>
      <c r="E23" t="s">
        <v>14</v>
      </c>
      <c r="F23">
        <v>55</v>
      </c>
      <c r="G23">
        <f>[1]SCH!B23</f>
        <v>616</v>
      </c>
      <c r="H23">
        <f>VLOOKUP(G23,[1]Driver!A2:F33,6,FALSE)</f>
        <v>6666666666</v>
      </c>
      <c r="I23" t="str">
        <f>[1]SCH!E23&amp; ", " &amp;[1]SCH!G23</f>
        <v>Saint Paul, MN</v>
      </c>
      <c r="J23" s="3">
        <f>[1]SCH!C23</f>
        <v>44544</v>
      </c>
      <c r="K23">
        <f>VLOOKUP(J23,[1]Dates!A6:C84,2,0)</f>
        <v>795</v>
      </c>
      <c r="L23">
        <f>VLOOKUP(J23,[1]Dates!A6:C84,3,0)</f>
        <v>710</v>
      </c>
      <c r="M23" t="str">
        <f>[1]SCH!H23&amp;", "&amp;[1]SCH!J23</f>
        <v>Aurora, IL</v>
      </c>
      <c r="N23" s="4">
        <f>[1]SCH!D23</f>
        <v>44544</v>
      </c>
      <c r="O23">
        <f>VLOOKUP(N23,[1]Dates!A6:C84,2,0)</f>
        <v>795</v>
      </c>
      <c r="P23">
        <f>VLOOKUP(N23,[1]Dates!A6:C84,3,0)</f>
        <v>710</v>
      </c>
    </row>
    <row r="24" spans="1:16" x14ac:dyDescent="0.25">
      <c r="A24" t="str">
        <f>[1]SCH!L24</f>
        <v>10 Roads Logistics LLC</v>
      </c>
      <c r="B24" s="2">
        <f>[1]SCH!K24</f>
        <v>5095.76</v>
      </c>
      <c r="C24" t="str">
        <f>[1]SCH!A24</f>
        <v>Sharmake Ibrahim</v>
      </c>
      <c r="D24" t="str">
        <f>VLOOKUP(G24,[1]Driver!A4:F34,3,0)</f>
        <v>SS</v>
      </c>
      <c r="E24" t="s">
        <v>14</v>
      </c>
      <c r="F24">
        <v>55</v>
      </c>
      <c r="G24">
        <f>[1]SCH!B24</f>
        <v>618</v>
      </c>
      <c r="H24">
        <f>VLOOKUP(G24,[1]Driver!A3:F34,6,FALSE)</f>
        <v>666666666666</v>
      </c>
      <c r="I24" t="str">
        <f>[1]SCH!E24&amp; ", " &amp;[1]SCH!G24</f>
        <v>Edgerton, KS</v>
      </c>
      <c r="J24" s="3">
        <f>[1]SCH!C24</f>
        <v>44551</v>
      </c>
      <c r="K24">
        <f>VLOOKUP(J24,[1]Dates!A7:C85,2,0)</f>
        <v>795</v>
      </c>
      <c r="L24">
        <f>VLOOKUP(J24,[1]Dates!A7:C85,3,0)</f>
        <v>725</v>
      </c>
      <c r="M24" t="str">
        <f>[1]SCH!H24&amp;", "&amp;[1]SCH!J24</f>
        <v>Long Beach, CA</v>
      </c>
      <c r="N24" s="4">
        <f>[1]SCH!D24</f>
        <v>44552</v>
      </c>
      <c r="O24">
        <f>VLOOKUP(N24,[1]Dates!A7:C85,2,0)</f>
        <v>720</v>
      </c>
      <c r="P24">
        <f>VLOOKUP(N24,[1]Dates!A7:C85,3,0)</f>
        <v>725</v>
      </c>
    </row>
    <row r="25" spans="1:16" x14ac:dyDescent="0.25">
      <c r="A25" t="str">
        <f>[1]SCH!L25</f>
        <v>Test Drive LLC</v>
      </c>
      <c r="B25" s="2">
        <f>[1]SCH!K25</f>
        <v>3100</v>
      </c>
      <c r="C25" t="str">
        <f>[1]SCH!A25</f>
        <v>mahad</v>
      </c>
      <c r="D25" t="str">
        <f>VLOOKUP(G25,[1]Driver!A5:F35,3,0)</f>
        <v>MM</v>
      </c>
      <c r="E25" t="s">
        <v>14</v>
      </c>
      <c r="F25">
        <v>55</v>
      </c>
      <c r="G25">
        <f>[1]SCH!B25</f>
        <v>603</v>
      </c>
      <c r="H25">
        <f>VLOOKUP(G25,[1]Driver!A4:F35,6,FALSE)</f>
        <v>66</v>
      </c>
      <c r="I25" t="str">
        <f>[1]SCH!E25&amp; ", " &amp;[1]SCH!G25</f>
        <v>North Aurora, IL</v>
      </c>
      <c r="J25" s="3">
        <f>[1]SCH!C25</f>
        <v>44547</v>
      </c>
      <c r="K25">
        <f>VLOOKUP(J25,[1]Dates!A8:C86,2,0)</f>
        <v>765</v>
      </c>
      <c r="L25">
        <f>VLOOKUP(J25,[1]Dates!A8:C86,3,0)</f>
        <v>710</v>
      </c>
      <c r="M25" t="str">
        <f>[1]SCH!H25&amp;", "&amp;[1]SCH!J25</f>
        <v>North Platte, NE</v>
      </c>
      <c r="N25" s="4">
        <f>[1]SCH!D25</f>
        <v>44549</v>
      </c>
      <c r="O25">
        <f>VLOOKUP(N25,[1]Dates!A8:C86,2,0)</f>
        <v>650</v>
      </c>
      <c r="P25">
        <f>VLOOKUP(N25,[1]Dates!A8:C86,3,0)</f>
        <v>720</v>
      </c>
    </row>
    <row r="26" spans="1:16" x14ac:dyDescent="0.25">
      <c r="A26" t="str">
        <f>[1]SCH!L26</f>
        <v>10 Roads Logistics LLC</v>
      </c>
      <c r="B26" s="2">
        <f>[1]SCH!K26</f>
        <v>5176.71</v>
      </c>
      <c r="C26" t="str">
        <f>[1]SCH!A26</f>
        <v>Sharmake Ibrahim</v>
      </c>
      <c r="D26" t="str">
        <f>VLOOKUP(G26,[1]Driver!A6:F36,3,0)</f>
        <v>SS</v>
      </c>
      <c r="E26" t="s">
        <v>14</v>
      </c>
      <c r="F26">
        <v>55</v>
      </c>
      <c r="G26">
        <f>[1]SCH!B26</f>
        <v>618</v>
      </c>
      <c r="H26">
        <f>VLOOKUP(G26,[1]Driver!A5:F36,6,FALSE)</f>
        <v>666666666666</v>
      </c>
      <c r="I26" t="str">
        <f>[1]SCH!E26&amp; ", " &amp;[1]SCH!G26</f>
        <v>Long Beach, CA</v>
      </c>
      <c r="J26" s="3">
        <f>[1]SCH!C26</f>
        <v>44545</v>
      </c>
      <c r="K26">
        <f>VLOOKUP(J26,[1]Dates!A9:C87,2,0)</f>
        <v>720</v>
      </c>
      <c r="L26">
        <f>VLOOKUP(J26,[1]Dates!A9:C87,3,0)</f>
        <v>710</v>
      </c>
      <c r="M26" t="str">
        <f>[1]SCH!H26&amp;", "&amp;[1]SCH!J26</f>
        <v>Kansas City, KS</v>
      </c>
      <c r="N26" s="4">
        <f>[1]SCH!D26</f>
        <v>44546</v>
      </c>
      <c r="O26">
        <f>VLOOKUP(N26,[1]Dates!A9:C87,2,0)</f>
        <v>740</v>
      </c>
      <c r="P26">
        <f>VLOOKUP(N26,[1]Dates!A9:C87,3,0)</f>
        <v>710</v>
      </c>
    </row>
    <row r="27" spans="1:16" x14ac:dyDescent="0.25">
      <c r="A27" t="str">
        <f>[1]SCH!L27</f>
        <v>10 Roads Logistics LLC</v>
      </c>
      <c r="B27" s="2">
        <f>[1]SCH!K27</f>
        <v>5095.76</v>
      </c>
      <c r="C27" t="str">
        <f>[1]SCH!A27</f>
        <v>Isidore</v>
      </c>
      <c r="D27" t="str">
        <f>VLOOKUP(G27,[1]Driver!A1:F37,3,0)</f>
        <v>I</v>
      </c>
      <c r="E27" t="s">
        <v>14</v>
      </c>
      <c r="F27">
        <v>55</v>
      </c>
      <c r="G27">
        <f>[1]SCH!B27</f>
        <v>602</v>
      </c>
      <c r="H27">
        <f>VLOOKUP(G27,[1]Driver!A6:F37,6,FALSE)</f>
        <v>6</v>
      </c>
      <c r="I27" t="str">
        <f>[1]SCH!E27&amp; ", " &amp;[1]SCH!G27</f>
        <v>Edgerton, KS</v>
      </c>
      <c r="J27" s="3">
        <f>[1]SCH!C27</f>
        <v>44549</v>
      </c>
      <c r="K27">
        <f>VLOOKUP(J27,[1]Dates!A10:C88,2,0)</f>
        <v>650</v>
      </c>
      <c r="L27">
        <f>VLOOKUP(J27,[1]Dates!A10:C88,3,0)</f>
        <v>720</v>
      </c>
      <c r="M27" t="str">
        <f>[1]SCH!H27&amp;", "&amp;[1]SCH!J27</f>
        <v>Long Beach, CA</v>
      </c>
      <c r="N27" s="4">
        <f>[1]SCH!D27</f>
        <v>44550</v>
      </c>
      <c r="O27">
        <f>VLOOKUP(N27,[1]Dates!A10:C88,2,0)</f>
        <v>675</v>
      </c>
      <c r="P27">
        <f>VLOOKUP(N27,[1]Dates!A10:C88,3,0)</f>
        <v>725</v>
      </c>
    </row>
    <row r="28" spans="1:16" x14ac:dyDescent="0.25">
      <c r="A28" t="str">
        <f>[1]SCH!L28</f>
        <v>10 Roads Logistics LLC</v>
      </c>
      <c r="B28" s="2">
        <f>[1]SCH!K28</f>
        <v>5176.71</v>
      </c>
      <c r="C28" t="str">
        <f>[1]SCH!A28</f>
        <v>Isidore</v>
      </c>
      <c r="D28" t="str">
        <f>VLOOKUP(G28,[1]Driver!A2:F38,3,0)</f>
        <v>I</v>
      </c>
      <c r="E28" t="s">
        <v>14</v>
      </c>
      <c r="F28">
        <v>55</v>
      </c>
      <c r="G28">
        <f>[1]SCH!B28</f>
        <v>602</v>
      </c>
      <c r="H28">
        <f>VLOOKUP(G28,[1]Driver!A7:F38,6,FALSE)</f>
        <v>6</v>
      </c>
      <c r="I28" t="str">
        <f>[1]SCH!E28&amp; ", " &amp;[1]SCH!G28</f>
        <v>Long Beach, CA</v>
      </c>
      <c r="J28" s="3">
        <f>[1]SCH!C28</f>
        <v>44547</v>
      </c>
      <c r="K28">
        <f>VLOOKUP(J28,[1]Dates!A11:C89,2,0)</f>
        <v>765</v>
      </c>
      <c r="L28">
        <f>VLOOKUP(J28,[1]Dates!A11:C89,3,0)</f>
        <v>710</v>
      </c>
      <c r="M28" t="str">
        <f>[1]SCH!H28&amp;", "&amp;[1]SCH!J28</f>
        <v>Kansas City, KS</v>
      </c>
      <c r="N28" s="4">
        <f>[1]SCH!D28</f>
        <v>44548</v>
      </c>
      <c r="O28">
        <f>VLOOKUP(N28,[1]Dates!A11:C89,2,0)</f>
        <v>780</v>
      </c>
      <c r="P28">
        <f>VLOOKUP(N28,[1]Dates!A11:C89,3,0)</f>
        <v>710</v>
      </c>
    </row>
    <row r="29" spans="1:16" x14ac:dyDescent="0.25">
      <c r="A29" t="str">
        <f>[1]SCH!L29</f>
        <v>10 Roads Logistics LLC</v>
      </c>
      <c r="B29" s="2">
        <f>[1]SCH!K29</f>
        <v>5095.76</v>
      </c>
      <c r="C29" t="str">
        <f>[1]SCH!A29</f>
        <v>Isidore</v>
      </c>
      <c r="D29" t="str">
        <f>VLOOKUP(G29,[1]Driver!A3:F39,3,0)</f>
        <v>I</v>
      </c>
      <c r="E29" t="s">
        <v>14</v>
      </c>
      <c r="F29">
        <v>55</v>
      </c>
      <c r="G29">
        <f>[1]SCH!B29</f>
        <v>602</v>
      </c>
      <c r="H29">
        <f>VLOOKUP(G29,[1]Driver!A8:F39,6,FALSE)</f>
        <v>6</v>
      </c>
      <c r="I29" t="str">
        <f>[1]SCH!E29&amp; ", " &amp;[1]SCH!G29</f>
        <v>Kansas City, KS</v>
      </c>
      <c r="J29" s="3">
        <f>[1]SCH!C29</f>
        <v>44541</v>
      </c>
      <c r="K29">
        <f>VLOOKUP(J29,[1]Dates!A12:C90,2,0)</f>
        <v>780</v>
      </c>
      <c r="L29">
        <f>VLOOKUP(J29,[1]Dates!A12:C90,3,0)</f>
        <v>700</v>
      </c>
      <c r="M29" t="str">
        <f>[1]SCH!H29&amp;", "&amp;[1]SCH!J29</f>
        <v>Long Beach, CA</v>
      </c>
      <c r="N29" s="4">
        <f>[1]SCH!D29</f>
        <v>44542</v>
      </c>
      <c r="O29">
        <f>VLOOKUP(N29,[1]Dates!A12:C90,2,0)</f>
        <v>650</v>
      </c>
      <c r="P29">
        <f>VLOOKUP(N29,[1]Dates!A12:C90,3,0)</f>
        <v>710</v>
      </c>
    </row>
    <row r="30" spans="1:16" x14ac:dyDescent="0.25">
      <c r="A30" t="str">
        <f>[1]SCH!L30</f>
        <v>10 Roads Logistics LLC</v>
      </c>
      <c r="B30" s="2">
        <f>[1]SCH!K30</f>
        <v>5176.71</v>
      </c>
      <c r="C30" t="str">
        <f>[1]SCH!A30</f>
        <v>Isidore</v>
      </c>
      <c r="D30" t="str">
        <f>VLOOKUP(G30,[1]Driver!A4:F40,3,0)</f>
        <v>I</v>
      </c>
      <c r="E30" t="s">
        <v>14</v>
      </c>
      <c r="F30">
        <v>55</v>
      </c>
      <c r="G30">
        <f>[1]SCH!B30</f>
        <v>602</v>
      </c>
      <c r="H30">
        <f>VLOOKUP(G30,[1]Driver!A9:F40,6,FALSE)</f>
        <v>6</v>
      </c>
      <c r="I30" t="str">
        <f>[1]SCH!E30&amp; ", " &amp;[1]SCH!G30</f>
        <v>Long Beach, CA</v>
      </c>
      <c r="J30" s="3">
        <f>[1]SCH!C30</f>
        <v>44539</v>
      </c>
      <c r="K30">
        <f>VLOOKUP(J30,[1]Dates!A1:C91,2,0)</f>
        <v>740</v>
      </c>
      <c r="L30">
        <f>VLOOKUP(J30,[1]Dates!A1:C91,3,0)</f>
        <v>700</v>
      </c>
      <c r="M30" t="str">
        <f>[1]SCH!H30&amp;", "&amp;[1]SCH!J30</f>
        <v>Kansas City, KS</v>
      </c>
      <c r="N30" s="4">
        <f>[1]SCH!D30</f>
        <v>44540</v>
      </c>
      <c r="O30">
        <f>VLOOKUP(N30,[1]Dates!A1:C91,2,0)</f>
        <v>765</v>
      </c>
      <c r="P30">
        <f>VLOOKUP(N30,[1]Dates!A1:C91,3,0)</f>
        <v>700</v>
      </c>
    </row>
    <row r="31" spans="1:16" x14ac:dyDescent="0.25">
      <c r="A31" t="str">
        <f>[1]SCH!L31</f>
        <v>10 Roads Logistics LLC</v>
      </c>
      <c r="B31" s="2">
        <f>[1]SCH!K31</f>
        <v>1939.95</v>
      </c>
      <c r="C31" t="str">
        <f>[1]SCH!A31</f>
        <v>Said Ali</v>
      </c>
      <c r="D31" t="str">
        <f>VLOOKUP(G31,[1]Driver!A5:F41,3,0)</f>
        <v>S</v>
      </c>
      <c r="E31" t="s">
        <v>14</v>
      </c>
      <c r="F31">
        <v>55</v>
      </c>
      <c r="G31">
        <f>[1]SCH!B31</f>
        <v>1</v>
      </c>
      <c r="H31">
        <f>VLOOKUP(G31,[1]Driver!A10:F41,6,FALSE)</f>
        <v>0</v>
      </c>
      <c r="I31" t="str">
        <f>[1]SCH!E31&amp; ", " &amp;[1]SCH!G31</f>
        <v>San Francisco, CA</v>
      </c>
      <c r="J31" s="3">
        <f>[1]SCH!C31</f>
        <v>44541</v>
      </c>
      <c r="K31">
        <f>VLOOKUP(J31,[1]Dates!A2:C92,2,0)</f>
        <v>780</v>
      </c>
      <c r="L31">
        <f>VLOOKUP(J31,[1]Dates!A2:C92,3,0)</f>
        <v>700</v>
      </c>
      <c r="M31" t="str">
        <f>[1]SCH!H31&amp;", "&amp;[1]SCH!J31</f>
        <v>Long Beach, CA</v>
      </c>
      <c r="N31" s="4">
        <f>[1]SCH!D31</f>
        <v>44541</v>
      </c>
      <c r="O31">
        <f>VLOOKUP(N31,[1]Dates!A2:C92,2,0)</f>
        <v>780</v>
      </c>
      <c r="P31">
        <f>VLOOKUP(N31,[1]Dates!A2:C92,3,0)</f>
        <v>700</v>
      </c>
    </row>
    <row r="32" spans="1:16" x14ac:dyDescent="0.25">
      <c r="A32" t="str">
        <f>[1]SCH!L32</f>
        <v>10 Roads Logistics LLC</v>
      </c>
      <c r="B32" s="2">
        <f>[1]SCH!K32</f>
        <v>593.1</v>
      </c>
      <c r="C32" t="str">
        <f>[1]SCH!A32</f>
        <v>Abdoulaye</v>
      </c>
      <c r="D32" t="str">
        <f>VLOOKUP(G32,[1]Driver!A1:F42,3,0)</f>
        <v>AAAAA</v>
      </c>
      <c r="E32" t="s">
        <v>14</v>
      </c>
      <c r="F32">
        <v>55</v>
      </c>
      <c r="G32">
        <f>[1]SCH!B32</f>
        <v>614</v>
      </c>
      <c r="H32">
        <f>VLOOKUP(G32,[1]Driver!A1:F42,6,FALSE)</f>
        <v>666666666</v>
      </c>
      <c r="I32" t="str">
        <f>[1]SCH!E32&amp; ", " &amp;[1]SCH!G32</f>
        <v>Wichita, KS</v>
      </c>
      <c r="J32" s="3">
        <f>[1]SCH!C32</f>
        <v>44535</v>
      </c>
      <c r="K32">
        <f>VLOOKUP(J32,[1]Dates!A3:C93,2,0)</f>
        <v>650</v>
      </c>
      <c r="L32">
        <f>VLOOKUP(J32,[1]Dates!A3:C93,3,0)</f>
        <v>700</v>
      </c>
      <c r="M32" t="str">
        <f>[1]SCH!H32&amp;", "&amp;[1]SCH!J32</f>
        <v>Kansas City, KS</v>
      </c>
      <c r="N32" s="4">
        <f>[1]SCH!D32</f>
        <v>44535</v>
      </c>
      <c r="O32">
        <f>VLOOKUP(N32,[1]Dates!A3:C93,2,0)</f>
        <v>650</v>
      </c>
      <c r="P32">
        <f>VLOOKUP(N32,[1]Dates!A3:C93,3,0)</f>
        <v>700</v>
      </c>
    </row>
    <row r="33" spans="1:16" x14ac:dyDescent="0.25">
      <c r="A33" t="str">
        <f>[1]SCH!L33</f>
        <v>GlobalTranz</v>
      </c>
      <c r="B33" s="2">
        <f>[1]SCH!K33</f>
        <v>200</v>
      </c>
      <c r="C33" t="str">
        <f>[1]SCH!A33</f>
        <v>Osman</v>
      </c>
      <c r="D33" t="str">
        <f>VLOOKUP(G33,[1]Driver!A7:F43,3,0)</f>
        <v>O</v>
      </c>
      <c r="E33" t="s">
        <v>14</v>
      </c>
      <c r="F33">
        <v>55</v>
      </c>
      <c r="G33">
        <f>[1]SCH!B33</f>
        <v>108</v>
      </c>
      <c r="H33">
        <f>VLOOKUP(G33,[1]Driver!A2:F43,6,FALSE)</f>
        <v>1</v>
      </c>
      <c r="I33" t="str">
        <f>[1]SCH!E33&amp; ", " &amp;[1]SCH!G33</f>
        <v>Tolleson, AZ</v>
      </c>
      <c r="J33" s="3">
        <f>[1]SCH!C33</f>
        <v>44532</v>
      </c>
      <c r="K33">
        <f>VLOOKUP(J33,[1]Dates!A1:C4,2,0)</f>
        <v>740</v>
      </c>
      <c r="L33">
        <f>VLOOKUP(J33,[1]Dates!A1:C94,3,0)</f>
        <v>680</v>
      </c>
      <c r="M33" t="str">
        <f>[1]SCH!H33&amp;", "&amp;[1]SCH!J33</f>
        <v>North Las Vegas, NV</v>
      </c>
      <c r="N33" s="4">
        <f>[1]SCH!D33</f>
        <v>44532</v>
      </c>
      <c r="O33">
        <f>VLOOKUP(N33,[1]Dates!A1:C94,2,0)</f>
        <v>740</v>
      </c>
      <c r="P33">
        <f>VLOOKUP(N33,[1]Dates!A1:C94,3,0)</f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HUDHEYFA CYERD</dc:creator>
  <cp:lastModifiedBy>HUDHEYFA CYERD</cp:lastModifiedBy>
  <dcterms:created xsi:type="dcterms:W3CDTF">2021-12-27T23:07:09Z</dcterms:created>
  <dcterms:modified xsi:type="dcterms:W3CDTF">2021-12-27T23:08:04Z</dcterms:modified>
</cp:coreProperties>
</file>