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t690\session_5\"/>
    </mc:Choice>
  </mc:AlternateContent>
  <xr:revisionPtr revIDLastSave="0" documentId="8_{61469EAF-E43B-4ED3-8825-422992064FAE}" xr6:coauthVersionLast="45" xr6:coauthVersionMax="45" xr10:uidLastSave="{00000000-0000-0000-0000-000000000000}"/>
  <bookViews>
    <workbookView xWindow="-120" yWindow="-120" windowWidth="38640" windowHeight="21240" activeTab="1"/>
  </bookViews>
  <sheets>
    <sheet name="Dataset_Session5_alpha_0.05" sheetId="1" r:id="rId1"/>
    <sheet name="Dataset_Session5_alpha_0.01" sheetId="2" r:id="rId2"/>
  </sheets>
  <calcPr calcId="0"/>
</workbook>
</file>

<file path=xl/calcChain.xml><?xml version="1.0" encoding="utf-8"?>
<calcChain xmlns="http://schemas.openxmlformats.org/spreadsheetml/2006/main">
  <c r="C57" i="2" l="1"/>
  <c r="C52" i="2"/>
  <c r="C47" i="2"/>
  <c r="C46" i="2"/>
  <c r="C41" i="2"/>
  <c r="C36" i="2"/>
  <c r="C31" i="2"/>
  <c r="C30" i="2"/>
  <c r="C25" i="2"/>
  <c r="C20" i="2"/>
  <c r="C15" i="2"/>
  <c r="C14" i="2"/>
  <c r="C9" i="2"/>
  <c r="H5" i="2"/>
  <c r="C5" i="2"/>
  <c r="H3" i="2"/>
  <c r="H2" i="2"/>
  <c r="C10" i="2" s="1"/>
  <c r="H1" i="2"/>
  <c r="C51" i="2" s="1"/>
  <c r="H5" i="1"/>
  <c r="H2" i="1"/>
  <c r="H3" i="1"/>
  <c r="E9" i="2" l="1"/>
  <c r="E20" i="2"/>
  <c r="E31" i="2"/>
  <c r="E46" i="2"/>
  <c r="E47" i="2"/>
  <c r="E15" i="2"/>
  <c r="E25" i="2"/>
  <c r="E36" i="2"/>
  <c r="E51" i="2"/>
  <c r="E52" i="2"/>
  <c r="E5" i="2"/>
  <c r="E14" i="2"/>
  <c r="E30" i="2"/>
  <c r="E41" i="2"/>
  <c r="E10" i="2"/>
  <c r="E57" i="2"/>
  <c r="C26" i="2"/>
  <c r="E26" i="2" s="1"/>
  <c r="C37" i="2"/>
  <c r="E37" i="2" s="1"/>
  <c r="C59" i="2"/>
  <c r="E59" i="2" s="1"/>
  <c r="C16" i="2"/>
  <c r="E16" i="2" s="1"/>
  <c r="C32" i="2"/>
  <c r="E32" i="2" s="1"/>
  <c r="C11" i="2"/>
  <c r="E11" i="2" s="1"/>
  <c r="C43" i="2"/>
  <c r="E43" i="2" s="1"/>
  <c r="C54" i="2"/>
  <c r="E54" i="2" s="1"/>
  <c r="C53" i="2"/>
  <c r="E53" i="2" s="1"/>
  <c r="C22" i="2"/>
  <c r="E22" i="2" s="1"/>
  <c r="C17" i="2"/>
  <c r="E17" i="2" s="1"/>
  <c r="C7" i="2"/>
  <c r="E7" i="2" s="1"/>
  <c r="C44" i="2"/>
  <c r="E44" i="2" s="1"/>
  <c r="C42" i="2"/>
  <c r="E42" i="2" s="1"/>
  <c r="C21" i="2"/>
  <c r="E21" i="2" s="1"/>
  <c r="C33" i="2"/>
  <c r="E33" i="2" s="1"/>
  <c r="C49" i="2"/>
  <c r="E49" i="2" s="1"/>
  <c r="C3" i="2"/>
  <c r="E3" i="2" s="1"/>
  <c r="C39" i="2"/>
  <c r="E39" i="2" s="1"/>
  <c r="C55" i="2"/>
  <c r="E55" i="2" s="1"/>
  <c r="C18" i="2"/>
  <c r="E18" i="2" s="1"/>
  <c r="C34" i="2"/>
  <c r="E34" i="2" s="1"/>
  <c r="C50" i="2"/>
  <c r="E50" i="2" s="1"/>
  <c r="C48" i="2"/>
  <c r="E48" i="2" s="1"/>
  <c r="C2" i="2"/>
  <c r="E2" i="2" s="1"/>
  <c r="C38" i="2"/>
  <c r="E38" i="2" s="1"/>
  <c r="C12" i="2"/>
  <c r="E12" i="2" s="1"/>
  <c r="C60" i="2"/>
  <c r="E60" i="2" s="1"/>
  <c r="C45" i="2"/>
  <c r="E45" i="2" s="1"/>
  <c r="C61" i="2"/>
  <c r="E61" i="2" s="1"/>
  <c r="C28" i="2"/>
  <c r="E28" i="2" s="1"/>
  <c r="C23" i="2"/>
  <c r="E23" i="2" s="1"/>
  <c r="H7" i="2"/>
  <c r="C13" i="2"/>
  <c r="E13" i="2" s="1"/>
  <c r="C29" i="2"/>
  <c r="E29" i="2" s="1"/>
  <c r="C8" i="2"/>
  <c r="E8" i="2" s="1"/>
  <c r="C24" i="2"/>
  <c r="E24" i="2" s="1"/>
  <c r="C40" i="2"/>
  <c r="E40" i="2" s="1"/>
  <c r="C56" i="2"/>
  <c r="E56" i="2" s="1"/>
  <c r="C58" i="2"/>
  <c r="E58" i="2" s="1"/>
  <c r="C6" i="2"/>
  <c r="E6" i="2" s="1"/>
  <c r="C27" i="2"/>
  <c r="E27" i="2" s="1"/>
  <c r="H6" i="2"/>
  <c r="C4" i="2"/>
  <c r="E4" i="2" s="1"/>
  <c r="C19" i="2"/>
  <c r="E19" i="2" s="1"/>
  <c r="C35" i="2"/>
  <c r="E35" i="2" s="1"/>
  <c r="H1" i="1"/>
  <c r="D56" i="2" l="1"/>
  <c r="D40" i="2"/>
  <c r="D24" i="2"/>
  <c r="D8" i="2"/>
  <c r="D13" i="2"/>
  <c r="D17" i="2"/>
  <c r="D54" i="2"/>
  <c r="D2" i="2"/>
  <c r="D48" i="2"/>
  <c r="D6" i="2"/>
  <c r="D37" i="2"/>
  <c r="D10" i="2"/>
  <c r="D36" i="2"/>
  <c r="D25" i="2"/>
  <c r="D19" i="2"/>
  <c r="D61" i="2"/>
  <c r="D45" i="2"/>
  <c r="D29" i="2"/>
  <c r="D7" i="2"/>
  <c r="D20" i="2"/>
  <c r="D35" i="2"/>
  <c r="D4" i="2"/>
  <c r="D50" i="2"/>
  <c r="D34" i="2"/>
  <c r="D18" i="2"/>
  <c r="D22" i="2"/>
  <c r="D11" i="2"/>
  <c r="D32" i="2"/>
  <c r="D26" i="2"/>
  <c r="D55" i="2"/>
  <c r="D39" i="2"/>
  <c r="D23" i="2"/>
  <c r="D3" i="2"/>
  <c r="D60" i="2"/>
  <c r="D44" i="2"/>
  <c r="D28" i="2"/>
  <c r="D12" i="2"/>
  <c r="D49" i="2"/>
  <c r="D33" i="2"/>
  <c r="D16" i="2"/>
  <c r="D58" i="2"/>
  <c r="D46" i="2"/>
  <c r="D14" i="2"/>
  <c r="D57" i="2"/>
  <c r="D30" i="2"/>
  <c r="D38" i="2"/>
  <c r="D53" i="2"/>
  <c r="D9" i="2"/>
  <c r="D31" i="2"/>
  <c r="D59" i="2"/>
  <c r="D43" i="2"/>
  <c r="D27" i="2"/>
  <c r="D21" i="2"/>
  <c r="D42" i="2"/>
  <c r="D47" i="2"/>
  <c r="D15" i="2"/>
  <c r="D52" i="2"/>
  <c r="D5" i="2"/>
  <c r="D41" i="2"/>
  <c r="D51" i="2"/>
  <c r="C30" i="1"/>
  <c r="E30" i="1" s="1"/>
  <c r="C31" i="1"/>
  <c r="E31" i="1" s="1"/>
  <c r="H6" i="1"/>
  <c r="H7" i="1"/>
  <c r="C18" i="1"/>
  <c r="E18" i="1" s="1"/>
  <c r="C34" i="1"/>
  <c r="E34" i="1" s="1"/>
  <c r="C50" i="1"/>
  <c r="E50" i="1" s="1"/>
  <c r="C19" i="1"/>
  <c r="E19" i="1" s="1"/>
  <c r="C35" i="1"/>
  <c r="E35" i="1" s="1"/>
  <c r="C51" i="1"/>
  <c r="E51" i="1" s="1"/>
  <c r="C20" i="1"/>
  <c r="E20" i="1" s="1"/>
  <c r="C36" i="1"/>
  <c r="E36" i="1" s="1"/>
  <c r="C52" i="1"/>
  <c r="E52" i="1" s="1"/>
  <c r="C21" i="1"/>
  <c r="E21" i="1" s="1"/>
  <c r="C37" i="1"/>
  <c r="E37" i="1" s="1"/>
  <c r="C53" i="1"/>
  <c r="E53" i="1" s="1"/>
  <c r="C6" i="1"/>
  <c r="E6" i="1" s="1"/>
  <c r="C7" i="1"/>
  <c r="E7" i="1" s="1"/>
  <c r="C55" i="1"/>
  <c r="E55" i="1" s="1"/>
  <c r="C25" i="1"/>
  <c r="E25" i="1" s="1"/>
  <c r="C26" i="1"/>
  <c r="E26" i="1" s="1"/>
  <c r="C58" i="1"/>
  <c r="E58" i="1" s="1"/>
  <c r="C59" i="1"/>
  <c r="E59" i="1" s="1"/>
  <c r="C29" i="1"/>
  <c r="E29" i="1" s="1"/>
  <c r="C61" i="1"/>
  <c r="E61" i="1" s="1"/>
  <c r="C15" i="1"/>
  <c r="E15" i="1" s="1"/>
  <c r="C3" i="1"/>
  <c r="E3" i="1" s="1"/>
  <c r="C38" i="1"/>
  <c r="E38" i="1" s="1"/>
  <c r="C39" i="1"/>
  <c r="E39" i="1" s="1"/>
  <c r="C56" i="1"/>
  <c r="E56" i="1" s="1"/>
  <c r="C10" i="1"/>
  <c r="E10" i="1" s="1"/>
  <c r="C28" i="1"/>
  <c r="E28" i="1" s="1"/>
  <c r="C2" i="1"/>
  <c r="E2" i="1" s="1"/>
  <c r="C32" i="1"/>
  <c r="E32" i="1" s="1"/>
  <c r="C4" i="1"/>
  <c r="E4" i="1" s="1"/>
  <c r="C22" i="1"/>
  <c r="E22" i="1" s="1"/>
  <c r="C8" i="1"/>
  <c r="E8" i="1" s="1"/>
  <c r="C41" i="1"/>
  <c r="E41" i="1" s="1"/>
  <c r="C11" i="1"/>
  <c r="E11" i="1" s="1"/>
  <c r="C12" i="1"/>
  <c r="E12" i="1" s="1"/>
  <c r="C46" i="1"/>
  <c r="E46" i="1" s="1"/>
  <c r="C16" i="1"/>
  <c r="E16" i="1" s="1"/>
  <c r="C5" i="1"/>
  <c r="E5" i="1" s="1"/>
  <c r="C54" i="1"/>
  <c r="E54" i="1" s="1"/>
  <c r="C23" i="1"/>
  <c r="E23" i="1" s="1"/>
  <c r="C24" i="1"/>
  <c r="E24" i="1" s="1"/>
  <c r="C57" i="1"/>
  <c r="E57" i="1" s="1"/>
  <c r="C27" i="1"/>
  <c r="E27" i="1" s="1"/>
  <c r="C44" i="1"/>
  <c r="E44" i="1" s="1"/>
  <c r="C14" i="1"/>
  <c r="E14" i="1" s="1"/>
  <c r="C9" i="1"/>
  <c r="E9" i="1" s="1"/>
  <c r="C45" i="1"/>
  <c r="E45" i="1" s="1"/>
  <c r="C48" i="1"/>
  <c r="E48" i="1" s="1"/>
  <c r="C40" i="1"/>
  <c r="E40" i="1" s="1"/>
  <c r="C42" i="1"/>
  <c r="E42" i="1" s="1"/>
  <c r="C43" i="1"/>
  <c r="E43" i="1" s="1"/>
  <c r="C13" i="1"/>
  <c r="E13" i="1" s="1"/>
  <c r="C17" i="1"/>
  <c r="E17" i="1" s="1"/>
  <c r="C49" i="1"/>
  <c r="E49" i="1" s="1"/>
  <c r="C60" i="1"/>
  <c r="E60" i="1" s="1"/>
  <c r="C33" i="1"/>
  <c r="E33" i="1" s="1"/>
  <c r="C47" i="1"/>
  <c r="E47" i="1" s="1"/>
  <c r="D5" i="1" l="1"/>
  <c r="D21" i="1"/>
  <c r="D37" i="1"/>
  <c r="D53" i="1"/>
  <c r="D39" i="1"/>
  <c r="D24" i="1"/>
  <c r="D25" i="1"/>
  <c r="D26" i="1"/>
  <c r="D11" i="1"/>
  <c r="D30" i="1"/>
  <c r="D31" i="1"/>
  <c r="D48" i="1"/>
  <c r="D6" i="1"/>
  <c r="D22" i="1"/>
  <c r="D38" i="1"/>
  <c r="D54" i="1"/>
  <c r="D23" i="1"/>
  <c r="D40" i="1"/>
  <c r="D9" i="1"/>
  <c r="D10" i="1"/>
  <c r="D59" i="1"/>
  <c r="D12" i="1"/>
  <c r="D61" i="1"/>
  <c r="D14" i="1"/>
  <c r="D18" i="1"/>
  <c r="D7" i="1"/>
  <c r="D55" i="1"/>
  <c r="D57" i="1"/>
  <c r="D42" i="1"/>
  <c r="D43" i="1"/>
  <c r="D28" i="1"/>
  <c r="D60" i="1"/>
  <c r="D45" i="1"/>
  <c r="D8" i="1"/>
  <c r="D56" i="1"/>
  <c r="D41" i="1"/>
  <c r="D58" i="1"/>
  <c r="D27" i="1"/>
  <c r="D44" i="1"/>
  <c r="D13" i="1"/>
  <c r="D46" i="1"/>
  <c r="D16" i="1"/>
  <c r="D50" i="1"/>
  <c r="D19" i="1"/>
  <c r="D29" i="1"/>
  <c r="D47" i="1"/>
  <c r="D32" i="1"/>
  <c r="D33" i="1"/>
  <c r="D34" i="1"/>
  <c r="D3" i="1"/>
  <c r="D4" i="1"/>
  <c r="D2" i="1"/>
  <c r="D49" i="1"/>
  <c r="D35" i="1"/>
  <c r="D20" i="1"/>
  <c r="D17" i="1"/>
  <c r="D15" i="1"/>
  <c r="D51" i="1"/>
  <c r="D52" i="1"/>
  <c r="D36" i="1"/>
</calcChain>
</file>

<file path=xl/sharedStrings.xml><?xml version="1.0" encoding="utf-8"?>
<sst xmlns="http://schemas.openxmlformats.org/spreadsheetml/2006/main" count="22" uniqueCount="11">
  <si>
    <t>Date</t>
  </si>
  <si>
    <t>Similarity Metric (0.00-1.00)</t>
  </si>
  <si>
    <t>t</t>
  </si>
  <si>
    <t>x-bar</t>
  </si>
  <si>
    <t>s</t>
  </si>
  <si>
    <t>n</t>
  </si>
  <si>
    <t>t-crit</t>
  </si>
  <si>
    <t>interval</t>
  </si>
  <si>
    <t>Outside interval</t>
  </si>
  <si>
    <t>t test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</si>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</sst>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Dataset_Session5_alpha_0.05!$B$1</c:f>
              <c:strCache>
                <c:ptCount val="1"/>
                <c:pt idx="0">
                  <c:v>Similarity Metric (0.00-1.00)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Dataset_Session5_alpha_0.05!$A$2:$A$61</c:f>
              <c:numCache>
                <c:formatCode>d\-mmm\-yy</c:formatCode>
                <c:ptCount val="60"/>
                <c:pt idx="0">
                  <c:v>43149</c:v>
                </c:pt>
                <c:pt idx="1">
                  <c:v>43150</c:v>
                </c:pt>
                <c:pt idx="2">
                  <c:v>43151</c:v>
                </c:pt>
                <c:pt idx="3">
                  <c:v>43152</c:v>
                </c:pt>
                <c:pt idx="4">
                  <c:v>43153</c:v>
                </c:pt>
                <c:pt idx="5">
                  <c:v>43154</c:v>
                </c:pt>
                <c:pt idx="6">
                  <c:v>43155</c:v>
                </c:pt>
                <c:pt idx="7">
                  <c:v>43156</c:v>
                </c:pt>
                <c:pt idx="8">
                  <c:v>43157</c:v>
                </c:pt>
                <c:pt idx="9">
                  <c:v>43158</c:v>
                </c:pt>
                <c:pt idx="10">
                  <c:v>43159</c:v>
                </c:pt>
                <c:pt idx="11">
                  <c:v>43160</c:v>
                </c:pt>
                <c:pt idx="12">
                  <c:v>43161</c:v>
                </c:pt>
                <c:pt idx="13">
                  <c:v>43162</c:v>
                </c:pt>
                <c:pt idx="14">
                  <c:v>43163</c:v>
                </c:pt>
                <c:pt idx="15">
                  <c:v>43164</c:v>
                </c:pt>
                <c:pt idx="16">
                  <c:v>43165</c:v>
                </c:pt>
                <c:pt idx="17">
                  <c:v>43166</c:v>
                </c:pt>
                <c:pt idx="18">
                  <c:v>43167</c:v>
                </c:pt>
                <c:pt idx="19">
                  <c:v>43168</c:v>
                </c:pt>
                <c:pt idx="20">
                  <c:v>43169</c:v>
                </c:pt>
                <c:pt idx="21">
                  <c:v>43170</c:v>
                </c:pt>
                <c:pt idx="22">
                  <c:v>43171</c:v>
                </c:pt>
                <c:pt idx="23">
                  <c:v>43172</c:v>
                </c:pt>
                <c:pt idx="24">
                  <c:v>43173</c:v>
                </c:pt>
                <c:pt idx="25">
                  <c:v>43174</c:v>
                </c:pt>
                <c:pt idx="26">
                  <c:v>43175</c:v>
                </c:pt>
                <c:pt idx="27">
                  <c:v>43176</c:v>
                </c:pt>
                <c:pt idx="28">
                  <c:v>43177</c:v>
                </c:pt>
                <c:pt idx="29">
                  <c:v>43178</c:v>
                </c:pt>
                <c:pt idx="30">
                  <c:v>43179</c:v>
                </c:pt>
                <c:pt idx="31">
                  <c:v>43180</c:v>
                </c:pt>
                <c:pt idx="32">
                  <c:v>43181</c:v>
                </c:pt>
                <c:pt idx="33">
                  <c:v>43182</c:v>
                </c:pt>
                <c:pt idx="34">
                  <c:v>43183</c:v>
                </c:pt>
                <c:pt idx="35">
                  <c:v>43184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43190</c:v>
                </c:pt>
                <c:pt idx="42">
                  <c:v>43191</c:v>
                </c:pt>
                <c:pt idx="43">
                  <c:v>43192</c:v>
                </c:pt>
                <c:pt idx="44">
                  <c:v>43193</c:v>
                </c:pt>
                <c:pt idx="45">
                  <c:v>43194</c:v>
                </c:pt>
                <c:pt idx="46">
                  <c:v>43195</c:v>
                </c:pt>
                <c:pt idx="47">
                  <c:v>43196</c:v>
                </c:pt>
                <c:pt idx="48">
                  <c:v>43197</c:v>
                </c:pt>
                <c:pt idx="49">
                  <c:v>43198</c:v>
                </c:pt>
                <c:pt idx="50">
                  <c:v>43199</c:v>
                </c:pt>
                <c:pt idx="51">
                  <c:v>43200</c:v>
                </c:pt>
                <c:pt idx="52">
                  <c:v>43201</c:v>
                </c:pt>
                <c:pt idx="53">
                  <c:v>43202</c:v>
                </c:pt>
                <c:pt idx="54">
                  <c:v>43203</c:v>
                </c:pt>
                <c:pt idx="55">
                  <c:v>43204</c:v>
                </c:pt>
                <c:pt idx="56">
                  <c:v>43205</c:v>
                </c:pt>
                <c:pt idx="57">
                  <c:v>43206</c:v>
                </c:pt>
                <c:pt idx="58">
                  <c:v>43207</c:v>
                </c:pt>
                <c:pt idx="59">
                  <c:v>43208</c:v>
                </c:pt>
              </c:numCache>
            </c:numRef>
          </c:cat>
          <c:val>
            <c:numRef>
              <c:f>Dataset_Session5_alpha_0.05!$B$2:$B$61</c:f>
              <c:numCache>
                <c:formatCode>General</c:formatCode>
                <c:ptCount val="60"/>
                <c:pt idx="0">
                  <c:v>6.1400000000000003E-2</c:v>
                </c:pt>
                <c:pt idx="1">
                  <c:v>9.1300000000000006E-2</c:v>
                </c:pt>
                <c:pt idx="2">
                  <c:v>3.6799999999999999E-2</c:v>
                </c:pt>
                <c:pt idx="3">
                  <c:v>2.1299999999999999E-2</c:v>
                </c:pt>
                <c:pt idx="4">
                  <c:v>9.7999999999999997E-3</c:v>
                </c:pt>
                <c:pt idx="5">
                  <c:v>1.61E-2</c:v>
                </c:pt>
                <c:pt idx="6">
                  <c:v>4.8399999999999999E-2</c:v>
                </c:pt>
                <c:pt idx="7">
                  <c:v>3.9399999999999998E-2</c:v>
                </c:pt>
                <c:pt idx="8">
                  <c:v>5.6099999999999997E-2</c:v>
                </c:pt>
                <c:pt idx="9">
                  <c:v>0.1</c:v>
                </c:pt>
                <c:pt idx="10">
                  <c:v>6.83E-2</c:v>
                </c:pt>
                <c:pt idx="11">
                  <c:v>8.7300000000000003E-2</c:v>
                </c:pt>
                <c:pt idx="12">
                  <c:v>6.2700000000000006E-2</c:v>
                </c:pt>
                <c:pt idx="13">
                  <c:v>6.6699999999999995E-2</c:v>
                </c:pt>
                <c:pt idx="14">
                  <c:v>5.7200000000000001E-2</c:v>
                </c:pt>
                <c:pt idx="15">
                  <c:v>5.3100000000000001E-2</c:v>
                </c:pt>
                <c:pt idx="16">
                  <c:v>1.49E-2</c:v>
                </c:pt>
                <c:pt idx="17">
                  <c:v>3.8100000000000002E-2</c:v>
                </c:pt>
                <c:pt idx="18">
                  <c:v>6.2199999999999998E-2</c:v>
                </c:pt>
                <c:pt idx="19">
                  <c:v>9.6199999999999994E-2</c:v>
                </c:pt>
                <c:pt idx="20">
                  <c:v>7.7399999999999997E-2</c:v>
                </c:pt>
                <c:pt idx="21">
                  <c:v>7.5999999999999998E-2</c:v>
                </c:pt>
                <c:pt idx="22">
                  <c:v>1.2200000000000001E-2</c:v>
                </c:pt>
                <c:pt idx="23">
                  <c:v>6.9500000000000006E-2</c:v>
                </c:pt>
                <c:pt idx="24">
                  <c:v>1.83E-2</c:v>
                </c:pt>
                <c:pt idx="25">
                  <c:v>4.2700000000000002E-2</c:v>
                </c:pt>
                <c:pt idx="26">
                  <c:v>8.4400000000000003E-2</c:v>
                </c:pt>
                <c:pt idx="27">
                  <c:v>3.7000000000000002E-3</c:v>
                </c:pt>
                <c:pt idx="28">
                  <c:v>0.89649999999999996</c:v>
                </c:pt>
                <c:pt idx="29">
                  <c:v>0.78139999999999998</c:v>
                </c:pt>
                <c:pt idx="30">
                  <c:v>1.4800000000000001E-2</c:v>
                </c:pt>
                <c:pt idx="31">
                  <c:v>7.4300000000000005E-2</c:v>
                </c:pt>
                <c:pt idx="32">
                  <c:v>7.6200000000000004E-2</c:v>
                </c:pt>
                <c:pt idx="33">
                  <c:v>8.5099999999999995E-2</c:v>
                </c:pt>
                <c:pt idx="34">
                  <c:v>8.6800000000000002E-2</c:v>
                </c:pt>
                <c:pt idx="35">
                  <c:v>8.5900000000000004E-2</c:v>
                </c:pt>
                <c:pt idx="36">
                  <c:v>2.2100000000000002E-2</c:v>
                </c:pt>
                <c:pt idx="37">
                  <c:v>4.1200000000000001E-2</c:v>
                </c:pt>
                <c:pt idx="38">
                  <c:v>1.3899999999999999E-2</c:v>
                </c:pt>
                <c:pt idx="39">
                  <c:v>1.7600000000000001E-2</c:v>
                </c:pt>
                <c:pt idx="40">
                  <c:v>6.9999999999999999E-4</c:v>
                </c:pt>
                <c:pt idx="41">
                  <c:v>2.23E-2</c:v>
                </c:pt>
                <c:pt idx="42">
                  <c:v>7.5300000000000006E-2</c:v>
                </c:pt>
                <c:pt idx="43">
                  <c:v>5.2499999999999998E-2</c:v>
                </c:pt>
                <c:pt idx="44">
                  <c:v>3.0499999999999999E-2</c:v>
                </c:pt>
                <c:pt idx="45">
                  <c:v>1.5599999999999999E-2</c:v>
                </c:pt>
                <c:pt idx="46">
                  <c:v>3.5900000000000001E-2</c:v>
                </c:pt>
                <c:pt idx="47">
                  <c:v>1.4200000000000001E-2</c:v>
                </c:pt>
                <c:pt idx="48">
                  <c:v>9.2299999999999993E-2</c:v>
                </c:pt>
                <c:pt idx="49">
                  <c:v>9.1600000000000001E-2</c:v>
                </c:pt>
                <c:pt idx="50">
                  <c:v>9.2499999999999999E-2</c:v>
                </c:pt>
                <c:pt idx="51">
                  <c:v>2.9499999999999998E-2</c:v>
                </c:pt>
                <c:pt idx="52">
                  <c:v>8.5099999999999995E-2</c:v>
                </c:pt>
                <c:pt idx="53">
                  <c:v>9.0499999999999997E-2</c:v>
                </c:pt>
                <c:pt idx="54">
                  <c:v>3.9699999999999999E-2</c:v>
                </c:pt>
                <c:pt idx="55">
                  <c:v>6.4699999999999994E-2</c:v>
                </c:pt>
                <c:pt idx="56">
                  <c:v>1.7399999999999999E-2</c:v>
                </c:pt>
                <c:pt idx="57">
                  <c:v>4.3E-3</c:v>
                </c:pt>
                <c:pt idx="58">
                  <c:v>1.1900000000000001E-2</c:v>
                </c:pt>
                <c:pt idx="59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3-44B9-B633-639FBD4A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859503"/>
        <c:axId val="1051037871"/>
      </c:barChart>
      <c:dateAx>
        <c:axId val="1050859503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037871"/>
        <c:crosses val="autoZero"/>
        <c:auto val="1"/>
        <c:lblOffset val="100"/>
        <c:baseTimeUnit val="days"/>
      </c:dateAx>
      <c:valAx>
        <c:axId val="10510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5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Dataset_Session5_alpha_0.01!$B$1</c:f>
              <c:strCache>
                <c:ptCount val="1"/>
                <c:pt idx="0">
                  <c:v>Similarity Metric (0.00-1.00)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Dataset_Session5_alpha_0.01!$A$2:$A$61</c:f>
              <c:numCache>
                <c:formatCode>d\-mmm\-yy</c:formatCode>
                <c:ptCount val="60"/>
                <c:pt idx="0">
                  <c:v>43149</c:v>
                </c:pt>
                <c:pt idx="1">
                  <c:v>43150</c:v>
                </c:pt>
                <c:pt idx="2">
                  <c:v>43151</c:v>
                </c:pt>
                <c:pt idx="3">
                  <c:v>43152</c:v>
                </c:pt>
                <c:pt idx="4">
                  <c:v>43153</c:v>
                </c:pt>
                <c:pt idx="5">
                  <c:v>43154</c:v>
                </c:pt>
                <c:pt idx="6">
                  <c:v>43155</c:v>
                </c:pt>
                <c:pt idx="7">
                  <c:v>43156</c:v>
                </c:pt>
                <c:pt idx="8">
                  <c:v>43157</c:v>
                </c:pt>
                <c:pt idx="9">
                  <c:v>43158</c:v>
                </c:pt>
                <c:pt idx="10">
                  <c:v>43159</c:v>
                </c:pt>
                <c:pt idx="11">
                  <c:v>43160</c:v>
                </c:pt>
                <c:pt idx="12">
                  <c:v>43161</c:v>
                </c:pt>
                <c:pt idx="13">
                  <c:v>43162</c:v>
                </c:pt>
                <c:pt idx="14">
                  <c:v>43163</c:v>
                </c:pt>
                <c:pt idx="15">
                  <c:v>43164</c:v>
                </c:pt>
                <c:pt idx="16">
                  <c:v>43165</c:v>
                </c:pt>
                <c:pt idx="17">
                  <c:v>43166</c:v>
                </c:pt>
                <c:pt idx="18">
                  <c:v>43167</c:v>
                </c:pt>
                <c:pt idx="19">
                  <c:v>43168</c:v>
                </c:pt>
                <c:pt idx="20">
                  <c:v>43169</c:v>
                </c:pt>
                <c:pt idx="21">
                  <c:v>43170</c:v>
                </c:pt>
                <c:pt idx="22">
                  <c:v>43171</c:v>
                </c:pt>
                <c:pt idx="23">
                  <c:v>43172</c:v>
                </c:pt>
                <c:pt idx="24">
                  <c:v>43173</c:v>
                </c:pt>
                <c:pt idx="25">
                  <c:v>43174</c:v>
                </c:pt>
                <c:pt idx="26">
                  <c:v>43175</c:v>
                </c:pt>
                <c:pt idx="27">
                  <c:v>43176</c:v>
                </c:pt>
                <c:pt idx="28">
                  <c:v>43177</c:v>
                </c:pt>
                <c:pt idx="29">
                  <c:v>43178</c:v>
                </c:pt>
                <c:pt idx="30">
                  <c:v>43179</c:v>
                </c:pt>
                <c:pt idx="31">
                  <c:v>43180</c:v>
                </c:pt>
                <c:pt idx="32">
                  <c:v>43181</c:v>
                </c:pt>
                <c:pt idx="33">
                  <c:v>43182</c:v>
                </c:pt>
                <c:pt idx="34">
                  <c:v>43183</c:v>
                </c:pt>
                <c:pt idx="35">
                  <c:v>43184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43190</c:v>
                </c:pt>
                <c:pt idx="42">
                  <c:v>43191</c:v>
                </c:pt>
                <c:pt idx="43">
                  <c:v>43192</c:v>
                </c:pt>
                <c:pt idx="44">
                  <c:v>43193</c:v>
                </c:pt>
                <c:pt idx="45">
                  <c:v>43194</c:v>
                </c:pt>
                <c:pt idx="46">
                  <c:v>43195</c:v>
                </c:pt>
                <c:pt idx="47">
                  <c:v>43196</c:v>
                </c:pt>
                <c:pt idx="48">
                  <c:v>43197</c:v>
                </c:pt>
                <c:pt idx="49">
                  <c:v>43198</c:v>
                </c:pt>
                <c:pt idx="50">
                  <c:v>43199</c:v>
                </c:pt>
                <c:pt idx="51">
                  <c:v>43200</c:v>
                </c:pt>
                <c:pt idx="52">
                  <c:v>43201</c:v>
                </c:pt>
                <c:pt idx="53">
                  <c:v>43202</c:v>
                </c:pt>
                <c:pt idx="54">
                  <c:v>43203</c:v>
                </c:pt>
                <c:pt idx="55">
                  <c:v>43204</c:v>
                </c:pt>
                <c:pt idx="56">
                  <c:v>43205</c:v>
                </c:pt>
                <c:pt idx="57">
                  <c:v>43206</c:v>
                </c:pt>
                <c:pt idx="58">
                  <c:v>43207</c:v>
                </c:pt>
                <c:pt idx="59">
                  <c:v>43208</c:v>
                </c:pt>
              </c:numCache>
            </c:numRef>
          </c:cat>
          <c:val>
            <c:numRef>
              <c:f>Dataset_Session5_alpha_0.01!$B$2:$B$61</c:f>
              <c:numCache>
                <c:formatCode>General</c:formatCode>
                <c:ptCount val="60"/>
                <c:pt idx="0">
                  <c:v>6.1400000000000003E-2</c:v>
                </c:pt>
                <c:pt idx="1">
                  <c:v>9.1300000000000006E-2</c:v>
                </c:pt>
                <c:pt idx="2">
                  <c:v>3.6799999999999999E-2</c:v>
                </c:pt>
                <c:pt idx="3">
                  <c:v>2.1299999999999999E-2</c:v>
                </c:pt>
                <c:pt idx="4">
                  <c:v>9.7999999999999997E-3</c:v>
                </c:pt>
                <c:pt idx="5">
                  <c:v>1.61E-2</c:v>
                </c:pt>
                <c:pt idx="6">
                  <c:v>4.8399999999999999E-2</c:v>
                </c:pt>
                <c:pt idx="7">
                  <c:v>3.9399999999999998E-2</c:v>
                </c:pt>
                <c:pt idx="8">
                  <c:v>5.6099999999999997E-2</c:v>
                </c:pt>
                <c:pt idx="9">
                  <c:v>0.1</c:v>
                </c:pt>
                <c:pt idx="10">
                  <c:v>6.83E-2</c:v>
                </c:pt>
                <c:pt idx="11">
                  <c:v>8.7300000000000003E-2</c:v>
                </c:pt>
                <c:pt idx="12">
                  <c:v>6.2700000000000006E-2</c:v>
                </c:pt>
                <c:pt idx="13">
                  <c:v>6.6699999999999995E-2</c:v>
                </c:pt>
                <c:pt idx="14">
                  <c:v>5.7200000000000001E-2</c:v>
                </c:pt>
                <c:pt idx="15">
                  <c:v>5.3100000000000001E-2</c:v>
                </c:pt>
                <c:pt idx="16">
                  <c:v>1.49E-2</c:v>
                </c:pt>
                <c:pt idx="17">
                  <c:v>3.8100000000000002E-2</c:v>
                </c:pt>
                <c:pt idx="18">
                  <c:v>6.2199999999999998E-2</c:v>
                </c:pt>
                <c:pt idx="19">
                  <c:v>9.6199999999999994E-2</c:v>
                </c:pt>
                <c:pt idx="20">
                  <c:v>7.7399999999999997E-2</c:v>
                </c:pt>
                <c:pt idx="21">
                  <c:v>7.5999999999999998E-2</c:v>
                </c:pt>
                <c:pt idx="22">
                  <c:v>1.2200000000000001E-2</c:v>
                </c:pt>
                <c:pt idx="23">
                  <c:v>6.9500000000000006E-2</c:v>
                </c:pt>
                <c:pt idx="24">
                  <c:v>1.83E-2</c:v>
                </c:pt>
                <c:pt idx="25">
                  <c:v>4.2700000000000002E-2</c:v>
                </c:pt>
                <c:pt idx="26">
                  <c:v>8.4400000000000003E-2</c:v>
                </c:pt>
                <c:pt idx="27">
                  <c:v>3.7000000000000002E-3</c:v>
                </c:pt>
                <c:pt idx="28">
                  <c:v>0.89649999999999996</c:v>
                </c:pt>
                <c:pt idx="29">
                  <c:v>0.78139999999999998</c:v>
                </c:pt>
                <c:pt idx="30">
                  <c:v>1.4800000000000001E-2</c:v>
                </c:pt>
                <c:pt idx="31">
                  <c:v>7.4300000000000005E-2</c:v>
                </c:pt>
                <c:pt idx="32">
                  <c:v>7.6200000000000004E-2</c:v>
                </c:pt>
                <c:pt idx="33">
                  <c:v>8.5099999999999995E-2</c:v>
                </c:pt>
                <c:pt idx="34">
                  <c:v>8.6800000000000002E-2</c:v>
                </c:pt>
                <c:pt idx="35">
                  <c:v>8.5900000000000004E-2</c:v>
                </c:pt>
                <c:pt idx="36">
                  <c:v>2.2100000000000002E-2</c:v>
                </c:pt>
                <c:pt idx="37">
                  <c:v>4.1200000000000001E-2</c:v>
                </c:pt>
                <c:pt idx="38">
                  <c:v>1.3899999999999999E-2</c:v>
                </c:pt>
                <c:pt idx="39">
                  <c:v>1.7600000000000001E-2</c:v>
                </c:pt>
                <c:pt idx="40">
                  <c:v>6.9999999999999999E-4</c:v>
                </c:pt>
                <c:pt idx="41">
                  <c:v>2.23E-2</c:v>
                </c:pt>
                <c:pt idx="42">
                  <c:v>7.5300000000000006E-2</c:v>
                </c:pt>
                <c:pt idx="43">
                  <c:v>5.2499999999999998E-2</c:v>
                </c:pt>
                <c:pt idx="44">
                  <c:v>3.0499999999999999E-2</c:v>
                </c:pt>
                <c:pt idx="45">
                  <c:v>1.5599999999999999E-2</c:v>
                </c:pt>
                <c:pt idx="46">
                  <c:v>3.5900000000000001E-2</c:v>
                </c:pt>
                <c:pt idx="47">
                  <c:v>1.4200000000000001E-2</c:v>
                </c:pt>
                <c:pt idx="48">
                  <c:v>9.2299999999999993E-2</c:v>
                </c:pt>
                <c:pt idx="49">
                  <c:v>9.1600000000000001E-2</c:v>
                </c:pt>
                <c:pt idx="50">
                  <c:v>9.2499999999999999E-2</c:v>
                </c:pt>
                <c:pt idx="51">
                  <c:v>2.9499999999999998E-2</c:v>
                </c:pt>
                <c:pt idx="52">
                  <c:v>8.5099999999999995E-2</c:v>
                </c:pt>
                <c:pt idx="53">
                  <c:v>9.0499999999999997E-2</c:v>
                </c:pt>
                <c:pt idx="54">
                  <c:v>3.9699999999999999E-2</c:v>
                </c:pt>
                <c:pt idx="55">
                  <c:v>6.4699999999999994E-2</c:v>
                </c:pt>
                <c:pt idx="56">
                  <c:v>1.7399999999999999E-2</c:v>
                </c:pt>
                <c:pt idx="57">
                  <c:v>4.3E-3</c:v>
                </c:pt>
                <c:pt idx="58">
                  <c:v>1.1900000000000001E-2</c:v>
                </c:pt>
                <c:pt idx="59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F-47D4-956F-8F4B609ED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859503"/>
        <c:axId val="1051037871"/>
      </c:barChart>
      <c:dateAx>
        <c:axId val="1050859503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037871"/>
        <c:crosses val="autoZero"/>
        <c:auto val="1"/>
        <c:lblOffset val="100"/>
        <c:baseTimeUnit val="days"/>
      </c:dateAx>
      <c:valAx>
        <c:axId val="10510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5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8</xdr:row>
      <xdr:rowOff>42862</xdr:rowOff>
    </xdr:from>
    <xdr:to>
      <xdr:col>11</xdr:col>
      <xdr:colOff>381000</xdr:colOff>
      <xdr:row>22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5C4E22-9B7D-43CA-A266-4A0C4A1AB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8</xdr:row>
      <xdr:rowOff>42862</xdr:rowOff>
    </xdr:from>
    <xdr:to>
      <xdr:col>11</xdr:col>
      <xdr:colOff>381000</xdr:colOff>
      <xdr:row>22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D5FB4-FC5A-4FDC-9FE9-CC38EB656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I1" sqref="I1"/>
    </sheetView>
  </sheetViews>
  <sheetFormatPr defaultRowHeight="15" x14ac:dyDescent="0.25"/>
  <cols>
    <col min="1" max="1" width="9.85546875" bestFit="1" customWidth="1"/>
    <col min="2" max="2" width="25.85546875" bestFit="1" customWidth="1"/>
    <col min="4" max="4" width="15.42578125" bestFit="1" customWidth="1"/>
    <col min="5" max="5" width="15.42578125" customWidth="1"/>
    <col min="6" max="6" width="21.140625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G1" t="s">
        <v>3</v>
      </c>
      <c r="H1">
        <f>SUM(B2:B61)/H3</f>
        <v>7.5779999999999986E-2</v>
      </c>
    </row>
    <row r="2" spans="1:8" x14ac:dyDescent="0.25">
      <c r="A2" s="1">
        <v>43149</v>
      </c>
      <c r="B2">
        <v>6.1400000000000003E-2</v>
      </c>
      <c r="C2">
        <f>ABS(B2-$H$1)/($H$2/SQRT($H$3))</f>
        <v>0.76076662857289601</v>
      </c>
      <c r="D2" t="str">
        <f>IF(B2&gt;$H$7, "HIGH", IF(B2&lt;$H$6, "LOW", ""))</f>
        <v/>
      </c>
      <c r="E2" t="str">
        <f>IF(C2&gt;$H$5,TRUE,"")</f>
        <v/>
      </c>
      <c r="G2" t="s">
        <v>4</v>
      </c>
      <c r="H2">
        <f>_xlfn.STDEV.S(B2:B61)</f>
        <v>0.14641415232142005</v>
      </c>
    </row>
    <row r="3" spans="1:8" x14ac:dyDescent="0.25">
      <c r="A3" s="1">
        <v>43150</v>
      </c>
      <c r="B3">
        <v>9.1300000000000006E-2</v>
      </c>
      <c r="C3">
        <f t="shared" ref="C3:C61" si="0">ABS(B3-$H$1)/($H$2/SQRT($H$3))</f>
        <v>0.82107775211761991</v>
      </c>
      <c r="D3" t="str">
        <f>IF(B3&gt;$H$7, "HIGH", IF(B3&lt;$H$6, "LOW", ""))</f>
        <v/>
      </c>
      <c r="E3" t="str">
        <f>IF(C3&gt;$H$5,TRUE,"")</f>
        <v/>
      </c>
      <c r="G3" t="s">
        <v>5</v>
      </c>
      <c r="H3">
        <f>COUNT(B2:B61)</f>
        <v>60</v>
      </c>
    </row>
    <row r="4" spans="1:8" x14ac:dyDescent="0.25">
      <c r="A4" s="1">
        <v>43151</v>
      </c>
      <c r="B4">
        <v>3.6799999999999999E-2</v>
      </c>
      <c r="C4">
        <f t="shared" si="0"/>
        <v>2.0622171892747923</v>
      </c>
      <c r="D4" t="str">
        <f>IF(B4&gt;$H$7, "HIGH", IF(B4&lt;$H$6, "LOW", ""))</f>
        <v/>
      </c>
      <c r="E4" t="str">
        <f>IF(C4&gt;$H$5,TRUE,"")</f>
        <v/>
      </c>
      <c r="G4" t="s">
        <v>10</v>
      </c>
      <c r="H4">
        <v>0.05</v>
      </c>
    </row>
    <row r="5" spans="1:8" x14ac:dyDescent="0.25">
      <c r="A5" s="1">
        <v>43152</v>
      </c>
      <c r="B5">
        <v>2.1299999999999999E-2</v>
      </c>
      <c r="C5">
        <f t="shared" si="0"/>
        <v>2.8822368515056613</v>
      </c>
      <c r="D5" t="str">
        <f>IF(B5&gt;$H$7, "HIGH", IF(B5&lt;$H$6, "LOW", ""))</f>
        <v>LOW</v>
      </c>
      <c r="E5" t="b">
        <f>IF(C5&gt;$H$5,TRUE,"")</f>
        <v>1</v>
      </c>
      <c r="G5" t="s">
        <v>6</v>
      </c>
      <c r="H5">
        <f>_xlfn.T.INV.2T(H4/2,$H$3-1)</f>
        <v>2.3000468994409307</v>
      </c>
    </row>
    <row r="6" spans="1:8" x14ac:dyDescent="0.25">
      <c r="A6" s="1">
        <v>43153</v>
      </c>
      <c r="B6">
        <v>9.7999999999999997E-3</v>
      </c>
      <c r="C6">
        <f t="shared" si="0"/>
        <v>3.490638536386629</v>
      </c>
      <c r="D6" t="str">
        <f>IF(B6&gt;$H$7, "HIGH", IF(B6&lt;$H$6, "LOW", ""))</f>
        <v>LOW</v>
      </c>
      <c r="E6" t="b">
        <f>IF(C6&gt;$H$5,TRUE,"")</f>
        <v>1</v>
      </c>
      <c r="G6" t="s">
        <v>7</v>
      </c>
      <c r="H6">
        <f>H1-H5*H2/SQRT(H3)</f>
        <v>3.230454619887238E-2</v>
      </c>
    </row>
    <row r="7" spans="1:8" x14ac:dyDescent="0.25">
      <c r="A7" s="1">
        <v>43154</v>
      </c>
      <c r="B7">
        <v>1.61E-2</v>
      </c>
      <c r="C7">
        <f t="shared" si="0"/>
        <v>3.1573402220605336</v>
      </c>
      <c r="D7" t="str">
        <f>IF(B7&gt;$H$7, "HIGH", IF(B7&lt;$H$6, "LOW", ""))</f>
        <v>LOW</v>
      </c>
      <c r="E7" t="b">
        <f>IF(C7&gt;$H$5,TRUE,"")</f>
        <v>1</v>
      </c>
      <c r="H7">
        <f>H1+H5*H2/SQRT(H3)</f>
        <v>0.11925545380112759</v>
      </c>
    </row>
    <row r="8" spans="1:8" x14ac:dyDescent="0.25">
      <c r="A8" s="1">
        <v>43155</v>
      </c>
      <c r="B8">
        <v>4.8399999999999999E-2</v>
      </c>
      <c r="C8">
        <f t="shared" si="0"/>
        <v>1.448525054960077</v>
      </c>
      <c r="D8" t="str">
        <f>IF(B8&gt;$H$7, "HIGH", IF(B8&lt;$H$6, "LOW", ""))</f>
        <v/>
      </c>
      <c r="E8" t="str">
        <f>IF(C8&gt;$H$5,TRUE,"")</f>
        <v/>
      </c>
    </row>
    <row r="9" spans="1:8" x14ac:dyDescent="0.25">
      <c r="A9" s="1">
        <v>43156</v>
      </c>
      <c r="B9">
        <v>3.9399999999999998E-2</v>
      </c>
      <c r="C9">
        <f t="shared" si="0"/>
        <v>1.9246655039973561</v>
      </c>
      <c r="D9" t="str">
        <f>IF(B9&gt;$H$7, "HIGH", IF(B9&lt;$H$6, "LOW", ""))</f>
        <v/>
      </c>
      <c r="E9" t="str">
        <f>IF(C9&gt;$H$5,TRUE,"")</f>
        <v/>
      </c>
    </row>
    <row r="10" spans="1:8" x14ac:dyDescent="0.25">
      <c r="A10" s="1">
        <v>43157</v>
      </c>
      <c r="B10">
        <v>5.6099999999999997E-2</v>
      </c>
      <c r="C10">
        <f t="shared" si="0"/>
        <v>1.0411604485615162</v>
      </c>
      <c r="D10" t="str">
        <f>IF(B10&gt;$H$7, "HIGH", IF(B10&lt;$H$6, "LOW", ""))</f>
        <v/>
      </c>
      <c r="E10" t="str">
        <f>IF(C10&gt;$H$5,TRUE,"")</f>
        <v/>
      </c>
    </row>
    <row r="11" spans="1:8" x14ac:dyDescent="0.25">
      <c r="A11" s="1">
        <v>43158</v>
      </c>
      <c r="B11">
        <v>0.1</v>
      </c>
      <c r="C11">
        <f t="shared" si="0"/>
        <v>1.2813468528536562</v>
      </c>
      <c r="D11" t="str">
        <f>IF(B11&gt;$H$7, "HIGH", IF(B11&lt;$H$6, "LOW", ""))</f>
        <v/>
      </c>
      <c r="E11" t="str">
        <f>IF(C11&gt;$H$5,TRUE,"")</f>
        <v/>
      </c>
    </row>
    <row r="12" spans="1:8" x14ac:dyDescent="0.25">
      <c r="A12" s="1">
        <v>43159</v>
      </c>
      <c r="B12">
        <v>6.83E-2</v>
      </c>
      <c r="C12">
        <f t="shared" si="0"/>
        <v>0.39572561764431563</v>
      </c>
      <c r="D12" t="str">
        <f>IF(B12&gt;$H$7, "HIGH", IF(B12&lt;$H$6, "LOW", ""))</f>
        <v/>
      </c>
      <c r="E12" t="str">
        <f>IF(C12&gt;$H$5,TRUE,"")</f>
        <v/>
      </c>
    </row>
    <row r="13" spans="1:8" x14ac:dyDescent="0.25">
      <c r="A13" s="1">
        <v>43160</v>
      </c>
      <c r="B13">
        <v>8.7300000000000003E-2</v>
      </c>
      <c r="C13">
        <f t="shared" si="0"/>
        <v>0.60945977476771795</v>
      </c>
      <c r="D13" t="str">
        <f>IF(B13&gt;$H$7, "HIGH", IF(B13&lt;$H$6, "LOW", ""))</f>
        <v/>
      </c>
      <c r="E13" t="str">
        <f>IF(C13&gt;$H$5,TRUE,"")</f>
        <v/>
      </c>
    </row>
    <row r="14" spans="1:8" x14ac:dyDescent="0.25">
      <c r="A14" s="1">
        <v>43161</v>
      </c>
      <c r="B14">
        <v>6.2700000000000006E-2</v>
      </c>
      <c r="C14">
        <f t="shared" si="0"/>
        <v>0.69199078593417773</v>
      </c>
      <c r="D14" t="str">
        <f>IF(B14&gt;$H$7, "HIGH", IF(B14&lt;$H$6, "LOW", ""))</f>
        <v/>
      </c>
      <c r="E14" t="str">
        <f>IF(C14&gt;$H$5,TRUE,"")</f>
        <v/>
      </c>
    </row>
    <row r="15" spans="1:8" x14ac:dyDescent="0.25">
      <c r="A15" s="1">
        <v>43162</v>
      </c>
      <c r="B15">
        <v>6.6699999999999995E-2</v>
      </c>
      <c r="C15">
        <f t="shared" si="0"/>
        <v>0.48037280858427656</v>
      </c>
      <c r="D15" t="str">
        <f>IF(B15&gt;$H$7, "HIGH", IF(B15&lt;$H$6, "LOW", ""))</f>
        <v/>
      </c>
      <c r="E15" t="str">
        <f>IF(C15&gt;$H$5,TRUE,"")</f>
        <v/>
      </c>
    </row>
    <row r="16" spans="1:8" x14ac:dyDescent="0.25">
      <c r="A16" s="1">
        <v>43163</v>
      </c>
      <c r="B16">
        <v>5.7200000000000001E-2</v>
      </c>
      <c r="C16">
        <f t="shared" si="0"/>
        <v>0.98296550479029299</v>
      </c>
      <c r="D16" t="str">
        <f>IF(B16&gt;$H$7, "HIGH", IF(B16&lt;$H$6, "LOW", ""))</f>
        <v/>
      </c>
      <c r="E16" t="str">
        <f>IF(C16&gt;$H$5,TRUE,"")</f>
        <v/>
      </c>
    </row>
    <row r="17" spans="1:5" x14ac:dyDescent="0.25">
      <c r="A17" s="1">
        <v>43164</v>
      </c>
      <c r="B17">
        <v>5.3100000000000001E-2</v>
      </c>
      <c r="C17">
        <f t="shared" si="0"/>
        <v>1.1998739315739422</v>
      </c>
      <c r="D17" t="str">
        <f>IF(B17&gt;$H$7, "HIGH", IF(B17&lt;$H$6, "LOW", ""))</f>
        <v/>
      </c>
      <c r="E17" t="str">
        <f>IF(C17&gt;$H$5,TRUE,"")</f>
        <v/>
      </c>
    </row>
    <row r="18" spans="1:5" x14ac:dyDescent="0.25">
      <c r="A18" s="1">
        <v>43165</v>
      </c>
      <c r="B18">
        <v>1.49E-2</v>
      </c>
      <c r="C18">
        <f t="shared" si="0"/>
        <v>3.2208256152655044</v>
      </c>
      <c r="D18" t="str">
        <f>IF(B18&gt;$H$7, "HIGH", IF(B18&lt;$H$6, "LOW", ""))</f>
        <v>LOW</v>
      </c>
      <c r="E18" t="b">
        <f>IF(C18&gt;$H$5,TRUE,"")</f>
        <v>1</v>
      </c>
    </row>
    <row r="19" spans="1:5" x14ac:dyDescent="0.25">
      <c r="A19" s="1">
        <v>43166</v>
      </c>
      <c r="B19">
        <v>3.8100000000000002E-2</v>
      </c>
      <c r="C19">
        <f t="shared" si="0"/>
        <v>1.9934413466360739</v>
      </c>
      <c r="D19" t="str">
        <f>IF(B19&gt;$H$7, "HIGH", IF(B19&lt;$H$6, "LOW", ""))</f>
        <v/>
      </c>
      <c r="E19" t="str">
        <f>IF(C19&gt;$H$5,TRUE,"")</f>
        <v/>
      </c>
    </row>
    <row r="20" spans="1:5" x14ac:dyDescent="0.25">
      <c r="A20" s="1">
        <v>43167</v>
      </c>
      <c r="B20">
        <v>6.2199999999999998E-2</v>
      </c>
      <c r="C20">
        <f t="shared" si="0"/>
        <v>0.71844303310291591</v>
      </c>
      <c r="D20" t="str">
        <f>IF(B20&gt;$H$7, "HIGH", IF(B20&lt;$H$6, "LOW", ""))</f>
        <v/>
      </c>
      <c r="E20" t="str">
        <f>IF(C20&gt;$H$5,TRUE,"")</f>
        <v/>
      </c>
    </row>
    <row r="21" spans="1:5" x14ac:dyDescent="0.25">
      <c r="A21" s="1">
        <v>43168</v>
      </c>
      <c r="B21">
        <v>9.6199999999999994E-2</v>
      </c>
      <c r="C21">
        <f t="shared" si="0"/>
        <v>1.0803097743712489</v>
      </c>
      <c r="D21" t="str">
        <f>IF(B21&gt;$H$7, "HIGH", IF(B21&lt;$H$6, "LOW", ""))</f>
        <v/>
      </c>
      <c r="E21" t="str">
        <f>IF(C21&gt;$H$5,TRUE,"")</f>
        <v/>
      </c>
    </row>
    <row r="22" spans="1:5" x14ac:dyDescent="0.25">
      <c r="A22" s="1">
        <v>43169</v>
      </c>
      <c r="B22">
        <v>7.7399999999999997E-2</v>
      </c>
      <c r="C22">
        <f t="shared" si="0"/>
        <v>8.5705280826710764E-2</v>
      </c>
      <c r="D22" t="str">
        <f>IF(B22&gt;$H$7, "HIGH", IF(B22&lt;$H$6, "LOW", ""))</f>
        <v/>
      </c>
      <c r="E22" t="str">
        <f>IF(C22&gt;$H$5,TRUE,"")</f>
        <v/>
      </c>
    </row>
    <row r="23" spans="1:5" x14ac:dyDescent="0.25">
      <c r="A23" s="1">
        <v>43170</v>
      </c>
      <c r="B23">
        <v>7.5999999999999998E-2</v>
      </c>
      <c r="C23">
        <f t="shared" si="0"/>
        <v>1.1638988754245225E-2</v>
      </c>
      <c r="D23" t="str">
        <f>IF(B23&gt;$H$7, "HIGH", IF(B23&lt;$H$6, "LOW", ""))</f>
        <v/>
      </c>
      <c r="E23" t="str">
        <f>IF(C23&gt;$H$5,TRUE,"")</f>
        <v/>
      </c>
    </row>
    <row r="24" spans="1:5" x14ac:dyDescent="0.25">
      <c r="A24" s="1">
        <v>43171</v>
      </c>
      <c r="B24">
        <v>1.2200000000000001E-2</v>
      </c>
      <c r="C24">
        <f t="shared" si="0"/>
        <v>3.3636677499766878</v>
      </c>
      <c r="D24" t="str">
        <f>IF(B24&gt;$H$7, "HIGH", IF(B24&lt;$H$6, "LOW", ""))</f>
        <v>LOW</v>
      </c>
      <c r="E24" t="b">
        <f>IF(C24&gt;$H$5,TRUE,"")</f>
        <v>1</v>
      </c>
    </row>
    <row r="25" spans="1:5" x14ac:dyDescent="0.25">
      <c r="A25" s="1">
        <v>43172</v>
      </c>
      <c r="B25">
        <v>6.9500000000000006E-2</v>
      </c>
      <c r="C25">
        <f t="shared" si="0"/>
        <v>0.33224022443934476</v>
      </c>
      <c r="D25" t="str">
        <f>IF(B25&gt;$H$7, "HIGH", IF(B25&lt;$H$6, "LOW", ""))</f>
        <v/>
      </c>
      <c r="E25" t="str">
        <f>IF(C25&gt;$H$5,TRUE,"")</f>
        <v/>
      </c>
    </row>
    <row r="26" spans="1:5" x14ac:dyDescent="0.25">
      <c r="A26" s="1">
        <v>43173</v>
      </c>
      <c r="B26">
        <v>1.83E-2</v>
      </c>
      <c r="C26">
        <f t="shared" si="0"/>
        <v>3.0409503345180879</v>
      </c>
      <c r="D26" t="str">
        <f>IF(B26&gt;$H$7, "HIGH", IF(B26&lt;$H$6, "LOW", ""))</f>
        <v>LOW</v>
      </c>
      <c r="E26" t="b">
        <f>IF(C26&gt;$H$5,TRUE,"")</f>
        <v>1</v>
      </c>
    </row>
    <row r="27" spans="1:5" x14ac:dyDescent="0.25">
      <c r="A27" s="1">
        <v>43174</v>
      </c>
      <c r="B27">
        <v>4.2700000000000002E-2</v>
      </c>
      <c r="C27">
        <f t="shared" si="0"/>
        <v>1.7500806726836868</v>
      </c>
      <c r="D27" t="str">
        <f>IF(B27&gt;$H$7, "HIGH", IF(B27&lt;$H$6, "LOW", ""))</f>
        <v/>
      </c>
      <c r="E27" t="str">
        <f>IF(C27&gt;$H$5,TRUE,"")</f>
        <v/>
      </c>
    </row>
    <row r="28" spans="1:5" x14ac:dyDescent="0.25">
      <c r="A28" s="1">
        <v>43175</v>
      </c>
      <c r="B28">
        <v>8.4400000000000003E-2</v>
      </c>
      <c r="C28">
        <f t="shared" si="0"/>
        <v>0.4560367411890392</v>
      </c>
      <c r="D28" t="str">
        <f>IF(B28&gt;$H$7, "HIGH", IF(B28&lt;$H$6, "LOW", ""))</f>
        <v/>
      </c>
      <c r="E28" t="str">
        <f>IF(C28&gt;$H$5,TRUE,"")</f>
        <v/>
      </c>
    </row>
    <row r="29" spans="1:5" x14ac:dyDescent="0.25">
      <c r="A29" s="1">
        <v>43176</v>
      </c>
      <c r="B29">
        <v>3.7000000000000002E-3</v>
      </c>
      <c r="C29">
        <f t="shared" si="0"/>
        <v>3.8133559518452294</v>
      </c>
      <c r="D29" t="str">
        <f>IF(B29&gt;$H$7, "HIGH", IF(B29&lt;$H$6, "LOW", ""))</f>
        <v>LOW</v>
      </c>
      <c r="E29" t="b">
        <f>IF(C29&gt;$H$5,TRUE,"")</f>
        <v>1</v>
      </c>
    </row>
    <row r="30" spans="1:5" x14ac:dyDescent="0.25">
      <c r="A30" s="1">
        <v>43177</v>
      </c>
      <c r="B30">
        <v>0.89649999999999996</v>
      </c>
      <c r="C30">
        <f t="shared" si="0"/>
        <v>43.419776592652845</v>
      </c>
      <c r="D30" t="str">
        <f>IF(B30&gt;$H$7, "HIGH", IF(B30&lt;$H$6, "LOW", ""))</f>
        <v>HIGH</v>
      </c>
      <c r="E30" t="b">
        <f>IF(C30&gt;$H$5,TRUE,"")</f>
        <v>1</v>
      </c>
    </row>
    <row r="31" spans="1:5" x14ac:dyDescent="0.25">
      <c r="A31" s="1">
        <v>43178</v>
      </c>
      <c r="B31">
        <v>0.78139999999999998</v>
      </c>
      <c r="C31">
        <f t="shared" si="0"/>
        <v>37.330469294409426</v>
      </c>
      <c r="D31" t="str">
        <f>IF(B31&gt;$H$7, "HIGH", IF(B31&lt;$H$6, "LOW", ""))</f>
        <v>HIGH</v>
      </c>
      <c r="E31" t="b">
        <f>IF(C31&gt;$H$5,TRUE,"")</f>
        <v>1</v>
      </c>
    </row>
    <row r="32" spans="1:5" x14ac:dyDescent="0.25">
      <c r="A32" s="1">
        <v>43179</v>
      </c>
      <c r="B32">
        <v>1.4800000000000001E-2</v>
      </c>
      <c r="C32">
        <f t="shared" si="0"/>
        <v>3.2261160646992519</v>
      </c>
      <c r="D32" t="str">
        <f>IF(B32&gt;$H$7, "HIGH", IF(B32&lt;$H$6, "LOW", ""))</f>
        <v>LOW</v>
      </c>
      <c r="E32" t="b">
        <f>IF(C32&gt;$H$5,TRUE,"")</f>
        <v>1</v>
      </c>
    </row>
    <row r="33" spans="1:5" x14ac:dyDescent="0.25">
      <c r="A33" s="1">
        <v>43180</v>
      </c>
      <c r="B33">
        <v>7.4300000000000005E-2</v>
      </c>
      <c r="C33">
        <f t="shared" si="0"/>
        <v>7.8298651619462672E-2</v>
      </c>
      <c r="D33" t="str">
        <f>IF(B33&gt;$H$7, "HIGH", IF(B33&lt;$H$6, "LOW", ""))</f>
        <v/>
      </c>
      <c r="E33" t="str">
        <f>IF(C33&gt;$H$5,TRUE,"")</f>
        <v/>
      </c>
    </row>
    <row r="34" spans="1:5" x14ac:dyDescent="0.25">
      <c r="A34" s="1">
        <v>43181</v>
      </c>
      <c r="B34">
        <v>7.6200000000000004E-2</v>
      </c>
      <c r="C34">
        <f t="shared" si="0"/>
        <v>2.2219887621740618E-2</v>
      </c>
      <c r="D34" t="str">
        <f>IF(B34&gt;$H$7, "HIGH", IF(B34&lt;$H$6, "LOW", ""))</f>
        <v/>
      </c>
      <c r="E34" t="str">
        <f>IF(C34&gt;$H$5,TRUE,"")</f>
        <v/>
      </c>
    </row>
    <row r="35" spans="1:5" x14ac:dyDescent="0.25">
      <c r="A35" s="1">
        <v>43182</v>
      </c>
      <c r="B35">
        <v>8.5099999999999995E-2</v>
      </c>
      <c r="C35">
        <f t="shared" si="0"/>
        <v>0.49306988722527162</v>
      </c>
      <c r="D35" t="str">
        <f>IF(B35&gt;$H$7, "HIGH", IF(B35&lt;$H$6, "LOW", ""))</f>
        <v/>
      </c>
      <c r="E35" t="str">
        <f>IF(C35&gt;$H$5,TRUE,"")</f>
        <v/>
      </c>
    </row>
    <row r="36" spans="1:5" x14ac:dyDescent="0.25">
      <c r="A36" s="1">
        <v>43183</v>
      </c>
      <c r="B36">
        <v>8.6800000000000002E-2</v>
      </c>
      <c r="C36">
        <f t="shared" si="0"/>
        <v>0.58300752759898022</v>
      </c>
      <c r="D36" t="str">
        <f>IF(B36&gt;$H$7, "HIGH", IF(B36&lt;$H$6, "LOW", ""))</f>
        <v/>
      </c>
      <c r="E36" t="str">
        <f>IF(C36&gt;$H$5,TRUE,"")</f>
        <v/>
      </c>
    </row>
    <row r="37" spans="1:5" x14ac:dyDescent="0.25">
      <c r="A37" s="1">
        <v>43184</v>
      </c>
      <c r="B37">
        <v>8.5900000000000004E-2</v>
      </c>
      <c r="C37">
        <f t="shared" si="0"/>
        <v>0.53539348269525244</v>
      </c>
      <c r="D37" t="str">
        <f>IF(B37&gt;$H$7, "HIGH", IF(B37&lt;$H$6, "LOW", ""))</f>
        <v/>
      </c>
      <c r="E37" t="str">
        <f>IF(C37&gt;$H$5,TRUE,"")</f>
        <v/>
      </c>
    </row>
    <row r="38" spans="1:5" x14ac:dyDescent="0.25">
      <c r="A38" s="1">
        <v>43185</v>
      </c>
      <c r="B38">
        <v>2.2100000000000002E-2</v>
      </c>
      <c r="C38">
        <f t="shared" si="0"/>
        <v>2.8399132560356812</v>
      </c>
      <c r="D38" t="str">
        <f>IF(B38&gt;$H$7, "HIGH", IF(B38&lt;$H$6, "LOW", ""))</f>
        <v>LOW</v>
      </c>
      <c r="E38" t="b">
        <f>IF(C38&gt;$H$5,TRUE,"")</f>
        <v>1</v>
      </c>
    </row>
    <row r="39" spans="1:5" x14ac:dyDescent="0.25">
      <c r="A39" s="1">
        <v>43186</v>
      </c>
      <c r="B39">
        <v>4.1200000000000001E-2</v>
      </c>
      <c r="C39">
        <f t="shared" si="0"/>
        <v>1.8294374141899001</v>
      </c>
      <c r="D39" t="str">
        <f>IF(B39&gt;$H$7, "HIGH", IF(B39&lt;$H$6, "LOW", ""))</f>
        <v/>
      </c>
      <c r="E39" t="str">
        <f>IF(C39&gt;$H$5,TRUE,"")</f>
        <v/>
      </c>
    </row>
    <row r="40" spans="1:5" x14ac:dyDescent="0.25">
      <c r="A40" s="1">
        <v>43187</v>
      </c>
      <c r="B40">
        <v>1.3899999999999999E-2</v>
      </c>
      <c r="C40">
        <f t="shared" si="0"/>
        <v>3.2737301096029801</v>
      </c>
      <c r="D40" t="str">
        <f>IF(B40&gt;$H$7, "HIGH", IF(B40&lt;$H$6, "LOW", ""))</f>
        <v>LOW</v>
      </c>
      <c r="E40" t="b">
        <f>IF(C40&gt;$H$5,TRUE,"")</f>
        <v>1</v>
      </c>
    </row>
    <row r="41" spans="1:5" x14ac:dyDescent="0.25">
      <c r="A41" s="1">
        <v>43188</v>
      </c>
      <c r="B41">
        <v>1.7600000000000001E-2</v>
      </c>
      <c r="C41">
        <f t="shared" si="0"/>
        <v>3.0779834805543205</v>
      </c>
      <c r="D41" t="str">
        <f>IF(B41&gt;$H$7, "HIGH", IF(B41&lt;$H$6, "LOW", ""))</f>
        <v>LOW</v>
      </c>
      <c r="E41" t="b">
        <f>IF(C41&gt;$H$5,TRUE,"")</f>
        <v>1</v>
      </c>
    </row>
    <row r="42" spans="1:5" x14ac:dyDescent="0.25">
      <c r="A42" s="1">
        <v>43189</v>
      </c>
      <c r="B42">
        <v>6.9999999999999999E-4</v>
      </c>
      <c r="C42">
        <f t="shared" si="0"/>
        <v>3.9720694348576555</v>
      </c>
      <c r="D42" t="str">
        <f>IF(B42&gt;$H$7, "HIGH", IF(B42&lt;$H$6, "LOW", ""))</f>
        <v>LOW</v>
      </c>
      <c r="E42" t="b">
        <f>IF(C42&gt;$H$5,TRUE,"")</f>
        <v>1</v>
      </c>
    </row>
    <row r="43" spans="1:5" x14ac:dyDescent="0.25">
      <c r="A43" s="1">
        <v>43190</v>
      </c>
      <c r="B43">
        <v>2.23E-2</v>
      </c>
      <c r="C43">
        <f t="shared" si="0"/>
        <v>2.8293323571681861</v>
      </c>
      <c r="D43" t="str">
        <f>IF(B43&gt;$H$7, "HIGH", IF(B43&lt;$H$6, "LOW", ""))</f>
        <v>LOW</v>
      </c>
      <c r="E43" t="b">
        <f>IF(C43&gt;$H$5,TRUE,"")</f>
        <v>1</v>
      </c>
    </row>
    <row r="44" spans="1:5" x14ac:dyDescent="0.25">
      <c r="A44" s="1">
        <v>43191</v>
      </c>
      <c r="B44">
        <v>7.5300000000000006E-2</v>
      </c>
      <c r="C44">
        <f t="shared" si="0"/>
        <v>2.5394157281987177E-2</v>
      </c>
      <c r="D44" t="str">
        <f>IF(B44&gt;$H$7, "HIGH", IF(B44&lt;$H$6, "LOW", ""))</f>
        <v/>
      </c>
      <c r="E44" t="str">
        <f>IF(C44&gt;$H$5,TRUE,"")</f>
        <v/>
      </c>
    </row>
    <row r="45" spans="1:5" x14ac:dyDescent="0.25">
      <c r="A45" s="1">
        <v>43192</v>
      </c>
      <c r="B45">
        <v>5.2499999999999998E-2</v>
      </c>
      <c r="C45">
        <f t="shared" si="0"/>
        <v>1.2316166281764278</v>
      </c>
      <c r="D45" t="str">
        <f>IF(B45&gt;$H$7, "HIGH", IF(B45&lt;$H$6, "LOW", ""))</f>
        <v/>
      </c>
      <c r="E45" t="str">
        <f>IF(C45&gt;$H$5,TRUE,"")</f>
        <v/>
      </c>
    </row>
    <row r="46" spans="1:5" x14ac:dyDescent="0.25">
      <c r="A46" s="1">
        <v>43193</v>
      </c>
      <c r="B46">
        <v>3.0499999999999999E-2</v>
      </c>
      <c r="C46">
        <f t="shared" si="0"/>
        <v>2.3955155036008873</v>
      </c>
      <c r="D46" t="str">
        <f>IF(B46&gt;$H$7, "HIGH", IF(B46&lt;$H$6, "LOW", ""))</f>
        <v>LOW</v>
      </c>
      <c r="E46" t="b">
        <f>IF(C46&gt;$H$5,TRUE,"")</f>
        <v>1</v>
      </c>
    </row>
    <row r="47" spans="1:5" x14ac:dyDescent="0.25">
      <c r="A47" s="1">
        <v>43194</v>
      </c>
      <c r="B47">
        <v>1.5599999999999999E-2</v>
      </c>
      <c r="C47">
        <f t="shared" si="0"/>
        <v>3.1837924692292714</v>
      </c>
      <c r="D47" t="str">
        <f>IF(B47&gt;$H$7, "HIGH", IF(B47&lt;$H$6, "LOW", ""))</f>
        <v>LOW</v>
      </c>
      <c r="E47" t="b">
        <f>IF(C47&gt;$H$5,TRUE,"")</f>
        <v>1</v>
      </c>
    </row>
    <row r="48" spans="1:5" x14ac:dyDescent="0.25">
      <c r="A48" s="1">
        <v>43195</v>
      </c>
      <c r="B48">
        <v>3.5900000000000001E-2</v>
      </c>
      <c r="C48">
        <f t="shared" si="0"/>
        <v>2.1098312341785199</v>
      </c>
      <c r="D48" t="str">
        <f>IF(B48&gt;$H$7, "HIGH", IF(B48&lt;$H$6, "LOW", ""))</f>
        <v/>
      </c>
      <c r="E48" t="str">
        <f>IF(C48&gt;$H$5,TRUE,"")</f>
        <v/>
      </c>
    </row>
    <row r="49" spans="1:5" x14ac:dyDescent="0.25">
      <c r="A49" s="1">
        <v>43196</v>
      </c>
      <c r="B49">
        <v>1.4200000000000001E-2</v>
      </c>
      <c r="C49">
        <f t="shared" si="0"/>
        <v>3.2578587613017369</v>
      </c>
      <c r="D49" t="str">
        <f>IF(B49&gt;$H$7, "HIGH", IF(B49&lt;$H$6, "LOW", ""))</f>
        <v>LOW</v>
      </c>
      <c r="E49" t="b">
        <f>IF(C49&gt;$H$5,TRUE,"")</f>
        <v>1</v>
      </c>
    </row>
    <row r="50" spans="1:5" x14ac:dyDescent="0.25">
      <c r="A50" s="1">
        <v>43197</v>
      </c>
      <c r="B50">
        <v>9.2299999999999993E-2</v>
      </c>
      <c r="C50">
        <f t="shared" si="0"/>
        <v>0.8739822464550947</v>
      </c>
      <c r="D50" t="str">
        <f>IF(B50&gt;$H$7, "HIGH", IF(B50&lt;$H$6, "LOW", ""))</f>
        <v/>
      </c>
      <c r="E50" t="str">
        <f>IF(C50&gt;$H$5,TRUE,"")</f>
        <v/>
      </c>
    </row>
    <row r="51" spans="1:5" x14ac:dyDescent="0.25">
      <c r="A51" s="1">
        <v>43198</v>
      </c>
      <c r="B51">
        <v>9.1600000000000001E-2</v>
      </c>
      <c r="C51">
        <f t="shared" si="0"/>
        <v>0.83694910041886228</v>
      </c>
      <c r="D51" t="str">
        <f>IF(B51&gt;$H$7, "HIGH", IF(B51&lt;$H$6, "LOW", ""))</f>
        <v/>
      </c>
      <c r="E51" t="str">
        <f>IF(C51&gt;$H$5,TRUE,"")</f>
        <v/>
      </c>
    </row>
    <row r="52" spans="1:5" x14ac:dyDescent="0.25">
      <c r="A52" s="1">
        <v>43199</v>
      </c>
      <c r="B52">
        <v>9.2499999999999999E-2</v>
      </c>
      <c r="C52">
        <f t="shared" si="0"/>
        <v>0.88456314532259006</v>
      </c>
      <c r="D52" t="str">
        <f>IF(B52&gt;$H$7, "HIGH", IF(B52&lt;$H$6, "LOW", ""))</f>
        <v/>
      </c>
      <c r="E52" t="str">
        <f>IF(C52&gt;$H$5,TRUE,"")</f>
        <v/>
      </c>
    </row>
    <row r="53" spans="1:5" x14ac:dyDescent="0.25">
      <c r="A53" s="1">
        <v>43200</v>
      </c>
      <c r="B53">
        <v>2.9499999999999998E-2</v>
      </c>
      <c r="C53">
        <f t="shared" si="0"/>
        <v>2.448419997938363</v>
      </c>
      <c r="D53" t="str">
        <f>IF(B53&gt;$H$7, "HIGH", IF(B53&lt;$H$6, "LOW", ""))</f>
        <v>LOW</v>
      </c>
      <c r="E53" t="b">
        <f>IF(C53&gt;$H$5,TRUE,"")</f>
        <v>1</v>
      </c>
    </row>
    <row r="54" spans="1:5" x14ac:dyDescent="0.25">
      <c r="A54" s="1">
        <v>43201</v>
      </c>
      <c r="B54">
        <v>8.5099999999999995E-2</v>
      </c>
      <c r="C54">
        <f t="shared" si="0"/>
        <v>0.49306988722527162</v>
      </c>
      <c r="D54" t="str">
        <f>IF(B54&gt;$H$7, "HIGH", IF(B54&lt;$H$6, "LOW", ""))</f>
        <v/>
      </c>
      <c r="E54" t="str">
        <f>IF(C54&gt;$H$5,TRUE,"")</f>
        <v/>
      </c>
    </row>
    <row r="55" spans="1:5" x14ac:dyDescent="0.25">
      <c r="A55" s="1">
        <v>43202</v>
      </c>
      <c r="B55">
        <v>9.0499999999999997E-2</v>
      </c>
      <c r="C55">
        <f t="shared" si="0"/>
        <v>0.77875415664763914</v>
      </c>
      <c r="D55" t="str">
        <f>IF(B55&gt;$H$7, "HIGH", IF(B55&lt;$H$6, "LOW", ""))</f>
        <v/>
      </c>
      <c r="E55" t="str">
        <f>IF(C55&gt;$H$5,TRUE,"")</f>
        <v/>
      </c>
    </row>
    <row r="56" spans="1:5" x14ac:dyDescent="0.25">
      <c r="A56" s="1">
        <v>43203</v>
      </c>
      <c r="B56">
        <v>3.9699999999999999E-2</v>
      </c>
      <c r="C56">
        <f t="shared" si="0"/>
        <v>1.9087941556961134</v>
      </c>
      <c r="D56" t="str">
        <f>IF(B56&gt;$H$7, "HIGH", IF(B56&lt;$H$6, "LOW", ""))</f>
        <v/>
      </c>
      <c r="E56" t="str">
        <f>IF(C56&gt;$H$5,TRUE,"")</f>
        <v/>
      </c>
    </row>
    <row r="57" spans="1:5" x14ac:dyDescent="0.25">
      <c r="A57" s="1">
        <v>43204</v>
      </c>
      <c r="B57">
        <v>6.4699999999999994E-2</v>
      </c>
      <c r="C57">
        <f t="shared" si="0"/>
        <v>0.58618179725922759</v>
      </c>
      <c r="D57" t="str">
        <f>IF(B57&gt;$H$7, "HIGH", IF(B57&lt;$H$6, "LOW", ""))</f>
        <v/>
      </c>
      <c r="E57" t="str">
        <f>IF(C57&gt;$H$5,TRUE,"")</f>
        <v/>
      </c>
    </row>
    <row r="58" spans="1:5" x14ac:dyDescent="0.25">
      <c r="A58" s="1">
        <v>43205</v>
      </c>
      <c r="B58">
        <v>1.7399999999999999E-2</v>
      </c>
      <c r="C58">
        <f t="shared" si="0"/>
        <v>3.0885643794218156</v>
      </c>
      <c r="D58" t="str">
        <f>IF(B58&gt;$H$7, "HIGH", IF(B58&lt;$H$6, "LOW", ""))</f>
        <v>LOW</v>
      </c>
      <c r="E58" t="b">
        <f>IF(C58&gt;$H$5,TRUE,"")</f>
        <v>1</v>
      </c>
    </row>
    <row r="59" spans="1:5" x14ac:dyDescent="0.25">
      <c r="A59" s="1">
        <v>43206</v>
      </c>
      <c r="B59">
        <v>4.3E-3</v>
      </c>
      <c r="C59">
        <f t="shared" si="0"/>
        <v>3.7816132552427439</v>
      </c>
      <c r="D59" t="str">
        <f>IF(B59&gt;$H$7, "HIGH", IF(B59&lt;$H$6, "LOW", ""))</f>
        <v>LOW</v>
      </c>
      <c r="E59" t="b">
        <f>IF(C59&gt;$H$5,TRUE,"")</f>
        <v>1</v>
      </c>
    </row>
    <row r="60" spans="1:5" x14ac:dyDescent="0.25">
      <c r="A60" s="1">
        <v>43207</v>
      </c>
      <c r="B60">
        <v>1.1900000000000001E-2</v>
      </c>
      <c r="C60">
        <f t="shared" si="0"/>
        <v>3.379539098277931</v>
      </c>
      <c r="D60" t="str">
        <f>IF(B60&gt;$H$7, "HIGH", IF(B60&lt;$H$6, "LOW", ""))</f>
        <v>LOW</v>
      </c>
      <c r="E60" t="b">
        <f>IF(C60&gt;$H$5,TRUE,"")</f>
        <v>1</v>
      </c>
    </row>
    <row r="61" spans="1:5" x14ac:dyDescent="0.25">
      <c r="A61" s="1">
        <v>43208</v>
      </c>
      <c r="B61">
        <v>1.2999999999999999E-2</v>
      </c>
      <c r="C61">
        <f t="shared" si="0"/>
        <v>3.3213441545067077</v>
      </c>
      <c r="D61" t="str">
        <f>IF(B61&gt;$H$7, "HIGH", IF(B61&lt;$H$6, "LOW", ""))</f>
        <v>LOW</v>
      </c>
      <c r="E61" t="b">
        <f>IF(C61&gt;$H$5,TRUE,"")</f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38" sqref="J37:J38"/>
    </sheetView>
  </sheetViews>
  <sheetFormatPr defaultRowHeight="15" x14ac:dyDescent="0.25"/>
  <cols>
    <col min="1" max="1" width="9.85546875" bestFit="1" customWidth="1"/>
    <col min="2" max="2" width="25.85546875" bestFit="1" customWidth="1"/>
    <col min="4" max="4" width="15.42578125" bestFit="1" customWidth="1"/>
    <col min="5" max="5" width="15.42578125" customWidth="1"/>
    <col min="6" max="6" width="21.140625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G1" t="s">
        <v>3</v>
      </c>
      <c r="H1">
        <f>SUM(B2:B61)/H3</f>
        <v>7.5779999999999986E-2</v>
      </c>
    </row>
    <row r="2" spans="1:8" x14ac:dyDescent="0.25">
      <c r="A2" s="1">
        <v>43149</v>
      </c>
      <c r="B2">
        <v>6.1400000000000003E-2</v>
      </c>
      <c r="C2">
        <f>ABS(B2-$H$1)/($H$2/SQRT($H$3))</f>
        <v>0.76076662857289601</v>
      </c>
      <c r="D2" t="str">
        <f>IF(B2&gt;$H$7, "HIGH", IF(B2&lt;$H$6, "LOW", ""))</f>
        <v/>
      </c>
      <c r="E2" t="str">
        <f>IF(C2&gt;$H$5,TRUE,"")</f>
        <v/>
      </c>
      <c r="G2" t="s">
        <v>4</v>
      </c>
      <c r="H2">
        <f>_xlfn.STDEV.S(B2:B61)</f>
        <v>0.14641415232142005</v>
      </c>
    </row>
    <row r="3" spans="1:8" x14ac:dyDescent="0.25">
      <c r="A3" s="1">
        <v>43150</v>
      </c>
      <c r="B3">
        <v>9.1300000000000006E-2</v>
      </c>
      <c r="C3">
        <f t="shared" ref="C3:C61" si="0">ABS(B3-$H$1)/($H$2/SQRT($H$3))</f>
        <v>0.82107775211761991</v>
      </c>
      <c r="D3" t="str">
        <f>IF(B3&gt;$H$7, "HIGH", IF(B3&lt;$H$6, "LOW", ""))</f>
        <v/>
      </c>
      <c r="E3" t="str">
        <f>IF(C3&gt;$H$5,TRUE,"")</f>
        <v/>
      </c>
      <c r="G3" t="s">
        <v>5</v>
      </c>
      <c r="H3">
        <f>COUNT(B2:B61)</f>
        <v>60</v>
      </c>
    </row>
    <row r="4" spans="1:8" x14ac:dyDescent="0.25">
      <c r="A4" s="1">
        <v>43151</v>
      </c>
      <c r="B4">
        <v>3.6799999999999999E-2</v>
      </c>
      <c r="C4">
        <f t="shared" si="0"/>
        <v>2.0622171892747923</v>
      </c>
      <c r="D4" t="str">
        <f>IF(B4&gt;$H$7, "HIGH", IF(B4&lt;$H$6, "LOW", ""))</f>
        <v/>
      </c>
      <c r="E4" t="str">
        <f>IF(C4&gt;$H$5,TRUE,"")</f>
        <v/>
      </c>
      <c r="G4" t="s">
        <v>10</v>
      </c>
      <c r="H4">
        <v>0.01</v>
      </c>
    </row>
    <row r="5" spans="1:8" x14ac:dyDescent="0.25">
      <c r="A5" s="1">
        <v>43152</v>
      </c>
      <c r="B5">
        <v>2.1299999999999999E-2</v>
      </c>
      <c r="C5">
        <f t="shared" si="0"/>
        <v>2.8822368515056613</v>
      </c>
      <c r="D5" t="str">
        <f>IF(B5&gt;$H$7, "HIGH", IF(B5&lt;$H$6, "LOW", ""))</f>
        <v/>
      </c>
      <c r="E5" t="str">
        <f>IF(C5&gt;$H$5,TRUE,"")</f>
        <v/>
      </c>
      <c r="G5" t="s">
        <v>6</v>
      </c>
      <c r="H5">
        <f>_xlfn.T.INV.2T(H4/2,$H$3-1)</f>
        <v>2.9164398071234019</v>
      </c>
    </row>
    <row r="6" spans="1:8" x14ac:dyDescent="0.25">
      <c r="A6" s="1">
        <v>43153</v>
      </c>
      <c r="B6">
        <v>9.7999999999999997E-3</v>
      </c>
      <c r="C6">
        <f t="shared" si="0"/>
        <v>3.490638536386629</v>
      </c>
      <c r="D6" t="str">
        <f>IF(B6&gt;$H$7, "HIGH", IF(B6&lt;$H$6, "LOW", ""))</f>
        <v>LOW</v>
      </c>
      <c r="E6" t="b">
        <f>IF(C6&gt;$H$5,TRUE,"")</f>
        <v>1</v>
      </c>
      <c r="G6" t="s">
        <v>7</v>
      </c>
      <c r="H6">
        <f>H1-H5*H2/SQRT(H3)</f>
        <v>2.0653496219062956E-2</v>
      </c>
    </row>
    <row r="7" spans="1:8" x14ac:dyDescent="0.25">
      <c r="A7" s="1">
        <v>43154</v>
      </c>
      <c r="B7">
        <v>1.61E-2</v>
      </c>
      <c r="C7">
        <f t="shared" si="0"/>
        <v>3.1573402220605336</v>
      </c>
      <c r="D7" t="str">
        <f>IF(B7&gt;$H$7, "HIGH", IF(B7&lt;$H$6, "LOW", ""))</f>
        <v>LOW</v>
      </c>
      <c r="E7" t="b">
        <f>IF(C7&gt;$H$5,TRUE,"")</f>
        <v>1</v>
      </c>
      <c r="H7">
        <f>H1+H5*H2/SQRT(H3)</f>
        <v>0.13090650378093702</v>
      </c>
    </row>
    <row r="8" spans="1:8" x14ac:dyDescent="0.25">
      <c r="A8" s="1">
        <v>43155</v>
      </c>
      <c r="B8">
        <v>4.8399999999999999E-2</v>
      </c>
      <c r="C8">
        <f t="shared" si="0"/>
        <v>1.448525054960077</v>
      </c>
      <c r="D8" t="str">
        <f>IF(B8&gt;$H$7, "HIGH", IF(B8&lt;$H$6, "LOW", ""))</f>
        <v/>
      </c>
      <c r="E8" t="str">
        <f>IF(C8&gt;$H$5,TRUE,"")</f>
        <v/>
      </c>
    </row>
    <row r="9" spans="1:8" x14ac:dyDescent="0.25">
      <c r="A9" s="1">
        <v>43156</v>
      </c>
      <c r="B9">
        <v>3.9399999999999998E-2</v>
      </c>
      <c r="C9">
        <f t="shared" si="0"/>
        <v>1.9246655039973561</v>
      </c>
      <c r="D9" t="str">
        <f>IF(B9&gt;$H$7, "HIGH", IF(B9&lt;$H$6, "LOW", ""))</f>
        <v/>
      </c>
      <c r="E9" t="str">
        <f>IF(C9&gt;$H$5,TRUE,"")</f>
        <v/>
      </c>
    </row>
    <row r="10" spans="1:8" x14ac:dyDescent="0.25">
      <c r="A10" s="1">
        <v>43157</v>
      </c>
      <c r="B10">
        <v>5.6099999999999997E-2</v>
      </c>
      <c r="C10">
        <f t="shared" si="0"/>
        <v>1.0411604485615162</v>
      </c>
      <c r="D10" t="str">
        <f>IF(B10&gt;$H$7, "HIGH", IF(B10&lt;$H$6, "LOW", ""))</f>
        <v/>
      </c>
      <c r="E10" t="str">
        <f>IF(C10&gt;$H$5,TRUE,"")</f>
        <v/>
      </c>
    </row>
    <row r="11" spans="1:8" x14ac:dyDescent="0.25">
      <c r="A11" s="1">
        <v>43158</v>
      </c>
      <c r="B11">
        <v>0.1</v>
      </c>
      <c r="C11">
        <f t="shared" si="0"/>
        <v>1.2813468528536562</v>
      </c>
      <c r="D11" t="str">
        <f>IF(B11&gt;$H$7, "HIGH", IF(B11&lt;$H$6, "LOW", ""))</f>
        <v/>
      </c>
      <c r="E11" t="str">
        <f>IF(C11&gt;$H$5,TRUE,"")</f>
        <v/>
      </c>
    </row>
    <row r="12" spans="1:8" x14ac:dyDescent="0.25">
      <c r="A12" s="1">
        <v>43159</v>
      </c>
      <c r="B12">
        <v>6.83E-2</v>
      </c>
      <c r="C12">
        <f t="shared" si="0"/>
        <v>0.39572561764431563</v>
      </c>
      <c r="D12" t="str">
        <f>IF(B12&gt;$H$7, "HIGH", IF(B12&lt;$H$6, "LOW", ""))</f>
        <v/>
      </c>
      <c r="E12" t="str">
        <f>IF(C12&gt;$H$5,TRUE,"")</f>
        <v/>
      </c>
    </row>
    <row r="13" spans="1:8" x14ac:dyDescent="0.25">
      <c r="A13" s="1">
        <v>43160</v>
      </c>
      <c r="B13">
        <v>8.7300000000000003E-2</v>
      </c>
      <c r="C13">
        <f t="shared" si="0"/>
        <v>0.60945977476771795</v>
      </c>
      <c r="D13" t="str">
        <f>IF(B13&gt;$H$7, "HIGH", IF(B13&lt;$H$6, "LOW", ""))</f>
        <v/>
      </c>
      <c r="E13" t="str">
        <f>IF(C13&gt;$H$5,TRUE,"")</f>
        <v/>
      </c>
    </row>
    <row r="14" spans="1:8" x14ac:dyDescent="0.25">
      <c r="A14" s="1">
        <v>43161</v>
      </c>
      <c r="B14">
        <v>6.2700000000000006E-2</v>
      </c>
      <c r="C14">
        <f t="shared" si="0"/>
        <v>0.69199078593417773</v>
      </c>
      <c r="D14" t="str">
        <f>IF(B14&gt;$H$7, "HIGH", IF(B14&lt;$H$6, "LOW", ""))</f>
        <v/>
      </c>
      <c r="E14" t="str">
        <f>IF(C14&gt;$H$5,TRUE,"")</f>
        <v/>
      </c>
    </row>
    <row r="15" spans="1:8" x14ac:dyDescent="0.25">
      <c r="A15" s="1">
        <v>43162</v>
      </c>
      <c r="B15">
        <v>6.6699999999999995E-2</v>
      </c>
      <c r="C15">
        <f t="shared" si="0"/>
        <v>0.48037280858427656</v>
      </c>
      <c r="D15" t="str">
        <f>IF(B15&gt;$H$7, "HIGH", IF(B15&lt;$H$6, "LOW", ""))</f>
        <v/>
      </c>
      <c r="E15" t="str">
        <f>IF(C15&gt;$H$5,TRUE,"")</f>
        <v/>
      </c>
    </row>
    <row r="16" spans="1:8" x14ac:dyDescent="0.25">
      <c r="A16" s="1">
        <v>43163</v>
      </c>
      <c r="B16">
        <v>5.7200000000000001E-2</v>
      </c>
      <c r="C16">
        <f t="shared" si="0"/>
        <v>0.98296550479029299</v>
      </c>
      <c r="D16" t="str">
        <f>IF(B16&gt;$H$7, "HIGH", IF(B16&lt;$H$6, "LOW", ""))</f>
        <v/>
      </c>
      <c r="E16" t="str">
        <f>IF(C16&gt;$H$5,TRUE,"")</f>
        <v/>
      </c>
    </row>
    <row r="17" spans="1:5" x14ac:dyDescent="0.25">
      <c r="A17" s="1">
        <v>43164</v>
      </c>
      <c r="B17">
        <v>5.3100000000000001E-2</v>
      </c>
      <c r="C17">
        <f t="shared" si="0"/>
        <v>1.1998739315739422</v>
      </c>
      <c r="D17" t="str">
        <f>IF(B17&gt;$H$7, "HIGH", IF(B17&lt;$H$6, "LOW", ""))</f>
        <v/>
      </c>
      <c r="E17" t="str">
        <f>IF(C17&gt;$H$5,TRUE,"")</f>
        <v/>
      </c>
    </row>
    <row r="18" spans="1:5" x14ac:dyDescent="0.25">
      <c r="A18" s="1">
        <v>43165</v>
      </c>
      <c r="B18">
        <v>1.49E-2</v>
      </c>
      <c r="C18">
        <f t="shared" si="0"/>
        <v>3.2208256152655044</v>
      </c>
      <c r="D18" t="str">
        <f>IF(B18&gt;$H$7, "HIGH", IF(B18&lt;$H$6, "LOW", ""))</f>
        <v>LOW</v>
      </c>
      <c r="E18" t="b">
        <f>IF(C18&gt;$H$5,TRUE,"")</f>
        <v>1</v>
      </c>
    </row>
    <row r="19" spans="1:5" x14ac:dyDescent="0.25">
      <c r="A19" s="1">
        <v>43166</v>
      </c>
      <c r="B19">
        <v>3.8100000000000002E-2</v>
      </c>
      <c r="C19">
        <f t="shared" si="0"/>
        <v>1.9934413466360739</v>
      </c>
      <c r="D19" t="str">
        <f>IF(B19&gt;$H$7, "HIGH", IF(B19&lt;$H$6, "LOW", ""))</f>
        <v/>
      </c>
      <c r="E19" t="str">
        <f>IF(C19&gt;$H$5,TRUE,"")</f>
        <v/>
      </c>
    </row>
    <row r="20" spans="1:5" x14ac:dyDescent="0.25">
      <c r="A20" s="1">
        <v>43167</v>
      </c>
      <c r="B20">
        <v>6.2199999999999998E-2</v>
      </c>
      <c r="C20">
        <f t="shared" si="0"/>
        <v>0.71844303310291591</v>
      </c>
      <c r="D20" t="str">
        <f>IF(B20&gt;$H$7, "HIGH", IF(B20&lt;$H$6, "LOW", ""))</f>
        <v/>
      </c>
      <c r="E20" t="str">
        <f>IF(C20&gt;$H$5,TRUE,"")</f>
        <v/>
      </c>
    </row>
    <row r="21" spans="1:5" x14ac:dyDescent="0.25">
      <c r="A21" s="1">
        <v>43168</v>
      </c>
      <c r="B21">
        <v>9.6199999999999994E-2</v>
      </c>
      <c r="C21">
        <f t="shared" si="0"/>
        <v>1.0803097743712489</v>
      </c>
      <c r="D21" t="str">
        <f>IF(B21&gt;$H$7, "HIGH", IF(B21&lt;$H$6, "LOW", ""))</f>
        <v/>
      </c>
      <c r="E21" t="str">
        <f>IF(C21&gt;$H$5,TRUE,"")</f>
        <v/>
      </c>
    </row>
    <row r="22" spans="1:5" x14ac:dyDescent="0.25">
      <c r="A22" s="1">
        <v>43169</v>
      </c>
      <c r="B22">
        <v>7.7399999999999997E-2</v>
      </c>
      <c r="C22">
        <f t="shared" si="0"/>
        <v>8.5705280826710764E-2</v>
      </c>
      <c r="D22" t="str">
        <f>IF(B22&gt;$H$7, "HIGH", IF(B22&lt;$H$6, "LOW", ""))</f>
        <v/>
      </c>
      <c r="E22" t="str">
        <f>IF(C22&gt;$H$5,TRUE,"")</f>
        <v/>
      </c>
    </row>
    <row r="23" spans="1:5" x14ac:dyDescent="0.25">
      <c r="A23" s="1">
        <v>43170</v>
      </c>
      <c r="B23">
        <v>7.5999999999999998E-2</v>
      </c>
      <c r="C23">
        <f t="shared" si="0"/>
        <v>1.1638988754245225E-2</v>
      </c>
      <c r="D23" t="str">
        <f>IF(B23&gt;$H$7, "HIGH", IF(B23&lt;$H$6, "LOW", ""))</f>
        <v/>
      </c>
      <c r="E23" t="str">
        <f>IF(C23&gt;$H$5,TRUE,"")</f>
        <v/>
      </c>
    </row>
    <row r="24" spans="1:5" x14ac:dyDescent="0.25">
      <c r="A24" s="1">
        <v>43171</v>
      </c>
      <c r="B24">
        <v>1.2200000000000001E-2</v>
      </c>
      <c r="C24">
        <f t="shared" si="0"/>
        <v>3.3636677499766878</v>
      </c>
      <c r="D24" t="str">
        <f>IF(B24&gt;$H$7, "HIGH", IF(B24&lt;$H$6, "LOW", ""))</f>
        <v>LOW</v>
      </c>
      <c r="E24" t="b">
        <f>IF(C24&gt;$H$5,TRUE,"")</f>
        <v>1</v>
      </c>
    </row>
    <row r="25" spans="1:5" x14ac:dyDescent="0.25">
      <c r="A25" s="1">
        <v>43172</v>
      </c>
      <c r="B25">
        <v>6.9500000000000006E-2</v>
      </c>
      <c r="C25">
        <f t="shared" si="0"/>
        <v>0.33224022443934476</v>
      </c>
      <c r="D25" t="str">
        <f>IF(B25&gt;$H$7, "HIGH", IF(B25&lt;$H$6, "LOW", ""))</f>
        <v/>
      </c>
      <c r="E25" t="str">
        <f>IF(C25&gt;$H$5,TRUE,"")</f>
        <v/>
      </c>
    </row>
    <row r="26" spans="1:5" x14ac:dyDescent="0.25">
      <c r="A26" s="1">
        <v>43173</v>
      </c>
      <c r="B26">
        <v>1.83E-2</v>
      </c>
      <c r="C26">
        <f t="shared" si="0"/>
        <v>3.0409503345180879</v>
      </c>
      <c r="D26" t="str">
        <f>IF(B26&gt;$H$7, "HIGH", IF(B26&lt;$H$6, "LOW", ""))</f>
        <v>LOW</v>
      </c>
      <c r="E26" t="b">
        <f>IF(C26&gt;$H$5,TRUE,"")</f>
        <v>1</v>
      </c>
    </row>
    <row r="27" spans="1:5" x14ac:dyDescent="0.25">
      <c r="A27" s="1">
        <v>43174</v>
      </c>
      <c r="B27">
        <v>4.2700000000000002E-2</v>
      </c>
      <c r="C27">
        <f t="shared" si="0"/>
        <v>1.7500806726836868</v>
      </c>
      <c r="D27" t="str">
        <f>IF(B27&gt;$H$7, "HIGH", IF(B27&lt;$H$6, "LOW", ""))</f>
        <v/>
      </c>
      <c r="E27" t="str">
        <f>IF(C27&gt;$H$5,TRUE,"")</f>
        <v/>
      </c>
    </row>
    <row r="28" spans="1:5" x14ac:dyDescent="0.25">
      <c r="A28" s="1">
        <v>43175</v>
      </c>
      <c r="B28">
        <v>8.4400000000000003E-2</v>
      </c>
      <c r="C28">
        <f t="shared" si="0"/>
        <v>0.4560367411890392</v>
      </c>
      <c r="D28" t="str">
        <f>IF(B28&gt;$H$7, "HIGH", IF(B28&lt;$H$6, "LOW", ""))</f>
        <v/>
      </c>
      <c r="E28" t="str">
        <f>IF(C28&gt;$H$5,TRUE,"")</f>
        <v/>
      </c>
    </row>
    <row r="29" spans="1:5" x14ac:dyDescent="0.25">
      <c r="A29" s="1">
        <v>43176</v>
      </c>
      <c r="B29">
        <v>3.7000000000000002E-3</v>
      </c>
      <c r="C29">
        <f t="shared" si="0"/>
        <v>3.8133559518452294</v>
      </c>
      <c r="D29" t="str">
        <f>IF(B29&gt;$H$7, "HIGH", IF(B29&lt;$H$6, "LOW", ""))</f>
        <v>LOW</v>
      </c>
      <c r="E29" t="b">
        <f>IF(C29&gt;$H$5,TRUE,"")</f>
        <v>1</v>
      </c>
    </row>
    <row r="30" spans="1:5" x14ac:dyDescent="0.25">
      <c r="A30" s="1">
        <v>43177</v>
      </c>
      <c r="B30">
        <v>0.89649999999999996</v>
      </c>
      <c r="C30">
        <f t="shared" si="0"/>
        <v>43.419776592652845</v>
      </c>
      <c r="D30" t="str">
        <f>IF(B30&gt;$H$7, "HIGH", IF(B30&lt;$H$6, "LOW", ""))</f>
        <v>HIGH</v>
      </c>
      <c r="E30" t="b">
        <f>IF(C30&gt;$H$5,TRUE,"")</f>
        <v>1</v>
      </c>
    </row>
    <row r="31" spans="1:5" x14ac:dyDescent="0.25">
      <c r="A31" s="1">
        <v>43178</v>
      </c>
      <c r="B31">
        <v>0.78139999999999998</v>
      </c>
      <c r="C31">
        <f t="shared" si="0"/>
        <v>37.330469294409426</v>
      </c>
      <c r="D31" t="str">
        <f>IF(B31&gt;$H$7, "HIGH", IF(B31&lt;$H$6, "LOW", ""))</f>
        <v>HIGH</v>
      </c>
      <c r="E31" t="b">
        <f>IF(C31&gt;$H$5,TRUE,"")</f>
        <v>1</v>
      </c>
    </row>
    <row r="32" spans="1:5" x14ac:dyDescent="0.25">
      <c r="A32" s="1">
        <v>43179</v>
      </c>
      <c r="B32">
        <v>1.4800000000000001E-2</v>
      </c>
      <c r="C32">
        <f t="shared" si="0"/>
        <v>3.2261160646992519</v>
      </c>
      <c r="D32" t="str">
        <f>IF(B32&gt;$H$7, "HIGH", IF(B32&lt;$H$6, "LOW", ""))</f>
        <v>LOW</v>
      </c>
      <c r="E32" t="b">
        <f>IF(C32&gt;$H$5,TRUE,"")</f>
        <v>1</v>
      </c>
    </row>
    <row r="33" spans="1:5" x14ac:dyDescent="0.25">
      <c r="A33" s="1">
        <v>43180</v>
      </c>
      <c r="B33">
        <v>7.4300000000000005E-2</v>
      </c>
      <c r="C33">
        <f t="shared" si="0"/>
        <v>7.8298651619462672E-2</v>
      </c>
      <c r="D33" t="str">
        <f>IF(B33&gt;$H$7, "HIGH", IF(B33&lt;$H$6, "LOW", ""))</f>
        <v/>
      </c>
      <c r="E33" t="str">
        <f>IF(C33&gt;$H$5,TRUE,"")</f>
        <v/>
      </c>
    </row>
    <row r="34" spans="1:5" x14ac:dyDescent="0.25">
      <c r="A34" s="1">
        <v>43181</v>
      </c>
      <c r="B34">
        <v>7.6200000000000004E-2</v>
      </c>
      <c r="C34">
        <f t="shared" si="0"/>
        <v>2.2219887621740618E-2</v>
      </c>
      <c r="D34" t="str">
        <f>IF(B34&gt;$H$7, "HIGH", IF(B34&lt;$H$6, "LOW", ""))</f>
        <v/>
      </c>
      <c r="E34" t="str">
        <f>IF(C34&gt;$H$5,TRUE,"")</f>
        <v/>
      </c>
    </row>
    <row r="35" spans="1:5" x14ac:dyDescent="0.25">
      <c r="A35" s="1">
        <v>43182</v>
      </c>
      <c r="B35">
        <v>8.5099999999999995E-2</v>
      </c>
      <c r="C35">
        <f t="shared" si="0"/>
        <v>0.49306988722527162</v>
      </c>
      <c r="D35" t="str">
        <f>IF(B35&gt;$H$7, "HIGH", IF(B35&lt;$H$6, "LOW", ""))</f>
        <v/>
      </c>
      <c r="E35" t="str">
        <f>IF(C35&gt;$H$5,TRUE,"")</f>
        <v/>
      </c>
    </row>
    <row r="36" spans="1:5" x14ac:dyDescent="0.25">
      <c r="A36" s="1">
        <v>43183</v>
      </c>
      <c r="B36">
        <v>8.6800000000000002E-2</v>
      </c>
      <c r="C36">
        <f t="shared" si="0"/>
        <v>0.58300752759898022</v>
      </c>
      <c r="D36" t="str">
        <f>IF(B36&gt;$H$7, "HIGH", IF(B36&lt;$H$6, "LOW", ""))</f>
        <v/>
      </c>
      <c r="E36" t="str">
        <f>IF(C36&gt;$H$5,TRUE,"")</f>
        <v/>
      </c>
    </row>
    <row r="37" spans="1:5" x14ac:dyDescent="0.25">
      <c r="A37" s="1">
        <v>43184</v>
      </c>
      <c r="B37">
        <v>8.5900000000000004E-2</v>
      </c>
      <c r="C37">
        <f t="shared" si="0"/>
        <v>0.53539348269525244</v>
      </c>
      <c r="D37" t="str">
        <f>IF(B37&gt;$H$7, "HIGH", IF(B37&lt;$H$6, "LOW", ""))</f>
        <v/>
      </c>
      <c r="E37" t="str">
        <f>IF(C37&gt;$H$5,TRUE,"")</f>
        <v/>
      </c>
    </row>
    <row r="38" spans="1:5" x14ac:dyDescent="0.25">
      <c r="A38" s="1">
        <v>43185</v>
      </c>
      <c r="B38">
        <v>2.2100000000000002E-2</v>
      </c>
      <c r="C38">
        <f t="shared" si="0"/>
        <v>2.8399132560356812</v>
      </c>
      <c r="D38" t="str">
        <f>IF(B38&gt;$H$7, "HIGH", IF(B38&lt;$H$6, "LOW", ""))</f>
        <v/>
      </c>
      <c r="E38" t="str">
        <f>IF(C38&gt;$H$5,TRUE,"")</f>
        <v/>
      </c>
    </row>
    <row r="39" spans="1:5" x14ac:dyDescent="0.25">
      <c r="A39" s="1">
        <v>43186</v>
      </c>
      <c r="B39">
        <v>4.1200000000000001E-2</v>
      </c>
      <c r="C39">
        <f t="shared" si="0"/>
        <v>1.8294374141899001</v>
      </c>
      <c r="D39" t="str">
        <f>IF(B39&gt;$H$7, "HIGH", IF(B39&lt;$H$6, "LOW", ""))</f>
        <v/>
      </c>
      <c r="E39" t="str">
        <f>IF(C39&gt;$H$5,TRUE,"")</f>
        <v/>
      </c>
    </row>
    <row r="40" spans="1:5" x14ac:dyDescent="0.25">
      <c r="A40" s="1">
        <v>43187</v>
      </c>
      <c r="B40">
        <v>1.3899999999999999E-2</v>
      </c>
      <c r="C40">
        <f t="shared" si="0"/>
        <v>3.2737301096029801</v>
      </c>
      <c r="D40" t="str">
        <f>IF(B40&gt;$H$7, "HIGH", IF(B40&lt;$H$6, "LOW", ""))</f>
        <v>LOW</v>
      </c>
      <c r="E40" t="b">
        <f>IF(C40&gt;$H$5,TRUE,"")</f>
        <v>1</v>
      </c>
    </row>
    <row r="41" spans="1:5" x14ac:dyDescent="0.25">
      <c r="A41" s="1">
        <v>43188</v>
      </c>
      <c r="B41">
        <v>1.7600000000000001E-2</v>
      </c>
      <c r="C41">
        <f t="shared" si="0"/>
        <v>3.0779834805543205</v>
      </c>
      <c r="D41" t="str">
        <f>IF(B41&gt;$H$7, "HIGH", IF(B41&lt;$H$6, "LOW", ""))</f>
        <v>LOW</v>
      </c>
      <c r="E41" t="b">
        <f>IF(C41&gt;$H$5,TRUE,"")</f>
        <v>1</v>
      </c>
    </row>
    <row r="42" spans="1:5" x14ac:dyDescent="0.25">
      <c r="A42" s="1">
        <v>43189</v>
      </c>
      <c r="B42">
        <v>6.9999999999999999E-4</v>
      </c>
      <c r="C42">
        <f t="shared" si="0"/>
        <v>3.9720694348576555</v>
      </c>
      <c r="D42" t="str">
        <f>IF(B42&gt;$H$7, "HIGH", IF(B42&lt;$H$6, "LOW", ""))</f>
        <v>LOW</v>
      </c>
      <c r="E42" t="b">
        <f>IF(C42&gt;$H$5,TRUE,"")</f>
        <v>1</v>
      </c>
    </row>
    <row r="43" spans="1:5" x14ac:dyDescent="0.25">
      <c r="A43" s="1">
        <v>43190</v>
      </c>
      <c r="B43">
        <v>2.23E-2</v>
      </c>
      <c r="C43">
        <f t="shared" si="0"/>
        <v>2.8293323571681861</v>
      </c>
      <c r="D43" t="str">
        <f>IF(B43&gt;$H$7, "HIGH", IF(B43&lt;$H$6, "LOW", ""))</f>
        <v/>
      </c>
      <c r="E43" t="str">
        <f>IF(C43&gt;$H$5,TRUE,"")</f>
        <v/>
      </c>
    </row>
    <row r="44" spans="1:5" x14ac:dyDescent="0.25">
      <c r="A44" s="1">
        <v>43191</v>
      </c>
      <c r="B44">
        <v>7.5300000000000006E-2</v>
      </c>
      <c r="C44">
        <f t="shared" si="0"/>
        <v>2.5394157281987177E-2</v>
      </c>
      <c r="D44" t="str">
        <f>IF(B44&gt;$H$7, "HIGH", IF(B44&lt;$H$6, "LOW", ""))</f>
        <v/>
      </c>
      <c r="E44" t="str">
        <f>IF(C44&gt;$H$5,TRUE,"")</f>
        <v/>
      </c>
    </row>
    <row r="45" spans="1:5" x14ac:dyDescent="0.25">
      <c r="A45" s="1">
        <v>43192</v>
      </c>
      <c r="B45">
        <v>5.2499999999999998E-2</v>
      </c>
      <c r="C45">
        <f t="shared" si="0"/>
        <v>1.2316166281764278</v>
      </c>
      <c r="D45" t="str">
        <f>IF(B45&gt;$H$7, "HIGH", IF(B45&lt;$H$6, "LOW", ""))</f>
        <v/>
      </c>
      <c r="E45" t="str">
        <f>IF(C45&gt;$H$5,TRUE,"")</f>
        <v/>
      </c>
    </row>
    <row r="46" spans="1:5" x14ac:dyDescent="0.25">
      <c r="A46" s="1">
        <v>43193</v>
      </c>
      <c r="B46">
        <v>3.0499999999999999E-2</v>
      </c>
      <c r="C46">
        <f t="shared" si="0"/>
        <v>2.3955155036008873</v>
      </c>
      <c r="D46" t="str">
        <f>IF(B46&gt;$H$7, "HIGH", IF(B46&lt;$H$6, "LOW", ""))</f>
        <v/>
      </c>
      <c r="E46" t="str">
        <f>IF(C46&gt;$H$5,TRUE,"")</f>
        <v/>
      </c>
    </row>
    <row r="47" spans="1:5" x14ac:dyDescent="0.25">
      <c r="A47" s="1">
        <v>43194</v>
      </c>
      <c r="B47">
        <v>1.5599999999999999E-2</v>
      </c>
      <c r="C47">
        <f t="shared" si="0"/>
        <v>3.1837924692292714</v>
      </c>
      <c r="D47" t="str">
        <f>IF(B47&gt;$H$7, "HIGH", IF(B47&lt;$H$6, "LOW", ""))</f>
        <v>LOW</v>
      </c>
      <c r="E47" t="b">
        <f>IF(C47&gt;$H$5,TRUE,"")</f>
        <v>1</v>
      </c>
    </row>
    <row r="48" spans="1:5" x14ac:dyDescent="0.25">
      <c r="A48" s="1">
        <v>43195</v>
      </c>
      <c r="B48">
        <v>3.5900000000000001E-2</v>
      </c>
      <c r="C48">
        <f t="shared" si="0"/>
        <v>2.1098312341785199</v>
      </c>
      <c r="D48" t="str">
        <f>IF(B48&gt;$H$7, "HIGH", IF(B48&lt;$H$6, "LOW", ""))</f>
        <v/>
      </c>
      <c r="E48" t="str">
        <f>IF(C48&gt;$H$5,TRUE,"")</f>
        <v/>
      </c>
    </row>
    <row r="49" spans="1:5" x14ac:dyDescent="0.25">
      <c r="A49" s="1">
        <v>43196</v>
      </c>
      <c r="B49">
        <v>1.4200000000000001E-2</v>
      </c>
      <c r="C49">
        <f t="shared" si="0"/>
        <v>3.2578587613017369</v>
      </c>
      <c r="D49" t="str">
        <f>IF(B49&gt;$H$7, "HIGH", IF(B49&lt;$H$6, "LOW", ""))</f>
        <v>LOW</v>
      </c>
      <c r="E49" t="b">
        <f>IF(C49&gt;$H$5,TRUE,"")</f>
        <v>1</v>
      </c>
    </row>
    <row r="50" spans="1:5" x14ac:dyDescent="0.25">
      <c r="A50" s="1">
        <v>43197</v>
      </c>
      <c r="B50">
        <v>9.2299999999999993E-2</v>
      </c>
      <c r="C50">
        <f t="shared" si="0"/>
        <v>0.8739822464550947</v>
      </c>
      <c r="D50" t="str">
        <f>IF(B50&gt;$H$7, "HIGH", IF(B50&lt;$H$6, "LOW", ""))</f>
        <v/>
      </c>
      <c r="E50" t="str">
        <f>IF(C50&gt;$H$5,TRUE,"")</f>
        <v/>
      </c>
    </row>
    <row r="51" spans="1:5" x14ac:dyDescent="0.25">
      <c r="A51" s="1">
        <v>43198</v>
      </c>
      <c r="B51">
        <v>9.1600000000000001E-2</v>
      </c>
      <c r="C51">
        <f t="shared" si="0"/>
        <v>0.83694910041886228</v>
      </c>
      <c r="D51" t="str">
        <f>IF(B51&gt;$H$7, "HIGH", IF(B51&lt;$H$6, "LOW", ""))</f>
        <v/>
      </c>
      <c r="E51" t="str">
        <f>IF(C51&gt;$H$5,TRUE,"")</f>
        <v/>
      </c>
    </row>
    <row r="52" spans="1:5" x14ac:dyDescent="0.25">
      <c r="A52" s="1">
        <v>43199</v>
      </c>
      <c r="B52">
        <v>9.2499999999999999E-2</v>
      </c>
      <c r="C52">
        <f t="shared" si="0"/>
        <v>0.88456314532259006</v>
      </c>
      <c r="D52" t="str">
        <f>IF(B52&gt;$H$7, "HIGH", IF(B52&lt;$H$6, "LOW", ""))</f>
        <v/>
      </c>
      <c r="E52" t="str">
        <f>IF(C52&gt;$H$5,TRUE,"")</f>
        <v/>
      </c>
    </row>
    <row r="53" spans="1:5" x14ac:dyDescent="0.25">
      <c r="A53" s="1">
        <v>43200</v>
      </c>
      <c r="B53">
        <v>2.9499999999999998E-2</v>
      </c>
      <c r="C53">
        <f t="shared" si="0"/>
        <v>2.448419997938363</v>
      </c>
      <c r="D53" t="str">
        <f>IF(B53&gt;$H$7, "HIGH", IF(B53&lt;$H$6, "LOW", ""))</f>
        <v/>
      </c>
      <c r="E53" t="str">
        <f>IF(C53&gt;$H$5,TRUE,"")</f>
        <v/>
      </c>
    </row>
    <row r="54" spans="1:5" x14ac:dyDescent="0.25">
      <c r="A54" s="1">
        <v>43201</v>
      </c>
      <c r="B54">
        <v>8.5099999999999995E-2</v>
      </c>
      <c r="C54">
        <f t="shared" si="0"/>
        <v>0.49306988722527162</v>
      </c>
      <c r="D54" t="str">
        <f>IF(B54&gt;$H$7, "HIGH", IF(B54&lt;$H$6, "LOW", ""))</f>
        <v/>
      </c>
      <c r="E54" t="str">
        <f>IF(C54&gt;$H$5,TRUE,"")</f>
        <v/>
      </c>
    </row>
    <row r="55" spans="1:5" x14ac:dyDescent="0.25">
      <c r="A55" s="1">
        <v>43202</v>
      </c>
      <c r="B55">
        <v>9.0499999999999997E-2</v>
      </c>
      <c r="C55">
        <f t="shared" si="0"/>
        <v>0.77875415664763914</v>
      </c>
      <c r="D55" t="str">
        <f>IF(B55&gt;$H$7, "HIGH", IF(B55&lt;$H$6, "LOW", ""))</f>
        <v/>
      </c>
      <c r="E55" t="str">
        <f>IF(C55&gt;$H$5,TRUE,"")</f>
        <v/>
      </c>
    </row>
    <row r="56" spans="1:5" x14ac:dyDescent="0.25">
      <c r="A56" s="1">
        <v>43203</v>
      </c>
      <c r="B56">
        <v>3.9699999999999999E-2</v>
      </c>
      <c r="C56">
        <f t="shared" si="0"/>
        <v>1.9087941556961134</v>
      </c>
      <c r="D56" t="str">
        <f>IF(B56&gt;$H$7, "HIGH", IF(B56&lt;$H$6, "LOW", ""))</f>
        <v/>
      </c>
      <c r="E56" t="str">
        <f>IF(C56&gt;$H$5,TRUE,"")</f>
        <v/>
      </c>
    </row>
    <row r="57" spans="1:5" x14ac:dyDescent="0.25">
      <c r="A57" s="1">
        <v>43204</v>
      </c>
      <c r="B57">
        <v>6.4699999999999994E-2</v>
      </c>
      <c r="C57">
        <f t="shared" si="0"/>
        <v>0.58618179725922759</v>
      </c>
      <c r="D57" t="str">
        <f>IF(B57&gt;$H$7, "HIGH", IF(B57&lt;$H$6, "LOW", ""))</f>
        <v/>
      </c>
      <c r="E57" t="str">
        <f>IF(C57&gt;$H$5,TRUE,"")</f>
        <v/>
      </c>
    </row>
    <row r="58" spans="1:5" x14ac:dyDescent="0.25">
      <c r="A58" s="1">
        <v>43205</v>
      </c>
      <c r="B58">
        <v>1.7399999999999999E-2</v>
      </c>
      <c r="C58">
        <f t="shared" si="0"/>
        <v>3.0885643794218156</v>
      </c>
      <c r="D58" t="str">
        <f>IF(B58&gt;$H$7, "HIGH", IF(B58&lt;$H$6, "LOW", ""))</f>
        <v>LOW</v>
      </c>
      <c r="E58" t="b">
        <f>IF(C58&gt;$H$5,TRUE,"")</f>
        <v>1</v>
      </c>
    </row>
    <row r="59" spans="1:5" x14ac:dyDescent="0.25">
      <c r="A59" s="1">
        <v>43206</v>
      </c>
      <c r="B59">
        <v>4.3E-3</v>
      </c>
      <c r="C59">
        <f t="shared" si="0"/>
        <v>3.7816132552427439</v>
      </c>
      <c r="D59" t="str">
        <f>IF(B59&gt;$H$7, "HIGH", IF(B59&lt;$H$6, "LOW", ""))</f>
        <v>LOW</v>
      </c>
      <c r="E59" t="b">
        <f>IF(C59&gt;$H$5,TRUE,"")</f>
        <v>1</v>
      </c>
    </row>
    <row r="60" spans="1:5" x14ac:dyDescent="0.25">
      <c r="A60" s="1">
        <v>43207</v>
      </c>
      <c r="B60">
        <v>1.1900000000000001E-2</v>
      </c>
      <c r="C60">
        <f t="shared" si="0"/>
        <v>3.379539098277931</v>
      </c>
      <c r="D60" t="str">
        <f>IF(B60&gt;$H$7, "HIGH", IF(B60&lt;$H$6, "LOW", ""))</f>
        <v>LOW</v>
      </c>
      <c r="E60" t="b">
        <f>IF(C60&gt;$H$5,TRUE,"")</f>
        <v>1</v>
      </c>
    </row>
    <row r="61" spans="1:5" x14ac:dyDescent="0.25">
      <c r="A61" s="1">
        <v>43208</v>
      </c>
      <c r="B61">
        <v>1.2999999999999999E-2</v>
      </c>
      <c r="C61">
        <f t="shared" si="0"/>
        <v>3.3213441545067077</v>
      </c>
      <c r="D61" t="str">
        <f>IF(B61&gt;$H$7, "HIGH", IF(B61&lt;$H$6, "LOW", ""))</f>
        <v>LOW</v>
      </c>
      <c r="E61" t="b">
        <f>IF(C61&gt;$H$5,TRUE,"")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Dataset_Session5_alpha_0.05</vt:lpstr>
      <vt:lpstr>Dataset_Session5_alpha_0.01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 Campbell</cp:lastModifiedBy>
  <dcterms:created xsi:type="dcterms:W3CDTF">2021-02-24T00:25:55Z</dcterms:created>
  <dcterms:modified xsi:type="dcterms:W3CDTF">2021-02-24T00:25:55Z</dcterms:modified>
</cp:coreProperties>
</file>