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19155" windowHeight="8505" activeTab="1"/>
  </bookViews>
  <sheets>
    <sheet name="Budget" sheetId="1" r:id="rId1"/>
    <sheet name="Chart" sheetId="2" r:id="rId2"/>
  </sheets>
  <calcPr calcId="125725"/>
</workbook>
</file>

<file path=xl/calcChain.xml><?xml version="1.0" encoding="utf-8"?>
<calcChain xmlns="http://schemas.openxmlformats.org/spreadsheetml/2006/main">
  <c r="E7" i="1"/>
  <c r="E8"/>
  <c r="C11"/>
  <c r="B15"/>
  <c r="C6"/>
  <c r="C5"/>
  <c r="C4"/>
  <c r="E4" l="1"/>
  <c r="E5"/>
  <c r="E6"/>
  <c r="B14" l="1"/>
  <c r="B16" s="1"/>
</calcChain>
</file>

<file path=xl/sharedStrings.xml><?xml version="1.0" encoding="utf-8"?>
<sst xmlns="http://schemas.openxmlformats.org/spreadsheetml/2006/main" count="26" uniqueCount="23">
  <si>
    <t>Cost with Discount</t>
  </si>
  <si>
    <t>Total</t>
  </si>
  <si>
    <t>Total Cost</t>
  </si>
  <si>
    <t>Item</t>
  </si>
  <si>
    <t>TOTALS</t>
  </si>
  <si>
    <t>Cost per Item</t>
  </si>
  <si>
    <t>Staffing</t>
  </si>
  <si>
    <t>Hours per week</t>
  </si>
  <si>
    <t>Black Swan Community College</t>
  </si>
  <si>
    <t>2010-2011 Hardware and Software Budget</t>
  </si>
  <si>
    <t>Hardware and Software</t>
  </si>
  <si>
    <t>Learning Commons Workstation (21.5-inch iMac w/ MS Office)</t>
  </si>
  <si>
    <t>Loaner Laptop (MacBook w/ MS Office)</t>
  </si>
  <si>
    <t>Wireless Printer (Epson WorkForce)</t>
  </si>
  <si>
    <t>Lab Tech (6-month contract)</t>
  </si>
  <si>
    <t>Assumptions</t>
  </si>
  <si>
    <t>Hardware/software discount</t>
  </si>
  <si>
    <t>Lab tech hourly salary</t>
  </si>
  <si>
    <t xml:space="preserve"> </t>
  </si>
  <si>
    <t>Number Needed</t>
  </si>
  <si>
    <t>Total cost</t>
  </si>
  <si>
    <t>PC Tools iAntivirus (10-computer license)</t>
  </si>
  <si>
    <t>N/A</t>
  </si>
</sst>
</file>

<file path=xl/styles.xml><?xml version="1.0" encoding="utf-8"?>
<styleSheet xmlns="http://schemas.openxmlformats.org/spreadsheetml/2006/main">
  <numFmts count="2">
    <numFmt numFmtId="8" formatCode="&quot;$&quot;#,##0.00_);[Red]\(&quot;$&quot;#,##0.00\)"/>
    <numFmt numFmtId="164" formatCode="&quot;$&quot;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mbria"/>
      <family val="1"/>
      <scheme val="major"/>
    </font>
  </fonts>
  <fills count="4">
    <fill>
      <patternFill patternType="none"/>
    </fill>
    <fill>
      <patternFill patternType="gray125"/>
    </fill>
    <fill>
      <gradientFill degree="45">
        <stop position="0">
          <color theme="0"/>
        </stop>
        <stop position="1">
          <color theme="7"/>
        </stop>
      </gradientFill>
    </fill>
    <fill>
      <gradientFill degree="45">
        <stop position="0">
          <color theme="0"/>
        </stop>
        <stop position="1">
          <color theme="7" tint="0.40000610370189521"/>
        </stop>
      </gradient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3" fontId="0" fillId="0" borderId="0" xfId="0" applyNumberFormat="1"/>
    <xf numFmtId="8" fontId="0" fillId="0" borderId="0" xfId="0" applyNumberFormat="1"/>
    <xf numFmtId="0" fontId="1" fillId="0" borderId="0" xfId="0" applyFont="1"/>
    <xf numFmtId="164" fontId="1" fillId="0" borderId="0" xfId="0" applyNumberFormat="1" applyFont="1"/>
    <xf numFmtId="9" fontId="0" fillId="0" borderId="0" xfId="0" applyNumberFormat="1"/>
    <xf numFmtId="38" fontId="0" fillId="0" borderId="0" xfId="0" applyNumberFormat="1"/>
    <xf numFmtId="0" fontId="2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Border="1"/>
    <xf numFmtId="164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7">
    <dxf>
      <numFmt numFmtId="164" formatCode="&quot;$&quot;#,##0.00"/>
    </dxf>
    <dxf>
      <numFmt numFmtId="164" formatCode="&quot;$&quot;#,##0.00"/>
    </dxf>
    <dxf>
      <numFmt numFmtId="6" formatCode="#,##0_);[Red]\(#,##0\)"/>
    </dxf>
    <dxf>
      <numFmt numFmtId="164" formatCode="&quot;$&quot;#,##0.00"/>
    </dxf>
    <dxf>
      <numFmt numFmtId="3" formatCode="#,##0"/>
    </dxf>
    <dxf>
      <numFmt numFmtId="164" formatCode="&quot;$&quot;#,##0.00"/>
    </dxf>
    <dxf>
      <numFmt numFmtId="164" formatCode="&quot;$&quot;#,##0.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v>Expense Breakdown</c:v>
          </c:tx>
          <c:explosion val="25"/>
          <c:cat>
            <c:strRef>
              <c:f>Budget!$A$14:$A$15</c:f>
              <c:strCache>
                <c:ptCount val="2"/>
                <c:pt idx="0">
                  <c:v>Hardware and Software</c:v>
                </c:pt>
                <c:pt idx="1">
                  <c:v>Staffing</c:v>
                </c:pt>
              </c:strCache>
            </c:strRef>
          </c:cat>
          <c:val>
            <c:numRef>
              <c:f>Budget!$B$14:$B$15</c:f>
              <c:numCache>
                <c:formatCode>"$"#,##0.00</c:formatCode>
                <c:ptCount val="2"/>
                <c:pt idx="0">
                  <c:v>10186.605000000001</c:v>
                </c:pt>
                <c:pt idx="1">
                  <c:v>3960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</xdr:row>
      <xdr:rowOff>19050</xdr:rowOff>
    </xdr:from>
    <xdr:to>
      <xdr:col>8</xdr:col>
      <xdr:colOff>333375</xdr:colOff>
      <xdr:row>15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3:E9" totalsRowShown="0">
  <autoFilter ref="A3:E9"/>
  <tableColumns count="5">
    <tableColumn id="1" name="Hardware and Software"/>
    <tableColumn id="3" name="Cost per Item" dataDxfId="6"/>
    <tableColumn id="4" name="Cost with Discount" dataDxfId="5"/>
    <tableColumn id="5" name="Number Needed" dataDxfId="4"/>
    <tableColumn id="6" name="Total Cost" dataDxfId="3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0:C11" totalsRowShown="0">
  <autoFilter ref="A10:C11"/>
  <tableColumns count="3">
    <tableColumn id="1" name="Staffing"/>
    <tableColumn id="2" name="Hours per week" dataDxfId="2"/>
    <tableColumn id="3" name="Total cost" dataDxfId="1">
      <calculatedColumnFormula>(B23*B11)*24</calculatedColumnFormula>
    </tableColumn>
  </tableColumns>
  <tableStyleInfo name="TableStyleMedium1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3:B16" totalsRowShown="0">
  <autoFilter ref="A13:B16"/>
  <tableColumns count="2">
    <tableColumn id="1" name="Item"/>
    <tableColumn id="2" name="Total" dataDxfId="0"/>
  </tableColumns>
  <tableStyleInfo name="TableStyleMedium1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21:B23" totalsRowShown="0">
  <autoFilter ref="A21:B23"/>
  <tableColumns count="2">
    <tableColumn id="1" name="Assumptions"/>
    <tableColumn id="2" name=" "/>
  </tableColumns>
  <tableStyleInfo name="TableStyleDark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E23"/>
  <sheetViews>
    <sheetView workbookViewId="0">
      <selection activeCell="C15" sqref="C15"/>
    </sheetView>
  </sheetViews>
  <sheetFormatPr defaultRowHeight="15"/>
  <cols>
    <col min="1" max="1" width="57" customWidth="1"/>
    <col min="2" max="5" width="17.28515625" customWidth="1"/>
  </cols>
  <sheetData>
    <row r="1" spans="1:5" ht="30">
      <c r="A1" s="8" t="s">
        <v>8</v>
      </c>
      <c r="B1" s="8"/>
      <c r="C1" s="8"/>
      <c r="D1" s="8"/>
      <c r="E1" s="8"/>
    </row>
    <row r="2" spans="1:5">
      <c r="A2" s="9" t="s">
        <v>9</v>
      </c>
      <c r="B2" s="9"/>
      <c r="C2" s="9"/>
      <c r="D2" s="9"/>
      <c r="E2" s="9"/>
    </row>
    <row r="3" spans="1:5">
      <c r="A3" t="s">
        <v>10</v>
      </c>
      <c r="B3" t="s">
        <v>5</v>
      </c>
      <c r="C3" t="s">
        <v>0</v>
      </c>
      <c r="D3" t="s">
        <v>19</v>
      </c>
      <c r="E3" t="s">
        <v>2</v>
      </c>
    </row>
    <row r="4" spans="1:5">
      <c r="A4" t="s">
        <v>11</v>
      </c>
      <c r="B4" s="1">
        <v>1548.95</v>
      </c>
      <c r="C4" s="1">
        <f>B4-(B4*B22)</f>
        <v>1347.5865000000001</v>
      </c>
      <c r="D4" s="2">
        <v>4</v>
      </c>
      <c r="E4" s="1">
        <f>C4*D4</f>
        <v>5390.3460000000005</v>
      </c>
    </row>
    <row r="5" spans="1:5">
      <c r="A5" t="s">
        <v>12</v>
      </c>
      <c r="B5" s="1">
        <v>1248.95</v>
      </c>
      <c r="C5" s="1">
        <f>B5-(B5*B22)</f>
        <v>1086.5865000000001</v>
      </c>
      <c r="D5" s="2">
        <v>4</v>
      </c>
      <c r="E5" s="1">
        <f t="shared" ref="E5:E6" si="0">C5*D5</f>
        <v>4346.3460000000005</v>
      </c>
    </row>
    <row r="6" spans="1:5">
      <c r="A6" t="s">
        <v>13</v>
      </c>
      <c r="B6" s="1">
        <v>149.94999999999999</v>
      </c>
      <c r="C6" s="1">
        <f>B6-(B6*B22)</f>
        <v>130.45649999999998</v>
      </c>
      <c r="D6" s="2">
        <v>2</v>
      </c>
      <c r="E6" s="1">
        <f t="shared" si="0"/>
        <v>260.91299999999995</v>
      </c>
    </row>
    <row r="7" spans="1:5">
      <c r="A7" t="s">
        <v>21</v>
      </c>
      <c r="B7" s="1">
        <v>189</v>
      </c>
      <c r="C7" s="13" t="s">
        <v>22</v>
      </c>
      <c r="D7" s="2">
        <v>1</v>
      </c>
      <c r="E7" s="1">
        <f>B7*D7</f>
        <v>189</v>
      </c>
    </row>
    <row r="8" spans="1:5" s="4" customFormat="1">
      <c r="A8" s="4" t="s">
        <v>4</v>
      </c>
      <c r="E8" s="5">
        <f>SUM(E4:E7)</f>
        <v>10186.605000000001</v>
      </c>
    </row>
    <row r="9" spans="1:5">
      <c r="A9" s="10"/>
      <c r="B9" s="11"/>
      <c r="C9" s="11"/>
      <c r="D9" s="12"/>
      <c r="E9" s="11"/>
    </row>
    <row r="10" spans="1:5">
      <c r="A10" t="s">
        <v>6</v>
      </c>
      <c r="B10" t="s">
        <v>7</v>
      </c>
      <c r="C10" t="s">
        <v>20</v>
      </c>
    </row>
    <row r="11" spans="1:5">
      <c r="A11" t="s">
        <v>14</v>
      </c>
      <c r="B11" s="7">
        <v>15</v>
      </c>
      <c r="C11" s="1">
        <f>(B23*B11)*24</f>
        <v>3960</v>
      </c>
    </row>
    <row r="13" spans="1:5">
      <c r="A13" t="s">
        <v>3</v>
      </c>
      <c r="B13" t="s">
        <v>1</v>
      </c>
    </row>
    <row r="14" spans="1:5">
      <c r="A14" t="s">
        <v>10</v>
      </c>
      <c r="B14" s="1">
        <f>E8</f>
        <v>10186.605000000001</v>
      </c>
    </row>
    <row r="15" spans="1:5">
      <c r="A15" t="s">
        <v>6</v>
      </c>
      <c r="B15" s="1">
        <f>C11</f>
        <v>3960</v>
      </c>
    </row>
    <row r="16" spans="1:5" s="4" customFormat="1">
      <c r="A16" s="4" t="s">
        <v>4</v>
      </c>
      <c r="B16" s="5">
        <f>SUM(B14:B15)</f>
        <v>14146.605000000001</v>
      </c>
    </row>
    <row r="21" spans="1:2">
      <c r="A21" t="s">
        <v>15</v>
      </c>
      <c r="B21" t="s">
        <v>18</v>
      </c>
    </row>
    <row r="22" spans="1:2">
      <c r="A22" t="s">
        <v>16</v>
      </c>
      <c r="B22" s="6">
        <v>0.13</v>
      </c>
    </row>
    <row r="23" spans="1:2">
      <c r="A23" t="s">
        <v>17</v>
      </c>
      <c r="B23" s="3">
        <v>11</v>
      </c>
    </row>
  </sheetData>
  <mergeCells count="2">
    <mergeCell ref="A1:E1"/>
    <mergeCell ref="A2:E2"/>
  </mergeCell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"/>
  <sheetViews>
    <sheetView tabSelected="1" workbookViewId="0">
      <selection activeCell="K3" sqref="K3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Budget</vt:lpstr>
      <vt:lpstr>Chart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Halsted</dc:creator>
  <cp:lastModifiedBy>Halsted</cp:lastModifiedBy>
  <dcterms:created xsi:type="dcterms:W3CDTF">2010-10-14T06:22:41Z</dcterms:created>
  <dcterms:modified xsi:type="dcterms:W3CDTF">2010-10-14T08:37:02Z</dcterms:modified>
</cp:coreProperties>
</file>