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Z:\SCOTLAND DRIVE 2\JOB FOLDERS\4 - Wetherby\1335-WTR\5 - Analysis\Client Data\ToBePeered\"/>
    </mc:Choice>
  </mc:AlternateContent>
  <xr:revisionPtr revIDLastSave="0" documentId="8_{1CC20D3D-BD5D-48C5-9653-5C3157BEF804}" xr6:coauthVersionLast="40" xr6:coauthVersionMax="40" xr10:uidLastSave="{00000000-0000-0000-0000-000000000000}"/>
  <bookViews>
    <workbookView xWindow="0" yWindow="0" windowWidth="27825" windowHeight="13320" xr2:uid="{00000000-000D-0000-FFFF-FFFF00000000}"/>
  </bookViews>
  <sheets>
    <sheet name="Project Details" sheetId="1" r:id="rId1"/>
    <sheet name="Site Plan" sheetId="2" r:id="rId2"/>
    <sheet name="Bedford" sheetId="3" r:id="rId3"/>
    <sheet name="Bedford St John" sheetId="4" r:id="rId4"/>
    <sheet name="Flitwick" sheetId="5" r:id="rId5"/>
    <sheet name="Harlington" sheetId="6" r:id="rId6"/>
    <sheet name="Leagreave" sheetId="7" r:id="rId7"/>
    <sheet name="Luton Airport Parkway" sheetId="8" r:id="rId8"/>
    <sheet name="Luton" sheetId="9" r:id="rId9"/>
  </sheets>
  <externalReferences>
    <externalReference r:id="rId10"/>
    <externalReference r:id="rId11"/>
  </externalReferences>
  <definedNames>
    <definedName name="armList">[1]Data!BD1:BD5</definedName>
    <definedName name="dynRngCtrlDropDownList">OFFSET([2]Offsets!$N$5,0,0,COUNTIF([2]Offsets!$N$5:$N$24,"*"),1)</definedName>
    <definedName name="endTimeList">[1]Data!$W$81:$W$224</definedName>
    <definedName name="groupList">OFFSET([1]Maps!$F$2,0,0,COUNTA([1]Maps!$F:$F),1)</definedName>
    <definedName name="siteList">[1]Data!$A$2:$A$9</definedName>
    <definedName name="timeList">[1]Data!$V$81:$V$224</definedName>
  </definedNames>
  <calcPr calcId="181029"/>
</workbook>
</file>

<file path=xl/calcChain.xml><?xml version="1.0" encoding="utf-8"?>
<calcChain xmlns="http://schemas.openxmlformats.org/spreadsheetml/2006/main">
  <c r="H12" i="8" l="1"/>
  <c r="H17" i="8"/>
  <c r="H22" i="8"/>
  <c r="H27" i="8"/>
  <c r="H32" i="8"/>
  <c r="H35" i="8"/>
  <c r="B12" i="8"/>
  <c r="B17" i="8"/>
  <c r="B22" i="8"/>
  <c r="B27" i="8"/>
  <c r="B32" i="8"/>
  <c r="P3" i="8" l="1"/>
  <c r="P2" i="8"/>
  <c r="P3" i="9"/>
  <c r="P2" i="9"/>
  <c r="Q3" i="7"/>
  <c r="Q2" i="7"/>
  <c r="P4" i="9"/>
  <c r="I10" i="9"/>
  <c r="R10" i="9"/>
  <c r="A11" i="9"/>
  <c r="A13" i="9" s="1"/>
  <c r="A14" i="9" s="1"/>
  <c r="A15" i="9" s="1"/>
  <c r="A16" i="9" s="1"/>
  <c r="A18" i="9" s="1"/>
  <c r="A19" i="9" s="1"/>
  <c r="A20" i="9" s="1"/>
  <c r="A21" i="9" s="1"/>
  <c r="A23" i="9" s="1"/>
  <c r="A24" i="9" s="1"/>
  <c r="A25" i="9" s="1"/>
  <c r="A26" i="9" s="1"/>
  <c r="A28" i="9" s="1"/>
  <c r="A29" i="9" s="1"/>
  <c r="A30" i="9" s="1"/>
  <c r="A31" i="9" s="1"/>
  <c r="A33" i="9" s="1"/>
  <c r="A34" i="9" s="1"/>
  <c r="I11" i="9"/>
  <c r="R11" i="9"/>
  <c r="C12" i="9"/>
  <c r="D12" i="9"/>
  <c r="E12" i="9"/>
  <c r="F12" i="9"/>
  <c r="G12" i="9"/>
  <c r="H12" i="9"/>
  <c r="K12" i="9"/>
  <c r="L12" i="9"/>
  <c r="M12" i="9"/>
  <c r="N12" i="9"/>
  <c r="O12" i="9"/>
  <c r="P12" i="9"/>
  <c r="Q12" i="9"/>
  <c r="I13" i="9"/>
  <c r="R13" i="9"/>
  <c r="I14" i="9"/>
  <c r="R14" i="9"/>
  <c r="I15" i="9"/>
  <c r="R15" i="9"/>
  <c r="I16" i="9"/>
  <c r="R16" i="9"/>
  <c r="C17" i="9"/>
  <c r="D17" i="9"/>
  <c r="E17" i="9"/>
  <c r="F17" i="9"/>
  <c r="G17" i="9"/>
  <c r="H17" i="9"/>
  <c r="K17" i="9"/>
  <c r="L17" i="9"/>
  <c r="M17" i="9"/>
  <c r="N17" i="9"/>
  <c r="O17" i="9"/>
  <c r="P17" i="9"/>
  <c r="Q17" i="9"/>
  <c r="I18" i="9"/>
  <c r="R18" i="9"/>
  <c r="I19" i="9"/>
  <c r="R19" i="9"/>
  <c r="I20" i="9"/>
  <c r="R20" i="9"/>
  <c r="I21" i="9"/>
  <c r="R21" i="9"/>
  <c r="C22" i="9"/>
  <c r="D22" i="9"/>
  <c r="E22" i="9"/>
  <c r="F22" i="9"/>
  <c r="G22" i="9"/>
  <c r="H22" i="9"/>
  <c r="K22" i="9"/>
  <c r="L22" i="9"/>
  <c r="M22" i="9"/>
  <c r="N22" i="9"/>
  <c r="O22" i="9"/>
  <c r="P22" i="9"/>
  <c r="Q22" i="9"/>
  <c r="I23" i="9"/>
  <c r="R23" i="9"/>
  <c r="I24" i="9"/>
  <c r="R24" i="9"/>
  <c r="I25" i="9"/>
  <c r="R25" i="9"/>
  <c r="I26" i="9"/>
  <c r="R26" i="9"/>
  <c r="C27" i="9"/>
  <c r="D27" i="9"/>
  <c r="E27" i="9"/>
  <c r="F27" i="9"/>
  <c r="G27" i="9"/>
  <c r="H27" i="9"/>
  <c r="K27" i="9"/>
  <c r="L27" i="9"/>
  <c r="M27" i="9"/>
  <c r="N27" i="9"/>
  <c r="O27" i="9"/>
  <c r="P27" i="9"/>
  <c r="Q27" i="9"/>
  <c r="I28" i="9"/>
  <c r="R28" i="9"/>
  <c r="I29" i="9"/>
  <c r="R29" i="9"/>
  <c r="I30" i="9"/>
  <c r="R30" i="9"/>
  <c r="I31" i="9"/>
  <c r="R31" i="9"/>
  <c r="C32" i="9"/>
  <c r="D32" i="9"/>
  <c r="E32" i="9"/>
  <c r="F32" i="9"/>
  <c r="G32" i="9"/>
  <c r="H32" i="9"/>
  <c r="K32" i="9"/>
  <c r="L32" i="9"/>
  <c r="M32" i="9"/>
  <c r="N32" i="9"/>
  <c r="O32" i="9"/>
  <c r="P32" i="9"/>
  <c r="Q32" i="9"/>
  <c r="I33" i="9"/>
  <c r="R33" i="9"/>
  <c r="I34" i="9"/>
  <c r="R34" i="9"/>
  <c r="C35" i="9"/>
  <c r="D35" i="9"/>
  <c r="E35" i="9"/>
  <c r="F35" i="9"/>
  <c r="G35" i="9"/>
  <c r="H35" i="9"/>
  <c r="K35" i="9"/>
  <c r="L35" i="9"/>
  <c r="M35" i="9"/>
  <c r="N35" i="9"/>
  <c r="O35" i="9"/>
  <c r="P35" i="9"/>
  <c r="Q35" i="9"/>
  <c r="B37" i="9"/>
  <c r="P4" i="8"/>
  <c r="I10" i="8"/>
  <c r="R10" i="8"/>
  <c r="A11" i="8"/>
  <c r="A13" i="8" s="1"/>
  <c r="A14" i="8" s="1"/>
  <c r="A15" i="8" s="1"/>
  <c r="A16" i="8" s="1"/>
  <c r="A18" i="8" s="1"/>
  <c r="A19" i="8" s="1"/>
  <c r="A20" i="8" s="1"/>
  <c r="A21" i="8" s="1"/>
  <c r="A23" i="8" s="1"/>
  <c r="A24" i="8" s="1"/>
  <c r="A25" i="8" s="1"/>
  <c r="A26" i="8" s="1"/>
  <c r="A28" i="8" s="1"/>
  <c r="A29" i="8" s="1"/>
  <c r="A30" i="8" s="1"/>
  <c r="A31" i="8" s="1"/>
  <c r="A33" i="8" s="1"/>
  <c r="A34" i="8" s="1"/>
  <c r="I11" i="8"/>
  <c r="R11" i="8"/>
  <c r="C12" i="8"/>
  <c r="D12" i="8"/>
  <c r="E12" i="8"/>
  <c r="F12" i="8"/>
  <c r="G12" i="8"/>
  <c r="H37" i="8"/>
  <c r="K12" i="8"/>
  <c r="L12" i="8"/>
  <c r="M12" i="8"/>
  <c r="N12" i="8"/>
  <c r="O12" i="8"/>
  <c r="P12" i="8"/>
  <c r="Q12" i="8"/>
  <c r="I13" i="8"/>
  <c r="R13" i="8"/>
  <c r="I14" i="8"/>
  <c r="R14" i="8"/>
  <c r="I15" i="8"/>
  <c r="R15" i="8"/>
  <c r="I16" i="8"/>
  <c r="R16" i="8"/>
  <c r="C17" i="8"/>
  <c r="D17" i="8"/>
  <c r="E17" i="8"/>
  <c r="F17" i="8"/>
  <c r="G17" i="8"/>
  <c r="K17" i="8"/>
  <c r="L17" i="8"/>
  <c r="M17" i="8"/>
  <c r="N17" i="8"/>
  <c r="O17" i="8"/>
  <c r="P17" i="8"/>
  <c r="Q17" i="8"/>
  <c r="I18" i="8"/>
  <c r="R18" i="8"/>
  <c r="I19" i="8"/>
  <c r="R19" i="8"/>
  <c r="I20" i="8"/>
  <c r="R20" i="8"/>
  <c r="I21" i="8"/>
  <c r="R21" i="8"/>
  <c r="C22" i="8"/>
  <c r="I22" i="8" s="1"/>
  <c r="D22" i="8"/>
  <c r="E22" i="8"/>
  <c r="F22" i="8"/>
  <c r="G22" i="8"/>
  <c r="K22" i="8"/>
  <c r="L22" i="8"/>
  <c r="M22" i="8"/>
  <c r="N22" i="8"/>
  <c r="O22" i="8"/>
  <c r="P22" i="8"/>
  <c r="Q22" i="8"/>
  <c r="I23" i="8"/>
  <c r="R23" i="8"/>
  <c r="I24" i="8"/>
  <c r="R24" i="8"/>
  <c r="I25" i="8"/>
  <c r="R25" i="8"/>
  <c r="I26" i="8"/>
  <c r="R26" i="8"/>
  <c r="C27" i="8"/>
  <c r="D27" i="8"/>
  <c r="E27" i="8"/>
  <c r="F27" i="8"/>
  <c r="G27" i="8"/>
  <c r="K27" i="8"/>
  <c r="L27" i="8"/>
  <c r="M27" i="8"/>
  <c r="N27" i="8"/>
  <c r="O27" i="8"/>
  <c r="P27" i="8"/>
  <c r="Q27" i="8"/>
  <c r="I28" i="8"/>
  <c r="R28" i="8"/>
  <c r="I29" i="8"/>
  <c r="R29" i="8"/>
  <c r="I30" i="8"/>
  <c r="R30" i="8"/>
  <c r="I31" i="8"/>
  <c r="R31" i="8"/>
  <c r="C32" i="8"/>
  <c r="D32" i="8"/>
  <c r="E32" i="8"/>
  <c r="F32" i="8"/>
  <c r="G32" i="8"/>
  <c r="K32" i="8"/>
  <c r="L32" i="8"/>
  <c r="M32" i="8"/>
  <c r="N32" i="8"/>
  <c r="O32" i="8"/>
  <c r="P32" i="8"/>
  <c r="Q32" i="8"/>
  <c r="I33" i="8"/>
  <c r="R33" i="8"/>
  <c r="I34" i="8"/>
  <c r="R34" i="8"/>
  <c r="C35" i="8"/>
  <c r="D35" i="8"/>
  <c r="E35" i="8"/>
  <c r="F35" i="8"/>
  <c r="G35" i="8"/>
  <c r="K35" i="8"/>
  <c r="L35" i="8"/>
  <c r="M35" i="8"/>
  <c r="N35" i="8"/>
  <c r="O35" i="8"/>
  <c r="P35" i="8"/>
  <c r="Q35" i="8"/>
  <c r="Q37" i="8" s="1"/>
  <c r="C37" i="8"/>
  <c r="Q4" i="7"/>
  <c r="H10" i="7"/>
  <c r="P10" i="7"/>
  <c r="A11" i="7"/>
  <c r="A13" i="7" s="1"/>
  <c r="A14" i="7" s="1"/>
  <c r="A15" i="7" s="1"/>
  <c r="A16" i="7" s="1"/>
  <c r="A18" i="7" s="1"/>
  <c r="A19" i="7" s="1"/>
  <c r="A20" i="7" s="1"/>
  <c r="A21" i="7" s="1"/>
  <c r="A23" i="7" s="1"/>
  <c r="A24" i="7" s="1"/>
  <c r="A25" i="7" s="1"/>
  <c r="A26" i="7" s="1"/>
  <c r="A28" i="7" s="1"/>
  <c r="A29" i="7" s="1"/>
  <c r="A30" i="7" s="1"/>
  <c r="A31" i="7" s="1"/>
  <c r="A33" i="7" s="1"/>
  <c r="A34" i="7" s="1"/>
  <c r="H11" i="7"/>
  <c r="P11" i="7"/>
  <c r="B12" i="7"/>
  <c r="C12" i="7"/>
  <c r="D12" i="7"/>
  <c r="E12" i="7"/>
  <c r="F12" i="7"/>
  <c r="G12" i="7"/>
  <c r="J12" i="7"/>
  <c r="K12" i="7"/>
  <c r="L12" i="7"/>
  <c r="M12" i="7"/>
  <c r="N12" i="7"/>
  <c r="O12" i="7"/>
  <c r="H13" i="7"/>
  <c r="P13" i="7"/>
  <c r="H14" i="7"/>
  <c r="P14" i="7"/>
  <c r="H15" i="7"/>
  <c r="P15" i="7"/>
  <c r="H16" i="7"/>
  <c r="P16" i="7"/>
  <c r="B17" i="7"/>
  <c r="C17" i="7"/>
  <c r="D17" i="7"/>
  <c r="E17" i="7"/>
  <c r="F17" i="7"/>
  <c r="G17" i="7"/>
  <c r="J17" i="7"/>
  <c r="K17" i="7"/>
  <c r="L17" i="7"/>
  <c r="M17" i="7"/>
  <c r="N17" i="7"/>
  <c r="O17" i="7"/>
  <c r="H18" i="7"/>
  <c r="P18" i="7"/>
  <c r="H19" i="7"/>
  <c r="P19" i="7"/>
  <c r="H20" i="7"/>
  <c r="P20" i="7"/>
  <c r="H21" i="7"/>
  <c r="P21" i="7"/>
  <c r="B22" i="7"/>
  <c r="C22" i="7"/>
  <c r="D22" i="7"/>
  <c r="E22" i="7"/>
  <c r="F22" i="7"/>
  <c r="G22" i="7"/>
  <c r="J22" i="7"/>
  <c r="K22" i="7"/>
  <c r="L22" i="7"/>
  <c r="M22" i="7"/>
  <c r="N22" i="7"/>
  <c r="O22" i="7"/>
  <c r="H23" i="7"/>
  <c r="P23" i="7"/>
  <c r="H24" i="7"/>
  <c r="P24" i="7"/>
  <c r="H25" i="7"/>
  <c r="P25" i="7"/>
  <c r="H26" i="7"/>
  <c r="P26" i="7"/>
  <c r="B27" i="7"/>
  <c r="C27" i="7"/>
  <c r="D27" i="7"/>
  <c r="E27" i="7"/>
  <c r="F27" i="7"/>
  <c r="G27" i="7"/>
  <c r="J27" i="7"/>
  <c r="K27" i="7"/>
  <c r="L27" i="7"/>
  <c r="M27" i="7"/>
  <c r="N27" i="7"/>
  <c r="O27" i="7"/>
  <c r="H28" i="7"/>
  <c r="P28" i="7"/>
  <c r="H29" i="7"/>
  <c r="P29" i="7"/>
  <c r="H30" i="7"/>
  <c r="P30" i="7"/>
  <c r="H31" i="7"/>
  <c r="P31" i="7"/>
  <c r="B32" i="7"/>
  <c r="C32" i="7"/>
  <c r="D32" i="7"/>
  <c r="E32" i="7"/>
  <c r="F32" i="7"/>
  <c r="G32" i="7"/>
  <c r="J32" i="7"/>
  <c r="K32" i="7"/>
  <c r="L32" i="7"/>
  <c r="M32" i="7"/>
  <c r="N32" i="7"/>
  <c r="O32" i="7"/>
  <c r="H33" i="7"/>
  <c r="P33" i="7"/>
  <c r="H34" i="7"/>
  <c r="P34" i="7"/>
  <c r="B35" i="7"/>
  <c r="C35" i="7"/>
  <c r="D35" i="7"/>
  <c r="E35" i="7"/>
  <c r="F35" i="7"/>
  <c r="G35" i="7"/>
  <c r="J35" i="7"/>
  <c r="K35" i="7"/>
  <c r="L35" i="7"/>
  <c r="M35" i="7"/>
  <c r="N35" i="7"/>
  <c r="O35" i="7"/>
  <c r="H36" i="7"/>
  <c r="P36" i="7"/>
  <c r="R17" i="8" l="1"/>
  <c r="R27" i="8"/>
  <c r="G37" i="8"/>
  <c r="P37" i="8"/>
  <c r="L37" i="8"/>
  <c r="D37" i="8"/>
  <c r="N37" i="8"/>
  <c r="E37" i="8"/>
  <c r="M37" i="8"/>
  <c r="I22" i="9"/>
  <c r="P37" i="9"/>
  <c r="L37" i="9"/>
  <c r="R35" i="9"/>
  <c r="F37" i="9"/>
  <c r="R27" i="9"/>
  <c r="P27" i="7"/>
  <c r="P22" i="7"/>
  <c r="P17" i="7"/>
  <c r="P12" i="7"/>
  <c r="O37" i="7"/>
  <c r="K37" i="7"/>
  <c r="E37" i="7"/>
  <c r="H35" i="7"/>
  <c r="P32" i="7"/>
  <c r="J37" i="7"/>
  <c r="L37" i="7"/>
  <c r="F37" i="7"/>
  <c r="R35" i="8"/>
  <c r="I17" i="8"/>
  <c r="I27" i="9"/>
  <c r="H17" i="7"/>
  <c r="R32" i="8"/>
  <c r="N37" i="7"/>
  <c r="D37" i="7"/>
  <c r="H22" i="7"/>
  <c r="O37" i="8"/>
  <c r="R22" i="8"/>
  <c r="H37" i="9"/>
  <c r="D37" i="9"/>
  <c r="I35" i="9"/>
  <c r="I17" i="9"/>
  <c r="I12" i="9"/>
  <c r="M37" i="7"/>
  <c r="G37" i="7"/>
  <c r="C37" i="7"/>
  <c r="B37" i="7"/>
  <c r="H27" i="7"/>
  <c r="B37" i="8"/>
  <c r="I12" i="8"/>
  <c r="K37" i="9"/>
  <c r="N37" i="9"/>
  <c r="G37" i="9"/>
  <c r="C37" i="9"/>
  <c r="I32" i="9"/>
  <c r="R17" i="9"/>
  <c r="R12" i="9"/>
  <c r="H32" i="7"/>
  <c r="H12" i="7"/>
  <c r="F37" i="8"/>
  <c r="I32" i="8"/>
  <c r="I27" i="8"/>
  <c r="R12" i="8"/>
  <c r="Q37" i="9"/>
  <c r="M37" i="9"/>
  <c r="R32" i="9"/>
  <c r="O37" i="9"/>
  <c r="R22" i="9"/>
  <c r="E37" i="9"/>
  <c r="I35" i="8"/>
  <c r="K37" i="8"/>
  <c r="P35" i="7"/>
  <c r="O37" i="4"/>
  <c r="O12" i="4"/>
  <c r="O35" i="4"/>
  <c r="O32" i="4"/>
  <c r="O17" i="4"/>
  <c r="O22" i="4"/>
  <c r="O27" i="4"/>
  <c r="R37" i="8" l="1"/>
  <c r="R37" i="9"/>
  <c r="P37" i="7"/>
  <c r="H37" i="7"/>
  <c r="I37" i="8"/>
  <c r="I37" i="9"/>
  <c r="B35" i="3"/>
  <c r="B12" i="3"/>
  <c r="B17" i="3"/>
  <c r="B22" i="3"/>
  <c r="B27" i="3"/>
  <c r="B32" i="3"/>
  <c r="I10" i="3"/>
  <c r="I11" i="3"/>
  <c r="C12" i="3"/>
  <c r="D12" i="3"/>
  <c r="E12" i="3"/>
  <c r="F12" i="3"/>
  <c r="G12" i="3"/>
  <c r="H12" i="3"/>
  <c r="I13" i="3"/>
  <c r="I14" i="3"/>
  <c r="I15" i="3"/>
  <c r="I16" i="3"/>
  <c r="C17" i="3"/>
  <c r="D17" i="3"/>
  <c r="E17" i="3"/>
  <c r="F17" i="3"/>
  <c r="I17" i="3" s="1"/>
  <c r="G17" i="3"/>
  <c r="H17" i="3"/>
  <c r="I18" i="3"/>
  <c r="I19" i="3"/>
  <c r="I20" i="3"/>
  <c r="I21" i="3"/>
  <c r="C22" i="3"/>
  <c r="D22" i="3"/>
  <c r="E22" i="3"/>
  <c r="F22" i="3"/>
  <c r="G22" i="3"/>
  <c r="H22" i="3"/>
  <c r="I23" i="3"/>
  <c r="I24" i="3"/>
  <c r="I25" i="3"/>
  <c r="I26" i="3"/>
  <c r="I12" i="3" l="1"/>
  <c r="I22" i="3"/>
  <c r="Q35" i="6" l="1"/>
  <c r="P35" i="6"/>
  <c r="O35" i="6"/>
  <c r="N35" i="6"/>
  <c r="M35" i="6"/>
  <c r="L35" i="6"/>
  <c r="K35" i="6"/>
  <c r="H35" i="6"/>
  <c r="G35" i="6"/>
  <c r="F35" i="6"/>
  <c r="E35" i="6"/>
  <c r="D35" i="6"/>
  <c r="C35" i="6"/>
  <c r="B35" i="6"/>
  <c r="R34" i="6"/>
  <c r="I34" i="6"/>
  <c r="R33" i="6"/>
  <c r="I33" i="6"/>
  <c r="Q32" i="6"/>
  <c r="P32" i="6"/>
  <c r="O32" i="6"/>
  <c r="N32" i="6"/>
  <c r="M32" i="6"/>
  <c r="L32" i="6"/>
  <c r="K32" i="6"/>
  <c r="H32" i="6"/>
  <c r="G32" i="6"/>
  <c r="F32" i="6"/>
  <c r="E32" i="6"/>
  <c r="D32" i="6"/>
  <c r="C32" i="6"/>
  <c r="I32" i="6"/>
  <c r="B32" i="6"/>
  <c r="R31" i="6"/>
  <c r="I31" i="6"/>
  <c r="R30" i="6"/>
  <c r="I30" i="6"/>
  <c r="R29" i="6"/>
  <c r="I29" i="6"/>
  <c r="R28" i="6"/>
  <c r="I28" i="6"/>
  <c r="Q27" i="6"/>
  <c r="P27" i="6"/>
  <c r="O27" i="6"/>
  <c r="N27" i="6"/>
  <c r="M27" i="6"/>
  <c r="L27" i="6"/>
  <c r="K27" i="6"/>
  <c r="H27" i="6"/>
  <c r="G27" i="6"/>
  <c r="F27" i="6"/>
  <c r="E27" i="6"/>
  <c r="D27" i="6"/>
  <c r="C27" i="6"/>
  <c r="B27" i="6"/>
  <c r="I27" i="6" s="1"/>
  <c r="R26" i="6"/>
  <c r="I26" i="6"/>
  <c r="R25" i="6"/>
  <c r="I25" i="6"/>
  <c r="R24" i="6"/>
  <c r="I24" i="6"/>
  <c r="R23" i="6"/>
  <c r="I23" i="6"/>
  <c r="Q22" i="6"/>
  <c r="P22" i="6"/>
  <c r="O22" i="6"/>
  <c r="N22" i="6"/>
  <c r="M22" i="6"/>
  <c r="L22" i="6"/>
  <c r="K22" i="6"/>
  <c r="H22" i="6"/>
  <c r="G22" i="6"/>
  <c r="F22" i="6"/>
  <c r="E22" i="6"/>
  <c r="D22" i="6"/>
  <c r="C22" i="6"/>
  <c r="B22" i="6"/>
  <c r="R21" i="6"/>
  <c r="I21" i="6"/>
  <c r="R20" i="6"/>
  <c r="I20" i="6"/>
  <c r="R19" i="6"/>
  <c r="I19" i="6"/>
  <c r="R18" i="6"/>
  <c r="I18" i="6"/>
  <c r="Q17" i="6"/>
  <c r="P17" i="6"/>
  <c r="O17" i="6"/>
  <c r="N17" i="6"/>
  <c r="M17" i="6"/>
  <c r="L17" i="6"/>
  <c r="K17" i="6"/>
  <c r="H17" i="6"/>
  <c r="G17" i="6"/>
  <c r="F17" i="6"/>
  <c r="E17" i="6"/>
  <c r="D17" i="6"/>
  <c r="C17" i="6"/>
  <c r="B17" i="6"/>
  <c r="R16" i="6"/>
  <c r="I16" i="6"/>
  <c r="R15" i="6"/>
  <c r="I15" i="6"/>
  <c r="R14" i="6"/>
  <c r="I14" i="6"/>
  <c r="R13" i="6"/>
  <c r="I13" i="6"/>
  <c r="Q12" i="6"/>
  <c r="Q37" i="6" s="1"/>
  <c r="P12" i="6"/>
  <c r="O12" i="6"/>
  <c r="N12" i="6"/>
  <c r="M12" i="6"/>
  <c r="L12" i="6"/>
  <c r="K12" i="6"/>
  <c r="H12" i="6"/>
  <c r="G12" i="6"/>
  <c r="F12" i="6"/>
  <c r="E12" i="6"/>
  <c r="D12" i="6"/>
  <c r="C12" i="6"/>
  <c r="B12" i="6"/>
  <c r="R11" i="6"/>
  <c r="I11" i="6"/>
  <c r="A11" i="6"/>
  <c r="A13" i="6" s="1"/>
  <c r="A14" i="6" s="1"/>
  <c r="A15" i="6" s="1"/>
  <c r="A16" i="6" s="1"/>
  <c r="A18" i="6" s="1"/>
  <c r="A19" i="6" s="1"/>
  <c r="A20" i="6" s="1"/>
  <c r="A21" i="6" s="1"/>
  <c r="A23" i="6" s="1"/>
  <c r="A24" i="6" s="1"/>
  <c r="A25" i="6" s="1"/>
  <c r="A26" i="6" s="1"/>
  <c r="A28" i="6" s="1"/>
  <c r="A29" i="6" s="1"/>
  <c r="A30" i="6" s="1"/>
  <c r="A31" i="6" s="1"/>
  <c r="A33" i="6" s="1"/>
  <c r="A34" i="6" s="1"/>
  <c r="R10" i="6"/>
  <c r="I10" i="6"/>
  <c r="P4" i="6"/>
  <c r="P3" i="6"/>
  <c r="P2" i="6"/>
  <c r="Q35" i="5"/>
  <c r="P35" i="5"/>
  <c r="O35" i="5"/>
  <c r="N35" i="5"/>
  <c r="M35" i="5"/>
  <c r="L35" i="5"/>
  <c r="K35" i="5"/>
  <c r="H35" i="5"/>
  <c r="G35" i="5"/>
  <c r="F35" i="5"/>
  <c r="E35" i="5"/>
  <c r="D35" i="5"/>
  <c r="C35" i="5"/>
  <c r="B35" i="5"/>
  <c r="R34" i="5"/>
  <c r="I34" i="5"/>
  <c r="R33" i="5"/>
  <c r="I33" i="5"/>
  <c r="Q32" i="5"/>
  <c r="P32" i="5"/>
  <c r="O32" i="5"/>
  <c r="N32" i="5"/>
  <c r="M32" i="5"/>
  <c r="L32" i="5"/>
  <c r="K32" i="5"/>
  <c r="H32" i="5"/>
  <c r="G32" i="5"/>
  <c r="F32" i="5"/>
  <c r="E32" i="5"/>
  <c r="D32" i="5"/>
  <c r="C32" i="5"/>
  <c r="B32" i="5"/>
  <c r="R31" i="5"/>
  <c r="I31" i="5"/>
  <c r="R30" i="5"/>
  <c r="I30" i="5"/>
  <c r="R29" i="5"/>
  <c r="I29" i="5"/>
  <c r="R28" i="5"/>
  <c r="I28" i="5"/>
  <c r="Q27" i="5"/>
  <c r="P27" i="5"/>
  <c r="O27" i="5"/>
  <c r="N27" i="5"/>
  <c r="M27" i="5"/>
  <c r="L27" i="5"/>
  <c r="K27" i="5"/>
  <c r="H27" i="5"/>
  <c r="G27" i="5"/>
  <c r="F27" i="5"/>
  <c r="E27" i="5"/>
  <c r="D27" i="5"/>
  <c r="C27" i="5"/>
  <c r="B27" i="5"/>
  <c r="R26" i="5"/>
  <c r="I26" i="5"/>
  <c r="R25" i="5"/>
  <c r="I25" i="5"/>
  <c r="R24" i="5"/>
  <c r="I24" i="5"/>
  <c r="R23" i="5"/>
  <c r="I23" i="5"/>
  <c r="Q22" i="5"/>
  <c r="P22" i="5"/>
  <c r="O22" i="5"/>
  <c r="N22" i="5"/>
  <c r="M22" i="5"/>
  <c r="L22" i="5"/>
  <c r="K22" i="5"/>
  <c r="H22" i="5"/>
  <c r="G22" i="5"/>
  <c r="F22" i="5"/>
  <c r="E22" i="5"/>
  <c r="D22" i="5"/>
  <c r="C22" i="5"/>
  <c r="I22" i="5"/>
  <c r="B22" i="5"/>
  <c r="R21" i="5"/>
  <c r="I21" i="5"/>
  <c r="R20" i="5"/>
  <c r="I20" i="5"/>
  <c r="R19" i="5"/>
  <c r="I19" i="5"/>
  <c r="R18" i="5"/>
  <c r="I18" i="5"/>
  <c r="Q17" i="5"/>
  <c r="P17" i="5"/>
  <c r="O17" i="5"/>
  <c r="N17" i="5"/>
  <c r="M17" i="5"/>
  <c r="L17" i="5"/>
  <c r="K17" i="5"/>
  <c r="H17" i="5"/>
  <c r="G17" i="5"/>
  <c r="F17" i="5"/>
  <c r="E17" i="5"/>
  <c r="D17" i="5"/>
  <c r="C17" i="5"/>
  <c r="B17" i="5"/>
  <c r="R16" i="5"/>
  <c r="I16" i="5"/>
  <c r="R15" i="5"/>
  <c r="I15" i="5"/>
  <c r="R14" i="5"/>
  <c r="I14" i="5"/>
  <c r="R13" i="5"/>
  <c r="I13" i="5"/>
  <c r="Q12" i="5"/>
  <c r="P12" i="5"/>
  <c r="O12" i="5"/>
  <c r="N12" i="5"/>
  <c r="M12" i="5"/>
  <c r="L12" i="5"/>
  <c r="K12" i="5"/>
  <c r="H12" i="5"/>
  <c r="G12" i="5"/>
  <c r="F12" i="5"/>
  <c r="E12" i="5"/>
  <c r="D12" i="5"/>
  <c r="C12" i="5"/>
  <c r="B12" i="5"/>
  <c r="R11" i="5"/>
  <c r="I11" i="5"/>
  <c r="A11" i="5"/>
  <c r="A13" i="5" s="1"/>
  <c r="A14" i="5" s="1"/>
  <c r="A15" i="5" s="1"/>
  <c r="A16" i="5" s="1"/>
  <c r="A18" i="5" s="1"/>
  <c r="A19" i="5" s="1"/>
  <c r="A20" i="5" s="1"/>
  <c r="A21" i="5" s="1"/>
  <c r="A23" i="5" s="1"/>
  <c r="A24" i="5" s="1"/>
  <c r="A25" i="5" s="1"/>
  <c r="A26" i="5" s="1"/>
  <c r="A28" i="5" s="1"/>
  <c r="A29" i="5" s="1"/>
  <c r="A30" i="5" s="1"/>
  <c r="A31" i="5" s="1"/>
  <c r="A33" i="5" s="1"/>
  <c r="A34" i="5" s="1"/>
  <c r="R10" i="5"/>
  <c r="I10" i="5"/>
  <c r="P4" i="5"/>
  <c r="P3" i="5"/>
  <c r="P2" i="5"/>
  <c r="P36" i="4"/>
  <c r="H36" i="4"/>
  <c r="N35" i="4"/>
  <c r="M35" i="4"/>
  <c r="L35" i="4"/>
  <c r="K35" i="4"/>
  <c r="J35" i="4"/>
  <c r="F35" i="4"/>
  <c r="E35" i="4"/>
  <c r="D35" i="4"/>
  <c r="C35" i="4"/>
  <c r="B35" i="4"/>
  <c r="P34" i="4"/>
  <c r="H34" i="4"/>
  <c r="P33" i="4"/>
  <c r="H33" i="4"/>
  <c r="N32" i="4"/>
  <c r="M32" i="4"/>
  <c r="L32" i="4"/>
  <c r="K32" i="4"/>
  <c r="J32" i="4"/>
  <c r="F32" i="4"/>
  <c r="E32" i="4"/>
  <c r="D32" i="4"/>
  <c r="C32" i="4"/>
  <c r="B32" i="4"/>
  <c r="P31" i="4"/>
  <c r="H31" i="4"/>
  <c r="P30" i="4"/>
  <c r="H30" i="4"/>
  <c r="P29" i="4"/>
  <c r="H29" i="4"/>
  <c r="P28" i="4"/>
  <c r="H28" i="4"/>
  <c r="N27" i="4"/>
  <c r="M27" i="4"/>
  <c r="L27" i="4"/>
  <c r="K27" i="4"/>
  <c r="J27" i="4"/>
  <c r="F27" i="4"/>
  <c r="E27" i="4"/>
  <c r="D27" i="4"/>
  <c r="C27" i="4"/>
  <c r="B27" i="4"/>
  <c r="P26" i="4"/>
  <c r="H26" i="4"/>
  <c r="P25" i="4"/>
  <c r="H25" i="4"/>
  <c r="P24" i="4"/>
  <c r="H24" i="4"/>
  <c r="P23" i="4"/>
  <c r="H23" i="4"/>
  <c r="N22" i="4"/>
  <c r="M22" i="4"/>
  <c r="L22" i="4"/>
  <c r="K22" i="4"/>
  <c r="J22" i="4"/>
  <c r="F22" i="4"/>
  <c r="E22" i="4"/>
  <c r="D22" i="4"/>
  <c r="C22" i="4"/>
  <c r="B22" i="4"/>
  <c r="P21" i="4"/>
  <c r="H21" i="4"/>
  <c r="P20" i="4"/>
  <c r="H20" i="4"/>
  <c r="P19" i="4"/>
  <c r="H19" i="4"/>
  <c r="P18" i="4"/>
  <c r="H18" i="4"/>
  <c r="N17" i="4"/>
  <c r="M17" i="4"/>
  <c r="L17" i="4"/>
  <c r="K17" i="4"/>
  <c r="J17" i="4"/>
  <c r="F17" i="4"/>
  <c r="E17" i="4"/>
  <c r="D17" i="4"/>
  <c r="C17" i="4"/>
  <c r="B17" i="4"/>
  <c r="P16" i="4"/>
  <c r="H16" i="4"/>
  <c r="P15" i="4"/>
  <c r="H15" i="4"/>
  <c r="P14" i="4"/>
  <c r="H14" i="4"/>
  <c r="P13" i="4"/>
  <c r="H13" i="4"/>
  <c r="N12" i="4"/>
  <c r="M12" i="4"/>
  <c r="L12" i="4"/>
  <c r="K12" i="4"/>
  <c r="J12" i="4"/>
  <c r="F12" i="4"/>
  <c r="E12" i="4"/>
  <c r="D12" i="4"/>
  <c r="C12" i="4"/>
  <c r="B12" i="4"/>
  <c r="P11" i="4"/>
  <c r="H11" i="4"/>
  <c r="A11" i="4"/>
  <c r="A13" i="4" s="1"/>
  <c r="A14" i="4" s="1"/>
  <c r="A15" i="4" s="1"/>
  <c r="A16" i="4" s="1"/>
  <c r="A18" i="4" s="1"/>
  <c r="A19" i="4" s="1"/>
  <c r="A20" i="4" s="1"/>
  <c r="A21" i="4" s="1"/>
  <c r="A23" i="4" s="1"/>
  <c r="A24" i="4" s="1"/>
  <c r="A25" i="4" s="1"/>
  <c r="A26" i="4" s="1"/>
  <c r="A28" i="4" s="1"/>
  <c r="A29" i="4" s="1"/>
  <c r="A30" i="4" s="1"/>
  <c r="A31" i="4" s="1"/>
  <c r="A33" i="4" s="1"/>
  <c r="A34" i="4" s="1"/>
  <c r="P10" i="4"/>
  <c r="H10" i="4"/>
  <c r="P4" i="4"/>
  <c r="P3" i="4"/>
  <c r="P2" i="4"/>
  <c r="Q35" i="3"/>
  <c r="P35" i="3"/>
  <c r="O35" i="3"/>
  <c r="N35" i="3"/>
  <c r="M35" i="3"/>
  <c r="L35" i="3"/>
  <c r="K35" i="3"/>
  <c r="H35" i="3"/>
  <c r="G35" i="3"/>
  <c r="F35" i="3"/>
  <c r="E35" i="3"/>
  <c r="D35" i="3"/>
  <c r="C35" i="3"/>
  <c r="R34" i="3"/>
  <c r="I34" i="3"/>
  <c r="R33" i="3"/>
  <c r="I33" i="3"/>
  <c r="Q32" i="3"/>
  <c r="P32" i="3"/>
  <c r="O32" i="3"/>
  <c r="N32" i="3"/>
  <c r="M32" i="3"/>
  <c r="L32" i="3"/>
  <c r="K32" i="3"/>
  <c r="H32" i="3"/>
  <c r="G32" i="3"/>
  <c r="F32" i="3"/>
  <c r="E32" i="3"/>
  <c r="D32" i="3"/>
  <c r="C32" i="3"/>
  <c r="R31" i="3"/>
  <c r="I31" i="3"/>
  <c r="R30" i="3"/>
  <c r="I30" i="3"/>
  <c r="R29" i="3"/>
  <c r="I29" i="3"/>
  <c r="R28" i="3"/>
  <c r="I28" i="3"/>
  <c r="Q27" i="3"/>
  <c r="P27" i="3"/>
  <c r="O27" i="3"/>
  <c r="N27" i="3"/>
  <c r="M27" i="3"/>
  <c r="L27" i="3"/>
  <c r="K27" i="3"/>
  <c r="H27" i="3"/>
  <c r="G27" i="3"/>
  <c r="F27" i="3"/>
  <c r="F37" i="3" s="1"/>
  <c r="E27" i="3"/>
  <c r="D27" i="3"/>
  <c r="C27" i="3"/>
  <c r="B37" i="3"/>
  <c r="R26" i="3"/>
  <c r="R25" i="3"/>
  <c r="R24" i="3"/>
  <c r="R23" i="3"/>
  <c r="Q22" i="3"/>
  <c r="P22" i="3"/>
  <c r="O22" i="3"/>
  <c r="N22" i="3"/>
  <c r="M22" i="3"/>
  <c r="L22" i="3"/>
  <c r="K22" i="3"/>
  <c r="R21" i="3"/>
  <c r="R20" i="3"/>
  <c r="R19" i="3"/>
  <c r="R18" i="3"/>
  <c r="Q17" i="3"/>
  <c r="P17" i="3"/>
  <c r="O17" i="3"/>
  <c r="N17" i="3"/>
  <c r="M17" i="3"/>
  <c r="L17" i="3"/>
  <c r="K17" i="3"/>
  <c r="R16" i="3"/>
  <c r="R15" i="3"/>
  <c r="R14" i="3"/>
  <c r="R13" i="3"/>
  <c r="Q12" i="3"/>
  <c r="P12" i="3"/>
  <c r="O12" i="3"/>
  <c r="N12" i="3"/>
  <c r="M12" i="3"/>
  <c r="L12" i="3"/>
  <c r="K12" i="3"/>
  <c r="R11" i="3"/>
  <c r="A11" i="3"/>
  <c r="A13" i="3" s="1"/>
  <c r="A14" i="3" s="1"/>
  <c r="A15" i="3" s="1"/>
  <c r="A16" i="3" s="1"/>
  <c r="A18" i="3" s="1"/>
  <c r="A19" i="3" s="1"/>
  <c r="A20" i="3" s="1"/>
  <c r="A21" i="3" s="1"/>
  <c r="A23" i="3" s="1"/>
  <c r="A24" i="3" s="1"/>
  <c r="A25" i="3" s="1"/>
  <c r="A26" i="3" s="1"/>
  <c r="A28" i="3" s="1"/>
  <c r="A29" i="3" s="1"/>
  <c r="A30" i="3" s="1"/>
  <c r="A31" i="3" s="1"/>
  <c r="A33" i="3" s="1"/>
  <c r="A34" i="3" s="1"/>
  <c r="R10" i="3"/>
  <c r="P4" i="3"/>
  <c r="P3" i="3"/>
  <c r="P2" i="3"/>
  <c r="R12" i="6" l="1"/>
  <c r="R22" i="6"/>
  <c r="R32" i="6"/>
  <c r="C37" i="6"/>
  <c r="M37" i="6"/>
  <c r="R17" i="6"/>
  <c r="G37" i="6"/>
  <c r="L37" i="6"/>
  <c r="P37" i="6"/>
  <c r="I22" i="6"/>
  <c r="E37" i="6"/>
  <c r="I17" i="6"/>
  <c r="I12" i="6"/>
  <c r="L37" i="5"/>
  <c r="R12" i="5"/>
  <c r="R22" i="5"/>
  <c r="R32" i="5"/>
  <c r="M37" i="5"/>
  <c r="I12" i="5"/>
  <c r="C37" i="5"/>
  <c r="Q37" i="5"/>
  <c r="I17" i="5"/>
  <c r="R17" i="5"/>
  <c r="I27" i="5"/>
  <c r="I32" i="5"/>
  <c r="E37" i="5"/>
  <c r="H22" i="4"/>
  <c r="H27" i="4"/>
  <c r="H12" i="4"/>
  <c r="P17" i="4"/>
  <c r="K37" i="4"/>
  <c r="F37" i="4"/>
  <c r="M37" i="4"/>
  <c r="H32" i="4"/>
  <c r="C37" i="4"/>
  <c r="P22" i="4"/>
  <c r="H17" i="4"/>
  <c r="C37" i="3"/>
  <c r="G37" i="3"/>
  <c r="I37" i="3" s="1"/>
  <c r="I32" i="3"/>
  <c r="I35" i="3"/>
  <c r="L37" i="3"/>
  <c r="R12" i="3"/>
  <c r="R17" i="3"/>
  <c r="P37" i="3"/>
  <c r="R22" i="3"/>
  <c r="M37" i="3"/>
  <c r="Q37" i="3"/>
  <c r="R32" i="3"/>
  <c r="E37" i="3"/>
  <c r="O37" i="3"/>
  <c r="P27" i="4"/>
  <c r="K37" i="3"/>
  <c r="P12" i="4"/>
  <c r="N37" i="4"/>
  <c r="P35" i="4"/>
  <c r="D37" i="5"/>
  <c r="H37" i="5"/>
  <c r="N37" i="5"/>
  <c r="R35" i="5"/>
  <c r="D37" i="6"/>
  <c r="H37" i="6"/>
  <c r="N37" i="6"/>
  <c r="R35" i="6"/>
  <c r="D37" i="3"/>
  <c r="H37" i="3"/>
  <c r="N37" i="3"/>
  <c r="R35" i="3"/>
  <c r="F37" i="5"/>
  <c r="P37" i="5"/>
  <c r="F37" i="6"/>
  <c r="I27" i="3"/>
  <c r="H35" i="4"/>
  <c r="B37" i="4"/>
  <c r="G37" i="5"/>
  <c r="R27" i="3"/>
  <c r="D37" i="4"/>
  <c r="E37" i="4"/>
  <c r="I35" i="5"/>
  <c r="O37" i="5"/>
  <c r="B37" i="5"/>
  <c r="K37" i="5"/>
  <c r="I35" i="6"/>
  <c r="O37" i="6"/>
  <c r="B37" i="6"/>
  <c r="K37" i="6"/>
  <c r="J37" i="4"/>
  <c r="R27" i="5"/>
  <c r="R27" i="6"/>
  <c r="P32" i="4"/>
  <c r="L37" i="4"/>
  <c r="I37" i="6" l="1"/>
  <c r="P37" i="4"/>
  <c r="R37" i="5"/>
  <c r="I37" i="5"/>
  <c r="R37" i="3"/>
  <c r="R37" i="6"/>
  <c r="H37" i="4"/>
</calcChain>
</file>

<file path=xl/sharedStrings.xml><?xml version="1.0" encoding="utf-8"?>
<sst xmlns="http://schemas.openxmlformats.org/spreadsheetml/2006/main" count="254" uniqueCount="46">
  <si>
    <t>Pedestrian Count by Video Observation</t>
  </si>
  <si>
    <t>Project Number:</t>
  </si>
  <si>
    <t>1335-WTR</t>
  </si>
  <si>
    <t>Project Name:</t>
  </si>
  <si>
    <t>Luton 7 Stations</t>
  </si>
  <si>
    <t>Client:</t>
  </si>
  <si>
    <t>Sites:</t>
  </si>
  <si>
    <t>Survey Date:</t>
  </si>
  <si>
    <t>27-29th Nov 2018</t>
  </si>
  <si>
    <t>Survey Time:</t>
  </si>
  <si>
    <t>05:30 - 10:30</t>
  </si>
  <si>
    <t>Weather:</t>
  </si>
  <si>
    <t>Observations:</t>
  </si>
  <si>
    <t xml:space="preserve">Tracsis will retain all personal data relating to this project, including all video images, for a period of three months after receipt of this report and all other data files for one year. </t>
  </si>
  <si>
    <t>If you would like a copy of the personal data or wish for us to retain for a longer period, please do not hesitate to contact us.</t>
  </si>
  <si>
    <t>Client :</t>
  </si>
  <si>
    <t>Site plan for :</t>
  </si>
  <si>
    <t>Overview</t>
  </si>
  <si>
    <t>Bedford</t>
  </si>
  <si>
    <t>Bedford St John</t>
  </si>
  <si>
    <t>Flitwick</t>
  </si>
  <si>
    <t>Harlington</t>
  </si>
  <si>
    <t>Project :</t>
  </si>
  <si>
    <t>1335-WTR Luton 7 Stations</t>
  </si>
  <si>
    <t>Date :</t>
  </si>
  <si>
    <t>Project:</t>
  </si>
  <si>
    <t>Site:</t>
  </si>
  <si>
    <t>Date:</t>
  </si>
  <si>
    <t>Entry</t>
  </si>
  <si>
    <t>Exit</t>
  </si>
  <si>
    <t>Car</t>
  </si>
  <si>
    <t>Private Car Drop off</t>
  </si>
  <si>
    <t>Taxi</t>
  </si>
  <si>
    <t>Bus</t>
  </si>
  <si>
    <t>Cycle</t>
  </si>
  <si>
    <t>Motorcycle</t>
  </si>
  <si>
    <t>On Foot</t>
  </si>
  <si>
    <t>Total</t>
  </si>
  <si>
    <t>Private Car Pick Up</t>
  </si>
  <si>
    <t>1/2 Hr</t>
  </si>
  <si>
    <t>1 Hr</t>
  </si>
  <si>
    <t>Luton Borough Council</t>
  </si>
  <si>
    <t>Pedestrians are classed as arriving or leaving on foot where no other mode can be identified within the survey area.</t>
  </si>
  <si>
    <t>1-7</t>
  </si>
  <si>
    <t>27 - 29th Nov 2018</t>
  </si>
  <si>
    <t>27th: Dry, 28th: Wet, 29th: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</si>
</sst>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charset val="134"/>
    </font>
    <font>
      <sz val="12"/>
      <name val="Arial"/>
      <charset val="134"/>
    </font>
    <font>
      <b/>
      <sz val="12"/>
      <name val="Arial"/>
      <charset val="134"/>
    </font>
    <font>
      <sz val="11"/>
      <name val="Arial"/>
      <charset val="134"/>
    </font>
    <font>
      <sz val="11"/>
      <color rgb="FF0000FF"/>
      <name val="Arial"/>
      <charset val="134"/>
    </font>
    <font>
      <b/>
      <sz val="14"/>
      <color theme="1"/>
      <name val="Arial"/>
      <charset val="134"/>
    </font>
    <font>
      <i/>
      <sz val="8"/>
      <color rgb="FF000000"/>
      <name val="Arial"/>
      <charset val="134"/>
    </font>
    <font>
      <sz val="8"/>
      <name val="Arial"/>
      <charset val="134"/>
    </font>
    <font>
      <b/>
      <sz val="16"/>
      <color theme="1"/>
      <name val="Arial"/>
      <charset val="134"/>
    </font>
    <font>
      <sz val="11"/>
      <color theme="1"/>
      <name val="Calibri"/>
      <charset val="134"/>
      <scheme val="minor"/>
    </font>
    <font>
      <sz val="10"/>
      <color rgb="FFFF0000"/>
      <name val="Tahoma"/>
      <charset val="134"/>
    </font>
    <font>
      <b/>
      <sz val="14"/>
      <name val="Arial"/>
      <charset val="134"/>
    </font>
    <font>
      <sz val="10"/>
      <name val="Arial"/>
      <charset val="134"/>
    </font>
    <font>
      <sz val="12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11" fillId="0" borderId="0"/>
  </cellStyleXfs>
  <cellXfs count="126">
    <xf numFmtId="0" fontId="0" fillId="0" borderId="0" xfId="0"/>
    <xf numFmtId="0" fontId="3" fillId="2" borderId="0" xfId="4" applyFont="1" applyFill="1"/>
    <xf numFmtId="0" fontId="0" fillId="2" borderId="0" xfId="4" applyFont="1" applyFill="1"/>
    <xf numFmtId="0" fontId="3" fillId="2" borderId="0" xfId="4" applyFont="1" applyFill="1" applyAlignment="1">
      <alignment horizontal="center"/>
    </xf>
    <xf numFmtId="0" fontId="3" fillId="2" borderId="5" xfId="4" applyFont="1" applyFill="1" applyBorder="1"/>
    <xf numFmtId="0" fontId="3" fillId="2" borderId="11" xfId="4" applyFont="1" applyFill="1" applyBorder="1"/>
    <xf numFmtId="0" fontId="3" fillId="2" borderId="8" xfId="4" applyFont="1" applyFill="1" applyBorder="1"/>
    <xf numFmtId="0" fontId="3" fillId="2" borderId="0" xfId="4" applyFont="1" applyFill="1" applyBorder="1"/>
    <xf numFmtId="0" fontId="3" fillId="2" borderId="9" xfId="4" applyFont="1" applyFill="1" applyBorder="1"/>
    <xf numFmtId="0" fontId="3" fillId="2" borderId="12" xfId="4" applyFont="1" applyFill="1" applyBorder="1"/>
    <xf numFmtId="0" fontId="3" fillId="2" borderId="0" xfId="4" applyFont="1" applyFill="1" applyBorder="1" applyAlignment="1">
      <alignment horizontal="left"/>
    </xf>
    <xf numFmtId="0" fontId="3" fillId="2" borderId="13" xfId="4" applyFont="1" applyFill="1" applyBorder="1" applyAlignment="1">
      <alignment horizontal="center"/>
    </xf>
    <xf numFmtId="0" fontId="1" fillId="2" borderId="0" xfId="4" applyFont="1" applyFill="1" applyBorder="1"/>
    <xf numFmtId="0" fontId="1" fillId="2" borderId="13" xfId="4" applyFont="1" applyFill="1" applyBorder="1" applyAlignment="1">
      <alignment horizontal="center"/>
    </xf>
    <xf numFmtId="0" fontId="3" fillId="2" borderId="14" xfId="4" applyFont="1" applyFill="1" applyBorder="1" applyAlignment="1">
      <alignment horizontal="center"/>
    </xf>
    <xf numFmtId="0" fontId="0" fillId="2" borderId="0" xfId="4" applyFont="1" applyFill="1" applyAlignment="1">
      <alignment horizontal="center"/>
    </xf>
    <xf numFmtId="0" fontId="3" fillId="0" borderId="0" xfId="4" applyFont="1" applyFill="1" applyBorder="1" applyAlignment="1">
      <alignment horizontal="center" vertical="center"/>
    </xf>
    <xf numFmtId="0" fontId="12" fillId="2" borderId="0" xfId="1" applyFill="1"/>
    <xf numFmtId="0" fontId="1" fillId="2" borderId="5" xfId="1" applyFont="1" applyFill="1" applyBorder="1"/>
    <xf numFmtId="0" fontId="1" fillId="2" borderId="11" xfId="1" applyFont="1" applyFill="1" applyBorder="1"/>
    <xf numFmtId="0" fontId="1" fillId="2" borderId="8" xfId="1" applyFont="1" applyFill="1" applyBorder="1"/>
    <xf numFmtId="0" fontId="1" fillId="2" borderId="0" xfId="1" applyFont="1" applyFill="1" applyBorder="1"/>
    <xf numFmtId="0" fontId="2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2" xfId="1" applyFont="1" applyFill="1" applyBorder="1" applyAlignment="1">
      <alignment horizontal="left" vertical="center"/>
    </xf>
    <xf numFmtId="0" fontId="1" fillId="2" borderId="8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14" fontId="1" fillId="2" borderId="2" xfId="1" applyNumberFormat="1" applyFont="1" applyFill="1" applyBorder="1" applyAlignment="1">
      <alignment horizontal="left" vertical="center"/>
    </xf>
    <xf numFmtId="0" fontId="12" fillId="2" borderId="13" xfId="1" applyFill="1" applyBorder="1"/>
    <xf numFmtId="0" fontId="1" fillId="2" borderId="2" xfId="1" applyNumberFormat="1" applyFont="1" applyFill="1" applyBorder="1" applyAlignment="1">
      <alignment horizontal="left" vertical="center"/>
    </xf>
    <xf numFmtId="0" fontId="12" fillId="2" borderId="3" xfId="1" applyFill="1" applyBorder="1"/>
    <xf numFmtId="0" fontId="12" fillId="2" borderId="14" xfId="1" applyFill="1" applyBorder="1"/>
    <xf numFmtId="0" fontId="0" fillId="0" borderId="0" xfId="3" applyFont="1"/>
    <xf numFmtId="0" fontId="3" fillId="2" borderId="0" xfId="2" applyFont="1" applyFill="1"/>
    <xf numFmtId="0" fontId="3" fillId="3" borderId="0" xfId="2" applyFont="1" applyFill="1"/>
    <xf numFmtId="0" fontId="3" fillId="2" borderId="15" xfId="2" applyFont="1" applyFill="1" applyBorder="1"/>
    <xf numFmtId="49" fontId="5" fillId="4" borderId="0" xfId="3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6" fillId="0" borderId="0" xfId="0" applyFont="1"/>
    <xf numFmtId="0" fontId="7" fillId="2" borderId="0" xfId="2" applyFont="1" applyFill="1"/>
    <xf numFmtId="0" fontId="3" fillId="2" borderId="0" xfId="2" applyFont="1" applyFill="1" applyAlignment="1"/>
    <xf numFmtId="14" fontId="3" fillId="2" borderId="0" xfId="2" applyNumberFormat="1" applyFont="1" applyFill="1" applyAlignment="1">
      <alignment horizontal="left"/>
    </xf>
    <xf numFmtId="14" fontId="3" fillId="2" borderId="0" xfId="2" applyNumberFormat="1" applyFont="1" applyFill="1" applyAlignment="1"/>
    <xf numFmtId="20" fontId="3" fillId="2" borderId="0" xfId="2" applyNumberFormat="1" applyFont="1" applyFill="1" applyAlignment="1"/>
    <xf numFmtId="0" fontId="7" fillId="2" borderId="0" xfId="2" applyFont="1" applyFill="1" applyAlignment="1">
      <alignment horizontal="left" vertical="top" wrapText="1"/>
    </xf>
    <xf numFmtId="0" fontId="3" fillId="2" borderId="0" xfId="2" applyFont="1" applyFill="1" applyBorder="1"/>
    <xf numFmtId="49" fontId="5" fillId="4" borderId="0" xfId="3" applyNumberFormat="1" applyFont="1" applyFill="1" applyBorder="1" applyAlignment="1">
      <alignment horizontal="left"/>
    </xf>
    <xf numFmtId="0" fontId="8" fillId="4" borderId="15" xfId="3" applyFont="1" applyFill="1" applyBorder="1" applyAlignment="1">
      <alignment horizontal="right"/>
    </xf>
    <xf numFmtId="0" fontId="7" fillId="2" borderId="0" xfId="2" applyFont="1" applyFill="1" applyBorder="1"/>
    <xf numFmtId="0" fontId="0" fillId="2" borderId="0" xfId="2" applyFont="1" applyFill="1"/>
    <xf numFmtId="17" fontId="3" fillId="2" borderId="0" xfId="2" quotePrefix="1" applyNumberFormat="1" applyFont="1" applyFill="1" applyAlignment="1"/>
    <xf numFmtId="0" fontId="13" fillId="2" borderId="2" xfId="1" applyFont="1" applyFill="1" applyBorder="1" applyAlignment="1">
      <alignment horizontal="left" vertical="center"/>
    </xf>
    <xf numFmtId="0" fontId="1" fillId="0" borderId="0" xfId="4" applyFont="1" applyFill="1" applyAlignment="1"/>
    <xf numFmtId="0" fontId="3" fillId="0" borderId="0" xfId="4" applyFont="1" applyFill="1" applyAlignment="1">
      <alignment horizontal="center" vertical="center"/>
    </xf>
    <xf numFmtId="0" fontId="3" fillId="0" borderId="0" xfId="4" applyFont="1" applyFill="1" applyAlignment="1"/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20" fontId="4" fillId="0" borderId="5" xfId="4" applyNumberFormat="1" applyFont="1" applyFill="1" applyBorder="1" applyAlignment="1">
      <alignment horizontal="left"/>
    </xf>
    <xf numFmtId="0" fontId="3" fillId="0" borderId="5" xfId="4" applyFont="1" applyFill="1" applyBorder="1" applyAlignment="1">
      <alignment horizontal="center" vertical="center"/>
    </xf>
    <xf numFmtId="0" fontId="3" fillId="0" borderId="11" xfId="4" applyFont="1" applyFill="1" applyBorder="1" applyAlignment="1">
      <alignment horizontal="center" vertical="center"/>
    </xf>
    <xf numFmtId="0" fontId="3" fillId="0" borderId="6" xfId="4" applyFont="1" applyFill="1" applyBorder="1" applyAlignment="1">
      <alignment horizontal="center" vertical="center"/>
    </xf>
    <xf numFmtId="20" fontId="4" fillId="0" borderId="7" xfId="0" applyNumberFormat="1" applyFont="1" applyFill="1" applyBorder="1" applyAlignment="1">
      <alignment horizontal="left"/>
    </xf>
    <xf numFmtId="0" fontId="3" fillId="0" borderId="8" xfId="4" applyFont="1" applyFill="1" applyBorder="1" applyAlignment="1">
      <alignment horizontal="center" vertical="center"/>
    </xf>
    <xf numFmtId="0" fontId="3" fillId="0" borderId="7" xfId="4" applyFont="1" applyFill="1" applyBorder="1" applyAlignment="1">
      <alignment horizontal="center" vertical="center"/>
    </xf>
    <xf numFmtId="0" fontId="4" fillId="0" borderId="1" xfId="4" applyFont="1" applyFill="1" applyBorder="1" applyAlignment="1"/>
    <xf numFmtId="0" fontId="4" fillId="0" borderId="2" xfId="4" applyFont="1" applyFill="1" applyBorder="1" applyAlignment="1">
      <alignment horizontal="center" vertical="center"/>
    </xf>
    <xf numFmtId="0" fontId="4" fillId="0" borderId="4" xfId="4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0" fontId="3" fillId="0" borderId="9" xfId="4" applyFont="1" applyFill="1" applyBorder="1" applyAlignment="1">
      <alignment horizontal="center" vertical="center"/>
    </xf>
    <xf numFmtId="0" fontId="3" fillId="0" borderId="12" xfId="4" applyFont="1" applyFill="1" applyBorder="1" applyAlignment="1">
      <alignment horizontal="center" vertical="center"/>
    </xf>
    <xf numFmtId="0" fontId="3" fillId="0" borderId="10" xfId="4" applyFont="1" applyFill="1" applyBorder="1" applyAlignment="1">
      <alignment horizontal="center" vertical="center"/>
    </xf>
    <xf numFmtId="0" fontId="4" fillId="0" borderId="4" xfId="4" applyFont="1" applyFill="1" applyBorder="1" applyAlignment="1"/>
    <xf numFmtId="0" fontId="14" fillId="0" borderId="11" xfId="4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center" vertical="center"/>
    </xf>
    <xf numFmtId="0" fontId="15" fillId="0" borderId="2" xfId="4" applyFont="1" applyFill="1" applyBorder="1" applyAlignment="1">
      <alignment horizontal="center" vertical="center"/>
    </xf>
    <xf numFmtId="0" fontId="14" fillId="0" borderId="12" xfId="4" applyFont="1" applyFill="1" applyBorder="1" applyAlignment="1">
      <alignment horizontal="center" vertical="center"/>
    </xf>
    <xf numFmtId="0" fontId="14" fillId="0" borderId="0" xfId="4" applyFont="1" applyFill="1" applyAlignment="1">
      <alignment horizontal="center" vertical="center"/>
    </xf>
    <xf numFmtId="0" fontId="3" fillId="0" borderId="5" xfId="4" applyFont="1" applyFill="1" applyBorder="1"/>
    <xf numFmtId="0" fontId="3" fillId="0" borderId="11" xfId="4" applyFont="1" applyFill="1" applyBorder="1"/>
    <xf numFmtId="0" fontId="3" fillId="0" borderId="0" xfId="4" applyFont="1" applyFill="1" applyBorder="1"/>
    <xf numFmtId="0" fontId="3" fillId="0" borderId="13" xfId="4" applyFont="1" applyFill="1" applyBorder="1" applyAlignment="1">
      <alignment horizontal="center"/>
    </xf>
    <xf numFmtId="0" fontId="3" fillId="0" borderId="0" xfId="4" applyFont="1" applyFill="1"/>
    <xf numFmtId="0" fontId="3" fillId="0" borderId="8" xfId="4" applyFont="1" applyFill="1" applyBorder="1"/>
    <xf numFmtId="0" fontId="3" fillId="0" borderId="0" xfId="4" applyFont="1" applyFill="1" applyBorder="1" applyAlignment="1">
      <alignment horizontal="left"/>
    </xf>
    <xf numFmtId="0" fontId="1" fillId="0" borderId="0" xfId="4" applyFont="1" applyFill="1" applyBorder="1"/>
    <xf numFmtId="0" fontId="1" fillId="0" borderId="13" xfId="4" applyFont="1" applyFill="1" applyBorder="1" applyAlignment="1">
      <alignment horizontal="center"/>
    </xf>
    <xf numFmtId="0" fontId="3" fillId="0" borderId="9" xfId="4" applyFont="1" applyFill="1" applyBorder="1"/>
    <xf numFmtId="0" fontId="3" fillId="0" borderId="12" xfId="4" applyFont="1" applyFill="1" applyBorder="1"/>
    <xf numFmtId="0" fontId="3" fillId="0" borderId="14" xfId="4" applyFont="1" applyFill="1" applyBorder="1" applyAlignment="1">
      <alignment horizontal="center"/>
    </xf>
    <xf numFmtId="0" fontId="0" fillId="0" borderId="0" xfId="4" applyFont="1" applyFill="1"/>
    <xf numFmtId="0" fontId="3" fillId="0" borderId="0" xfId="4" applyFont="1" applyFill="1" applyAlignment="1">
      <alignment horizontal="center"/>
    </xf>
    <xf numFmtId="0" fontId="0" fillId="0" borderId="0" xfId="4" applyFont="1" applyFill="1" applyAlignment="1">
      <alignment horizontal="center"/>
    </xf>
    <xf numFmtId="0" fontId="3" fillId="0" borderId="11" xfId="4" applyNumberFormat="1" applyFont="1" applyFill="1" applyBorder="1" applyAlignment="1">
      <alignment horizontal="center" vertical="center"/>
    </xf>
    <xf numFmtId="0" fontId="3" fillId="0" borderId="8" xfId="4" applyNumberFormat="1" applyFont="1" applyFill="1" applyBorder="1" applyAlignment="1">
      <alignment horizontal="center" vertical="center"/>
    </xf>
    <xf numFmtId="0" fontId="3" fillId="0" borderId="0" xfId="4" applyNumberFormat="1" applyFont="1" applyFill="1" applyBorder="1" applyAlignment="1">
      <alignment horizontal="center" vertical="center"/>
    </xf>
    <xf numFmtId="0" fontId="3" fillId="0" borderId="9" xfId="4" applyNumberFormat="1" applyFont="1" applyFill="1" applyBorder="1" applyAlignment="1">
      <alignment horizontal="center" vertical="center"/>
    </xf>
    <xf numFmtId="0" fontId="3" fillId="0" borderId="12" xfId="4" applyNumberFormat="1" applyFont="1" applyFill="1" applyBorder="1" applyAlignment="1">
      <alignment horizontal="center" vertical="center"/>
    </xf>
    <xf numFmtId="0" fontId="3" fillId="0" borderId="0" xfId="5" applyFont="1" applyFill="1" applyAlignment="1">
      <alignment horizontal="left"/>
    </xf>
    <xf numFmtId="0" fontId="7" fillId="2" borderId="5" xfId="2" applyFont="1" applyFill="1" applyBorder="1" applyAlignment="1">
      <alignment horizontal="left" vertical="top" wrapText="1"/>
    </xf>
    <xf numFmtId="0" fontId="7" fillId="2" borderId="11" xfId="2" applyFont="1" applyFill="1" applyBorder="1" applyAlignment="1">
      <alignment horizontal="left" vertical="top" wrapText="1"/>
    </xf>
    <xf numFmtId="0" fontId="7" fillId="2" borderId="16" xfId="2" applyFont="1" applyFill="1" applyBorder="1" applyAlignment="1">
      <alignment horizontal="left" vertical="top" wrapText="1"/>
    </xf>
    <xf numFmtId="0" fontId="7" fillId="2" borderId="8" xfId="2" applyFont="1" applyFill="1" applyBorder="1" applyAlignment="1">
      <alignment horizontal="left" vertical="top" wrapText="1"/>
    </xf>
    <xf numFmtId="0" fontId="7" fillId="2" borderId="0" xfId="2" applyFont="1" applyFill="1" applyBorder="1" applyAlignment="1">
      <alignment horizontal="left" vertical="top" wrapText="1"/>
    </xf>
    <xf numFmtId="0" fontId="7" fillId="2" borderId="13" xfId="2" applyFont="1" applyFill="1" applyBorder="1" applyAlignment="1">
      <alignment horizontal="left" vertical="top" wrapText="1"/>
    </xf>
    <xf numFmtId="0" fontId="7" fillId="2" borderId="9" xfId="2" applyFont="1" applyFill="1" applyBorder="1" applyAlignment="1">
      <alignment horizontal="left" vertical="top" wrapText="1"/>
    </xf>
    <xf numFmtId="0" fontId="7" fillId="2" borderId="12" xfId="2" applyFont="1" applyFill="1" applyBorder="1" applyAlignment="1">
      <alignment horizontal="left" vertical="top" wrapText="1"/>
    </xf>
    <xf numFmtId="0" fontId="7" fillId="2" borderId="14" xfId="2" applyFont="1" applyFill="1" applyBorder="1" applyAlignment="1">
      <alignment horizontal="left" vertical="top" wrapText="1"/>
    </xf>
    <xf numFmtId="14" fontId="3" fillId="2" borderId="0" xfId="4" applyNumberFormat="1" applyFont="1" applyFill="1" applyBorder="1" applyAlignment="1">
      <alignment horizontal="left"/>
    </xf>
    <xf numFmtId="14" fontId="3" fillId="2" borderId="12" xfId="4" applyNumberFormat="1" applyFont="1" applyFill="1" applyBorder="1" applyAlignment="1">
      <alignment horizontal="left"/>
    </xf>
    <xf numFmtId="0" fontId="2" fillId="0" borderId="1" xfId="4" applyFont="1" applyFill="1" applyBorder="1" applyAlignment="1">
      <alignment horizontal="center" vertical="center"/>
    </xf>
    <xf numFmtId="0" fontId="2" fillId="0" borderId="2" xfId="4" applyFont="1" applyFill="1" applyBorder="1" applyAlignment="1">
      <alignment horizontal="center" vertical="center"/>
    </xf>
    <xf numFmtId="0" fontId="2" fillId="0" borderId="3" xfId="4" applyFont="1" applyFill="1" applyBorder="1" applyAlignment="1">
      <alignment horizontal="center" vertical="center"/>
    </xf>
    <xf numFmtId="14" fontId="3" fillId="0" borderId="0" xfId="4" applyNumberFormat="1" applyFont="1" applyFill="1" applyBorder="1" applyAlignment="1">
      <alignment horizontal="left"/>
    </xf>
    <xf numFmtId="14" fontId="3" fillId="0" borderId="12" xfId="4" applyNumberFormat="1" applyFont="1" applyFill="1" applyBorder="1" applyAlignment="1">
      <alignment horizontal="left"/>
    </xf>
    <xf numFmtId="0" fontId="2" fillId="2" borderId="3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1" xfId="4" applyFont="1" applyFill="1" applyBorder="1" applyAlignment="1">
      <alignment horizontal="center" vertical="center"/>
    </xf>
    <xf numFmtId="0" fontId="3" fillId="2" borderId="0" xfId="4" applyFont="1" applyFill="1" applyAlignment="1">
      <alignment horizontal="center" vertical="center"/>
    </xf>
    <xf numFmtId="0" fontId="1" fillId="2" borderId="0" xfId="4" applyFont="1" applyFill="1" applyAlignment="1"/>
    <xf numFmtId="0" fontId="4" fillId="0" borderId="4" xfId="4" applyFont="1" applyFill="1" applyBorder="1"/>
    <xf numFmtId="0" fontId="3" fillId="0" borderId="5" xfId="4" applyNumberFormat="1" applyFont="1" applyFill="1" applyBorder="1" applyAlignment="1">
      <alignment horizontal="center" vertical="center"/>
    </xf>
    <xf numFmtId="0" fontId="4" fillId="0" borderId="1" xfId="4" applyFont="1" applyFill="1" applyBorder="1"/>
    <xf numFmtId="0" fontId="1" fillId="2" borderId="0" xfId="4" applyFont="1" applyFill="1"/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5" xr:uid="{E4623C61-A339-4E11-97A2-17DE5712438C}"/>
    <cellStyle name="Normal 3" xfId="4" xr:uid="{00000000-0005-0000-0000-00002D000000}"/>
    <cellStyle name="Normal 6" xfId="3" xr:uid="{00000000-0005-0000-0000-00001A000000}"/>
  </cellStyles>
  <dxfs count="0"/>
  <tableStyles count="0" defaultTableStyle="TableStyleMedium9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emf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447263</xdr:colOff>
      <xdr:row>2</xdr:row>
      <xdr:rowOff>42517</xdr:rowOff>
    </xdr:from>
    <xdr:to>
      <xdr:col>6</xdr:col>
      <xdr:colOff>460184</xdr:colOff>
      <xdr:row>6</xdr:row>
      <xdr:rowOff>99934</xdr:rowOff>
    </xdr:to>
    <xdr:pic>
      <xdr:nvPicPr>
        <xdr:cNvPr id="2" name="tracsis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040" y="552450"/>
          <a:ext cx="3845560" cy="1014095"/>
        </a:xfrm>
        <a:prstGeom prst="rect">
          <a:avLst/>
        </a:prstGeom>
      </xdr:spPr>
    </xdr:pic>
    <xdr:clientData/>
  </xdr:twoCellAnchor>
  <xdr:twoCellAnchor editAs="oneCell">
    <xdr:from>
      <xdr:col>10</xdr:col>
      <xdr:colOff>505240</xdr:colOff>
      <xdr:row>2</xdr:row>
      <xdr:rowOff>107671</xdr:rowOff>
    </xdr:from>
    <xdr:to>
      <xdr:col>17</xdr:col>
      <xdr:colOff>3174</xdr:colOff>
      <xdr:row>5</xdr:row>
      <xdr:rowOff>41411</xdr:rowOff>
    </xdr:to>
    <xdr:pic>
      <xdr:nvPicPr>
        <xdr:cNvPr id="3" name="tra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9725" y="617855"/>
          <a:ext cx="3613785" cy="699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31750</xdr:rowOff>
    </xdr:from>
    <xdr:to>
      <xdr:col>3</xdr:col>
      <xdr:colOff>0</xdr:colOff>
      <xdr:row>3</xdr:row>
      <xdr:rowOff>362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750"/>
          <a:ext cx="3526155" cy="920750"/>
        </a:xfrm>
        <a:prstGeom prst="rect">
          <a:avLst/>
        </a:prstGeom>
      </xdr:spPr>
    </xdr:pic>
    <xdr:clientData/>
  </xdr:twoCellAnchor>
  <xdr:twoCellAnchor>
    <xdr:from>
      <xdr:col>3</xdr:col>
      <xdr:colOff>851647</xdr:colOff>
      <xdr:row>12</xdr:row>
      <xdr:rowOff>44824</xdr:rowOff>
    </xdr:from>
    <xdr:to>
      <xdr:col>4</xdr:col>
      <xdr:colOff>661147</xdr:colOff>
      <xdr:row>13</xdr:row>
      <xdr:rowOff>33618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4377690" y="3825875"/>
          <a:ext cx="984885" cy="302895"/>
        </a:xfrm>
        <a:prstGeom prst="line">
          <a:avLst/>
        </a:prstGeom>
        <a:solidFill>
          <a:srgbClr val="FFFFFF"/>
        </a:solidFill>
        <a:ln w="2857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33617</xdr:colOff>
      <xdr:row>11</xdr:row>
      <xdr:rowOff>22411</xdr:rowOff>
    </xdr:from>
    <xdr:to>
      <xdr:col>4</xdr:col>
      <xdr:colOff>358588</xdr:colOff>
      <xdr:row>14</xdr:row>
      <xdr:rowOff>78441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H="1" flipV="1">
          <a:off x="4734560" y="3489325"/>
          <a:ext cx="325120" cy="998855"/>
        </a:xfrm>
        <a:prstGeom prst="straightConnector1">
          <a:avLst/>
        </a:prstGeom>
        <a:solidFill>
          <a:srgbClr val="FFFFFF"/>
        </a:solidFill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</xdr:col>
      <xdr:colOff>129990</xdr:colOff>
      <xdr:row>11</xdr:row>
      <xdr:rowOff>6724</xdr:rowOff>
    </xdr:from>
    <xdr:to>
      <xdr:col>4</xdr:col>
      <xdr:colOff>448236</xdr:colOff>
      <xdr:row>14</xdr:row>
      <xdr:rowOff>44823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4831080" y="3473450"/>
          <a:ext cx="318135" cy="981075"/>
        </a:xfrm>
        <a:prstGeom prst="straightConnector1">
          <a:avLst/>
        </a:prstGeom>
        <a:solidFill>
          <a:srgbClr val="FFFFFF"/>
        </a:solidFill>
        <a:ln w="38100" cap="flat" cmpd="sng" algn="ctr">
          <a:solidFill>
            <a:srgbClr val="0000FF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oneCellAnchor>
    <xdr:from>
      <xdr:col>4</xdr:col>
      <xdr:colOff>369793</xdr:colOff>
      <xdr:row>10</xdr:row>
      <xdr:rowOff>145676</xdr:rowOff>
    </xdr:from>
    <xdr:ext cx="89024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071110" y="3298190"/>
          <a:ext cx="890270" cy="26479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0000FF"/>
              </a:solidFill>
            </a:rPr>
            <a:t>Southbound</a:t>
          </a:r>
        </a:p>
      </xdr:txBody>
    </xdr:sp>
    <xdr:clientData/>
  </xdr:oneCellAnchor>
  <xdr:oneCellAnchor>
    <xdr:from>
      <xdr:col>2</xdr:col>
      <xdr:colOff>1004047</xdr:colOff>
      <xdr:row>11</xdr:row>
      <xdr:rowOff>208428</xdr:rowOff>
    </xdr:from>
    <xdr:ext cx="891526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3354705" y="3675380"/>
          <a:ext cx="891540" cy="2641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>
              <a:solidFill>
                <a:srgbClr val="FF0000"/>
              </a:solidFill>
            </a:rPr>
            <a:t>Northbound</a:t>
          </a:r>
        </a:p>
      </xdr:txBody>
    </xdr:sp>
    <xdr:clientData/>
  </xdr:oneCellAnchor>
  <xdr:twoCellAnchor editAs="oneCell">
    <xdr:from>
      <xdr:col>0</xdr:col>
      <xdr:colOff>11206</xdr:colOff>
      <xdr:row>5</xdr:row>
      <xdr:rowOff>11206</xdr:rowOff>
    </xdr:from>
    <xdr:to>
      <xdr:col>9</xdr:col>
      <xdr:colOff>78442</xdr:colOff>
      <xdr:row>27</xdr:row>
      <xdr:rowOff>2611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5" y="1591945"/>
          <a:ext cx="9796780" cy="6906895"/>
        </a:xfrm>
        <a:prstGeom prst="rect">
          <a:avLst/>
        </a:prstGeom>
      </xdr:spPr>
    </xdr:pic>
    <xdr:clientData/>
  </xdr:twoCellAnchor>
  <xdr:twoCellAnchor editAs="oneCell">
    <xdr:from>
      <xdr:col>10</xdr:col>
      <xdr:colOff>11206</xdr:colOff>
      <xdr:row>5</xdr:row>
      <xdr:rowOff>11207</xdr:rowOff>
    </xdr:from>
    <xdr:to>
      <xdr:col>19</xdr:col>
      <xdr:colOff>78441</xdr:colOff>
      <xdr:row>26</xdr:row>
      <xdr:rowOff>305844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60280" y="1591945"/>
          <a:ext cx="9796780" cy="6895465"/>
        </a:xfrm>
        <a:prstGeom prst="rect">
          <a:avLst/>
        </a:prstGeom>
      </xdr:spPr>
    </xdr:pic>
    <xdr:clientData/>
  </xdr:twoCellAnchor>
  <xdr:twoCellAnchor editAs="oneCell">
    <xdr:from>
      <xdr:col>20</xdr:col>
      <xdr:colOff>11206</xdr:colOff>
      <xdr:row>5</xdr:row>
      <xdr:rowOff>11207</xdr:rowOff>
    </xdr:from>
    <xdr:to>
      <xdr:col>29</xdr:col>
      <xdr:colOff>89647</xdr:colOff>
      <xdr:row>26</xdr:row>
      <xdr:rowOff>309894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09765" y="1591945"/>
          <a:ext cx="9808210" cy="6899910"/>
        </a:xfrm>
        <a:prstGeom prst="rect">
          <a:avLst/>
        </a:prstGeom>
      </xdr:spPr>
    </xdr:pic>
    <xdr:clientData/>
  </xdr:twoCellAnchor>
  <xdr:twoCellAnchor editAs="oneCell">
    <xdr:from>
      <xdr:col>30</xdr:col>
      <xdr:colOff>11206</xdr:colOff>
      <xdr:row>5</xdr:row>
      <xdr:rowOff>11206</xdr:rowOff>
    </xdr:from>
    <xdr:to>
      <xdr:col>39</xdr:col>
      <xdr:colOff>67235</xdr:colOff>
      <xdr:row>26</xdr:row>
      <xdr:rowOff>312465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559250" y="1591945"/>
          <a:ext cx="9785350" cy="6902450"/>
        </a:xfrm>
        <a:prstGeom prst="rect">
          <a:avLst/>
        </a:prstGeom>
      </xdr:spPr>
    </xdr:pic>
    <xdr:clientData/>
  </xdr:twoCellAnchor>
  <xdr:twoCellAnchor editAs="oneCell">
    <xdr:from>
      <xdr:col>40</xdr:col>
      <xdr:colOff>13607</xdr:colOff>
      <xdr:row>5</xdr:row>
      <xdr:rowOff>13606</xdr:rowOff>
    </xdr:from>
    <xdr:to>
      <xdr:col>49</xdr:col>
      <xdr:colOff>81643</xdr:colOff>
      <xdr:row>26</xdr:row>
      <xdr:rowOff>273077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9411275" y="1594485"/>
          <a:ext cx="9797415" cy="686054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13</xdr:col>
      <xdr:colOff>9525</xdr:colOff>
      <xdr:row>5</xdr:row>
      <xdr:rowOff>9525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3CC283B-9FDF-43AB-B36C-0365214F1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1266825"/>
          <a:ext cx="10382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398915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432533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398915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142876</xdr:rowOff>
    </xdr:from>
    <xdr:to>
      <xdr:col>5</xdr:col>
      <xdr:colOff>398915</xdr:colOff>
      <xdr:row>5</xdr:row>
      <xdr:rowOff>82551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5"/>
          <a:ext cx="3649345" cy="939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142876</xdr:rowOff>
    </xdr:from>
    <xdr:ext cx="3207109" cy="948204"/>
    <xdr:pic>
      <xdr:nvPicPr>
        <xdr:cNvPr id="2" name="Picture 1">
          <a:extLst>
            <a:ext uri="{FF2B5EF4-FFF2-40B4-BE49-F238E27FC236}">
              <a16:creationId xmlns:a16="http://schemas.microsoft.com/office/drawing/2014/main" id="{62B8D81C-CC10-405F-8AA1-FBB1162C0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207109" cy="94820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142876</xdr:rowOff>
    </xdr:from>
    <xdr:ext cx="3207109" cy="948204"/>
    <xdr:pic>
      <xdr:nvPicPr>
        <xdr:cNvPr id="2" name="Picture 1">
          <a:extLst>
            <a:ext uri="{FF2B5EF4-FFF2-40B4-BE49-F238E27FC236}">
              <a16:creationId xmlns:a16="http://schemas.microsoft.com/office/drawing/2014/main" id="{23F28153-E0DB-4FAC-BD81-21FCA4146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207109" cy="948204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419100</xdr:colOff>
      <xdr:row>0</xdr:row>
      <xdr:rowOff>142876</xdr:rowOff>
    </xdr:from>
    <xdr:ext cx="3207109" cy="948204"/>
    <xdr:pic>
      <xdr:nvPicPr>
        <xdr:cNvPr id="2" name="Picture 1">
          <a:extLst>
            <a:ext uri="{FF2B5EF4-FFF2-40B4-BE49-F238E27FC236}">
              <a16:creationId xmlns:a16="http://schemas.microsoft.com/office/drawing/2014/main" id="{7396FAB7-9C11-4BFA-AB8A-940AC14F6C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142876"/>
          <a:ext cx="3207109" cy="9482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LAND%20DRIVE%202/JOB%20FOLDERS/3512-SCO%20-%20Glasgow%20City%20Centre%20-%20SYSTRA/4.%20%20Analysis/1.%20Templates/Batch%20A/171114_3512-SCO_JTC%20template_A012,%20A013,%20A014,%20A015,%20A016,%20A017,%20A018,%20A01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a/JTC%20Spreadsheet/Tad-2570%20ATC%20Report%20-%20Faddile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Dashboard"/>
      <sheetName val="Data"/>
      <sheetName val="Maps"/>
      <sheetName val="Extra Site 17 (Inc Slip Rds)"/>
      <sheetName val="Extra Site 19"/>
      <sheetName val="Gcc Site 1"/>
      <sheetName val="Gcc Site 10"/>
      <sheetName val="Gcc Site 27"/>
      <sheetName val="Gcc Site 28"/>
      <sheetName val="Gcc Site 30"/>
      <sheetName val="Gcc Site 31"/>
    </sheetNames>
    <sheetDataSet>
      <sheetData sheetId="0" refreshError="1"/>
      <sheetData sheetId="1" refreshError="1"/>
      <sheetData sheetId="2">
        <row r="2">
          <cell r="A2" t="str">
            <v>Extra Site 17 (Inc Slip Rds)</v>
          </cell>
        </row>
        <row r="3">
          <cell r="A3" t="str">
            <v>Extra Site 19</v>
          </cell>
        </row>
        <row r="4">
          <cell r="A4" t="str">
            <v>Gcc Site 1</v>
          </cell>
        </row>
        <row r="5">
          <cell r="A5" t="str">
            <v>Gcc Site 10</v>
          </cell>
        </row>
        <row r="6">
          <cell r="A6" t="str">
            <v>Gcc Site 27</v>
          </cell>
        </row>
        <row r="7">
          <cell r="A7" t="str">
            <v>Gcc Site 28</v>
          </cell>
        </row>
        <row r="8">
          <cell r="A8" t="str">
            <v>Gcc Site 30</v>
          </cell>
        </row>
        <row r="9">
          <cell r="A9" t="str">
            <v>Gcc Site 31</v>
          </cell>
        </row>
        <row r="81">
          <cell r="V81">
            <v>0.29166666666666669</v>
          </cell>
          <cell r="W81">
            <v>0.2951388888888889</v>
          </cell>
        </row>
        <row r="82">
          <cell r="V82">
            <v>0.2951388888888889</v>
          </cell>
          <cell r="W82">
            <v>0.2986111111111111</v>
          </cell>
        </row>
        <row r="83">
          <cell r="V83">
            <v>0.2986111111111111</v>
          </cell>
          <cell r="W83">
            <v>0.30208333333333331</v>
          </cell>
        </row>
        <row r="84">
          <cell r="V84">
            <v>0.30208333333333331</v>
          </cell>
          <cell r="W84">
            <v>0.30555555555555552</v>
          </cell>
        </row>
        <row r="85">
          <cell r="V85">
            <v>0.30555555555555552</v>
          </cell>
          <cell r="W85">
            <v>0.30902777777777779</v>
          </cell>
        </row>
        <row r="86">
          <cell r="V86">
            <v>0.30902777777777779</v>
          </cell>
          <cell r="W86">
            <v>0.3125</v>
          </cell>
        </row>
        <row r="87">
          <cell r="V87">
            <v>0.3125</v>
          </cell>
          <cell r="W87">
            <v>0.31597222222222221</v>
          </cell>
        </row>
        <row r="88">
          <cell r="V88">
            <v>0.31597222222222221</v>
          </cell>
          <cell r="W88">
            <v>0.31944444444444448</v>
          </cell>
        </row>
        <row r="89">
          <cell r="V89">
            <v>0.31944444444444448</v>
          </cell>
          <cell r="W89">
            <v>0.32291666666666669</v>
          </cell>
        </row>
        <row r="90">
          <cell r="V90">
            <v>0.32291666666666669</v>
          </cell>
          <cell r="W90">
            <v>0.3263888888888889</v>
          </cell>
        </row>
        <row r="91">
          <cell r="V91">
            <v>0.3263888888888889</v>
          </cell>
          <cell r="W91">
            <v>0.3298611111111111</v>
          </cell>
        </row>
        <row r="92">
          <cell r="V92">
            <v>0.3298611111111111</v>
          </cell>
          <cell r="W92">
            <v>0.33333333333333331</v>
          </cell>
        </row>
        <row r="93">
          <cell r="V93">
            <v>0.33333333333333331</v>
          </cell>
          <cell r="W93">
            <v>0.33680555555555558</v>
          </cell>
        </row>
        <row r="94">
          <cell r="V94">
            <v>0.33680555555555558</v>
          </cell>
          <cell r="W94">
            <v>0.34027777777777773</v>
          </cell>
        </row>
        <row r="95">
          <cell r="V95">
            <v>0.34027777777777773</v>
          </cell>
          <cell r="W95">
            <v>0.34375</v>
          </cell>
        </row>
        <row r="96">
          <cell r="V96">
            <v>0.34375</v>
          </cell>
          <cell r="W96">
            <v>0.34722222222222227</v>
          </cell>
        </row>
        <row r="97">
          <cell r="V97">
            <v>0.34722222222222227</v>
          </cell>
          <cell r="W97">
            <v>0.35069444444444442</v>
          </cell>
        </row>
        <row r="98">
          <cell r="V98">
            <v>0.35069444444444442</v>
          </cell>
          <cell r="W98">
            <v>0.35416666666666669</v>
          </cell>
        </row>
        <row r="99">
          <cell r="V99">
            <v>0.35416666666666669</v>
          </cell>
          <cell r="W99">
            <v>0.3576388888888889</v>
          </cell>
        </row>
        <row r="100">
          <cell r="V100">
            <v>0.3576388888888889</v>
          </cell>
          <cell r="W100">
            <v>0.3611111111111111</v>
          </cell>
        </row>
        <row r="101">
          <cell r="V101">
            <v>0.3611111111111111</v>
          </cell>
          <cell r="W101">
            <v>0.36458333333333331</v>
          </cell>
        </row>
        <row r="102">
          <cell r="V102">
            <v>0.36458333333333331</v>
          </cell>
          <cell r="W102">
            <v>0.36805555555555558</v>
          </cell>
        </row>
        <row r="103">
          <cell r="V103">
            <v>0.36805555555555558</v>
          </cell>
          <cell r="W103">
            <v>0.37152777777777773</v>
          </cell>
        </row>
        <row r="104">
          <cell r="V104">
            <v>0.37152777777777773</v>
          </cell>
          <cell r="W104">
            <v>0.375</v>
          </cell>
        </row>
        <row r="105">
          <cell r="V105">
            <v>0.375</v>
          </cell>
          <cell r="W105">
            <v>0.37847222222222227</v>
          </cell>
        </row>
        <row r="106">
          <cell r="V106">
            <v>0.37847222222222227</v>
          </cell>
          <cell r="W106">
            <v>0.38194444444444442</v>
          </cell>
        </row>
        <row r="107">
          <cell r="V107">
            <v>0.38194444444444442</v>
          </cell>
          <cell r="W107">
            <v>0.38541666666666669</v>
          </cell>
        </row>
        <row r="108">
          <cell r="V108">
            <v>0.38541666666666669</v>
          </cell>
          <cell r="W108">
            <v>0.3888888888888889</v>
          </cell>
        </row>
        <row r="109">
          <cell r="V109">
            <v>0.3888888888888889</v>
          </cell>
          <cell r="W109">
            <v>0.3923611111111111</v>
          </cell>
        </row>
        <row r="110">
          <cell r="V110">
            <v>0.3923611111111111</v>
          </cell>
          <cell r="W110">
            <v>0.39583333333333331</v>
          </cell>
        </row>
        <row r="111">
          <cell r="V111">
            <v>0.39583333333333331</v>
          </cell>
          <cell r="W111">
            <v>0.39930555555555558</v>
          </cell>
        </row>
        <row r="112">
          <cell r="V112">
            <v>0.39930555555555558</v>
          </cell>
          <cell r="W112">
            <v>0.40277777777777773</v>
          </cell>
        </row>
        <row r="113">
          <cell r="V113">
            <v>0.40277777777777773</v>
          </cell>
          <cell r="W113">
            <v>0.40625</v>
          </cell>
        </row>
        <row r="114">
          <cell r="V114">
            <v>0.40625</v>
          </cell>
          <cell r="W114">
            <v>0.40972222222222227</v>
          </cell>
        </row>
        <row r="115">
          <cell r="V115">
            <v>0.40972222222222227</v>
          </cell>
          <cell r="W115">
            <v>0.41319444444444442</v>
          </cell>
        </row>
        <row r="116">
          <cell r="V116">
            <v>0.41319444444444442</v>
          </cell>
          <cell r="W116">
            <v>0.41666666666666669</v>
          </cell>
        </row>
        <row r="117">
          <cell r="V117">
            <v>0.41666666666666669</v>
          </cell>
          <cell r="W117">
            <v>0.4201388888888889</v>
          </cell>
        </row>
        <row r="118">
          <cell r="V118">
            <v>0.4201388888888889</v>
          </cell>
          <cell r="W118">
            <v>0.4236111111111111</v>
          </cell>
        </row>
        <row r="119">
          <cell r="V119">
            <v>0.4236111111111111</v>
          </cell>
          <cell r="W119">
            <v>0.42708333333333331</v>
          </cell>
        </row>
        <row r="120">
          <cell r="V120">
            <v>0.42708333333333331</v>
          </cell>
          <cell r="W120">
            <v>0.43055555555555558</v>
          </cell>
        </row>
        <row r="121">
          <cell r="V121">
            <v>0.43055555555555558</v>
          </cell>
          <cell r="W121">
            <v>0.43402777777777773</v>
          </cell>
        </row>
        <row r="122">
          <cell r="V122">
            <v>0.43402777777777773</v>
          </cell>
          <cell r="W122">
            <v>0.4375</v>
          </cell>
        </row>
        <row r="123">
          <cell r="V123">
            <v>0.4375</v>
          </cell>
          <cell r="W123">
            <v>0.44097222222222227</v>
          </cell>
        </row>
        <row r="124">
          <cell r="V124">
            <v>0.44097222222222227</v>
          </cell>
          <cell r="W124">
            <v>0.44444444444444442</v>
          </cell>
        </row>
        <row r="125">
          <cell r="V125">
            <v>0.44444444444444442</v>
          </cell>
          <cell r="W125">
            <v>0.44791666666666669</v>
          </cell>
        </row>
        <row r="126">
          <cell r="V126">
            <v>0.44791666666666669</v>
          </cell>
          <cell r="W126">
            <v>0.4513888888888889</v>
          </cell>
        </row>
        <row r="127">
          <cell r="V127">
            <v>0.4513888888888889</v>
          </cell>
          <cell r="W127">
            <v>0.4548611111111111</v>
          </cell>
        </row>
        <row r="128">
          <cell r="V128">
            <v>0.4548611111111111</v>
          </cell>
          <cell r="W128">
            <v>0.45833333333333331</v>
          </cell>
        </row>
        <row r="129">
          <cell r="V129">
            <v>0.45833333333333331</v>
          </cell>
          <cell r="W129">
            <v>0.46180555555555558</v>
          </cell>
        </row>
        <row r="130">
          <cell r="V130">
            <v>0.46180555555555558</v>
          </cell>
          <cell r="W130">
            <v>0.46527777777777773</v>
          </cell>
        </row>
        <row r="131">
          <cell r="V131">
            <v>0.46527777777777773</v>
          </cell>
          <cell r="W131">
            <v>0.46875</v>
          </cell>
        </row>
        <row r="132">
          <cell r="V132">
            <v>0.46875</v>
          </cell>
          <cell r="W132">
            <v>0.47222222222222227</v>
          </cell>
        </row>
        <row r="133">
          <cell r="V133">
            <v>0.47222222222222227</v>
          </cell>
          <cell r="W133">
            <v>0.47569444444444442</v>
          </cell>
        </row>
        <row r="134">
          <cell r="V134">
            <v>0.47569444444444442</v>
          </cell>
          <cell r="W134">
            <v>0.47916666666666669</v>
          </cell>
        </row>
        <row r="135">
          <cell r="V135">
            <v>0.47916666666666669</v>
          </cell>
          <cell r="W135">
            <v>0.4826388888888889</v>
          </cell>
        </row>
        <row r="136">
          <cell r="V136">
            <v>0.4826388888888889</v>
          </cell>
          <cell r="W136">
            <v>0.4861111111111111</v>
          </cell>
        </row>
        <row r="137">
          <cell r="V137">
            <v>0.4861111111111111</v>
          </cell>
          <cell r="W137">
            <v>0.48958333333333331</v>
          </cell>
        </row>
        <row r="138">
          <cell r="V138">
            <v>0.48958333333333331</v>
          </cell>
          <cell r="W138">
            <v>0.49305555555555558</v>
          </cell>
        </row>
        <row r="139">
          <cell r="V139">
            <v>0.49305555555555558</v>
          </cell>
          <cell r="W139">
            <v>0.49652777777777773</v>
          </cell>
        </row>
        <row r="140">
          <cell r="V140">
            <v>0.49652777777777773</v>
          </cell>
          <cell r="W140">
            <v>0.5</v>
          </cell>
        </row>
        <row r="141">
          <cell r="V141">
            <v>0.5</v>
          </cell>
          <cell r="W141">
            <v>0.50347222222222221</v>
          </cell>
        </row>
        <row r="142">
          <cell r="V142">
            <v>0.50347222222222221</v>
          </cell>
          <cell r="W142">
            <v>0.50694444444444442</v>
          </cell>
        </row>
        <row r="143">
          <cell r="V143">
            <v>0.50694444444444442</v>
          </cell>
          <cell r="W143">
            <v>0.51041666666666663</v>
          </cell>
        </row>
        <row r="144">
          <cell r="V144">
            <v>0.51041666666666663</v>
          </cell>
          <cell r="W144">
            <v>0.51388888888888895</v>
          </cell>
        </row>
        <row r="145">
          <cell r="V145">
            <v>0.51388888888888895</v>
          </cell>
          <cell r="W145">
            <v>0.51736111111111105</v>
          </cell>
        </row>
        <row r="146">
          <cell r="V146">
            <v>0.51736111111111105</v>
          </cell>
          <cell r="W146">
            <v>0.52083333333333337</v>
          </cell>
        </row>
        <row r="147">
          <cell r="V147">
            <v>0.52083333333333337</v>
          </cell>
          <cell r="W147">
            <v>0.52430555555555558</v>
          </cell>
        </row>
        <row r="148">
          <cell r="V148">
            <v>0.52430555555555558</v>
          </cell>
          <cell r="W148">
            <v>0.52777777777777779</v>
          </cell>
        </row>
        <row r="149">
          <cell r="V149">
            <v>0.52777777777777779</v>
          </cell>
          <cell r="W149">
            <v>0.53125</v>
          </cell>
        </row>
        <row r="150">
          <cell r="V150">
            <v>0.53125</v>
          </cell>
          <cell r="W150">
            <v>0.53472222222222221</v>
          </cell>
        </row>
        <row r="151">
          <cell r="V151">
            <v>0.53472222222222221</v>
          </cell>
          <cell r="W151">
            <v>0.53819444444444442</v>
          </cell>
        </row>
        <row r="152">
          <cell r="V152">
            <v>0.53819444444444442</v>
          </cell>
          <cell r="W152">
            <v>0.54166666666666663</v>
          </cell>
        </row>
        <row r="153">
          <cell r="V153">
            <v>0.54166666666666663</v>
          </cell>
          <cell r="W153">
            <v>0.54513888888888895</v>
          </cell>
        </row>
        <row r="154">
          <cell r="V154">
            <v>0.54513888888888895</v>
          </cell>
          <cell r="W154">
            <v>0.54861111111111105</v>
          </cell>
        </row>
        <row r="155">
          <cell r="V155">
            <v>0.54861111111111105</v>
          </cell>
          <cell r="W155">
            <v>0.55208333333333337</v>
          </cell>
        </row>
        <row r="156">
          <cell r="V156">
            <v>0.55208333333333337</v>
          </cell>
          <cell r="W156">
            <v>0.55555555555555558</v>
          </cell>
        </row>
        <row r="157">
          <cell r="V157">
            <v>0.55555555555555558</v>
          </cell>
          <cell r="W157">
            <v>0.55902777777777779</v>
          </cell>
        </row>
        <row r="158">
          <cell r="V158">
            <v>0.55902777777777779</v>
          </cell>
          <cell r="W158">
            <v>0.5625</v>
          </cell>
        </row>
        <row r="159">
          <cell r="V159">
            <v>0.5625</v>
          </cell>
          <cell r="W159">
            <v>0.56597222222222221</v>
          </cell>
        </row>
        <row r="160">
          <cell r="V160">
            <v>0.56597222222222221</v>
          </cell>
          <cell r="W160">
            <v>0.56944444444444442</v>
          </cell>
        </row>
        <row r="161">
          <cell r="V161">
            <v>0.56944444444444442</v>
          </cell>
          <cell r="W161">
            <v>0.57291666666666663</v>
          </cell>
        </row>
        <row r="162">
          <cell r="V162">
            <v>0.57291666666666663</v>
          </cell>
          <cell r="W162">
            <v>0.57638888888888895</v>
          </cell>
        </row>
        <row r="163">
          <cell r="V163">
            <v>0.57638888888888895</v>
          </cell>
          <cell r="W163">
            <v>0.57986111111111105</v>
          </cell>
        </row>
        <row r="164">
          <cell r="V164">
            <v>0.57986111111111105</v>
          </cell>
          <cell r="W164">
            <v>0.58333333333333337</v>
          </cell>
        </row>
        <row r="165">
          <cell r="V165">
            <v>0.58333333333333337</v>
          </cell>
          <cell r="W165">
            <v>0.58680555555555558</v>
          </cell>
        </row>
        <row r="166">
          <cell r="V166">
            <v>0.58680555555555558</v>
          </cell>
          <cell r="W166">
            <v>0.59027777777777779</v>
          </cell>
        </row>
        <row r="167">
          <cell r="V167">
            <v>0.59027777777777779</v>
          </cell>
          <cell r="W167">
            <v>0.59375</v>
          </cell>
        </row>
        <row r="168">
          <cell r="V168">
            <v>0.59375</v>
          </cell>
          <cell r="W168">
            <v>0.59722222222222221</v>
          </cell>
        </row>
        <row r="169">
          <cell r="V169">
            <v>0.59722222222222221</v>
          </cell>
          <cell r="W169">
            <v>0.60069444444444442</v>
          </cell>
        </row>
        <row r="170">
          <cell r="V170">
            <v>0.60069444444444442</v>
          </cell>
          <cell r="W170">
            <v>0.60416666666666663</v>
          </cell>
        </row>
        <row r="171">
          <cell r="V171">
            <v>0.60416666666666663</v>
          </cell>
          <cell r="W171">
            <v>0.60763888888888895</v>
          </cell>
        </row>
        <row r="172">
          <cell r="V172">
            <v>0.60763888888888895</v>
          </cell>
          <cell r="W172">
            <v>0.61111111111111105</v>
          </cell>
        </row>
        <row r="173">
          <cell r="V173">
            <v>0.61111111111111105</v>
          </cell>
          <cell r="W173">
            <v>0.61458333333333337</v>
          </cell>
        </row>
        <row r="174">
          <cell r="V174">
            <v>0.61458333333333337</v>
          </cell>
          <cell r="W174">
            <v>0.61805555555555558</v>
          </cell>
        </row>
        <row r="175">
          <cell r="V175">
            <v>0.61805555555555558</v>
          </cell>
          <cell r="W175">
            <v>0.62152777777777779</v>
          </cell>
        </row>
        <row r="176">
          <cell r="V176">
            <v>0.62152777777777779</v>
          </cell>
          <cell r="W176">
            <v>0.625</v>
          </cell>
        </row>
        <row r="177">
          <cell r="V177">
            <v>0.625</v>
          </cell>
          <cell r="W177">
            <v>0.62847222222222221</v>
          </cell>
        </row>
        <row r="178">
          <cell r="V178">
            <v>0.62847222222222221</v>
          </cell>
          <cell r="W178">
            <v>0.63194444444444442</v>
          </cell>
        </row>
        <row r="179">
          <cell r="V179">
            <v>0.63194444444444442</v>
          </cell>
          <cell r="W179">
            <v>0.63541666666666663</v>
          </cell>
        </row>
        <row r="180">
          <cell r="V180">
            <v>0.63541666666666663</v>
          </cell>
          <cell r="W180">
            <v>0.63888888888888895</v>
          </cell>
        </row>
        <row r="181">
          <cell r="V181">
            <v>0.63888888888888895</v>
          </cell>
          <cell r="W181">
            <v>0.64236111111111105</v>
          </cell>
        </row>
        <row r="182">
          <cell r="V182">
            <v>0.64236111111111105</v>
          </cell>
          <cell r="W182">
            <v>0.64583333333333337</v>
          </cell>
        </row>
        <row r="183">
          <cell r="V183">
            <v>0.64583333333333337</v>
          </cell>
          <cell r="W183">
            <v>0.64930555555555558</v>
          </cell>
        </row>
        <row r="184">
          <cell r="V184">
            <v>0.64930555555555558</v>
          </cell>
          <cell r="W184">
            <v>0.65277777777777779</v>
          </cell>
        </row>
        <row r="185">
          <cell r="V185">
            <v>0.65277777777777779</v>
          </cell>
          <cell r="W185">
            <v>0.65625</v>
          </cell>
        </row>
        <row r="186">
          <cell r="V186">
            <v>0.65625</v>
          </cell>
          <cell r="W186">
            <v>0.65972222222222221</v>
          </cell>
        </row>
        <row r="187">
          <cell r="V187">
            <v>0.65972222222222221</v>
          </cell>
          <cell r="W187">
            <v>0.66319444444444442</v>
          </cell>
        </row>
        <row r="188">
          <cell r="V188">
            <v>0.66319444444444442</v>
          </cell>
          <cell r="W188">
            <v>0.66666666666666663</v>
          </cell>
        </row>
        <row r="189">
          <cell r="V189">
            <v>0.66666666666666663</v>
          </cell>
          <cell r="W189">
            <v>0.67013888888888884</v>
          </cell>
        </row>
        <row r="190">
          <cell r="V190">
            <v>0.67013888888888884</v>
          </cell>
          <cell r="W190">
            <v>0.67361111111111116</v>
          </cell>
        </row>
        <row r="191">
          <cell r="V191">
            <v>0.67361111111111116</v>
          </cell>
          <cell r="W191">
            <v>0.67708333333333337</v>
          </cell>
        </row>
        <row r="192">
          <cell r="V192">
            <v>0.67708333333333337</v>
          </cell>
          <cell r="W192">
            <v>0.68055555555555547</v>
          </cell>
        </row>
        <row r="193">
          <cell r="V193">
            <v>0.68055555555555547</v>
          </cell>
          <cell r="W193">
            <v>0.68402777777777779</v>
          </cell>
        </row>
        <row r="194">
          <cell r="V194">
            <v>0.68402777777777779</v>
          </cell>
          <cell r="W194">
            <v>0.6875</v>
          </cell>
        </row>
        <row r="195">
          <cell r="V195">
            <v>0.6875</v>
          </cell>
          <cell r="W195">
            <v>0.69097222222222221</v>
          </cell>
        </row>
        <row r="196">
          <cell r="V196">
            <v>0.69097222222222221</v>
          </cell>
          <cell r="W196">
            <v>0.69444444444444453</v>
          </cell>
        </row>
        <row r="197">
          <cell r="V197">
            <v>0.69444444444444453</v>
          </cell>
          <cell r="W197">
            <v>0.69791666666666663</v>
          </cell>
        </row>
        <row r="198">
          <cell r="V198">
            <v>0.69791666666666663</v>
          </cell>
          <cell r="W198">
            <v>0.70138888888888884</v>
          </cell>
        </row>
        <row r="199">
          <cell r="V199">
            <v>0.70138888888888884</v>
          </cell>
          <cell r="W199">
            <v>0.70486111111111116</v>
          </cell>
        </row>
        <row r="200">
          <cell r="V200">
            <v>0.70486111111111116</v>
          </cell>
          <cell r="W200">
            <v>0.70833333333333337</v>
          </cell>
        </row>
        <row r="201">
          <cell r="V201">
            <v>0.70833333333333337</v>
          </cell>
          <cell r="W201">
            <v>0.71180555555555547</v>
          </cell>
        </row>
        <row r="202">
          <cell r="V202">
            <v>0.71180555555555547</v>
          </cell>
          <cell r="W202">
            <v>0.71527777777777779</v>
          </cell>
        </row>
        <row r="203">
          <cell r="V203">
            <v>0.71527777777777779</v>
          </cell>
          <cell r="W203">
            <v>0.71875</v>
          </cell>
        </row>
        <row r="204">
          <cell r="V204">
            <v>0.71875</v>
          </cell>
          <cell r="W204">
            <v>0.72222222222222221</v>
          </cell>
        </row>
        <row r="205">
          <cell r="V205">
            <v>0.72222222222222221</v>
          </cell>
          <cell r="W205">
            <v>0.72569444444444453</v>
          </cell>
        </row>
        <row r="206">
          <cell r="V206">
            <v>0.72569444444444453</v>
          </cell>
          <cell r="W206">
            <v>0.72916666666666663</v>
          </cell>
        </row>
        <row r="207">
          <cell r="V207">
            <v>0.72916666666666663</v>
          </cell>
          <cell r="W207">
            <v>0.73263888888888884</v>
          </cell>
        </row>
        <row r="208">
          <cell r="V208">
            <v>0.73263888888888884</v>
          </cell>
          <cell r="W208">
            <v>0.73611111111111116</v>
          </cell>
        </row>
        <row r="209">
          <cell r="V209">
            <v>0.73611111111111116</v>
          </cell>
          <cell r="W209">
            <v>0.73958333333333337</v>
          </cell>
        </row>
        <row r="210">
          <cell r="V210">
            <v>0.73958333333333337</v>
          </cell>
          <cell r="W210">
            <v>0.74305555555555547</v>
          </cell>
        </row>
        <row r="211">
          <cell r="V211">
            <v>0.74305555555555547</v>
          </cell>
          <cell r="W211">
            <v>0.74652777777777779</v>
          </cell>
        </row>
        <row r="212">
          <cell r="V212">
            <v>0.74652777777777779</v>
          </cell>
          <cell r="W212">
            <v>0.75</v>
          </cell>
        </row>
        <row r="213">
          <cell r="V213">
            <v>0.75</v>
          </cell>
          <cell r="W213">
            <v>0.75347222222222221</v>
          </cell>
        </row>
        <row r="214">
          <cell r="V214">
            <v>0.75347222222222221</v>
          </cell>
          <cell r="W214">
            <v>0.75694444444444453</v>
          </cell>
        </row>
        <row r="215">
          <cell r="V215">
            <v>0.75694444444444453</v>
          </cell>
          <cell r="W215">
            <v>0.76041666666666663</v>
          </cell>
        </row>
        <row r="216">
          <cell r="V216">
            <v>0.76041666666666663</v>
          </cell>
          <cell r="W216">
            <v>0.76388888888888884</v>
          </cell>
        </row>
        <row r="217">
          <cell r="V217">
            <v>0.76388888888888884</v>
          </cell>
          <cell r="W217">
            <v>0.76736111111111116</v>
          </cell>
        </row>
        <row r="218">
          <cell r="V218">
            <v>0.76736111111111116</v>
          </cell>
          <cell r="W218">
            <v>0.77083333333333337</v>
          </cell>
        </row>
        <row r="219">
          <cell r="V219">
            <v>0.77083333333333337</v>
          </cell>
          <cell r="W219">
            <v>0.77430555555555547</v>
          </cell>
        </row>
        <row r="220">
          <cell r="V220">
            <v>0.77430555555555547</v>
          </cell>
          <cell r="W220">
            <v>0.77777777777777779</v>
          </cell>
        </row>
        <row r="221">
          <cell r="V221">
            <v>0.77777777777777779</v>
          </cell>
          <cell r="W221">
            <v>0.78125</v>
          </cell>
        </row>
        <row r="222">
          <cell r="V222">
            <v>0.78125</v>
          </cell>
          <cell r="W222">
            <v>0.78472222222222221</v>
          </cell>
        </row>
        <row r="223">
          <cell r="V223">
            <v>0.78472222222222221</v>
          </cell>
          <cell r="W223">
            <v>0.78819444444444453</v>
          </cell>
        </row>
        <row r="224">
          <cell r="V224">
            <v>0.78819444444444453</v>
          </cell>
          <cell r="W224">
            <v>0.79166666666666663</v>
          </cell>
        </row>
      </sheetData>
      <sheetData sheetId="3">
        <row r="2">
          <cell r="F2" t="str">
            <v>ALL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sets"/>
      <sheetName val="Data"/>
      <sheetName val="PictureList"/>
      <sheetName val="Menu"/>
      <sheetName val="Volume Summary"/>
      <sheetName val="Vol Sum 30 Min"/>
      <sheetName val="Vol Sum 60 Min"/>
      <sheetName val="Class Summary"/>
      <sheetName val="ARX Class Summary"/>
      <sheetName val="Speed Summary"/>
      <sheetName val="Vol Graph"/>
      <sheetName val="ARX Key"/>
      <sheetName val="Site Plans"/>
    </sheetNames>
    <sheetDataSet>
      <sheetData sheetId="0">
        <row r="5">
          <cell r="N5" t="str">
            <v>1. A534 Wrexham Road  - T/P, south east of Ridley &amp; junction with A49</v>
          </cell>
        </row>
        <row r="6">
          <cell r="N6" t="str">
            <v>2. A534 Wrexham Road  - bend hazard warning sign, west of Faddiley</v>
          </cell>
        </row>
        <row r="7">
          <cell r="N7" t="str">
            <v>3. A534 Wrexham Road  - speed limit repeat sign, between Faddiley Bank Lane &amp; Willbank Lane</v>
          </cell>
        </row>
        <row r="8">
          <cell r="N8" t="str">
            <v>4. A534 Wrexham Road  - T/P,between Brindley Hall Rd &amp; Whitehaven Lane</v>
          </cell>
        </row>
        <row r="9">
          <cell r="N9" t="str">
            <v>5. A534 Wrexham Road  - adjacent BT post &amp; Walleys Lane Junction</v>
          </cell>
        </row>
        <row r="10">
          <cell r="N10">
            <v>0</v>
          </cell>
        </row>
        <row r="11">
          <cell r="N11">
            <v>0</v>
          </cell>
        </row>
        <row r="12">
          <cell r="N12">
            <v>0</v>
          </cell>
        </row>
        <row r="13">
          <cell r="N13">
            <v>0</v>
          </cell>
        </row>
        <row r="14">
          <cell r="N14">
            <v>0</v>
          </cell>
        </row>
        <row r="15">
          <cell r="N15">
            <v>0</v>
          </cell>
        </row>
        <row r="16">
          <cell r="N16">
            <v>0</v>
          </cell>
        </row>
        <row r="17">
          <cell r="N17">
            <v>0</v>
          </cell>
        </row>
        <row r="18">
          <cell r="N18">
            <v>0</v>
          </cell>
        </row>
        <row r="19">
          <cell r="N19">
            <v>0</v>
          </cell>
        </row>
        <row r="20">
          <cell r="N20">
            <v>0</v>
          </cell>
        </row>
        <row r="21">
          <cell r="N21">
            <v>0</v>
          </cell>
        </row>
        <row r="22">
          <cell r="N22">
            <v>0</v>
          </cell>
        </row>
        <row r="23">
          <cell r="N23">
            <v>0</v>
          </cell>
        </row>
        <row r="24">
          <cell r="N2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5"/>
  <sheetViews>
    <sheetView showGridLines="0" tabSelected="1" workbookViewId="0"/>
  </sheetViews>
  <sheetFormatPr defaultColWidth="7.7109375" defaultRowHeight="20.100000000000001" customHeight="1"/>
  <cols>
    <col min="1" max="5" width="7.7109375" style="36" customWidth="1"/>
    <col min="6" max="6" width="11.7109375" style="36" customWidth="1"/>
    <col min="7" max="10" width="7.7109375" style="36" customWidth="1"/>
    <col min="11" max="16384" width="7.7109375" style="36"/>
  </cols>
  <sheetData>
    <row r="2" spans="2:17" ht="20.100000000000001" customHeight="1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17" s="35" customFormat="1" ht="20.100000000000001" customHeight="1"/>
    <row r="6" spans="2:17" ht="15" customHeight="1"/>
    <row r="7" spans="2:17" ht="18.75" customHeight="1"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50" t="s">
        <v>0</v>
      </c>
    </row>
    <row r="9" spans="2:17" ht="20.100000000000001" customHeight="1">
      <c r="C9" s="39" t="s">
        <v>1</v>
      </c>
      <c r="D9" s="40"/>
      <c r="F9" s="43" t="s">
        <v>2</v>
      </c>
      <c r="G9" s="43"/>
      <c r="H9" s="43"/>
      <c r="I9" s="43"/>
    </row>
    <row r="10" spans="2:17" ht="20.100000000000001" customHeight="1">
      <c r="C10" s="39" t="s">
        <v>3</v>
      </c>
      <c r="D10" s="40"/>
      <c r="F10" s="43" t="s">
        <v>4</v>
      </c>
      <c r="G10" s="43"/>
      <c r="H10" s="43"/>
      <c r="I10" s="43"/>
    </row>
    <row r="11" spans="2:17" ht="20.100000000000001" customHeight="1">
      <c r="C11" s="39" t="s">
        <v>5</v>
      </c>
      <c r="D11" s="40"/>
      <c r="F11" s="43" t="s">
        <v>41</v>
      </c>
      <c r="G11" s="43"/>
      <c r="H11" s="43"/>
      <c r="I11" s="43"/>
    </row>
    <row r="12" spans="2:17" ht="20.100000000000001" customHeight="1">
      <c r="C12" s="39"/>
      <c r="D12" s="40"/>
      <c r="F12" s="40"/>
      <c r="G12" s="40"/>
    </row>
    <row r="13" spans="2:17" ht="20.100000000000001" customHeight="1">
      <c r="C13" s="39" t="s">
        <v>6</v>
      </c>
      <c r="D13" s="40"/>
      <c r="F13" s="53" t="s">
        <v>43</v>
      </c>
      <c r="G13" s="43"/>
      <c r="H13" s="43"/>
      <c r="I13" s="43"/>
    </row>
    <row r="14" spans="2:17" ht="20.100000000000001" customHeight="1">
      <c r="C14" s="39" t="s">
        <v>7</v>
      </c>
      <c r="D14" s="40"/>
      <c r="F14" s="44" t="s">
        <v>44</v>
      </c>
      <c r="G14" s="45"/>
      <c r="H14" s="45"/>
      <c r="I14" s="45"/>
    </row>
    <row r="15" spans="2:17" ht="20.100000000000001" customHeight="1">
      <c r="C15" s="39" t="s">
        <v>9</v>
      </c>
      <c r="D15" s="40"/>
      <c r="F15" s="46" t="s">
        <v>10</v>
      </c>
      <c r="G15" s="43"/>
      <c r="H15" s="43"/>
      <c r="I15" s="43"/>
    </row>
    <row r="16" spans="2:17" ht="20.100000000000001" customHeight="1">
      <c r="C16" s="39"/>
      <c r="D16" s="40"/>
      <c r="F16" s="40"/>
      <c r="G16" s="40"/>
      <c r="H16" s="40"/>
      <c r="I16" s="40"/>
      <c r="N16" s="39"/>
    </row>
    <row r="17" spans="2:24" ht="20.100000000000001" customHeight="1">
      <c r="C17" s="39" t="s">
        <v>11</v>
      </c>
      <c r="D17" s="40"/>
      <c r="F17" s="100" t="s">
        <v>45</v>
      </c>
      <c r="G17" s="100"/>
      <c r="H17" s="100"/>
      <c r="I17" s="100"/>
    </row>
    <row r="18" spans="2:24" ht="20.100000000000001" customHeight="1">
      <c r="C18" s="39"/>
      <c r="D18" s="40"/>
    </row>
    <row r="19" spans="2:24" ht="20.100000000000001" customHeight="1">
      <c r="C19" s="39" t="s">
        <v>12</v>
      </c>
      <c r="D19" s="40"/>
      <c r="F19" s="101" t="s">
        <v>42</v>
      </c>
      <c r="G19" s="102"/>
      <c r="H19" s="102"/>
      <c r="I19" s="102"/>
      <c r="J19" s="102"/>
      <c r="K19" s="102"/>
      <c r="L19" s="102"/>
      <c r="M19" s="103"/>
      <c r="N19" s="49"/>
      <c r="O19" s="48"/>
      <c r="P19" s="48"/>
      <c r="Q19" s="48"/>
      <c r="R19" s="48"/>
    </row>
    <row r="20" spans="2:24" ht="20.100000000000001" customHeight="1">
      <c r="B20" s="39"/>
      <c r="F20" s="104"/>
      <c r="G20" s="105"/>
      <c r="H20" s="105"/>
      <c r="I20" s="105"/>
      <c r="J20" s="105"/>
      <c r="K20" s="105"/>
      <c r="L20" s="105"/>
      <c r="M20" s="106"/>
      <c r="N20" s="48"/>
      <c r="O20" s="48"/>
      <c r="P20" s="48"/>
      <c r="Q20" s="48"/>
      <c r="R20" s="48"/>
    </row>
    <row r="21" spans="2:24" ht="20.100000000000001" customHeight="1">
      <c r="B21" s="39"/>
      <c r="F21" s="104"/>
      <c r="G21" s="105"/>
      <c r="H21" s="105"/>
      <c r="I21" s="105"/>
      <c r="J21" s="105"/>
      <c r="K21" s="105"/>
      <c r="L21" s="105"/>
      <c r="M21" s="106"/>
      <c r="N21" s="48"/>
      <c r="O21" s="48"/>
      <c r="P21" s="48"/>
      <c r="Q21" s="48"/>
      <c r="R21" s="48"/>
    </row>
    <row r="22" spans="2:24" ht="20.100000000000001" customHeight="1">
      <c r="B22" s="39"/>
      <c r="F22" s="107"/>
      <c r="G22" s="108"/>
      <c r="H22" s="108"/>
      <c r="I22" s="108"/>
      <c r="J22" s="108"/>
      <c r="K22" s="108"/>
      <c r="L22" s="108"/>
      <c r="M22" s="109"/>
      <c r="N22" s="48"/>
      <c r="O22" s="48"/>
      <c r="P22" s="48"/>
      <c r="Q22" s="48"/>
    </row>
    <row r="23" spans="2:24" ht="20.100000000000001" customHeight="1">
      <c r="B23" s="41" t="s">
        <v>13</v>
      </c>
      <c r="C23" s="42"/>
      <c r="D23" s="42"/>
      <c r="E23" s="42"/>
      <c r="F23" s="47"/>
      <c r="G23" s="47"/>
      <c r="H23" s="47"/>
      <c r="I23" s="47"/>
      <c r="J23" s="47"/>
      <c r="K23" s="47"/>
      <c r="L23" s="42"/>
      <c r="M23" s="42"/>
      <c r="N23" s="42"/>
      <c r="O23" s="42"/>
      <c r="P23" s="42"/>
      <c r="Q23" s="51"/>
      <c r="R23" s="42"/>
      <c r="S23" s="52"/>
      <c r="T23" s="52"/>
      <c r="U23" s="52"/>
      <c r="V23" s="52"/>
      <c r="W23" s="52"/>
      <c r="X23" s="52"/>
    </row>
    <row r="24" spans="2:24" ht="20.100000000000001" customHeight="1">
      <c r="B24" s="41" t="s">
        <v>14</v>
      </c>
      <c r="C24" s="42"/>
      <c r="D24" s="42"/>
      <c r="E24" s="42"/>
      <c r="F24" s="47"/>
      <c r="G24" s="47"/>
      <c r="H24" s="47"/>
      <c r="I24" s="47"/>
      <c r="J24" s="47"/>
      <c r="K24" s="47"/>
      <c r="L24" s="42"/>
      <c r="M24" s="42"/>
      <c r="N24" s="42"/>
      <c r="O24" s="42"/>
      <c r="P24" s="42"/>
      <c r="Q24" s="51"/>
      <c r="R24" s="42"/>
      <c r="S24" s="52"/>
      <c r="T24" s="52"/>
      <c r="U24" s="52"/>
      <c r="V24" s="52"/>
      <c r="W24" s="52"/>
      <c r="X24" s="52"/>
    </row>
    <row r="25" spans="2:24" ht="20.100000000000001" customHeight="1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</row>
  </sheetData>
  <mergeCells count="1">
    <mergeCell ref="F19:M22"/>
  </mergeCells>
  <printOptions horizontalCentered="1" verticalCentered="1"/>
  <pageMargins left="0" right="0" top="0" bottom="0" header="0" footer="0"/>
  <pageSetup paperSize="9" fitToHeight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7"/>
  <sheetViews>
    <sheetView zoomScale="70" zoomScaleNormal="70" workbookViewId="0"/>
  </sheetViews>
  <sheetFormatPr defaultColWidth="9.140625" defaultRowHeight="12.75"/>
  <cols>
    <col min="1" max="7" width="15.42578125" style="17" customWidth="1"/>
    <col min="8" max="8" width="14.42578125" style="17" customWidth="1"/>
    <col min="9" max="9" width="5.28515625" style="17" customWidth="1"/>
    <col min="10" max="10" width="1.5703125" style="17" customWidth="1"/>
    <col min="11" max="17" width="15.42578125" style="17" customWidth="1"/>
    <col min="18" max="18" width="14.42578125" style="17" customWidth="1"/>
    <col min="19" max="19" width="5.28515625" style="17" customWidth="1"/>
    <col min="20" max="20" width="1.5703125" style="17" customWidth="1"/>
    <col min="21" max="27" width="15.42578125" style="17" customWidth="1"/>
    <col min="28" max="28" width="14.42578125" style="17" customWidth="1"/>
    <col min="29" max="29" width="5.28515625" style="17" customWidth="1"/>
    <col min="30" max="30" width="1.5703125" style="17" customWidth="1"/>
    <col min="31" max="37" width="15.42578125" style="17" customWidth="1"/>
    <col min="38" max="38" width="14.42578125" style="17" customWidth="1"/>
    <col min="39" max="39" width="5.28515625" style="17" customWidth="1"/>
    <col min="40" max="40" width="1.5703125" style="17" customWidth="1"/>
    <col min="41" max="47" width="15.42578125" style="17" customWidth="1"/>
    <col min="48" max="48" width="14.42578125" style="17" customWidth="1"/>
    <col min="49" max="49" width="5.28515625" style="17" customWidth="1"/>
    <col min="50" max="50" width="1.5703125" style="17" customWidth="1"/>
    <col min="51" max="16384" width="9.140625" style="17"/>
  </cols>
  <sheetData>
    <row r="1" spans="1:50" ht="25.5" customHeight="1">
      <c r="A1" s="18"/>
      <c r="B1" s="19"/>
      <c r="C1" s="19"/>
      <c r="D1" s="19"/>
      <c r="E1" s="19"/>
      <c r="F1" s="19"/>
      <c r="G1" s="19"/>
      <c r="H1" s="19"/>
      <c r="I1" s="19"/>
      <c r="J1" s="31"/>
      <c r="K1" s="18"/>
      <c r="L1" s="19"/>
      <c r="M1" s="19"/>
      <c r="N1" s="19"/>
      <c r="O1" s="19"/>
      <c r="P1" s="19"/>
      <c r="Q1" s="19"/>
      <c r="R1" s="19"/>
      <c r="S1" s="19"/>
      <c r="T1" s="31"/>
      <c r="U1" s="18"/>
      <c r="V1" s="19"/>
      <c r="W1" s="19"/>
      <c r="X1" s="19"/>
      <c r="Y1" s="19"/>
      <c r="Z1" s="19"/>
      <c r="AA1" s="19"/>
      <c r="AB1" s="19"/>
      <c r="AC1" s="19"/>
      <c r="AD1" s="31"/>
      <c r="AE1" s="18"/>
      <c r="AF1" s="19"/>
      <c r="AG1" s="19"/>
      <c r="AH1" s="19"/>
      <c r="AI1" s="19"/>
      <c r="AJ1" s="19"/>
      <c r="AK1" s="19"/>
      <c r="AL1" s="19"/>
      <c r="AM1" s="19"/>
      <c r="AN1" s="31"/>
      <c r="AO1" s="18"/>
      <c r="AP1" s="19"/>
      <c r="AQ1" s="19"/>
      <c r="AR1" s="19"/>
      <c r="AS1" s="19"/>
      <c r="AT1" s="19"/>
      <c r="AU1" s="19"/>
      <c r="AV1" s="19"/>
      <c r="AW1" s="19"/>
      <c r="AX1" s="31"/>
    </row>
    <row r="2" spans="1:50" ht="24.75" customHeight="1">
      <c r="A2" s="20"/>
      <c r="B2" s="21"/>
      <c r="C2" s="21"/>
      <c r="D2" s="21"/>
      <c r="E2" s="21"/>
      <c r="F2" s="21"/>
      <c r="G2" s="21"/>
      <c r="H2" s="21"/>
      <c r="I2" s="21"/>
      <c r="J2" s="31"/>
      <c r="K2" s="20"/>
      <c r="L2" s="21"/>
      <c r="M2" s="21"/>
      <c r="N2" s="21"/>
      <c r="O2" s="21"/>
      <c r="P2" s="21"/>
      <c r="Q2" s="21"/>
      <c r="R2" s="21"/>
      <c r="S2" s="21"/>
      <c r="T2" s="31"/>
      <c r="U2" s="20"/>
      <c r="V2" s="21"/>
      <c r="W2" s="21"/>
      <c r="X2" s="21"/>
      <c r="Y2" s="21"/>
      <c r="Z2" s="21"/>
      <c r="AA2" s="21"/>
      <c r="AB2" s="21"/>
      <c r="AC2" s="21"/>
      <c r="AD2" s="31"/>
      <c r="AE2" s="20"/>
      <c r="AF2" s="21"/>
      <c r="AG2" s="21"/>
      <c r="AH2" s="21"/>
      <c r="AI2" s="21"/>
      <c r="AJ2" s="21"/>
      <c r="AK2" s="21"/>
      <c r="AL2" s="21"/>
      <c r="AM2" s="21"/>
      <c r="AN2" s="31"/>
      <c r="AO2" s="20"/>
      <c r="AP2" s="21"/>
      <c r="AQ2" s="21"/>
      <c r="AR2" s="21"/>
      <c r="AS2" s="21"/>
      <c r="AT2" s="21"/>
      <c r="AU2" s="21"/>
      <c r="AV2" s="21"/>
      <c r="AW2" s="21"/>
      <c r="AX2" s="31"/>
    </row>
    <row r="3" spans="1:50" ht="24.75" customHeight="1">
      <c r="A3" s="20"/>
      <c r="B3" s="21"/>
      <c r="C3" s="21"/>
      <c r="D3" s="21"/>
      <c r="E3" s="21"/>
      <c r="F3" s="21"/>
      <c r="G3" s="21"/>
      <c r="H3" s="21"/>
      <c r="I3" s="21"/>
      <c r="J3" s="31"/>
      <c r="K3" s="20"/>
      <c r="L3" s="21"/>
      <c r="M3" s="21"/>
      <c r="N3" s="21"/>
      <c r="O3" s="21"/>
      <c r="P3" s="21"/>
      <c r="Q3" s="21"/>
      <c r="R3" s="21"/>
      <c r="S3" s="21"/>
      <c r="T3" s="31"/>
      <c r="U3" s="20"/>
      <c r="V3" s="21"/>
      <c r="W3" s="21"/>
      <c r="X3" s="21"/>
      <c r="Y3" s="21"/>
      <c r="Z3" s="21"/>
      <c r="AA3" s="21"/>
      <c r="AB3" s="21"/>
      <c r="AC3" s="21"/>
      <c r="AD3" s="31"/>
      <c r="AE3" s="20"/>
      <c r="AF3" s="21"/>
      <c r="AG3" s="21"/>
      <c r="AH3" s="21"/>
      <c r="AI3" s="21"/>
      <c r="AJ3" s="21"/>
      <c r="AK3" s="21"/>
      <c r="AL3" s="21"/>
      <c r="AM3" s="21"/>
      <c r="AN3" s="31"/>
      <c r="AO3" s="20"/>
      <c r="AP3" s="21"/>
      <c r="AQ3" s="21"/>
      <c r="AR3" s="21"/>
      <c r="AS3" s="21"/>
      <c r="AT3" s="21"/>
      <c r="AU3" s="21"/>
      <c r="AV3" s="21"/>
      <c r="AW3" s="21"/>
      <c r="AX3" s="31"/>
    </row>
    <row r="4" spans="1:50" ht="24.75" customHeight="1">
      <c r="A4" s="22" t="s">
        <v>15</v>
      </c>
      <c r="B4" s="23"/>
      <c r="C4" s="54" t="s">
        <v>41</v>
      </c>
      <c r="D4" s="23"/>
      <c r="E4" s="23"/>
      <c r="F4" s="29"/>
      <c r="G4" s="22" t="s">
        <v>16</v>
      </c>
      <c r="H4" s="23" t="s">
        <v>17</v>
      </c>
      <c r="I4" s="32"/>
      <c r="J4" s="33"/>
      <c r="K4" s="22" t="s">
        <v>15</v>
      </c>
      <c r="L4" s="23"/>
      <c r="M4" s="54" t="s">
        <v>41</v>
      </c>
      <c r="N4" s="23"/>
      <c r="O4" s="23"/>
      <c r="P4" s="29"/>
      <c r="Q4" s="22" t="s">
        <v>16</v>
      </c>
      <c r="R4" s="23" t="s">
        <v>18</v>
      </c>
      <c r="S4" s="32"/>
      <c r="T4" s="33"/>
      <c r="U4" s="22" t="s">
        <v>15</v>
      </c>
      <c r="V4" s="23"/>
      <c r="W4" s="54" t="s">
        <v>41</v>
      </c>
      <c r="X4" s="23"/>
      <c r="Y4" s="23"/>
      <c r="Z4" s="29"/>
      <c r="AA4" s="22" t="s">
        <v>16</v>
      </c>
      <c r="AB4" s="23" t="s">
        <v>19</v>
      </c>
      <c r="AC4" s="32"/>
      <c r="AD4" s="33"/>
      <c r="AE4" s="22" t="s">
        <v>15</v>
      </c>
      <c r="AF4" s="23"/>
      <c r="AG4" s="54" t="s">
        <v>41</v>
      </c>
      <c r="AH4" s="23"/>
      <c r="AI4" s="23"/>
      <c r="AJ4" s="29"/>
      <c r="AK4" s="22" t="s">
        <v>16</v>
      </c>
      <c r="AL4" s="23" t="s">
        <v>20</v>
      </c>
      <c r="AM4" s="32"/>
      <c r="AN4" s="33"/>
      <c r="AO4" s="22" t="s">
        <v>15</v>
      </c>
      <c r="AP4" s="23"/>
      <c r="AQ4" s="54" t="s">
        <v>41</v>
      </c>
      <c r="AR4" s="23"/>
      <c r="AS4" s="23"/>
      <c r="AT4" s="29"/>
      <c r="AU4" s="22" t="s">
        <v>16</v>
      </c>
      <c r="AV4" s="23" t="s">
        <v>21</v>
      </c>
      <c r="AW4" s="32"/>
      <c r="AX4" s="33"/>
    </row>
    <row r="5" spans="1:50" ht="24.75" customHeight="1">
      <c r="A5" s="22" t="s">
        <v>22</v>
      </c>
      <c r="B5" s="23"/>
      <c r="C5" s="24" t="s">
        <v>23</v>
      </c>
      <c r="D5" s="23"/>
      <c r="E5" s="23"/>
      <c r="F5" s="29"/>
      <c r="G5" s="22" t="s">
        <v>24</v>
      </c>
      <c r="H5" s="30" t="s">
        <v>8</v>
      </c>
      <c r="I5" s="30"/>
      <c r="J5" s="33"/>
      <c r="K5" s="22" t="s">
        <v>22</v>
      </c>
      <c r="L5" s="23"/>
      <c r="M5" s="24" t="s">
        <v>23</v>
      </c>
      <c r="N5" s="23"/>
      <c r="O5" s="23"/>
      <c r="P5" s="29"/>
      <c r="Q5" s="22" t="s">
        <v>24</v>
      </c>
      <c r="R5" s="30">
        <v>43431</v>
      </c>
      <c r="S5" s="30"/>
      <c r="T5" s="33"/>
      <c r="U5" s="22" t="s">
        <v>22</v>
      </c>
      <c r="V5" s="23"/>
      <c r="W5" s="24" t="s">
        <v>23</v>
      </c>
      <c r="X5" s="23"/>
      <c r="Y5" s="23"/>
      <c r="Z5" s="29"/>
      <c r="AA5" s="22" t="s">
        <v>24</v>
      </c>
      <c r="AB5" s="30">
        <v>43431</v>
      </c>
      <c r="AC5" s="30"/>
      <c r="AD5" s="33"/>
      <c r="AE5" s="22" t="s">
        <v>22</v>
      </c>
      <c r="AF5" s="23"/>
      <c r="AG5" s="24" t="s">
        <v>23</v>
      </c>
      <c r="AH5" s="23"/>
      <c r="AI5" s="23"/>
      <c r="AJ5" s="29"/>
      <c r="AK5" s="22" t="s">
        <v>24</v>
      </c>
      <c r="AL5" s="30">
        <v>43433</v>
      </c>
      <c r="AM5" s="30"/>
      <c r="AN5" s="33"/>
      <c r="AO5" s="22" t="s">
        <v>22</v>
      </c>
      <c r="AP5" s="23"/>
      <c r="AQ5" s="24" t="s">
        <v>23</v>
      </c>
      <c r="AR5" s="23"/>
      <c r="AS5" s="23"/>
      <c r="AT5" s="29"/>
      <c r="AU5" s="22" t="s">
        <v>24</v>
      </c>
      <c r="AV5" s="30">
        <v>43433</v>
      </c>
      <c r="AW5" s="30"/>
      <c r="AX5" s="33"/>
    </row>
    <row r="6" spans="1:50" ht="24.75" customHeight="1">
      <c r="A6" s="25"/>
      <c r="B6" s="26"/>
      <c r="C6" s="26"/>
      <c r="D6" s="26"/>
      <c r="E6" s="26"/>
      <c r="F6" s="26"/>
      <c r="G6" s="26"/>
      <c r="H6" s="26"/>
      <c r="I6" s="26"/>
      <c r="J6" s="31"/>
      <c r="K6" s="25"/>
      <c r="L6" s="26"/>
      <c r="M6" s="26"/>
      <c r="N6" s="26"/>
      <c r="O6" s="26"/>
      <c r="P6" s="26"/>
      <c r="Q6" s="26"/>
      <c r="R6" s="26"/>
      <c r="S6" s="26"/>
      <c r="T6" s="31"/>
      <c r="U6" s="25"/>
      <c r="V6" s="26"/>
      <c r="W6" s="26"/>
      <c r="X6" s="26"/>
      <c r="Y6" s="26"/>
      <c r="Z6" s="26"/>
      <c r="AA6" s="26"/>
      <c r="AB6" s="26"/>
      <c r="AC6" s="26"/>
      <c r="AD6" s="31"/>
      <c r="AE6" s="25"/>
      <c r="AF6" s="26"/>
      <c r="AG6" s="26"/>
      <c r="AH6" s="26"/>
      <c r="AI6" s="26"/>
      <c r="AJ6" s="26"/>
      <c r="AK6" s="26"/>
      <c r="AL6" s="26"/>
      <c r="AM6" s="26"/>
      <c r="AN6" s="31"/>
      <c r="AO6" s="25"/>
      <c r="AP6" s="26"/>
      <c r="AQ6" s="26"/>
      <c r="AR6" s="26"/>
      <c r="AS6" s="26"/>
      <c r="AT6" s="26"/>
      <c r="AU6" s="26"/>
      <c r="AV6" s="26"/>
      <c r="AW6" s="26"/>
      <c r="AX6" s="31"/>
    </row>
    <row r="7" spans="1:50" ht="24.75" customHeight="1">
      <c r="A7" s="25"/>
      <c r="B7" s="26"/>
      <c r="C7" s="26"/>
      <c r="D7" s="26"/>
      <c r="E7" s="26"/>
      <c r="F7" s="26"/>
      <c r="G7" s="26"/>
      <c r="H7" s="26"/>
      <c r="I7" s="26"/>
      <c r="J7" s="31"/>
      <c r="K7" s="25"/>
      <c r="L7" s="26"/>
      <c r="M7" s="26"/>
      <c r="N7" s="26"/>
      <c r="O7" s="26"/>
      <c r="P7" s="26"/>
      <c r="Q7" s="26"/>
      <c r="R7" s="26"/>
      <c r="S7" s="26"/>
      <c r="T7" s="31"/>
      <c r="U7" s="25"/>
      <c r="V7" s="26"/>
      <c r="W7" s="26"/>
      <c r="X7" s="26"/>
      <c r="Y7" s="26"/>
      <c r="Z7" s="26"/>
      <c r="AA7" s="26"/>
      <c r="AB7" s="26"/>
      <c r="AC7" s="26"/>
      <c r="AD7" s="31"/>
      <c r="AE7" s="25"/>
      <c r="AF7" s="26"/>
      <c r="AG7" s="26"/>
      <c r="AH7" s="26"/>
      <c r="AI7" s="26"/>
      <c r="AJ7" s="26"/>
      <c r="AK7" s="26"/>
      <c r="AL7" s="26"/>
      <c r="AM7" s="26"/>
      <c r="AN7" s="31"/>
      <c r="AO7" s="25"/>
      <c r="AP7" s="26"/>
      <c r="AQ7" s="26"/>
      <c r="AR7" s="26"/>
      <c r="AS7" s="26"/>
      <c r="AT7" s="26"/>
      <c r="AU7" s="26"/>
      <c r="AV7" s="26"/>
      <c r="AW7" s="26"/>
      <c r="AX7" s="31"/>
    </row>
    <row r="8" spans="1:50" ht="24.75" customHeight="1">
      <c r="A8" s="25"/>
      <c r="B8" s="26"/>
      <c r="C8" s="26"/>
      <c r="D8" s="26"/>
      <c r="E8" s="26"/>
      <c r="F8" s="26"/>
      <c r="G8" s="26"/>
      <c r="H8" s="26"/>
      <c r="I8" s="26"/>
      <c r="J8" s="31"/>
      <c r="K8" s="25"/>
      <c r="L8" s="26"/>
      <c r="M8" s="26"/>
      <c r="N8" s="26"/>
      <c r="O8" s="26"/>
      <c r="P8" s="26"/>
      <c r="Q8" s="26"/>
      <c r="R8" s="26"/>
      <c r="S8" s="26"/>
      <c r="T8" s="31"/>
      <c r="U8" s="25"/>
      <c r="V8" s="26"/>
      <c r="W8" s="26"/>
      <c r="X8" s="26"/>
      <c r="Y8" s="26"/>
      <c r="Z8" s="26"/>
      <c r="AA8" s="26"/>
      <c r="AB8" s="26"/>
      <c r="AC8" s="26"/>
      <c r="AD8" s="31"/>
      <c r="AE8" s="25"/>
      <c r="AF8" s="26"/>
      <c r="AG8" s="26"/>
      <c r="AH8" s="26"/>
      <c r="AI8" s="26"/>
      <c r="AJ8" s="26"/>
      <c r="AK8" s="26"/>
      <c r="AL8" s="26"/>
      <c r="AM8" s="26"/>
      <c r="AN8" s="31"/>
      <c r="AO8" s="25"/>
      <c r="AP8" s="26"/>
      <c r="AQ8" s="26"/>
      <c r="AR8" s="26"/>
      <c r="AS8" s="26"/>
      <c r="AT8" s="26"/>
      <c r="AU8" s="26"/>
      <c r="AV8" s="26"/>
      <c r="AW8" s="26"/>
      <c r="AX8" s="31"/>
    </row>
    <row r="9" spans="1:50" ht="24.75" customHeight="1">
      <c r="A9" s="25"/>
      <c r="B9" s="26"/>
      <c r="C9" s="26"/>
      <c r="D9" s="26"/>
      <c r="E9" s="26"/>
      <c r="F9" s="26"/>
      <c r="G9" s="26"/>
      <c r="H9" s="26"/>
      <c r="I9" s="26"/>
      <c r="J9" s="31"/>
      <c r="K9" s="25"/>
      <c r="L9" s="26"/>
      <c r="M9" s="26"/>
      <c r="N9" s="26"/>
      <c r="O9" s="26"/>
      <c r="P9" s="26"/>
      <c r="Q9" s="26"/>
      <c r="R9" s="26"/>
      <c r="S9" s="26"/>
      <c r="T9" s="31"/>
      <c r="U9" s="25"/>
      <c r="V9" s="26"/>
      <c r="W9" s="26"/>
      <c r="X9" s="26"/>
      <c r="Y9" s="26"/>
      <c r="Z9" s="26"/>
      <c r="AA9" s="26"/>
      <c r="AB9" s="26"/>
      <c r="AC9" s="26"/>
      <c r="AD9" s="31"/>
      <c r="AE9" s="25"/>
      <c r="AF9" s="26"/>
      <c r="AG9" s="26"/>
      <c r="AH9" s="26"/>
      <c r="AI9" s="26"/>
      <c r="AJ9" s="26"/>
      <c r="AK9" s="26"/>
      <c r="AL9" s="26"/>
      <c r="AM9" s="26"/>
      <c r="AN9" s="31"/>
      <c r="AO9" s="25"/>
      <c r="AP9" s="26"/>
      <c r="AQ9" s="26"/>
      <c r="AR9" s="26"/>
      <c r="AS9" s="26"/>
      <c r="AT9" s="26"/>
      <c r="AU9" s="26"/>
      <c r="AV9" s="26"/>
      <c r="AW9" s="26"/>
      <c r="AX9" s="31"/>
    </row>
    <row r="10" spans="1:50" ht="24.75" customHeight="1">
      <c r="A10" s="25"/>
      <c r="B10" s="26"/>
      <c r="C10" s="26"/>
      <c r="D10" s="26"/>
      <c r="E10" s="26"/>
      <c r="F10" s="26"/>
      <c r="G10" s="26"/>
      <c r="H10" s="26"/>
      <c r="I10" s="26"/>
      <c r="J10" s="31"/>
      <c r="K10" s="25"/>
      <c r="L10" s="26"/>
      <c r="M10" s="26"/>
      <c r="N10" s="26"/>
      <c r="O10" s="26"/>
      <c r="P10" s="26"/>
      <c r="Q10" s="26"/>
      <c r="R10" s="26"/>
      <c r="S10" s="26"/>
      <c r="T10" s="31"/>
      <c r="U10" s="25"/>
      <c r="V10" s="26"/>
      <c r="W10" s="26"/>
      <c r="X10" s="26"/>
      <c r="Y10" s="26"/>
      <c r="Z10" s="26"/>
      <c r="AA10" s="26"/>
      <c r="AB10" s="26"/>
      <c r="AC10" s="26"/>
      <c r="AD10" s="31"/>
      <c r="AE10" s="25"/>
      <c r="AF10" s="26"/>
      <c r="AG10" s="26"/>
      <c r="AH10" s="26"/>
      <c r="AI10" s="26"/>
      <c r="AJ10" s="26"/>
      <c r="AK10" s="26"/>
      <c r="AL10" s="26"/>
      <c r="AM10" s="26"/>
      <c r="AN10" s="31"/>
      <c r="AO10" s="25"/>
      <c r="AP10" s="26"/>
      <c r="AQ10" s="26"/>
      <c r="AR10" s="26"/>
      <c r="AS10" s="26"/>
      <c r="AT10" s="26"/>
      <c r="AU10" s="26"/>
      <c r="AV10" s="26"/>
      <c r="AW10" s="26"/>
      <c r="AX10" s="31"/>
    </row>
    <row r="11" spans="1:50" ht="24.75" customHeight="1">
      <c r="A11" s="25"/>
      <c r="B11" s="26"/>
      <c r="C11" s="26"/>
      <c r="D11" s="26"/>
      <c r="E11" s="26"/>
      <c r="F11" s="26"/>
      <c r="G11" s="26"/>
      <c r="H11" s="26"/>
      <c r="I11" s="26"/>
      <c r="J11" s="31"/>
      <c r="K11" s="25"/>
      <c r="L11" s="26"/>
      <c r="M11" s="26"/>
      <c r="N11" s="26"/>
      <c r="O11" s="26"/>
      <c r="P11" s="26"/>
      <c r="Q11" s="26"/>
      <c r="R11" s="26"/>
      <c r="S11" s="26"/>
      <c r="T11" s="31"/>
      <c r="U11" s="25"/>
      <c r="V11" s="26"/>
      <c r="W11" s="26"/>
      <c r="X11" s="26"/>
      <c r="Y11" s="26"/>
      <c r="Z11" s="26"/>
      <c r="AA11" s="26"/>
      <c r="AB11" s="26"/>
      <c r="AC11" s="26"/>
      <c r="AD11" s="31"/>
      <c r="AE11" s="25"/>
      <c r="AF11" s="26"/>
      <c r="AG11" s="26"/>
      <c r="AH11" s="26"/>
      <c r="AI11" s="26"/>
      <c r="AJ11" s="26"/>
      <c r="AK11" s="26"/>
      <c r="AL11" s="26"/>
      <c r="AM11" s="26"/>
      <c r="AN11" s="31"/>
      <c r="AO11" s="25"/>
      <c r="AP11" s="26"/>
      <c r="AQ11" s="26"/>
      <c r="AR11" s="26"/>
      <c r="AS11" s="26"/>
      <c r="AT11" s="26"/>
      <c r="AU11" s="26"/>
      <c r="AV11" s="26"/>
      <c r="AW11" s="26"/>
      <c r="AX11" s="31"/>
    </row>
    <row r="12" spans="1:50" ht="24.75" customHeight="1">
      <c r="A12" s="25"/>
      <c r="B12" s="26"/>
      <c r="C12" s="26"/>
      <c r="D12" s="26"/>
      <c r="E12" s="26"/>
      <c r="F12" s="26"/>
      <c r="G12" s="26"/>
      <c r="H12" s="26"/>
      <c r="I12" s="26"/>
      <c r="J12" s="31"/>
      <c r="K12" s="25"/>
      <c r="L12" s="26"/>
      <c r="M12" s="26"/>
      <c r="N12" s="26"/>
      <c r="O12" s="26"/>
      <c r="P12" s="26"/>
      <c r="Q12" s="26"/>
      <c r="R12" s="26"/>
      <c r="S12" s="26"/>
      <c r="T12" s="31"/>
      <c r="U12" s="25"/>
      <c r="V12" s="26"/>
      <c r="W12" s="26"/>
      <c r="X12" s="26"/>
      <c r="Y12" s="26"/>
      <c r="Z12" s="26"/>
      <c r="AA12" s="26"/>
      <c r="AB12" s="26"/>
      <c r="AC12" s="26"/>
      <c r="AD12" s="31"/>
      <c r="AE12" s="25"/>
      <c r="AF12" s="26"/>
      <c r="AG12" s="26"/>
      <c r="AH12" s="26"/>
      <c r="AI12" s="26"/>
      <c r="AJ12" s="26"/>
      <c r="AK12" s="26"/>
      <c r="AL12" s="26"/>
      <c r="AM12" s="26"/>
      <c r="AN12" s="31"/>
      <c r="AO12" s="25"/>
      <c r="AP12" s="26"/>
      <c r="AQ12" s="26"/>
      <c r="AR12" s="26"/>
      <c r="AS12" s="26"/>
      <c r="AT12" s="26"/>
      <c r="AU12" s="26"/>
      <c r="AV12" s="26"/>
      <c r="AW12" s="26"/>
      <c r="AX12" s="31"/>
    </row>
    <row r="13" spans="1:50" ht="24.75" customHeight="1">
      <c r="A13" s="25"/>
      <c r="B13" s="26"/>
      <c r="C13" s="26"/>
      <c r="D13" s="26"/>
      <c r="E13" s="26"/>
      <c r="F13" s="26"/>
      <c r="G13" s="26"/>
      <c r="H13" s="26"/>
      <c r="I13" s="26"/>
      <c r="J13" s="31"/>
      <c r="K13" s="25"/>
      <c r="L13" s="26"/>
      <c r="M13" s="26"/>
      <c r="N13" s="26"/>
      <c r="O13" s="26"/>
      <c r="P13" s="26"/>
      <c r="Q13" s="26"/>
      <c r="R13" s="26"/>
      <c r="S13" s="26"/>
      <c r="T13" s="31"/>
      <c r="U13" s="25"/>
      <c r="V13" s="26"/>
      <c r="W13" s="26"/>
      <c r="X13" s="26"/>
      <c r="Y13" s="26"/>
      <c r="Z13" s="26"/>
      <c r="AA13" s="26"/>
      <c r="AB13" s="26"/>
      <c r="AC13" s="26"/>
      <c r="AD13" s="31"/>
      <c r="AE13" s="25"/>
      <c r="AF13" s="26"/>
      <c r="AG13" s="26"/>
      <c r="AH13" s="26"/>
      <c r="AI13" s="26"/>
      <c r="AJ13" s="26"/>
      <c r="AK13" s="26"/>
      <c r="AL13" s="26"/>
      <c r="AM13" s="26"/>
      <c r="AN13" s="31"/>
      <c r="AO13" s="25"/>
      <c r="AP13" s="26"/>
      <c r="AQ13" s="26"/>
      <c r="AR13" s="26"/>
      <c r="AS13" s="26"/>
      <c r="AT13" s="26"/>
      <c r="AU13" s="26"/>
      <c r="AV13" s="26"/>
      <c r="AW13" s="26"/>
      <c r="AX13" s="31"/>
    </row>
    <row r="14" spans="1:50" ht="24.75" customHeight="1">
      <c r="A14" s="25"/>
      <c r="B14" s="26"/>
      <c r="C14" s="26"/>
      <c r="D14" s="26"/>
      <c r="E14" s="26"/>
      <c r="F14" s="26"/>
      <c r="G14" s="26"/>
      <c r="H14" s="26"/>
      <c r="I14" s="26"/>
      <c r="J14" s="31"/>
      <c r="K14" s="25"/>
      <c r="L14" s="26"/>
      <c r="M14" s="26"/>
      <c r="N14" s="26"/>
      <c r="O14" s="26"/>
      <c r="P14" s="26"/>
      <c r="Q14" s="26"/>
      <c r="R14" s="26"/>
      <c r="S14" s="26"/>
      <c r="T14" s="31"/>
      <c r="U14" s="25"/>
      <c r="V14" s="26"/>
      <c r="W14" s="26"/>
      <c r="X14" s="26"/>
      <c r="Y14" s="26"/>
      <c r="Z14" s="26"/>
      <c r="AA14" s="26"/>
      <c r="AB14" s="26"/>
      <c r="AC14" s="26"/>
      <c r="AD14" s="31"/>
      <c r="AE14" s="25"/>
      <c r="AF14" s="26"/>
      <c r="AG14" s="26"/>
      <c r="AH14" s="26"/>
      <c r="AI14" s="26"/>
      <c r="AJ14" s="26"/>
      <c r="AK14" s="26"/>
      <c r="AL14" s="26"/>
      <c r="AM14" s="26"/>
      <c r="AN14" s="31"/>
      <c r="AO14" s="25"/>
      <c r="AP14" s="26"/>
      <c r="AQ14" s="26"/>
      <c r="AR14" s="26"/>
      <c r="AS14" s="26"/>
      <c r="AT14" s="26"/>
      <c r="AU14" s="26"/>
      <c r="AV14" s="26"/>
      <c r="AW14" s="26"/>
      <c r="AX14" s="31"/>
    </row>
    <row r="15" spans="1:50" ht="24.75" customHeight="1">
      <c r="A15" s="25"/>
      <c r="B15" s="26"/>
      <c r="C15" s="26"/>
      <c r="D15" s="26"/>
      <c r="E15" s="26"/>
      <c r="F15" s="26"/>
      <c r="G15" s="26"/>
      <c r="H15" s="26"/>
      <c r="I15" s="26"/>
      <c r="J15" s="31"/>
      <c r="K15" s="25"/>
      <c r="L15" s="26"/>
      <c r="M15" s="26"/>
      <c r="N15" s="26"/>
      <c r="O15" s="26"/>
      <c r="P15" s="26"/>
      <c r="Q15" s="26"/>
      <c r="R15" s="26"/>
      <c r="S15" s="26"/>
      <c r="T15" s="31"/>
      <c r="U15" s="25"/>
      <c r="V15" s="26"/>
      <c r="W15" s="26"/>
      <c r="X15" s="26"/>
      <c r="Y15" s="26"/>
      <c r="Z15" s="26"/>
      <c r="AA15" s="26"/>
      <c r="AB15" s="26"/>
      <c r="AC15" s="26"/>
      <c r="AD15" s="31"/>
      <c r="AE15" s="25"/>
      <c r="AF15" s="26"/>
      <c r="AG15" s="26"/>
      <c r="AH15" s="26"/>
      <c r="AI15" s="26"/>
      <c r="AJ15" s="26"/>
      <c r="AK15" s="26"/>
      <c r="AL15" s="26"/>
      <c r="AM15" s="26"/>
      <c r="AN15" s="31"/>
      <c r="AO15" s="25"/>
      <c r="AP15" s="26"/>
      <c r="AQ15" s="26"/>
      <c r="AR15" s="26"/>
      <c r="AS15" s="26"/>
      <c r="AT15" s="26"/>
      <c r="AU15" s="26"/>
      <c r="AV15" s="26"/>
      <c r="AW15" s="26"/>
      <c r="AX15" s="31"/>
    </row>
    <row r="16" spans="1:50" ht="24.75" customHeight="1">
      <c r="A16" s="25"/>
      <c r="B16" s="26"/>
      <c r="C16" s="26"/>
      <c r="D16" s="26"/>
      <c r="E16" s="26"/>
      <c r="F16" s="26"/>
      <c r="G16" s="26"/>
      <c r="H16" s="26"/>
      <c r="I16" s="26"/>
      <c r="J16" s="31"/>
      <c r="K16" s="25"/>
      <c r="L16" s="26"/>
      <c r="M16" s="26"/>
      <c r="N16" s="26"/>
      <c r="O16" s="26"/>
      <c r="P16" s="26"/>
      <c r="Q16" s="26"/>
      <c r="R16" s="26"/>
      <c r="S16" s="26"/>
      <c r="T16" s="31"/>
      <c r="U16" s="25"/>
      <c r="V16" s="26"/>
      <c r="W16" s="26"/>
      <c r="X16" s="26"/>
      <c r="Y16" s="26"/>
      <c r="Z16" s="26"/>
      <c r="AA16" s="26"/>
      <c r="AB16" s="26"/>
      <c r="AC16" s="26"/>
      <c r="AD16" s="31"/>
      <c r="AE16" s="25"/>
      <c r="AF16" s="26"/>
      <c r="AG16" s="26"/>
      <c r="AH16" s="26"/>
      <c r="AI16" s="26"/>
      <c r="AJ16" s="26"/>
      <c r="AK16" s="26"/>
      <c r="AL16" s="26"/>
      <c r="AM16" s="26"/>
      <c r="AN16" s="31"/>
      <c r="AO16" s="25"/>
      <c r="AP16" s="26"/>
      <c r="AQ16" s="26"/>
      <c r="AR16" s="26"/>
      <c r="AS16" s="26"/>
      <c r="AT16" s="26"/>
      <c r="AU16" s="26"/>
      <c r="AV16" s="26"/>
      <c r="AW16" s="26"/>
      <c r="AX16" s="31"/>
    </row>
    <row r="17" spans="1:50" ht="24.75" customHeight="1">
      <c r="A17" s="25"/>
      <c r="B17" s="26"/>
      <c r="C17" s="26"/>
      <c r="D17" s="26"/>
      <c r="E17" s="26"/>
      <c r="F17" s="26"/>
      <c r="G17" s="26"/>
      <c r="H17" s="26"/>
      <c r="I17" s="26"/>
      <c r="J17" s="31"/>
      <c r="K17" s="25"/>
      <c r="L17" s="26"/>
      <c r="M17" s="26"/>
      <c r="N17" s="26"/>
      <c r="O17" s="26"/>
      <c r="P17" s="26"/>
      <c r="Q17" s="26"/>
      <c r="R17" s="26"/>
      <c r="S17" s="26"/>
      <c r="T17" s="31"/>
      <c r="U17" s="25"/>
      <c r="V17" s="26"/>
      <c r="W17" s="26"/>
      <c r="X17" s="26"/>
      <c r="Y17" s="26"/>
      <c r="Z17" s="26"/>
      <c r="AA17" s="26"/>
      <c r="AB17" s="26"/>
      <c r="AC17" s="26"/>
      <c r="AD17" s="31"/>
      <c r="AE17" s="25"/>
      <c r="AF17" s="26"/>
      <c r="AG17" s="26"/>
      <c r="AH17" s="26"/>
      <c r="AI17" s="26"/>
      <c r="AJ17" s="26"/>
      <c r="AK17" s="26"/>
      <c r="AL17" s="26"/>
      <c r="AM17" s="26"/>
      <c r="AN17" s="31"/>
      <c r="AO17" s="25"/>
      <c r="AP17" s="26"/>
      <c r="AQ17" s="26"/>
      <c r="AR17" s="26"/>
      <c r="AS17" s="26"/>
      <c r="AT17" s="26"/>
      <c r="AU17" s="26"/>
      <c r="AV17" s="26"/>
      <c r="AW17" s="26"/>
      <c r="AX17" s="31"/>
    </row>
    <row r="18" spans="1:50" ht="24.75" customHeight="1">
      <c r="A18" s="25"/>
      <c r="B18" s="26"/>
      <c r="C18" s="26"/>
      <c r="D18" s="26"/>
      <c r="E18" s="26"/>
      <c r="F18" s="26"/>
      <c r="G18" s="26"/>
      <c r="H18" s="26"/>
      <c r="I18" s="26"/>
      <c r="J18" s="31"/>
      <c r="K18" s="25"/>
      <c r="L18" s="26"/>
      <c r="M18" s="26"/>
      <c r="N18" s="26"/>
      <c r="O18" s="26"/>
      <c r="P18" s="26"/>
      <c r="Q18" s="26"/>
      <c r="R18" s="26"/>
      <c r="S18" s="26"/>
      <c r="T18" s="31"/>
      <c r="U18" s="25"/>
      <c r="V18" s="26"/>
      <c r="W18" s="26"/>
      <c r="X18" s="26"/>
      <c r="Y18" s="26"/>
      <c r="Z18" s="26"/>
      <c r="AA18" s="26"/>
      <c r="AB18" s="26"/>
      <c r="AC18" s="26"/>
      <c r="AD18" s="31"/>
      <c r="AE18" s="25"/>
      <c r="AF18" s="26"/>
      <c r="AG18" s="26"/>
      <c r="AH18" s="26"/>
      <c r="AI18" s="26"/>
      <c r="AJ18" s="26"/>
      <c r="AK18" s="26"/>
      <c r="AL18" s="26"/>
      <c r="AM18" s="26"/>
      <c r="AN18" s="31"/>
      <c r="AO18" s="25"/>
      <c r="AP18" s="26"/>
      <c r="AQ18" s="26"/>
      <c r="AR18" s="26"/>
      <c r="AS18" s="26"/>
      <c r="AT18" s="26"/>
      <c r="AU18" s="26"/>
      <c r="AV18" s="26"/>
      <c r="AW18" s="26"/>
      <c r="AX18" s="31"/>
    </row>
    <row r="19" spans="1:50" ht="24.75" customHeight="1">
      <c r="A19" s="25"/>
      <c r="B19" s="26"/>
      <c r="C19" s="26"/>
      <c r="D19" s="26"/>
      <c r="E19" s="26"/>
      <c r="F19" s="26"/>
      <c r="G19" s="26"/>
      <c r="H19" s="26"/>
      <c r="I19" s="26"/>
      <c r="J19" s="31"/>
      <c r="K19" s="25"/>
      <c r="L19" s="26"/>
      <c r="M19" s="26"/>
      <c r="N19" s="26"/>
      <c r="O19" s="26"/>
      <c r="P19" s="26"/>
      <c r="Q19" s="26"/>
      <c r="R19" s="26"/>
      <c r="S19" s="26"/>
      <c r="T19" s="31"/>
      <c r="U19" s="25"/>
      <c r="V19" s="26"/>
      <c r="W19" s="26"/>
      <c r="X19" s="26"/>
      <c r="Y19" s="26"/>
      <c r="Z19" s="26"/>
      <c r="AA19" s="26"/>
      <c r="AB19" s="26"/>
      <c r="AC19" s="26"/>
      <c r="AD19" s="31"/>
      <c r="AE19" s="25"/>
      <c r="AF19" s="26"/>
      <c r="AG19" s="26"/>
      <c r="AH19" s="26"/>
      <c r="AI19" s="26"/>
      <c r="AJ19" s="26"/>
      <c r="AK19" s="26"/>
      <c r="AL19" s="26"/>
      <c r="AM19" s="26"/>
      <c r="AN19" s="31"/>
      <c r="AO19" s="25"/>
      <c r="AP19" s="26"/>
      <c r="AQ19" s="26"/>
      <c r="AR19" s="26"/>
      <c r="AS19" s="26"/>
      <c r="AT19" s="26"/>
      <c r="AU19" s="26"/>
      <c r="AV19" s="26"/>
      <c r="AW19" s="26"/>
      <c r="AX19" s="31"/>
    </row>
    <row r="20" spans="1:50" ht="24.75" customHeight="1">
      <c r="A20" s="25"/>
      <c r="B20" s="26"/>
      <c r="C20" s="26"/>
      <c r="D20" s="26"/>
      <c r="E20" s="26"/>
      <c r="F20" s="26"/>
      <c r="G20" s="26"/>
      <c r="H20" s="26"/>
      <c r="I20" s="26"/>
      <c r="J20" s="31"/>
      <c r="K20" s="25"/>
      <c r="L20" s="26"/>
      <c r="M20" s="26"/>
      <c r="N20" s="26"/>
      <c r="O20" s="26"/>
      <c r="P20" s="26"/>
      <c r="Q20" s="26"/>
      <c r="R20" s="26"/>
      <c r="S20" s="26"/>
      <c r="T20" s="31"/>
      <c r="U20" s="25"/>
      <c r="V20" s="26"/>
      <c r="W20" s="26"/>
      <c r="X20" s="26"/>
      <c r="Y20" s="26"/>
      <c r="Z20" s="26"/>
      <c r="AA20" s="26"/>
      <c r="AB20" s="26"/>
      <c r="AC20" s="26"/>
      <c r="AD20" s="31"/>
      <c r="AE20" s="25"/>
      <c r="AF20" s="26"/>
      <c r="AG20" s="26"/>
      <c r="AH20" s="26"/>
      <c r="AI20" s="26"/>
      <c r="AJ20" s="26"/>
      <c r="AK20" s="26"/>
      <c r="AL20" s="26"/>
      <c r="AM20" s="26"/>
      <c r="AN20" s="31"/>
      <c r="AO20" s="25"/>
      <c r="AP20" s="26"/>
      <c r="AQ20" s="26"/>
      <c r="AR20" s="26"/>
      <c r="AS20" s="26"/>
      <c r="AT20" s="26"/>
      <c r="AU20" s="26"/>
      <c r="AV20" s="26"/>
      <c r="AW20" s="26"/>
      <c r="AX20" s="31"/>
    </row>
    <row r="21" spans="1:50" ht="24.75" customHeight="1">
      <c r="A21" s="25"/>
      <c r="B21" s="26"/>
      <c r="C21" s="26"/>
      <c r="D21" s="26"/>
      <c r="E21" s="26"/>
      <c r="F21" s="26"/>
      <c r="G21" s="26"/>
      <c r="H21" s="26"/>
      <c r="I21" s="26"/>
      <c r="J21" s="31"/>
      <c r="K21" s="25"/>
      <c r="L21" s="26"/>
      <c r="M21" s="26"/>
      <c r="N21" s="26"/>
      <c r="O21" s="26"/>
      <c r="P21" s="26"/>
      <c r="Q21" s="26"/>
      <c r="R21" s="26"/>
      <c r="S21" s="26"/>
      <c r="T21" s="31"/>
      <c r="U21" s="25"/>
      <c r="V21" s="26"/>
      <c r="W21" s="26"/>
      <c r="X21" s="26"/>
      <c r="Y21" s="26"/>
      <c r="Z21" s="26"/>
      <c r="AA21" s="26"/>
      <c r="AB21" s="26"/>
      <c r="AC21" s="26"/>
      <c r="AD21" s="31"/>
      <c r="AE21" s="25"/>
      <c r="AF21" s="26"/>
      <c r="AG21" s="26"/>
      <c r="AH21" s="26"/>
      <c r="AI21" s="26"/>
      <c r="AJ21" s="26"/>
      <c r="AK21" s="26"/>
      <c r="AL21" s="26"/>
      <c r="AM21" s="26"/>
      <c r="AN21" s="31"/>
      <c r="AO21" s="25"/>
      <c r="AP21" s="26"/>
      <c r="AQ21" s="26"/>
      <c r="AR21" s="26"/>
      <c r="AS21" s="26"/>
      <c r="AT21" s="26"/>
      <c r="AU21" s="26"/>
      <c r="AV21" s="26"/>
      <c r="AW21" s="26"/>
      <c r="AX21" s="31"/>
    </row>
    <row r="22" spans="1:50" ht="24.75" customHeight="1">
      <c r="A22" s="25"/>
      <c r="B22" s="26"/>
      <c r="C22" s="26"/>
      <c r="D22" s="26"/>
      <c r="E22" s="26"/>
      <c r="F22" s="26"/>
      <c r="G22" s="26"/>
      <c r="H22" s="26"/>
      <c r="I22" s="26"/>
      <c r="J22" s="31"/>
      <c r="K22" s="25"/>
      <c r="L22" s="26"/>
      <c r="M22" s="26"/>
      <c r="N22" s="26"/>
      <c r="O22" s="26"/>
      <c r="P22" s="26"/>
      <c r="Q22" s="26"/>
      <c r="R22" s="26"/>
      <c r="S22" s="26"/>
      <c r="T22" s="31"/>
      <c r="U22" s="25"/>
      <c r="V22" s="26"/>
      <c r="W22" s="26"/>
      <c r="X22" s="26"/>
      <c r="Y22" s="26"/>
      <c r="Z22" s="26"/>
      <c r="AA22" s="26"/>
      <c r="AB22" s="26"/>
      <c r="AC22" s="26"/>
      <c r="AD22" s="31"/>
      <c r="AE22" s="25"/>
      <c r="AF22" s="26"/>
      <c r="AG22" s="26"/>
      <c r="AH22" s="26"/>
      <c r="AI22" s="26"/>
      <c r="AJ22" s="26"/>
      <c r="AK22" s="26"/>
      <c r="AL22" s="26"/>
      <c r="AM22" s="26"/>
      <c r="AN22" s="31"/>
      <c r="AO22" s="25"/>
      <c r="AP22" s="26"/>
      <c r="AQ22" s="26"/>
      <c r="AR22" s="26"/>
      <c r="AS22" s="26"/>
      <c r="AT22" s="26"/>
      <c r="AU22" s="26"/>
      <c r="AV22" s="26"/>
      <c r="AW22" s="26"/>
      <c r="AX22" s="31"/>
    </row>
    <row r="23" spans="1:50" ht="24.75" customHeight="1">
      <c r="A23" s="25"/>
      <c r="B23" s="26"/>
      <c r="C23" s="26"/>
      <c r="D23" s="26"/>
      <c r="E23" s="26"/>
      <c r="F23" s="26"/>
      <c r="G23" s="26"/>
      <c r="H23" s="26"/>
      <c r="I23" s="26"/>
      <c r="J23" s="31"/>
      <c r="K23" s="25"/>
      <c r="L23" s="26"/>
      <c r="M23" s="26"/>
      <c r="N23" s="26"/>
      <c r="O23" s="26"/>
      <c r="P23" s="26"/>
      <c r="Q23" s="26"/>
      <c r="R23" s="26"/>
      <c r="S23" s="26"/>
      <c r="T23" s="31"/>
      <c r="U23" s="25"/>
      <c r="V23" s="26"/>
      <c r="W23" s="26"/>
      <c r="X23" s="26"/>
      <c r="Y23" s="26"/>
      <c r="Z23" s="26"/>
      <c r="AA23" s="26"/>
      <c r="AB23" s="26"/>
      <c r="AC23" s="26"/>
      <c r="AD23" s="31"/>
      <c r="AE23" s="25"/>
      <c r="AF23" s="26"/>
      <c r="AG23" s="26"/>
      <c r="AH23" s="26"/>
      <c r="AI23" s="26"/>
      <c r="AJ23" s="26"/>
      <c r="AK23" s="26"/>
      <c r="AL23" s="26"/>
      <c r="AM23" s="26"/>
      <c r="AN23" s="31"/>
      <c r="AO23" s="25"/>
      <c r="AP23" s="26"/>
      <c r="AQ23" s="26"/>
      <c r="AR23" s="26"/>
      <c r="AS23" s="26"/>
      <c r="AT23" s="26"/>
      <c r="AU23" s="26"/>
      <c r="AV23" s="26"/>
      <c r="AW23" s="26"/>
      <c r="AX23" s="31"/>
    </row>
    <row r="24" spans="1:50" ht="24.75" customHeight="1">
      <c r="A24" s="25"/>
      <c r="B24" s="26"/>
      <c r="C24" s="26"/>
      <c r="D24" s="26"/>
      <c r="E24" s="26"/>
      <c r="F24" s="26"/>
      <c r="G24" s="26"/>
      <c r="H24" s="26"/>
      <c r="I24" s="26"/>
      <c r="J24" s="31"/>
      <c r="K24" s="25"/>
      <c r="L24" s="26"/>
      <c r="M24" s="26"/>
      <c r="N24" s="26"/>
      <c r="O24" s="26"/>
      <c r="P24" s="26"/>
      <c r="Q24" s="26"/>
      <c r="R24" s="26"/>
      <c r="S24" s="26"/>
      <c r="T24" s="31"/>
      <c r="U24" s="25"/>
      <c r="V24" s="26"/>
      <c r="W24" s="26"/>
      <c r="X24" s="26"/>
      <c r="Y24" s="26"/>
      <c r="Z24" s="26"/>
      <c r="AA24" s="26"/>
      <c r="AB24" s="26"/>
      <c r="AC24" s="26"/>
      <c r="AD24" s="31"/>
      <c r="AE24" s="25"/>
      <c r="AF24" s="26"/>
      <c r="AG24" s="26"/>
      <c r="AH24" s="26"/>
      <c r="AI24" s="26"/>
      <c r="AJ24" s="26"/>
      <c r="AK24" s="26"/>
      <c r="AL24" s="26"/>
      <c r="AM24" s="26"/>
      <c r="AN24" s="31"/>
      <c r="AO24" s="25"/>
      <c r="AP24" s="26"/>
      <c r="AQ24" s="26"/>
      <c r="AR24" s="26"/>
      <c r="AS24" s="26"/>
      <c r="AT24" s="26"/>
      <c r="AU24" s="26"/>
      <c r="AV24" s="26"/>
      <c r="AW24" s="26"/>
      <c r="AX24" s="31"/>
    </row>
    <row r="25" spans="1:50" ht="24.75" customHeight="1">
      <c r="A25" s="25"/>
      <c r="B25" s="26"/>
      <c r="C25" s="26"/>
      <c r="D25" s="26"/>
      <c r="E25" s="26"/>
      <c r="F25" s="26"/>
      <c r="G25" s="26"/>
      <c r="H25" s="26"/>
      <c r="I25" s="26"/>
      <c r="J25" s="31"/>
      <c r="K25" s="25"/>
      <c r="L25" s="26"/>
      <c r="M25" s="26"/>
      <c r="N25" s="26"/>
      <c r="O25" s="26"/>
      <c r="P25" s="26"/>
      <c r="Q25" s="26"/>
      <c r="R25" s="26"/>
      <c r="S25" s="26"/>
      <c r="T25" s="31"/>
      <c r="U25" s="25"/>
      <c r="V25" s="26"/>
      <c r="W25" s="26"/>
      <c r="X25" s="26"/>
      <c r="Y25" s="26"/>
      <c r="Z25" s="26"/>
      <c r="AA25" s="26"/>
      <c r="AB25" s="26"/>
      <c r="AC25" s="26"/>
      <c r="AD25" s="31"/>
      <c r="AE25" s="25"/>
      <c r="AF25" s="26"/>
      <c r="AG25" s="26"/>
      <c r="AH25" s="26"/>
      <c r="AI25" s="26"/>
      <c r="AJ25" s="26"/>
      <c r="AK25" s="26"/>
      <c r="AL25" s="26"/>
      <c r="AM25" s="26"/>
      <c r="AN25" s="31"/>
      <c r="AO25" s="25"/>
      <c r="AP25" s="26"/>
      <c r="AQ25" s="26"/>
      <c r="AR25" s="26"/>
      <c r="AS25" s="26"/>
      <c r="AT25" s="26"/>
      <c r="AU25" s="26"/>
      <c r="AV25" s="26"/>
      <c r="AW25" s="26"/>
      <c r="AX25" s="31"/>
    </row>
    <row r="26" spans="1:50" ht="24.75" customHeight="1">
      <c r="A26" s="25"/>
      <c r="B26" s="26"/>
      <c r="C26" s="26"/>
      <c r="D26" s="26"/>
      <c r="E26" s="26"/>
      <c r="F26" s="26"/>
      <c r="G26" s="26"/>
      <c r="H26" s="26"/>
      <c r="I26" s="26"/>
      <c r="J26" s="31"/>
      <c r="K26" s="25"/>
      <c r="L26" s="26"/>
      <c r="M26" s="26"/>
      <c r="N26" s="26"/>
      <c r="O26" s="26"/>
      <c r="P26" s="26"/>
      <c r="Q26" s="26"/>
      <c r="R26" s="26"/>
      <c r="S26" s="26"/>
      <c r="T26" s="31"/>
      <c r="U26" s="25"/>
      <c r="V26" s="26"/>
      <c r="W26" s="26"/>
      <c r="X26" s="26"/>
      <c r="Y26" s="26"/>
      <c r="Z26" s="26"/>
      <c r="AA26" s="26"/>
      <c r="AB26" s="26"/>
      <c r="AC26" s="26"/>
      <c r="AD26" s="31"/>
      <c r="AE26" s="25"/>
      <c r="AF26" s="26"/>
      <c r="AG26" s="26"/>
      <c r="AH26" s="26"/>
      <c r="AI26" s="26"/>
      <c r="AJ26" s="26"/>
      <c r="AK26" s="26"/>
      <c r="AL26" s="26"/>
      <c r="AM26" s="26"/>
      <c r="AN26" s="31"/>
      <c r="AO26" s="25"/>
      <c r="AP26" s="26"/>
      <c r="AQ26" s="26"/>
      <c r="AR26" s="26"/>
      <c r="AS26" s="26"/>
      <c r="AT26" s="26"/>
      <c r="AU26" s="26"/>
      <c r="AV26" s="26"/>
      <c r="AW26" s="26"/>
      <c r="AX26" s="31"/>
    </row>
    <row r="27" spans="1:50" ht="24.75" customHeight="1">
      <c r="A27" s="27"/>
      <c r="B27" s="28"/>
      <c r="C27" s="28"/>
      <c r="D27" s="28"/>
      <c r="E27" s="28"/>
      <c r="F27" s="28"/>
      <c r="G27" s="28"/>
      <c r="H27" s="28"/>
      <c r="I27" s="28"/>
      <c r="J27" s="34"/>
      <c r="K27" s="27"/>
      <c r="L27" s="28"/>
      <c r="M27" s="28"/>
      <c r="N27" s="28"/>
      <c r="O27" s="28"/>
      <c r="P27" s="28"/>
      <c r="Q27" s="28"/>
      <c r="R27" s="28"/>
      <c r="S27" s="28"/>
      <c r="T27" s="34"/>
      <c r="U27" s="27"/>
      <c r="V27" s="28"/>
      <c r="W27" s="28"/>
      <c r="X27" s="28"/>
      <c r="Y27" s="28"/>
      <c r="Z27" s="28"/>
      <c r="AA27" s="28"/>
      <c r="AB27" s="28"/>
      <c r="AC27" s="28"/>
      <c r="AD27" s="34"/>
      <c r="AE27" s="27"/>
      <c r="AF27" s="28"/>
      <c r="AG27" s="28"/>
      <c r="AH27" s="28"/>
      <c r="AI27" s="28"/>
      <c r="AJ27" s="28"/>
      <c r="AK27" s="28"/>
      <c r="AL27" s="28"/>
      <c r="AM27" s="28"/>
      <c r="AN27" s="34"/>
      <c r="AO27" s="27"/>
      <c r="AP27" s="28"/>
      <c r="AQ27" s="28"/>
      <c r="AR27" s="28"/>
      <c r="AS27" s="28"/>
      <c r="AT27" s="28"/>
      <c r="AU27" s="28"/>
      <c r="AV27" s="28"/>
      <c r="AW27" s="28"/>
      <c r="AX27" s="34"/>
    </row>
  </sheetData>
  <pageMargins left="0.69930555555555596" right="0.69930555555555596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Y420"/>
  <sheetViews>
    <sheetView showGridLines="0" zoomScale="85" zoomScaleNormal="85" workbookViewId="0"/>
  </sheetViews>
  <sheetFormatPr defaultColWidth="9.140625" defaultRowHeight="15.75" customHeight="1"/>
  <cols>
    <col min="1" max="1" width="8.28515625" style="1" customWidth="1"/>
    <col min="2" max="4" width="9.85546875" style="1" customWidth="1"/>
    <col min="5" max="8" width="10.42578125" style="1" customWidth="1"/>
    <col min="9" max="9" width="9.85546875" style="1" customWidth="1"/>
    <col min="10" max="10" width="2.85546875" style="1" customWidth="1"/>
    <col min="11" max="13" width="9.85546875" style="1" customWidth="1"/>
    <col min="14" max="17" width="10.42578125" style="1" customWidth="1"/>
    <col min="18" max="20" width="9.85546875" style="1" customWidth="1"/>
    <col min="21" max="21" width="9.85546875" style="3" customWidth="1"/>
    <col min="22" max="23" width="7.28515625" style="1" customWidth="1"/>
    <col min="24" max="16384" width="9.140625" style="1"/>
  </cols>
  <sheetData>
    <row r="1" spans="1:25" ht="15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11"/>
    </row>
    <row r="2" spans="1:25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5</v>
      </c>
      <c r="P2" s="10" t="str">
        <f>'Project Details'!$F$11</f>
        <v>Luton Borough Council</v>
      </c>
      <c r="Q2" s="7"/>
      <c r="R2" s="10"/>
      <c r="S2" s="7"/>
      <c r="T2" s="7"/>
      <c r="U2" s="7"/>
      <c r="V2" s="7"/>
      <c r="W2" s="12"/>
      <c r="X2" s="12"/>
      <c r="Y2" s="13"/>
    </row>
    <row r="3" spans="1:25" ht="15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 t="s">
        <v>25</v>
      </c>
      <c r="P3" s="7" t="str">
        <f>'Project Details'!$F$9&amp;" "&amp;'Project Details'!$F$10</f>
        <v>1335-WTR Luton 7 Stations</v>
      </c>
      <c r="Q3" s="7"/>
      <c r="R3" s="7"/>
      <c r="S3" s="7"/>
      <c r="T3" s="7"/>
      <c r="U3" s="7"/>
      <c r="V3" s="7"/>
      <c r="W3" s="12"/>
      <c r="X3" s="12"/>
      <c r="Y3" s="13"/>
    </row>
    <row r="4" spans="1:25" ht="15.7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 t="s">
        <v>26</v>
      </c>
      <c r="P4" s="7" t="str">
        <f ca="1">MID(CELL("filename",$A$1),FIND("]",CELL("filename",$A$1))+1,255)</f>
        <v>Bedford</v>
      </c>
      <c r="Q4" s="7"/>
      <c r="R4" s="7"/>
      <c r="S4" s="7"/>
      <c r="T4" s="7"/>
      <c r="U4" s="7"/>
      <c r="V4" s="7"/>
      <c r="W4" s="12"/>
      <c r="X4" s="12"/>
      <c r="Y4" s="13"/>
    </row>
    <row r="5" spans="1:25" ht="15.7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27</v>
      </c>
      <c r="P5" s="110">
        <v>43431</v>
      </c>
      <c r="Q5" s="110"/>
      <c r="R5" s="110"/>
      <c r="S5" s="110"/>
      <c r="T5" s="7"/>
      <c r="U5" s="7"/>
      <c r="V5" s="7"/>
      <c r="W5" s="12"/>
      <c r="X5" s="12"/>
      <c r="Y5" s="13"/>
    </row>
    <row r="6" spans="1:25" ht="15.7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1"/>
      <c r="Q6" s="111"/>
      <c r="R6" s="9"/>
      <c r="S6" s="9"/>
      <c r="T6" s="9"/>
      <c r="U6" s="9"/>
      <c r="V6" s="9"/>
      <c r="W6" s="9"/>
      <c r="X6" s="9"/>
      <c r="Y6" s="14"/>
    </row>
    <row r="8" spans="1:25" ht="15.75" customHeight="1">
      <c r="A8" s="55"/>
      <c r="B8" s="112" t="s">
        <v>28</v>
      </c>
      <c r="C8" s="113"/>
      <c r="D8" s="113"/>
      <c r="E8" s="113"/>
      <c r="F8" s="113"/>
      <c r="G8" s="113"/>
      <c r="H8" s="113"/>
      <c r="I8" s="114"/>
      <c r="J8" s="56"/>
      <c r="K8" s="112" t="s">
        <v>29</v>
      </c>
      <c r="L8" s="113"/>
      <c r="M8" s="113"/>
      <c r="N8" s="113"/>
      <c r="O8" s="113"/>
      <c r="P8" s="113"/>
      <c r="Q8" s="113"/>
      <c r="R8" s="114"/>
      <c r="U8" s="1"/>
    </row>
    <row r="9" spans="1:25" ht="38.25">
      <c r="A9" s="57"/>
      <c r="B9" s="58" t="s">
        <v>30</v>
      </c>
      <c r="C9" s="59" t="s">
        <v>31</v>
      </c>
      <c r="D9" s="58" t="s">
        <v>32</v>
      </c>
      <c r="E9" s="58" t="s">
        <v>33</v>
      </c>
      <c r="F9" s="58" t="s">
        <v>34</v>
      </c>
      <c r="G9" s="58" t="s">
        <v>35</v>
      </c>
      <c r="H9" s="58" t="s">
        <v>36</v>
      </c>
      <c r="I9" s="58" t="s">
        <v>37</v>
      </c>
      <c r="J9" s="56"/>
      <c r="K9" s="58" t="s">
        <v>30</v>
      </c>
      <c r="L9" s="59" t="s">
        <v>38</v>
      </c>
      <c r="M9" s="58" t="s">
        <v>32</v>
      </c>
      <c r="N9" s="58" t="s">
        <v>33</v>
      </c>
      <c r="O9" s="58" t="s">
        <v>34</v>
      </c>
      <c r="P9" s="58" t="s">
        <v>35</v>
      </c>
      <c r="Q9" s="58" t="s">
        <v>36</v>
      </c>
      <c r="R9" s="58" t="s">
        <v>37</v>
      </c>
      <c r="U9" s="1"/>
    </row>
    <row r="10" spans="1:25" ht="15.75" customHeight="1">
      <c r="A10" s="60">
        <v>0.22916666666666699</v>
      </c>
      <c r="B10" s="61">
        <v>65</v>
      </c>
      <c r="C10" s="62">
        <v>6</v>
      </c>
      <c r="D10" s="62">
        <v>9</v>
      </c>
      <c r="E10" s="62">
        <v>0</v>
      </c>
      <c r="F10" s="62">
        <v>13</v>
      </c>
      <c r="G10" s="62">
        <v>3</v>
      </c>
      <c r="H10" s="62">
        <v>19</v>
      </c>
      <c r="I10" s="63">
        <f t="shared" ref="I10:I35" si="0">SUM(B10:H10)</f>
        <v>115</v>
      </c>
      <c r="J10" s="56"/>
      <c r="K10" s="61">
        <v>1</v>
      </c>
      <c r="L10" s="62">
        <v>0</v>
      </c>
      <c r="M10" s="62">
        <v>0</v>
      </c>
      <c r="N10" s="62">
        <v>0</v>
      </c>
      <c r="O10" s="62">
        <v>1</v>
      </c>
      <c r="P10" s="62">
        <v>0</v>
      </c>
      <c r="Q10" s="62">
        <v>2</v>
      </c>
      <c r="R10" s="63">
        <f t="shared" ref="R10:R35" si="1">SUM(K10:Q10)</f>
        <v>4</v>
      </c>
      <c r="U10" s="1"/>
    </row>
    <row r="11" spans="1:25" ht="15.75" customHeight="1">
      <c r="A11" s="64">
        <f t="shared" ref="A11:A16" si="2">A10+"00:15"</f>
        <v>0.23958333333333365</v>
      </c>
      <c r="B11" s="65">
        <v>48</v>
      </c>
      <c r="C11" s="16">
        <v>18</v>
      </c>
      <c r="D11" s="16">
        <v>5</v>
      </c>
      <c r="E11" s="16">
        <v>1</v>
      </c>
      <c r="F11" s="16">
        <v>3</v>
      </c>
      <c r="G11" s="16">
        <v>4</v>
      </c>
      <c r="H11" s="16">
        <v>31</v>
      </c>
      <c r="I11" s="66">
        <f t="shared" si="0"/>
        <v>110</v>
      </c>
      <c r="J11" s="56"/>
      <c r="K11" s="65">
        <v>1</v>
      </c>
      <c r="L11" s="16">
        <v>0</v>
      </c>
      <c r="M11" s="16">
        <v>0</v>
      </c>
      <c r="N11" s="16">
        <v>2</v>
      </c>
      <c r="O11" s="16">
        <v>0</v>
      </c>
      <c r="P11" s="16">
        <v>0</v>
      </c>
      <c r="Q11" s="16">
        <v>1</v>
      </c>
      <c r="R11" s="66">
        <f t="shared" si="1"/>
        <v>4</v>
      </c>
      <c r="U11" s="1"/>
    </row>
    <row r="12" spans="1:25" ht="15.75" customHeight="1">
      <c r="A12" s="67" t="s">
        <v>39</v>
      </c>
      <c r="B12" s="68">
        <f t="shared" ref="B12:H12" si="3">SUM(B10:B11)</f>
        <v>113</v>
      </c>
      <c r="C12" s="68">
        <f t="shared" si="3"/>
        <v>24</v>
      </c>
      <c r="D12" s="68">
        <f t="shared" si="3"/>
        <v>14</v>
      </c>
      <c r="E12" s="68">
        <f t="shared" si="3"/>
        <v>1</v>
      </c>
      <c r="F12" s="68">
        <f t="shared" si="3"/>
        <v>16</v>
      </c>
      <c r="G12" s="68">
        <f t="shared" si="3"/>
        <v>7</v>
      </c>
      <c r="H12" s="68">
        <f t="shared" si="3"/>
        <v>50</v>
      </c>
      <c r="I12" s="69">
        <f t="shared" si="0"/>
        <v>225</v>
      </c>
      <c r="J12" s="56"/>
      <c r="K12" s="70">
        <f t="shared" ref="K12:Q12" si="4">SUM(K10:K11)</f>
        <v>2</v>
      </c>
      <c r="L12" s="68">
        <f t="shared" si="4"/>
        <v>0</v>
      </c>
      <c r="M12" s="68">
        <f t="shared" si="4"/>
        <v>0</v>
      </c>
      <c r="N12" s="68">
        <f t="shared" si="4"/>
        <v>2</v>
      </c>
      <c r="O12" s="68">
        <f t="shared" si="4"/>
        <v>1</v>
      </c>
      <c r="P12" s="68">
        <f t="shared" si="4"/>
        <v>0</v>
      </c>
      <c r="Q12" s="68">
        <f t="shared" si="4"/>
        <v>3</v>
      </c>
      <c r="R12" s="69">
        <f t="shared" si="1"/>
        <v>8</v>
      </c>
      <c r="U12" s="1"/>
    </row>
    <row r="13" spans="1:25" ht="15.75" customHeight="1">
      <c r="A13" s="64">
        <f>A11+"00:15"</f>
        <v>0.25000000000000033</v>
      </c>
      <c r="B13" s="61">
        <v>111</v>
      </c>
      <c r="C13" s="62">
        <v>25</v>
      </c>
      <c r="D13" s="62">
        <v>9</v>
      </c>
      <c r="E13" s="62">
        <v>0</v>
      </c>
      <c r="F13" s="62">
        <v>14</v>
      </c>
      <c r="G13" s="62">
        <v>6</v>
      </c>
      <c r="H13" s="62">
        <v>47</v>
      </c>
      <c r="I13" s="63">
        <f t="shared" si="0"/>
        <v>212</v>
      </c>
      <c r="J13" s="56"/>
      <c r="K13" s="61">
        <v>0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1</v>
      </c>
      <c r="R13" s="63">
        <f t="shared" si="1"/>
        <v>1</v>
      </c>
      <c r="U13" s="1"/>
    </row>
    <row r="14" spans="1:25" ht="15.75" customHeight="1">
      <c r="A14" s="64">
        <f t="shared" si="2"/>
        <v>0.26041666666666702</v>
      </c>
      <c r="B14" s="65">
        <v>71</v>
      </c>
      <c r="C14" s="16">
        <v>18</v>
      </c>
      <c r="D14" s="16">
        <v>4</v>
      </c>
      <c r="E14" s="16">
        <v>4</v>
      </c>
      <c r="F14" s="16">
        <v>15</v>
      </c>
      <c r="G14" s="16">
        <v>2</v>
      </c>
      <c r="H14" s="16">
        <v>29</v>
      </c>
      <c r="I14" s="66">
        <f t="shared" si="0"/>
        <v>143</v>
      </c>
      <c r="J14" s="56"/>
      <c r="K14" s="65">
        <v>3</v>
      </c>
      <c r="L14" s="16">
        <v>0</v>
      </c>
      <c r="M14" s="16">
        <v>0</v>
      </c>
      <c r="N14" s="16">
        <v>1</v>
      </c>
      <c r="O14" s="16">
        <v>1</v>
      </c>
      <c r="P14" s="16">
        <v>0</v>
      </c>
      <c r="Q14" s="16">
        <v>3</v>
      </c>
      <c r="R14" s="66">
        <f t="shared" si="1"/>
        <v>8</v>
      </c>
      <c r="U14" s="1"/>
    </row>
    <row r="15" spans="1:25" ht="15.75" customHeight="1">
      <c r="A15" s="64">
        <f t="shared" si="2"/>
        <v>0.2708333333333337</v>
      </c>
      <c r="B15" s="65">
        <v>133</v>
      </c>
      <c r="C15" s="16">
        <v>44</v>
      </c>
      <c r="D15" s="16">
        <v>15</v>
      </c>
      <c r="E15" s="16">
        <v>0</v>
      </c>
      <c r="F15" s="16">
        <v>25</v>
      </c>
      <c r="G15" s="16">
        <v>7</v>
      </c>
      <c r="H15" s="16">
        <v>69</v>
      </c>
      <c r="I15" s="66">
        <f t="shared" si="0"/>
        <v>293</v>
      </c>
      <c r="J15" s="56"/>
      <c r="K15" s="65">
        <v>4</v>
      </c>
      <c r="L15" s="16">
        <v>0</v>
      </c>
      <c r="M15" s="16">
        <v>2</v>
      </c>
      <c r="N15" s="16">
        <v>0</v>
      </c>
      <c r="O15" s="16">
        <v>0</v>
      </c>
      <c r="P15" s="16">
        <v>0</v>
      </c>
      <c r="Q15" s="16">
        <v>3</v>
      </c>
      <c r="R15" s="66">
        <f t="shared" si="1"/>
        <v>9</v>
      </c>
      <c r="U15" s="1"/>
    </row>
    <row r="16" spans="1:25" ht="15.75" customHeight="1">
      <c r="A16" s="64">
        <f t="shared" si="2"/>
        <v>0.28125000000000039</v>
      </c>
      <c r="B16" s="71">
        <v>189</v>
      </c>
      <c r="C16" s="72">
        <v>56</v>
      </c>
      <c r="D16" s="72">
        <v>13</v>
      </c>
      <c r="E16" s="72">
        <v>7</v>
      </c>
      <c r="F16" s="72">
        <v>22</v>
      </c>
      <c r="G16" s="72">
        <v>8</v>
      </c>
      <c r="H16" s="72">
        <v>94</v>
      </c>
      <c r="I16" s="73">
        <f t="shared" si="0"/>
        <v>389</v>
      </c>
      <c r="J16" s="56"/>
      <c r="K16" s="71">
        <v>5</v>
      </c>
      <c r="L16" s="72">
        <v>1</v>
      </c>
      <c r="M16" s="72">
        <v>0</v>
      </c>
      <c r="N16" s="72">
        <v>0</v>
      </c>
      <c r="O16" s="72">
        <v>0</v>
      </c>
      <c r="P16" s="72">
        <v>2</v>
      </c>
      <c r="Q16" s="72">
        <v>4</v>
      </c>
      <c r="R16" s="73">
        <f t="shared" si="1"/>
        <v>12</v>
      </c>
      <c r="U16" s="1"/>
    </row>
    <row r="17" spans="1:21" ht="15.75" customHeight="1">
      <c r="A17" s="74" t="s">
        <v>40</v>
      </c>
      <c r="B17" s="68">
        <f t="shared" ref="B17" si="5">SUM(B13:B16)</f>
        <v>504</v>
      </c>
      <c r="C17" s="68">
        <f t="shared" ref="C17:H17" si="6">SUM(C13:C16)</f>
        <v>143</v>
      </c>
      <c r="D17" s="68">
        <f t="shared" si="6"/>
        <v>41</v>
      </c>
      <c r="E17" s="68">
        <f t="shared" si="6"/>
        <v>11</v>
      </c>
      <c r="F17" s="68">
        <f t="shared" si="6"/>
        <v>76</v>
      </c>
      <c r="G17" s="68">
        <f t="shared" si="6"/>
        <v>23</v>
      </c>
      <c r="H17" s="68">
        <f t="shared" si="6"/>
        <v>239</v>
      </c>
      <c r="I17" s="69">
        <f t="shared" si="0"/>
        <v>1037</v>
      </c>
      <c r="J17" s="56"/>
      <c r="K17" s="70">
        <f t="shared" ref="K17:Q17" si="7">SUM(K13:K16)</f>
        <v>12</v>
      </c>
      <c r="L17" s="68">
        <f t="shared" si="7"/>
        <v>1</v>
      </c>
      <c r="M17" s="68">
        <f t="shared" si="7"/>
        <v>2</v>
      </c>
      <c r="N17" s="68">
        <f t="shared" si="7"/>
        <v>1</v>
      </c>
      <c r="O17" s="68">
        <f t="shared" si="7"/>
        <v>1</v>
      </c>
      <c r="P17" s="68">
        <f t="shared" si="7"/>
        <v>2</v>
      </c>
      <c r="Q17" s="68">
        <f t="shared" si="7"/>
        <v>11</v>
      </c>
      <c r="R17" s="69">
        <f t="shared" si="1"/>
        <v>30</v>
      </c>
      <c r="U17" s="1"/>
    </row>
    <row r="18" spans="1:21" ht="15.75" customHeight="1">
      <c r="A18" s="64">
        <f>A16+"00:15"</f>
        <v>0.29166666666666707</v>
      </c>
      <c r="B18" s="61">
        <v>201</v>
      </c>
      <c r="C18" s="62">
        <v>53</v>
      </c>
      <c r="D18" s="62">
        <v>21</v>
      </c>
      <c r="E18" s="62">
        <v>4</v>
      </c>
      <c r="F18" s="62">
        <v>38</v>
      </c>
      <c r="G18" s="62">
        <v>5</v>
      </c>
      <c r="H18" s="62">
        <v>96</v>
      </c>
      <c r="I18" s="63">
        <f t="shared" si="0"/>
        <v>418</v>
      </c>
      <c r="J18" s="56"/>
      <c r="K18" s="61">
        <v>9</v>
      </c>
      <c r="L18" s="62">
        <v>3</v>
      </c>
      <c r="M18" s="62">
        <v>2</v>
      </c>
      <c r="N18" s="62">
        <v>0</v>
      </c>
      <c r="O18" s="62">
        <v>1</v>
      </c>
      <c r="P18" s="62">
        <v>0</v>
      </c>
      <c r="Q18" s="62">
        <v>14</v>
      </c>
      <c r="R18" s="63">
        <f t="shared" si="1"/>
        <v>29</v>
      </c>
      <c r="U18" s="1"/>
    </row>
    <row r="19" spans="1:21" ht="15.75" customHeight="1">
      <c r="A19" s="64">
        <f t="shared" ref="A19:A21" si="8">A18+"00:15"</f>
        <v>0.30208333333333376</v>
      </c>
      <c r="B19" s="65">
        <v>239</v>
      </c>
      <c r="C19" s="16">
        <v>56</v>
      </c>
      <c r="D19" s="16">
        <v>18</v>
      </c>
      <c r="E19" s="16">
        <v>8</v>
      </c>
      <c r="F19" s="16">
        <v>41</v>
      </c>
      <c r="G19" s="16">
        <v>3</v>
      </c>
      <c r="H19" s="16">
        <v>107</v>
      </c>
      <c r="I19" s="66">
        <f t="shared" si="0"/>
        <v>472</v>
      </c>
      <c r="J19" s="56"/>
      <c r="K19" s="65">
        <v>3</v>
      </c>
      <c r="L19" s="16">
        <v>0</v>
      </c>
      <c r="M19" s="16">
        <v>3</v>
      </c>
      <c r="N19" s="16">
        <v>0</v>
      </c>
      <c r="O19" s="16">
        <v>2</v>
      </c>
      <c r="P19" s="16">
        <v>0</v>
      </c>
      <c r="Q19" s="16">
        <v>3</v>
      </c>
      <c r="R19" s="66">
        <f t="shared" si="1"/>
        <v>11</v>
      </c>
      <c r="U19" s="1"/>
    </row>
    <row r="20" spans="1:21" ht="15.75" customHeight="1">
      <c r="A20" s="64">
        <f t="shared" si="8"/>
        <v>0.31250000000000044</v>
      </c>
      <c r="B20" s="65">
        <v>167</v>
      </c>
      <c r="C20" s="16">
        <v>55</v>
      </c>
      <c r="D20" s="16">
        <v>10</v>
      </c>
      <c r="E20" s="16">
        <v>0</v>
      </c>
      <c r="F20" s="16">
        <v>22</v>
      </c>
      <c r="G20" s="16">
        <v>4</v>
      </c>
      <c r="H20" s="16">
        <v>124</v>
      </c>
      <c r="I20" s="66">
        <f t="shared" si="0"/>
        <v>382</v>
      </c>
      <c r="J20" s="56"/>
      <c r="K20" s="65">
        <v>20</v>
      </c>
      <c r="L20" s="16">
        <v>0</v>
      </c>
      <c r="M20" s="16">
        <v>4</v>
      </c>
      <c r="N20" s="16">
        <v>0</v>
      </c>
      <c r="O20" s="16">
        <v>1</v>
      </c>
      <c r="P20" s="16">
        <v>0</v>
      </c>
      <c r="Q20" s="16">
        <v>34</v>
      </c>
      <c r="R20" s="66">
        <f t="shared" si="1"/>
        <v>59</v>
      </c>
      <c r="U20" s="1"/>
    </row>
    <row r="21" spans="1:21" ht="15.75" customHeight="1">
      <c r="A21" s="64">
        <f t="shared" si="8"/>
        <v>0.32291666666666713</v>
      </c>
      <c r="B21" s="71">
        <v>159</v>
      </c>
      <c r="C21" s="72">
        <v>46</v>
      </c>
      <c r="D21" s="72">
        <v>15</v>
      </c>
      <c r="E21" s="72">
        <v>2</v>
      </c>
      <c r="F21" s="72">
        <v>28</v>
      </c>
      <c r="G21" s="72">
        <v>4</v>
      </c>
      <c r="H21" s="72">
        <v>127</v>
      </c>
      <c r="I21" s="73">
        <f t="shared" si="0"/>
        <v>381</v>
      </c>
      <c r="J21" s="56"/>
      <c r="K21" s="71">
        <v>15</v>
      </c>
      <c r="L21" s="72">
        <v>0</v>
      </c>
      <c r="M21" s="72">
        <v>2</v>
      </c>
      <c r="N21" s="72">
        <v>1</v>
      </c>
      <c r="O21" s="72">
        <v>0</v>
      </c>
      <c r="P21" s="72">
        <v>0</v>
      </c>
      <c r="Q21" s="72">
        <v>8</v>
      </c>
      <c r="R21" s="73">
        <f t="shared" si="1"/>
        <v>26</v>
      </c>
      <c r="U21" s="1"/>
    </row>
    <row r="22" spans="1:21" ht="15.75" customHeight="1">
      <c r="A22" s="74" t="s">
        <v>40</v>
      </c>
      <c r="B22" s="68">
        <f t="shared" ref="B22" si="9">SUM(B18:B21)</f>
        <v>766</v>
      </c>
      <c r="C22" s="68">
        <f t="shared" ref="C22:H22" si="10">SUM(C18:C21)</f>
        <v>210</v>
      </c>
      <c r="D22" s="68">
        <f t="shared" si="10"/>
        <v>64</v>
      </c>
      <c r="E22" s="68">
        <f t="shared" si="10"/>
        <v>14</v>
      </c>
      <c r="F22" s="68">
        <f t="shared" si="10"/>
        <v>129</v>
      </c>
      <c r="G22" s="68">
        <f t="shared" si="10"/>
        <v>16</v>
      </c>
      <c r="H22" s="68">
        <f t="shared" si="10"/>
        <v>454</v>
      </c>
      <c r="I22" s="69">
        <f t="shared" si="0"/>
        <v>1653</v>
      </c>
      <c r="J22" s="56"/>
      <c r="K22" s="70">
        <f t="shared" ref="K22:Q22" si="11">SUM(K18:K21)</f>
        <v>47</v>
      </c>
      <c r="L22" s="68">
        <f t="shared" si="11"/>
        <v>3</v>
      </c>
      <c r="M22" s="68">
        <f t="shared" si="11"/>
        <v>11</v>
      </c>
      <c r="N22" s="68">
        <f t="shared" si="11"/>
        <v>1</v>
      </c>
      <c r="O22" s="68">
        <f t="shared" si="11"/>
        <v>4</v>
      </c>
      <c r="P22" s="68">
        <f t="shared" si="11"/>
        <v>0</v>
      </c>
      <c r="Q22" s="68">
        <f t="shared" si="11"/>
        <v>59</v>
      </c>
      <c r="R22" s="69">
        <f t="shared" si="1"/>
        <v>125</v>
      </c>
      <c r="U22" s="1"/>
    </row>
    <row r="23" spans="1:21" ht="15.75" customHeight="1">
      <c r="A23" s="64">
        <f>A21+"00:15"</f>
        <v>0.33333333333333381</v>
      </c>
      <c r="B23" s="61">
        <v>90</v>
      </c>
      <c r="C23" s="62">
        <v>30</v>
      </c>
      <c r="D23" s="62">
        <v>15</v>
      </c>
      <c r="E23" s="62">
        <v>0</v>
      </c>
      <c r="F23" s="62">
        <v>18</v>
      </c>
      <c r="G23" s="62">
        <v>2</v>
      </c>
      <c r="H23" s="62">
        <v>87</v>
      </c>
      <c r="I23" s="63">
        <f t="shared" si="0"/>
        <v>242</v>
      </c>
      <c r="J23" s="56"/>
      <c r="K23" s="61">
        <v>2</v>
      </c>
      <c r="L23" s="62">
        <v>1</v>
      </c>
      <c r="M23" s="62">
        <v>8</v>
      </c>
      <c r="N23" s="62">
        <v>4</v>
      </c>
      <c r="O23" s="62">
        <v>2</v>
      </c>
      <c r="P23" s="62">
        <v>0</v>
      </c>
      <c r="Q23" s="62">
        <v>27</v>
      </c>
      <c r="R23" s="63">
        <f t="shared" si="1"/>
        <v>44</v>
      </c>
      <c r="U23" s="1"/>
    </row>
    <row r="24" spans="1:21" ht="15.75" customHeight="1">
      <c r="A24" s="64">
        <f t="shared" ref="A24:A26" si="12">A23+"00:15"</f>
        <v>0.3437500000000005</v>
      </c>
      <c r="B24" s="65">
        <v>50</v>
      </c>
      <c r="C24" s="16">
        <v>17</v>
      </c>
      <c r="D24" s="16">
        <v>9</v>
      </c>
      <c r="E24" s="16">
        <v>0</v>
      </c>
      <c r="F24" s="16">
        <v>22</v>
      </c>
      <c r="G24" s="16">
        <v>2</v>
      </c>
      <c r="H24" s="16">
        <v>74</v>
      </c>
      <c r="I24" s="66">
        <f t="shared" si="0"/>
        <v>174</v>
      </c>
      <c r="J24" s="56"/>
      <c r="K24" s="65">
        <v>66</v>
      </c>
      <c r="L24" s="16">
        <v>0</v>
      </c>
      <c r="M24" s="16">
        <v>16</v>
      </c>
      <c r="N24" s="16">
        <v>6</v>
      </c>
      <c r="O24" s="16">
        <v>3</v>
      </c>
      <c r="P24" s="16">
        <v>3</v>
      </c>
      <c r="Q24" s="16">
        <v>87</v>
      </c>
      <c r="R24" s="66">
        <f t="shared" si="1"/>
        <v>181</v>
      </c>
      <c r="U24" s="1"/>
    </row>
    <row r="25" spans="1:21" ht="15.75" customHeight="1">
      <c r="A25" s="64">
        <f t="shared" si="12"/>
        <v>0.35416666666666718</v>
      </c>
      <c r="B25" s="65">
        <v>47</v>
      </c>
      <c r="C25" s="16">
        <v>10</v>
      </c>
      <c r="D25" s="16">
        <v>13</v>
      </c>
      <c r="E25" s="16">
        <v>0</v>
      </c>
      <c r="F25" s="16">
        <v>12</v>
      </c>
      <c r="G25" s="16">
        <v>3</v>
      </c>
      <c r="H25" s="16">
        <v>58</v>
      </c>
      <c r="I25" s="66">
        <f t="shared" si="0"/>
        <v>143</v>
      </c>
      <c r="J25" s="56"/>
      <c r="K25" s="65">
        <v>24</v>
      </c>
      <c r="L25" s="16">
        <v>0</v>
      </c>
      <c r="M25" s="16">
        <v>10</v>
      </c>
      <c r="N25" s="16">
        <v>0</v>
      </c>
      <c r="O25" s="16">
        <v>3</v>
      </c>
      <c r="P25" s="16">
        <v>1</v>
      </c>
      <c r="Q25" s="16">
        <v>60</v>
      </c>
      <c r="R25" s="66">
        <f t="shared" si="1"/>
        <v>98</v>
      </c>
      <c r="U25" s="1"/>
    </row>
    <row r="26" spans="1:21" ht="15.75" customHeight="1">
      <c r="A26" s="64">
        <f t="shared" si="12"/>
        <v>0.36458333333333387</v>
      </c>
      <c r="B26" s="71">
        <v>31</v>
      </c>
      <c r="C26" s="72">
        <v>20</v>
      </c>
      <c r="D26" s="72">
        <v>9</v>
      </c>
      <c r="E26" s="72">
        <v>0</v>
      </c>
      <c r="F26" s="72">
        <v>10</v>
      </c>
      <c r="G26" s="72">
        <v>0</v>
      </c>
      <c r="H26" s="72">
        <v>58</v>
      </c>
      <c r="I26" s="73">
        <f t="shared" si="0"/>
        <v>128</v>
      </c>
      <c r="J26" s="56"/>
      <c r="K26" s="71">
        <v>17</v>
      </c>
      <c r="L26" s="72">
        <v>2</v>
      </c>
      <c r="M26" s="72">
        <v>13</v>
      </c>
      <c r="N26" s="72">
        <v>0</v>
      </c>
      <c r="O26" s="72">
        <v>1</v>
      </c>
      <c r="P26" s="72">
        <v>1</v>
      </c>
      <c r="Q26" s="72">
        <v>17</v>
      </c>
      <c r="R26" s="73">
        <f t="shared" si="1"/>
        <v>51</v>
      </c>
      <c r="U26" s="1"/>
    </row>
    <row r="27" spans="1:21" ht="15.75" customHeight="1">
      <c r="A27" s="74" t="s">
        <v>40</v>
      </c>
      <c r="B27" s="68">
        <f t="shared" ref="B27:H27" si="13">SUM(B23:B26)</f>
        <v>218</v>
      </c>
      <c r="C27" s="68">
        <f t="shared" si="13"/>
        <v>77</v>
      </c>
      <c r="D27" s="68">
        <f t="shared" si="13"/>
        <v>46</v>
      </c>
      <c r="E27" s="68">
        <f t="shared" si="13"/>
        <v>0</v>
      </c>
      <c r="F27" s="68">
        <f t="shared" si="13"/>
        <v>62</v>
      </c>
      <c r="G27" s="68">
        <f t="shared" si="13"/>
        <v>7</v>
      </c>
      <c r="H27" s="68">
        <f t="shared" si="13"/>
        <v>277</v>
      </c>
      <c r="I27" s="69">
        <f t="shared" si="0"/>
        <v>687</v>
      </c>
      <c r="J27" s="56"/>
      <c r="K27" s="70">
        <f t="shared" ref="K27:Q27" si="14">SUM(K23:K26)</f>
        <v>109</v>
      </c>
      <c r="L27" s="68">
        <f t="shared" si="14"/>
        <v>3</v>
      </c>
      <c r="M27" s="68">
        <f t="shared" si="14"/>
        <v>47</v>
      </c>
      <c r="N27" s="68">
        <f t="shared" si="14"/>
        <v>10</v>
      </c>
      <c r="O27" s="68">
        <f t="shared" si="14"/>
        <v>9</v>
      </c>
      <c r="P27" s="68">
        <f t="shared" si="14"/>
        <v>5</v>
      </c>
      <c r="Q27" s="68">
        <f t="shared" si="14"/>
        <v>191</v>
      </c>
      <c r="R27" s="69">
        <f t="shared" si="1"/>
        <v>374</v>
      </c>
      <c r="U27" s="1"/>
    </row>
    <row r="28" spans="1:21" ht="15.75" customHeight="1">
      <c r="A28" s="64">
        <f>A26+"00:15"</f>
        <v>0.37500000000000056</v>
      </c>
      <c r="B28" s="61">
        <v>22</v>
      </c>
      <c r="C28" s="62">
        <v>17</v>
      </c>
      <c r="D28" s="62">
        <v>14</v>
      </c>
      <c r="E28" s="62">
        <v>2</v>
      </c>
      <c r="F28" s="62">
        <v>5</v>
      </c>
      <c r="G28" s="62">
        <v>1</v>
      </c>
      <c r="H28" s="62">
        <v>48</v>
      </c>
      <c r="I28" s="63">
        <f t="shared" si="0"/>
        <v>109</v>
      </c>
      <c r="J28" s="56"/>
      <c r="K28" s="61">
        <v>4</v>
      </c>
      <c r="L28" s="62">
        <v>1</v>
      </c>
      <c r="M28" s="62">
        <v>7</v>
      </c>
      <c r="N28" s="62">
        <v>8</v>
      </c>
      <c r="O28" s="62">
        <v>3</v>
      </c>
      <c r="P28" s="62">
        <v>1</v>
      </c>
      <c r="Q28" s="62">
        <v>23</v>
      </c>
      <c r="R28" s="63">
        <f t="shared" si="1"/>
        <v>47</v>
      </c>
      <c r="U28" s="1"/>
    </row>
    <row r="29" spans="1:21" ht="15.75" customHeight="1">
      <c r="A29" s="64">
        <f t="shared" ref="A29:A31" si="15">A28+"00:15"</f>
        <v>0.38541666666666724</v>
      </c>
      <c r="B29" s="65">
        <v>14</v>
      </c>
      <c r="C29" s="16">
        <v>17</v>
      </c>
      <c r="D29" s="16">
        <v>9</v>
      </c>
      <c r="E29" s="16">
        <v>0</v>
      </c>
      <c r="F29" s="16">
        <v>3</v>
      </c>
      <c r="G29" s="16">
        <v>0</v>
      </c>
      <c r="H29" s="16">
        <v>38</v>
      </c>
      <c r="I29" s="66">
        <f t="shared" si="0"/>
        <v>81</v>
      </c>
      <c r="J29" s="56"/>
      <c r="K29" s="65">
        <v>10</v>
      </c>
      <c r="L29" s="16">
        <v>0</v>
      </c>
      <c r="M29" s="16">
        <v>9</v>
      </c>
      <c r="N29" s="16">
        <v>8</v>
      </c>
      <c r="O29" s="16">
        <v>2</v>
      </c>
      <c r="P29" s="16">
        <v>0</v>
      </c>
      <c r="Q29" s="16">
        <v>23</v>
      </c>
      <c r="R29" s="66">
        <f t="shared" si="1"/>
        <v>52</v>
      </c>
      <c r="U29" s="1"/>
    </row>
    <row r="30" spans="1:21" ht="15.75" customHeight="1">
      <c r="A30" s="64">
        <f t="shared" si="15"/>
        <v>0.39583333333333393</v>
      </c>
      <c r="B30" s="65">
        <v>10</v>
      </c>
      <c r="C30" s="16">
        <v>22</v>
      </c>
      <c r="D30" s="16">
        <v>7</v>
      </c>
      <c r="E30" s="16">
        <v>0</v>
      </c>
      <c r="F30" s="16">
        <v>2</v>
      </c>
      <c r="G30" s="16">
        <v>0</v>
      </c>
      <c r="H30" s="16">
        <v>31</v>
      </c>
      <c r="I30" s="66">
        <f t="shared" si="0"/>
        <v>72</v>
      </c>
      <c r="J30" s="56"/>
      <c r="K30" s="65">
        <v>3</v>
      </c>
      <c r="L30" s="16">
        <v>1</v>
      </c>
      <c r="M30" s="16">
        <v>13</v>
      </c>
      <c r="N30" s="16">
        <v>0</v>
      </c>
      <c r="O30" s="16">
        <v>0</v>
      </c>
      <c r="P30" s="16">
        <v>0</v>
      </c>
      <c r="Q30" s="16">
        <v>10</v>
      </c>
      <c r="R30" s="66">
        <f t="shared" si="1"/>
        <v>27</v>
      </c>
      <c r="U30" s="1"/>
    </row>
    <row r="31" spans="1:21" ht="15.75" customHeight="1">
      <c r="A31" s="64">
        <f t="shared" si="15"/>
        <v>0.40625000000000061</v>
      </c>
      <c r="B31" s="71">
        <v>15</v>
      </c>
      <c r="C31" s="72">
        <v>10</v>
      </c>
      <c r="D31" s="72">
        <v>17</v>
      </c>
      <c r="E31" s="72">
        <v>0</v>
      </c>
      <c r="F31" s="72">
        <v>3</v>
      </c>
      <c r="G31" s="72">
        <v>0</v>
      </c>
      <c r="H31" s="72">
        <v>34</v>
      </c>
      <c r="I31" s="73">
        <f t="shared" si="0"/>
        <v>79</v>
      </c>
      <c r="J31" s="56"/>
      <c r="K31" s="71">
        <v>5</v>
      </c>
      <c r="L31" s="72">
        <v>0</v>
      </c>
      <c r="M31" s="72">
        <v>21</v>
      </c>
      <c r="N31" s="72">
        <v>1</v>
      </c>
      <c r="O31" s="72">
        <v>0</v>
      </c>
      <c r="P31" s="72">
        <v>1</v>
      </c>
      <c r="Q31" s="72">
        <v>23</v>
      </c>
      <c r="R31" s="73">
        <f t="shared" si="1"/>
        <v>51</v>
      </c>
      <c r="U31" s="1"/>
    </row>
    <row r="32" spans="1:21" ht="15.75" customHeight="1">
      <c r="A32" s="74" t="s">
        <v>40</v>
      </c>
      <c r="B32" s="68">
        <f t="shared" ref="B32:H32" si="16">SUM(B28:B31)</f>
        <v>61</v>
      </c>
      <c r="C32" s="68">
        <f t="shared" si="16"/>
        <v>66</v>
      </c>
      <c r="D32" s="68">
        <f t="shared" si="16"/>
        <v>47</v>
      </c>
      <c r="E32" s="68">
        <f t="shared" si="16"/>
        <v>2</v>
      </c>
      <c r="F32" s="68">
        <f t="shared" si="16"/>
        <v>13</v>
      </c>
      <c r="G32" s="68">
        <f t="shared" si="16"/>
        <v>1</v>
      </c>
      <c r="H32" s="68">
        <f t="shared" si="16"/>
        <v>151</v>
      </c>
      <c r="I32" s="69">
        <f t="shared" si="0"/>
        <v>341</v>
      </c>
      <c r="J32" s="56"/>
      <c r="K32" s="70">
        <f t="shared" ref="K32:Q32" si="17">SUM(K28:K31)</f>
        <v>22</v>
      </c>
      <c r="L32" s="68">
        <f t="shared" si="17"/>
        <v>2</v>
      </c>
      <c r="M32" s="68">
        <f t="shared" si="17"/>
        <v>50</v>
      </c>
      <c r="N32" s="68">
        <f t="shared" si="17"/>
        <v>17</v>
      </c>
      <c r="O32" s="68">
        <f t="shared" si="17"/>
        <v>5</v>
      </c>
      <c r="P32" s="68">
        <f t="shared" si="17"/>
        <v>2</v>
      </c>
      <c r="Q32" s="68">
        <f t="shared" si="17"/>
        <v>79</v>
      </c>
      <c r="R32" s="69">
        <f t="shared" si="1"/>
        <v>177</v>
      </c>
      <c r="U32" s="1"/>
    </row>
    <row r="33" spans="1:21" ht="15.75" customHeight="1">
      <c r="A33" s="64">
        <f>A31+"00:15"</f>
        <v>0.4166666666666673</v>
      </c>
      <c r="B33" s="61">
        <v>16</v>
      </c>
      <c r="C33" s="62">
        <v>16</v>
      </c>
      <c r="D33" s="62">
        <v>8</v>
      </c>
      <c r="E33" s="62">
        <v>0</v>
      </c>
      <c r="F33" s="62">
        <v>3</v>
      </c>
      <c r="G33" s="62">
        <v>1</v>
      </c>
      <c r="H33" s="62">
        <v>46</v>
      </c>
      <c r="I33" s="63">
        <f t="shared" si="0"/>
        <v>90</v>
      </c>
      <c r="J33" s="56"/>
      <c r="K33" s="61">
        <v>5</v>
      </c>
      <c r="L33" s="62">
        <v>0</v>
      </c>
      <c r="M33" s="62">
        <v>9</v>
      </c>
      <c r="N33" s="62">
        <v>0</v>
      </c>
      <c r="O33" s="62">
        <v>0</v>
      </c>
      <c r="P33" s="62">
        <v>0</v>
      </c>
      <c r="Q33" s="62">
        <v>11</v>
      </c>
      <c r="R33" s="63">
        <f t="shared" si="1"/>
        <v>25</v>
      </c>
      <c r="U33" s="1"/>
    </row>
    <row r="34" spans="1:21" ht="15.75" customHeight="1">
      <c r="A34" s="64">
        <f>A33+"00:15"</f>
        <v>0.42708333333333398</v>
      </c>
      <c r="B34" s="65">
        <v>12</v>
      </c>
      <c r="C34" s="16">
        <v>14</v>
      </c>
      <c r="D34" s="16">
        <v>2</v>
      </c>
      <c r="E34" s="16">
        <v>1</v>
      </c>
      <c r="F34" s="16">
        <v>4</v>
      </c>
      <c r="G34" s="16">
        <v>0</v>
      </c>
      <c r="H34" s="16">
        <v>36</v>
      </c>
      <c r="I34" s="66">
        <f t="shared" si="0"/>
        <v>69</v>
      </c>
      <c r="J34" s="56"/>
      <c r="K34" s="65">
        <v>9</v>
      </c>
      <c r="L34" s="16">
        <v>1</v>
      </c>
      <c r="M34" s="16">
        <v>10</v>
      </c>
      <c r="N34" s="16">
        <v>9</v>
      </c>
      <c r="O34" s="16">
        <v>1</v>
      </c>
      <c r="P34" s="16">
        <v>0</v>
      </c>
      <c r="Q34" s="16">
        <v>37</v>
      </c>
      <c r="R34" s="66">
        <f t="shared" si="1"/>
        <v>67</v>
      </c>
      <c r="U34" s="1"/>
    </row>
    <row r="35" spans="1:21" ht="15.75" customHeight="1">
      <c r="A35" s="74" t="s">
        <v>40</v>
      </c>
      <c r="B35" s="68">
        <f t="shared" ref="B35" si="18">SUM(B33:B34)</f>
        <v>28</v>
      </c>
      <c r="C35" s="68">
        <f t="shared" ref="C35:H35" si="19">SUM(C33:C34)</f>
        <v>30</v>
      </c>
      <c r="D35" s="68">
        <f t="shared" si="19"/>
        <v>10</v>
      </c>
      <c r="E35" s="68">
        <f t="shared" si="19"/>
        <v>1</v>
      </c>
      <c r="F35" s="68">
        <f t="shared" si="19"/>
        <v>7</v>
      </c>
      <c r="G35" s="68">
        <f t="shared" si="19"/>
        <v>1</v>
      </c>
      <c r="H35" s="68">
        <f t="shared" si="19"/>
        <v>82</v>
      </c>
      <c r="I35" s="69">
        <f t="shared" si="0"/>
        <v>159</v>
      </c>
      <c r="J35" s="56"/>
      <c r="K35" s="70">
        <f t="shared" ref="K35:Q35" si="20">SUM(K33:K34)</f>
        <v>14</v>
      </c>
      <c r="L35" s="68">
        <f t="shared" si="20"/>
        <v>1</v>
      </c>
      <c r="M35" s="68">
        <f t="shared" si="20"/>
        <v>19</v>
      </c>
      <c r="N35" s="68">
        <f t="shared" si="20"/>
        <v>9</v>
      </c>
      <c r="O35" s="68">
        <f t="shared" si="20"/>
        <v>1</v>
      </c>
      <c r="P35" s="68">
        <f t="shared" si="20"/>
        <v>0</v>
      </c>
      <c r="Q35" s="68">
        <f t="shared" si="20"/>
        <v>48</v>
      </c>
      <c r="R35" s="69">
        <f t="shared" si="1"/>
        <v>92</v>
      </c>
      <c r="U35" s="1"/>
    </row>
    <row r="36" spans="1:21" ht="15.75" customHeight="1">
      <c r="A36" s="57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U36" s="1"/>
    </row>
    <row r="37" spans="1:21" ht="15.75" customHeight="1">
      <c r="A37" s="74" t="s">
        <v>37</v>
      </c>
      <c r="B37" s="70">
        <f t="shared" ref="B37:H37" si="21">SUM(B35+B32+B27+B22+B17+B12)</f>
        <v>1690</v>
      </c>
      <c r="C37" s="68">
        <f t="shared" si="21"/>
        <v>550</v>
      </c>
      <c r="D37" s="68">
        <f t="shared" si="21"/>
        <v>222</v>
      </c>
      <c r="E37" s="68">
        <f t="shared" si="21"/>
        <v>29</v>
      </c>
      <c r="F37" s="68">
        <f t="shared" si="21"/>
        <v>303</v>
      </c>
      <c r="G37" s="68">
        <f t="shared" si="21"/>
        <v>55</v>
      </c>
      <c r="H37" s="68">
        <f t="shared" si="21"/>
        <v>1253</v>
      </c>
      <c r="I37" s="69">
        <f>SUM(B37:H37)</f>
        <v>4102</v>
      </c>
      <c r="J37" s="56"/>
      <c r="K37" s="70">
        <f t="shared" ref="K37:Q37" si="22">SUM(K35+K32+K27+K22+K17+K12)</f>
        <v>206</v>
      </c>
      <c r="L37" s="68">
        <f t="shared" si="22"/>
        <v>10</v>
      </c>
      <c r="M37" s="68">
        <f t="shared" si="22"/>
        <v>129</v>
      </c>
      <c r="N37" s="68">
        <f t="shared" si="22"/>
        <v>40</v>
      </c>
      <c r="O37" s="68">
        <f t="shared" si="22"/>
        <v>21</v>
      </c>
      <c r="P37" s="68">
        <f t="shared" si="22"/>
        <v>9</v>
      </c>
      <c r="Q37" s="68">
        <f t="shared" si="22"/>
        <v>391</v>
      </c>
      <c r="R37" s="69">
        <f>SUM(K37:Q37)</f>
        <v>806</v>
      </c>
      <c r="U37" s="1"/>
    </row>
    <row r="38" spans="1:21" ht="15.75" customHeight="1">
      <c r="U38" s="1"/>
    </row>
    <row r="39" spans="1:21" ht="15.75" customHeight="1">
      <c r="U39" s="1"/>
    </row>
    <row r="40" spans="1:21" ht="15.75" customHeight="1">
      <c r="U40" s="1"/>
    </row>
    <row r="41" spans="1:21" ht="15.75" customHeight="1">
      <c r="A41" s="2"/>
      <c r="B41" s="2"/>
      <c r="C41" s="2"/>
      <c r="D41" s="2"/>
      <c r="E41" s="2"/>
      <c r="U41" s="1"/>
    </row>
    <row r="42" spans="1:21" ht="15.75" customHeight="1">
      <c r="U42" s="1"/>
    </row>
    <row r="43" spans="1:21" ht="15.75" customHeight="1">
      <c r="U43" s="1"/>
    </row>
    <row r="44" spans="1:21" ht="15.75" customHeight="1">
      <c r="U44" s="1"/>
    </row>
    <row r="45" spans="1:21" ht="15.75" customHeight="1">
      <c r="U45" s="1"/>
    </row>
    <row r="46" spans="1:21" ht="15.75" customHeight="1">
      <c r="U46" s="1"/>
    </row>
    <row r="47" spans="1:21" ht="15.75" customHeight="1">
      <c r="U47" s="1"/>
    </row>
    <row r="48" spans="1:21" ht="15.75" customHeight="1">
      <c r="U48" s="1"/>
    </row>
    <row r="49" spans="21:21" ht="15.75" customHeight="1">
      <c r="U49" s="1"/>
    </row>
    <row r="50" spans="21:21" ht="15.75" customHeight="1">
      <c r="U50" s="1"/>
    </row>
    <row r="51" spans="21:21" ht="15.75" customHeight="1">
      <c r="U51" s="1"/>
    </row>
    <row r="52" spans="21:21" ht="15.75" customHeight="1">
      <c r="U52" s="1"/>
    </row>
    <row r="53" spans="21:21" ht="15.75" customHeight="1">
      <c r="U53" s="1"/>
    </row>
    <row r="54" spans="21:21" ht="15.75" customHeight="1">
      <c r="U54" s="1"/>
    </row>
    <row r="55" spans="21:21" ht="15.75" customHeight="1">
      <c r="U55" s="1"/>
    </row>
    <row r="56" spans="21:21" ht="15.75" customHeight="1">
      <c r="U56" s="1"/>
    </row>
    <row r="57" spans="21:21" ht="15.75" customHeight="1">
      <c r="U57" s="1"/>
    </row>
    <row r="58" spans="21:21" ht="15.75" customHeight="1">
      <c r="U58" s="1"/>
    </row>
    <row r="59" spans="21:21" ht="15.75" customHeight="1">
      <c r="U59" s="1"/>
    </row>
    <row r="60" spans="21:21" ht="15.75" customHeight="1">
      <c r="U60" s="1"/>
    </row>
    <row r="61" spans="21:21" ht="15.75" customHeight="1">
      <c r="U61" s="1"/>
    </row>
    <row r="62" spans="21:21" ht="15.75" customHeight="1">
      <c r="U62" s="1"/>
    </row>
    <row r="63" spans="21:21" ht="15.75" customHeight="1">
      <c r="U63" s="1"/>
    </row>
    <row r="64" spans="21:21" ht="15.75" customHeight="1">
      <c r="U64" s="1"/>
    </row>
    <row r="65" spans="1:21" ht="15.75" customHeight="1">
      <c r="U65" s="1"/>
    </row>
    <row r="66" spans="1:21" ht="15.75" customHeight="1">
      <c r="U66" s="1"/>
    </row>
    <row r="67" spans="1:21" ht="15.75" customHeight="1">
      <c r="U67" s="1"/>
    </row>
    <row r="68" spans="1:21" ht="15.75" customHeight="1">
      <c r="U68" s="1"/>
    </row>
    <row r="69" spans="1:21" ht="15.75" customHeight="1">
      <c r="U69" s="1"/>
    </row>
    <row r="70" spans="1:21" ht="15.75" customHeight="1">
      <c r="U70" s="1"/>
    </row>
    <row r="71" spans="1:21" ht="15.75" customHeight="1">
      <c r="U71" s="1"/>
    </row>
    <row r="72" spans="1:21" ht="15.75" customHeight="1">
      <c r="U72" s="1"/>
    </row>
    <row r="73" spans="1:21" ht="15.75" customHeight="1">
      <c r="U73" s="1"/>
    </row>
    <row r="74" spans="1:21" ht="15.75" customHeight="1">
      <c r="U74" s="1"/>
    </row>
    <row r="75" spans="1:21" ht="15.75" customHeight="1">
      <c r="U75" s="1"/>
    </row>
    <row r="76" spans="1:21" ht="15.75" customHeight="1">
      <c r="U76" s="1"/>
    </row>
    <row r="77" spans="1:21" ht="15.75" customHeight="1">
      <c r="U77" s="1"/>
    </row>
    <row r="78" spans="1:21" ht="15.75" customHeight="1">
      <c r="U78" s="1"/>
    </row>
    <row r="79" spans="1:21" ht="15.75" customHeight="1">
      <c r="U79" s="1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U80" s="1"/>
    </row>
    <row r="81" spans="21:21" ht="15.75" customHeight="1">
      <c r="U81" s="1"/>
    </row>
    <row r="82" spans="21:21" ht="15.75" customHeight="1">
      <c r="U82" s="1"/>
    </row>
    <row r="83" spans="21:21" ht="15.75" customHeight="1">
      <c r="U83" s="1"/>
    </row>
    <row r="84" spans="21:21" ht="15.75" customHeight="1">
      <c r="U84" s="1"/>
    </row>
    <row r="85" spans="21:21" ht="15.75" customHeight="1">
      <c r="U85" s="1"/>
    </row>
    <row r="86" spans="21:21" ht="15.75" customHeight="1">
      <c r="U86" s="1"/>
    </row>
    <row r="87" spans="21:21" ht="15.75" customHeight="1">
      <c r="U87" s="1"/>
    </row>
    <row r="88" spans="21:21" ht="15.75" customHeight="1">
      <c r="U88" s="1"/>
    </row>
    <row r="89" spans="21:21" ht="15.75" customHeight="1">
      <c r="U89" s="1"/>
    </row>
    <row r="90" spans="21:21" ht="15.75" customHeight="1">
      <c r="U90" s="1"/>
    </row>
    <row r="91" spans="21:21" ht="15.75" customHeight="1">
      <c r="U91" s="1"/>
    </row>
    <row r="92" spans="21:21" ht="15.75" customHeight="1">
      <c r="U92" s="1"/>
    </row>
    <row r="93" spans="21:21" ht="15.75" customHeight="1">
      <c r="U93" s="1"/>
    </row>
    <row r="94" spans="21:21" ht="15.75" customHeight="1">
      <c r="U94" s="1"/>
    </row>
    <row r="95" spans="21:21" ht="15.75" customHeight="1">
      <c r="U95" s="1"/>
    </row>
    <row r="96" spans="21:21" ht="15.75" customHeight="1">
      <c r="U96" s="1"/>
    </row>
    <row r="97" spans="1:21" ht="15.75" customHeight="1">
      <c r="U97" s="1"/>
    </row>
    <row r="98" spans="1:21" s="2" customFormat="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21" ht="15.75" customHeight="1">
      <c r="U99" s="1"/>
    </row>
    <row r="100" spans="1:21" ht="15.75" customHeight="1">
      <c r="U100" s="1"/>
    </row>
    <row r="101" spans="1:21" ht="15.75" customHeight="1">
      <c r="U101" s="1"/>
    </row>
    <row r="102" spans="1:21" ht="15.75" customHeight="1">
      <c r="U102" s="1"/>
    </row>
    <row r="103" spans="1:21" ht="15.75" customHeight="1">
      <c r="U103" s="1"/>
    </row>
    <row r="104" spans="1:21" ht="15.75" customHeight="1">
      <c r="U104" s="1"/>
    </row>
    <row r="105" spans="1:21" ht="15.75" customHeight="1">
      <c r="U105" s="1"/>
    </row>
    <row r="106" spans="1:21" ht="15.75" customHeight="1">
      <c r="U106" s="1"/>
    </row>
    <row r="107" spans="1:21" ht="15.75" customHeight="1">
      <c r="U107" s="1"/>
    </row>
    <row r="108" spans="1:21" ht="15.75" customHeight="1">
      <c r="U108" s="1"/>
    </row>
    <row r="109" spans="1:21" ht="15.75" customHeight="1">
      <c r="U109" s="1"/>
    </row>
    <row r="110" spans="1:21" ht="15.75" customHeight="1">
      <c r="U110" s="1"/>
    </row>
    <row r="111" spans="1:21" ht="15.75" customHeight="1">
      <c r="U111" s="1"/>
    </row>
    <row r="112" spans="1:21" ht="15.75" customHeight="1">
      <c r="U112" s="1"/>
    </row>
    <row r="113" spans="21:21" ht="15.75" customHeight="1">
      <c r="U113" s="1"/>
    </row>
    <row r="114" spans="21:21" ht="15.75" customHeight="1">
      <c r="U114" s="1"/>
    </row>
    <row r="115" spans="21:21" ht="15.75" customHeight="1">
      <c r="U115" s="1"/>
    </row>
    <row r="116" spans="21:21" ht="15.75" customHeight="1">
      <c r="U116" s="1"/>
    </row>
    <row r="117" spans="21:21" ht="15.75" customHeight="1">
      <c r="U117" s="1"/>
    </row>
    <row r="118" spans="21:21" ht="15.75" customHeight="1">
      <c r="U118" s="1"/>
    </row>
    <row r="119" spans="21:21" ht="15.75" customHeight="1">
      <c r="U119" s="1"/>
    </row>
    <row r="120" spans="21:21" ht="15.75" customHeight="1">
      <c r="U120" s="1"/>
    </row>
    <row r="121" spans="21:21" ht="15.75" customHeight="1">
      <c r="U121" s="1"/>
    </row>
    <row r="122" spans="21:21" ht="15.75" customHeight="1">
      <c r="U122" s="1"/>
    </row>
    <row r="123" spans="21:21" ht="15.75" customHeight="1">
      <c r="U123" s="1"/>
    </row>
    <row r="124" spans="21:21" ht="15.75" customHeight="1">
      <c r="U124" s="1"/>
    </row>
    <row r="125" spans="21:21" ht="15.75" customHeight="1">
      <c r="U125" s="1"/>
    </row>
    <row r="126" spans="21:21" ht="15.75" customHeight="1">
      <c r="U126" s="1"/>
    </row>
    <row r="127" spans="21:21" ht="15.75" customHeight="1">
      <c r="U127" s="1"/>
    </row>
    <row r="128" spans="21:21" ht="15.75" customHeight="1">
      <c r="U128" s="1"/>
    </row>
    <row r="129" spans="1:21" ht="15.75" customHeight="1">
      <c r="U129" s="1"/>
    </row>
    <row r="130" spans="1:21" ht="15.75" customHeight="1">
      <c r="U130" s="1"/>
    </row>
    <row r="131" spans="1:21" ht="15.75" customHeight="1">
      <c r="U131" s="1"/>
    </row>
    <row r="132" spans="1:21" ht="15.75" customHeight="1">
      <c r="U132" s="1"/>
    </row>
    <row r="133" spans="1:21" ht="15.75" customHeight="1">
      <c r="U133" s="1"/>
    </row>
    <row r="134" spans="1:21" ht="15.75" customHeight="1">
      <c r="U134" s="1"/>
    </row>
    <row r="135" spans="1:21" ht="15.75" customHeight="1">
      <c r="U135" s="1"/>
    </row>
    <row r="136" spans="1:21" ht="15.75" customHeight="1">
      <c r="U136" s="1"/>
    </row>
    <row r="137" spans="1:21" s="2" customFormat="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21" ht="15.75" customHeight="1">
      <c r="U138" s="1"/>
    </row>
    <row r="139" spans="1:21" ht="15.75" customHeight="1">
      <c r="U139" s="1"/>
    </row>
    <row r="140" spans="1:21" ht="15.75" customHeight="1">
      <c r="U140" s="1"/>
    </row>
    <row r="141" spans="1:21" ht="15.75" customHeight="1">
      <c r="U141" s="1"/>
    </row>
    <row r="142" spans="1:21" ht="15.75" customHeight="1">
      <c r="U142" s="1"/>
    </row>
    <row r="143" spans="1:21" ht="15.75" customHeight="1">
      <c r="U143" s="1"/>
    </row>
    <row r="144" spans="1:21" ht="15.75" customHeight="1">
      <c r="U144" s="1"/>
    </row>
    <row r="145" spans="21:21" ht="15.75" customHeight="1">
      <c r="U145" s="1"/>
    </row>
    <row r="146" spans="21:21" ht="15.75" customHeight="1">
      <c r="U146" s="1"/>
    </row>
    <row r="147" spans="21:21" ht="15.75" customHeight="1">
      <c r="U147" s="1"/>
    </row>
    <row r="148" spans="21:21" ht="15.75" customHeight="1">
      <c r="U148" s="1"/>
    </row>
    <row r="149" spans="21:21" ht="15.75" customHeight="1">
      <c r="U149" s="1"/>
    </row>
    <row r="150" spans="21:21" ht="15.75" customHeight="1">
      <c r="U150" s="1"/>
    </row>
    <row r="151" spans="21:21" ht="15.75" customHeight="1">
      <c r="U151" s="1"/>
    </row>
    <row r="152" spans="21:21" ht="15.75" customHeight="1">
      <c r="U152" s="1"/>
    </row>
    <row r="153" spans="21:21" ht="15.75" customHeight="1">
      <c r="U153" s="1"/>
    </row>
    <row r="154" spans="21:21" ht="15.75" customHeight="1">
      <c r="U154" s="1"/>
    </row>
    <row r="155" spans="21:21" ht="15.75" customHeight="1">
      <c r="U155" s="1"/>
    </row>
    <row r="156" spans="21:21" ht="15.75" customHeight="1">
      <c r="U156" s="1"/>
    </row>
    <row r="157" spans="21:21" ht="15.75" customHeight="1">
      <c r="U157" s="1"/>
    </row>
    <row r="158" spans="21:21" ht="15.75" customHeight="1">
      <c r="U158" s="1"/>
    </row>
    <row r="159" spans="21:21" ht="15.75" customHeight="1">
      <c r="U159" s="1"/>
    </row>
    <row r="160" spans="21:21" ht="15.75" customHeight="1">
      <c r="U160" s="1"/>
    </row>
    <row r="161" spans="21:21" ht="15.75" customHeight="1">
      <c r="U161" s="1"/>
    </row>
    <row r="162" spans="21:21" ht="15.75" customHeight="1">
      <c r="U162" s="1"/>
    </row>
    <row r="163" spans="21:21" ht="15.75" customHeight="1">
      <c r="U163" s="1"/>
    </row>
    <row r="164" spans="21:21" ht="15.75" customHeight="1">
      <c r="U164" s="1"/>
    </row>
    <row r="165" spans="21:21" ht="15.75" customHeight="1">
      <c r="U165" s="1"/>
    </row>
    <row r="166" spans="21:21" ht="15.75" customHeight="1">
      <c r="U166" s="1"/>
    </row>
    <row r="167" spans="21:21" ht="15.75" customHeight="1">
      <c r="U167" s="1"/>
    </row>
    <row r="168" spans="21:21" ht="15.75" customHeight="1">
      <c r="U168" s="1"/>
    </row>
    <row r="169" spans="21:21" ht="15.75" customHeight="1">
      <c r="U169" s="1"/>
    </row>
    <row r="170" spans="21:21" ht="15.75" customHeight="1">
      <c r="U170" s="1"/>
    </row>
    <row r="171" spans="21:21" ht="15.75" customHeight="1">
      <c r="U171" s="1"/>
    </row>
    <row r="172" spans="21:21" ht="15.75" customHeight="1">
      <c r="U172" s="1"/>
    </row>
    <row r="173" spans="21:21" ht="15.75" customHeight="1">
      <c r="U173" s="1"/>
    </row>
    <row r="174" spans="21:21" ht="15.75" customHeight="1">
      <c r="U174" s="1"/>
    </row>
    <row r="175" spans="21:21" ht="15.75" customHeight="1">
      <c r="U175" s="1"/>
    </row>
    <row r="176" spans="21:21" ht="15.75" customHeight="1">
      <c r="U176" s="1"/>
    </row>
    <row r="177" spans="21:21" ht="15.75" customHeight="1">
      <c r="U177" s="1"/>
    </row>
    <row r="178" spans="21:21" ht="15.75" customHeight="1">
      <c r="U178" s="1"/>
    </row>
    <row r="179" spans="21:21" ht="15.75" customHeight="1">
      <c r="U179" s="1"/>
    </row>
    <row r="180" spans="21:21" ht="15.75" customHeight="1">
      <c r="U180" s="1"/>
    </row>
    <row r="181" spans="21:21" ht="15.75" customHeight="1">
      <c r="U181" s="1"/>
    </row>
    <row r="182" spans="21:21" ht="15.75" customHeight="1">
      <c r="U182" s="1"/>
    </row>
    <row r="183" spans="21:21" ht="15.75" customHeight="1">
      <c r="U183" s="1"/>
    </row>
    <row r="184" spans="21:21" ht="15.75" customHeight="1">
      <c r="U184" s="1"/>
    </row>
    <row r="185" spans="21:21" ht="15.75" customHeight="1">
      <c r="U185" s="1"/>
    </row>
    <row r="186" spans="21:21" ht="15.75" customHeight="1">
      <c r="U186" s="1"/>
    </row>
    <row r="187" spans="21:21" ht="15.75" customHeight="1">
      <c r="U187" s="1"/>
    </row>
    <row r="188" spans="21:21" ht="15.75" customHeight="1">
      <c r="U188" s="1"/>
    </row>
    <row r="189" spans="21:21" ht="15.75" customHeight="1">
      <c r="U189" s="1"/>
    </row>
    <row r="190" spans="21:21" ht="15.75" customHeight="1">
      <c r="U190" s="1"/>
    </row>
    <row r="191" spans="21:21" ht="15.75" customHeight="1">
      <c r="U191" s="1"/>
    </row>
    <row r="192" spans="21:21" ht="15.75" customHeight="1">
      <c r="U192" s="1"/>
    </row>
    <row r="193" spans="1:21" ht="15.75" customHeight="1">
      <c r="U193" s="1"/>
    </row>
    <row r="194" spans="1:21" ht="15.75" customHeight="1">
      <c r="U194" s="1"/>
    </row>
    <row r="195" spans="1:21" ht="15.75" customHeight="1">
      <c r="U195" s="1"/>
    </row>
    <row r="196" spans="1:21" ht="15.75" customHeight="1">
      <c r="U196" s="1"/>
    </row>
    <row r="197" spans="1:21" ht="15.75" customHeight="1">
      <c r="U197" s="1"/>
    </row>
    <row r="198" spans="1:21" ht="15.75" customHeight="1">
      <c r="U198" s="1"/>
    </row>
    <row r="199" spans="1:21" ht="15.75" customHeight="1">
      <c r="U199" s="1"/>
    </row>
    <row r="200" spans="1:21" ht="15.75" customHeight="1">
      <c r="U200" s="1"/>
    </row>
    <row r="201" spans="1:21" ht="15.75" customHeight="1">
      <c r="U201" s="1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U202" s="1"/>
    </row>
    <row r="203" spans="1:21" ht="15.75" customHeight="1">
      <c r="U203" s="1"/>
    </row>
    <row r="204" spans="1:21" ht="15.75" customHeight="1">
      <c r="U204" s="1"/>
    </row>
    <row r="205" spans="1:21" ht="15.75" customHeight="1">
      <c r="U205" s="1"/>
    </row>
    <row r="206" spans="1:21" ht="15.75" customHeight="1">
      <c r="U206" s="1"/>
    </row>
    <row r="207" spans="1:21" ht="15.75" customHeight="1">
      <c r="U207" s="1"/>
    </row>
    <row r="208" spans="1:21" ht="15.75" customHeight="1">
      <c r="U208" s="1"/>
    </row>
    <row r="209" spans="21:21" ht="15.75" customHeight="1">
      <c r="U209" s="1"/>
    </row>
    <row r="210" spans="21:21" ht="15.75" customHeight="1">
      <c r="U210" s="1"/>
    </row>
    <row r="211" spans="21:21" ht="15.75" customHeight="1">
      <c r="U211" s="1"/>
    </row>
    <row r="212" spans="21:21" ht="15.75" customHeight="1">
      <c r="U212" s="1"/>
    </row>
    <row r="213" spans="21:21" ht="15.75" customHeight="1">
      <c r="U213" s="1"/>
    </row>
    <row r="214" spans="21:21" ht="15.75" customHeight="1">
      <c r="U214" s="1"/>
    </row>
    <row r="215" spans="21:21" ht="15.75" customHeight="1">
      <c r="U215" s="1"/>
    </row>
    <row r="216" spans="21:21" ht="15.75" customHeight="1">
      <c r="U216" s="1"/>
    </row>
    <row r="217" spans="21:21" ht="15.75" customHeight="1">
      <c r="U217" s="1"/>
    </row>
    <row r="218" spans="21:21" ht="15.75" customHeight="1">
      <c r="U218" s="1"/>
    </row>
    <row r="219" spans="21:21" ht="15.75" customHeight="1">
      <c r="U219" s="1"/>
    </row>
    <row r="220" spans="21:21" ht="15.75" customHeight="1">
      <c r="U220" s="1"/>
    </row>
    <row r="221" spans="21:21" ht="15.75" customHeight="1">
      <c r="U221" s="1"/>
    </row>
    <row r="222" spans="21:21" ht="15.75" customHeight="1">
      <c r="U222" s="1"/>
    </row>
    <row r="223" spans="21:21" ht="15.75" customHeight="1">
      <c r="U223" s="1"/>
    </row>
    <row r="224" spans="21:21" ht="15.75" customHeight="1">
      <c r="U224" s="1"/>
    </row>
    <row r="225" spans="21:21" ht="15.75" customHeight="1">
      <c r="U225" s="1"/>
    </row>
    <row r="226" spans="21:21" ht="15.75" customHeight="1">
      <c r="U226" s="1"/>
    </row>
    <row r="227" spans="21:21" ht="15.75" customHeight="1">
      <c r="U227" s="1"/>
    </row>
    <row r="228" spans="21:21" ht="15.75" customHeight="1">
      <c r="U228" s="1"/>
    </row>
    <row r="229" spans="21:21" ht="15.75" customHeight="1">
      <c r="U229" s="1"/>
    </row>
    <row r="230" spans="21:21" ht="15.75" customHeight="1">
      <c r="U230" s="1"/>
    </row>
    <row r="231" spans="21:21" ht="15.75" customHeight="1">
      <c r="U231" s="1"/>
    </row>
    <row r="232" spans="21:21" ht="15.75" customHeight="1">
      <c r="U232" s="1"/>
    </row>
    <row r="233" spans="21:21" ht="15.75" customHeight="1">
      <c r="U233" s="1"/>
    </row>
    <row r="234" spans="21:21" ht="15.75" customHeight="1">
      <c r="U234" s="1"/>
    </row>
    <row r="235" spans="21:21" ht="15.75" customHeight="1">
      <c r="U235" s="1"/>
    </row>
    <row r="236" spans="21:21" ht="15.75" customHeight="1">
      <c r="U236" s="1"/>
    </row>
    <row r="237" spans="21:21" ht="15.75" customHeight="1">
      <c r="U237" s="1"/>
    </row>
    <row r="238" spans="21:21" ht="15.75" customHeight="1">
      <c r="U238" s="1"/>
    </row>
    <row r="239" spans="21:21" ht="15.75" customHeight="1">
      <c r="U239" s="1"/>
    </row>
    <row r="240" spans="21:21" ht="15.75" customHeight="1">
      <c r="U240" s="1"/>
    </row>
    <row r="241" spans="1:2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U241" s="1"/>
    </row>
    <row r="242" spans="1:21" ht="15.75" customHeight="1">
      <c r="U242" s="1"/>
    </row>
    <row r="243" spans="1:21" ht="15.75" customHeight="1">
      <c r="U243" s="1"/>
    </row>
    <row r="244" spans="1:21" ht="15.75" customHeight="1">
      <c r="U244" s="1"/>
    </row>
    <row r="245" spans="1:21" ht="15.75" customHeight="1">
      <c r="U245" s="1"/>
    </row>
    <row r="246" spans="1:21" ht="15.75" customHeight="1">
      <c r="U246" s="1"/>
    </row>
    <row r="247" spans="1:21" ht="15.75" customHeight="1">
      <c r="U247" s="1"/>
    </row>
    <row r="248" spans="1:21" ht="15.75" customHeight="1">
      <c r="U248" s="1"/>
    </row>
    <row r="249" spans="1:21" ht="15.75" customHeight="1">
      <c r="U249" s="1"/>
    </row>
    <row r="250" spans="1:21" ht="15.75" customHeight="1">
      <c r="U250" s="1"/>
    </row>
    <row r="251" spans="1:21" ht="15.75" customHeight="1">
      <c r="U251" s="1"/>
    </row>
    <row r="252" spans="1:21" ht="15.75" customHeight="1">
      <c r="U252" s="1"/>
    </row>
    <row r="253" spans="1:21" ht="15.75" customHeight="1">
      <c r="U253" s="1"/>
    </row>
    <row r="254" spans="1:21" ht="15.75" customHeight="1">
      <c r="U254" s="1"/>
    </row>
    <row r="255" spans="1:21" ht="15.75" customHeight="1">
      <c r="U255" s="1"/>
    </row>
    <row r="256" spans="1:21" ht="15.75" customHeight="1">
      <c r="U256" s="1"/>
    </row>
    <row r="257" spans="1:21" ht="15.75" customHeight="1">
      <c r="U257" s="1"/>
    </row>
    <row r="258" spans="1:21" ht="15.75" customHeight="1">
      <c r="U258" s="1"/>
    </row>
    <row r="259" spans="1:21" s="2" customFormat="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21" ht="15.75" customHeight="1">
      <c r="U260" s="1"/>
    </row>
    <row r="261" spans="1:21" ht="15.75" customHeight="1">
      <c r="U261" s="1"/>
    </row>
    <row r="262" spans="1:21" ht="15.75" customHeight="1">
      <c r="U262" s="1"/>
    </row>
    <row r="263" spans="1:21" ht="15.75" customHeight="1">
      <c r="U263" s="1"/>
    </row>
    <row r="264" spans="1:21" ht="15.75" customHeight="1">
      <c r="U264" s="1"/>
    </row>
    <row r="265" spans="1:21" ht="15.75" customHeight="1">
      <c r="U265" s="1"/>
    </row>
    <row r="266" spans="1:21" ht="15.75" customHeight="1">
      <c r="U266" s="1"/>
    </row>
    <row r="267" spans="1:21" ht="15.75" customHeight="1">
      <c r="U267" s="1"/>
    </row>
    <row r="268" spans="1:21" ht="15.75" customHeight="1">
      <c r="U268" s="1"/>
    </row>
    <row r="269" spans="1:21" ht="15.75" customHeight="1">
      <c r="U269" s="1"/>
    </row>
    <row r="270" spans="1:21" ht="15.75" customHeight="1">
      <c r="U270" s="1"/>
    </row>
    <row r="271" spans="1:21" ht="15.75" customHeight="1">
      <c r="U271" s="1"/>
    </row>
    <row r="272" spans="1:21" ht="15.75" customHeight="1">
      <c r="U272" s="1"/>
    </row>
    <row r="273" spans="21:21" ht="15.75" customHeight="1">
      <c r="U273" s="1"/>
    </row>
    <row r="274" spans="21:21" ht="15.75" customHeight="1">
      <c r="U274" s="1"/>
    </row>
    <row r="275" spans="21:21" ht="15.75" customHeight="1">
      <c r="U275" s="1"/>
    </row>
    <row r="276" spans="21:21" ht="15.75" customHeight="1">
      <c r="U276" s="1"/>
    </row>
    <row r="277" spans="21:21" ht="15.75" customHeight="1">
      <c r="U277" s="1"/>
    </row>
    <row r="278" spans="21:21" ht="15.75" customHeight="1">
      <c r="U278" s="1"/>
    </row>
    <row r="279" spans="21:21" ht="15.75" customHeight="1">
      <c r="U279" s="1"/>
    </row>
    <row r="280" spans="21:21" ht="15.75" customHeight="1">
      <c r="U280" s="1"/>
    </row>
    <row r="281" spans="21:21" ht="15.75" customHeight="1">
      <c r="U281" s="1"/>
    </row>
    <row r="282" spans="21:21" ht="15.75" customHeight="1">
      <c r="U282" s="1"/>
    </row>
    <row r="283" spans="21:21" ht="15.75" customHeight="1">
      <c r="U283" s="1"/>
    </row>
    <row r="284" spans="21:21" ht="15.75" customHeight="1">
      <c r="U284" s="1"/>
    </row>
    <row r="285" spans="21:21" ht="15.75" customHeight="1">
      <c r="U285" s="1"/>
    </row>
    <row r="286" spans="21:21" ht="15.75" customHeight="1">
      <c r="U286" s="1"/>
    </row>
    <row r="287" spans="21:21" ht="15.75" customHeight="1">
      <c r="U287" s="1"/>
    </row>
    <row r="288" spans="21:21" ht="15.75" customHeight="1">
      <c r="U288" s="1"/>
    </row>
    <row r="289" spans="1:21" ht="15.75" customHeight="1">
      <c r="U289" s="1"/>
    </row>
    <row r="290" spans="1:21" ht="15.75" customHeight="1">
      <c r="U290" s="1"/>
    </row>
    <row r="291" spans="1:21" ht="15.75" customHeight="1">
      <c r="U291" s="1"/>
    </row>
    <row r="292" spans="1:21" ht="15.75" customHeight="1">
      <c r="U292" s="1"/>
    </row>
    <row r="293" spans="1:21" ht="15.75" customHeight="1">
      <c r="U293" s="1"/>
    </row>
    <row r="294" spans="1:21" ht="15.75" customHeight="1">
      <c r="U294" s="1"/>
    </row>
    <row r="295" spans="1:21" ht="15.75" customHeight="1">
      <c r="U295" s="1"/>
    </row>
    <row r="296" spans="1:21" ht="15.75" customHeight="1">
      <c r="U296" s="1"/>
    </row>
    <row r="297" spans="1:21" ht="15.75" customHeight="1">
      <c r="U297" s="1"/>
    </row>
    <row r="298" spans="1:21" s="2" customFormat="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21" ht="15.75" customHeight="1">
      <c r="U299" s="1"/>
    </row>
    <row r="300" spans="1:21" ht="15.75" customHeight="1">
      <c r="U300" s="1"/>
    </row>
    <row r="301" spans="1:21" ht="15.75" customHeight="1">
      <c r="U301" s="1"/>
    </row>
    <row r="302" spans="1:21" ht="15.75" customHeight="1">
      <c r="U302" s="1"/>
    </row>
    <row r="303" spans="1:21" ht="15.75" customHeight="1">
      <c r="U303" s="1"/>
    </row>
    <row r="304" spans="1:21" ht="15.75" customHeight="1">
      <c r="U304" s="1"/>
    </row>
    <row r="305" spans="21:21" ht="15.75" customHeight="1">
      <c r="U305" s="1"/>
    </row>
    <row r="306" spans="21:21" ht="15.75" customHeight="1">
      <c r="U306" s="1"/>
    </row>
    <row r="307" spans="21:21" ht="15.75" customHeight="1">
      <c r="U307" s="1"/>
    </row>
    <row r="308" spans="21:21" ht="15.75" customHeight="1">
      <c r="U308" s="1"/>
    </row>
    <row r="309" spans="21:21" ht="15.75" customHeight="1">
      <c r="U309" s="1"/>
    </row>
    <row r="310" spans="21:21" ht="15.75" customHeight="1">
      <c r="U310" s="1"/>
    </row>
    <row r="311" spans="21:21" ht="15.75" customHeight="1">
      <c r="U311" s="1"/>
    </row>
    <row r="312" spans="21:21" ht="15.75" customHeight="1">
      <c r="U312" s="1"/>
    </row>
    <row r="313" spans="21:21" ht="15.75" customHeight="1">
      <c r="U313" s="1"/>
    </row>
    <row r="314" spans="21:21" ht="15.75" customHeight="1">
      <c r="U314" s="1"/>
    </row>
    <row r="315" spans="21:21" ht="15.75" customHeight="1">
      <c r="U315" s="1"/>
    </row>
    <row r="316" spans="21:21" ht="15.75" customHeight="1">
      <c r="U316" s="1"/>
    </row>
    <row r="317" spans="21:21" ht="15.75" customHeight="1">
      <c r="U317" s="1"/>
    </row>
    <row r="318" spans="21:21" ht="15.75" customHeight="1">
      <c r="U318" s="1"/>
    </row>
    <row r="319" spans="21:21" ht="15.75" customHeight="1">
      <c r="U319" s="1"/>
    </row>
    <row r="320" spans="21:21" ht="15.75" customHeight="1">
      <c r="U320" s="1"/>
    </row>
    <row r="321" spans="21:21" ht="15.75" customHeight="1">
      <c r="U321" s="1"/>
    </row>
    <row r="322" spans="21:21" ht="15.75" customHeight="1">
      <c r="U322" s="1"/>
    </row>
    <row r="323" spans="21:21" ht="15.75" customHeight="1">
      <c r="U323" s="1"/>
    </row>
    <row r="324" spans="21:21" ht="15.75" customHeight="1">
      <c r="U324" s="1"/>
    </row>
    <row r="325" spans="21:21" ht="15.75" customHeight="1">
      <c r="U325" s="1"/>
    </row>
    <row r="326" spans="21:21" ht="15.75" customHeight="1">
      <c r="U326" s="1"/>
    </row>
    <row r="327" spans="21:21" ht="15.75" customHeight="1">
      <c r="U327" s="1"/>
    </row>
    <row r="328" spans="21:21" ht="15.75" customHeight="1">
      <c r="U328" s="1"/>
    </row>
    <row r="329" spans="21:21" ht="15.75" customHeight="1">
      <c r="U329" s="1"/>
    </row>
    <row r="330" spans="21:21" ht="15.75" customHeight="1">
      <c r="U330" s="1"/>
    </row>
    <row r="331" spans="21:21" ht="15.75" customHeight="1">
      <c r="U331" s="1"/>
    </row>
    <row r="332" spans="21:21" ht="15.75" customHeight="1">
      <c r="U332" s="1"/>
    </row>
    <row r="333" spans="21:21" ht="15.75" customHeight="1">
      <c r="U333" s="1"/>
    </row>
    <row r="334" spans="21:21" ht="15.75" customHeight="1">
      <c r="U334" s="1"/>
    </row>
    <row r="335" spans="21:21" ht="15.75" customHeight="1">
      <c r="U335" s="1"/>
    </row>
    <row r="336" spans="21:21" ht="15.75" customHeight="1">
      <c r="U336" s="1"/>
    </row>
    <row r="337" spans="21:21" ht="15.75" customHeight="1">
      <c r="U337" s="1"/>
    </row>
    <row r="338" spans="21:21" ht="15.75" customHeight="1">
      <c r="U338" s="1"/>
    </row>
    <row r="339" spans="21:21" ht="15.75" customHeight="1">
      <c r="U339" s="1"/>
    </row>
    <row r="363" spans="1:1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420" spans="1:21" s="2" customFormat="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U420" s="15"/>
    </row>
  </sheetData>
  <mergeCells count="5">
    <mergeCell ref="P5:Q5"/>
    <mergeCell ref="R5:S5"/>
    <mergeCell ref="P6:Q6"/>
    <mergeCell ref="B8:I8"/>
    <mergeCell ref="K8:R8"/>
  </mergeCells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Y420"/>
  <sheetViews>
    <sheetView showGridLines="0" zoomScale="85" zoomScaleNormal="85" workbookViewId="0"/>
  </sheetViews>
  <sheetFormatPr defaultColWidth="9.140625" defaultRowHeight="15.75" customHeight="1"/>
  <cols>
    <col min="1" max="1" width="8.28515625" style="84" customWidth="1"/>
    <col min="2" max="5" width="9.85546875" style="84" customWidth="1"/>
    <col min="6" max="7" width="10.42578125" style="84" customWidth="1"/>
    <col min="8" max="8" width="9.85546875" style="84" customWidth="1"/>
    <col min="9" max="9" width="2.85546875" style="84" customWidth="1"/>
    <col min="10" max="13" width="9.85546875" style="84" customWidth="1"/>
    <col min="14" max="15" width="10.42578125" style="84" customWidth="1"/>
    <col min="16" max="18" width="9.85546875" style="84" customWidth="1"/>
    <col min="19" max="19" width="9.85546875" style="93" customWidth="1"/>
    <col min="20" max="21" width="7.28515625" style="84" customWidth="1"/>
    <col min="22" max="16384" width="9.140625" style="84"/>
  </cols>
  <sheetData>
    <row r="1" spans="1:25" ht="15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2"/>
      <c r="X1" s="82"/>
      <c r="Y1" s="83"/>
    </row>
    <row r="2" spans="1:25" ht="15.75" customHeight="1">
      <c r="A2" s="85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 t="s">
        <v>5</v>
      </c>
      <c r="P2" s="86" t="str">
        <f>'Project Details'!$F$11</f>
        <v>Luton Borough Council</v>
      </c>
      <c r="Q2" s="82"/>
      <c r="T2" s="82"/>
      <c r="U2" s="82"/>
      <c r="V2" s="82"/>
      <c r="W2" s="87"/>
      <c r="X2" s="87"/>
      <c r="Y2" s="88"/>
    </row>
    <row r="3" spans="1:25" ht="15.75" customHeight="1">
      <c r="A3" s="85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 t="s">
        <v>25</v>
      </c>
      <c r="P3" s="82" t="str">
        <f>'Project Details'!$F$9&amp;" "&amp;'Project Details'!$F$10</f>
        <v>1335-WTR Luton 7 Stations</v>
      </c>
      <c r="Q3" s="82"/>
      <c r="T3" s="82"/>
      <c r="U3" s="82"/>
      <c r="V3" s="82"/>
      <c r="W3" s="87"/>
      <c r="X3" s="87"/>
      <c r="Y3" s="88"/>
    </row>
    <row r="4" spans="1:25" ht="15.75" customHeight="1">
      <c r="A4" s="85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 t="s">
        <v>26</v>
      </c>
      <c r="P4" s="82" t="str">
        <f ca="1">MID(CELL("filename",A1),FIND("]",CELL("filename",A1))+1,255)</f>
        <v>Bedford St John</v>
      </c>
      <c r="Q4" s="82"/>
      <c r="T4" s="82"/>
      <c r="U4" s="82"/>
      <c r="V4" s="82"/>
      <c r="W4" s="87"/>
      <c r="X4" s="87"/>
      <c r="Y4" s="88"/>
    </row>
    <row r="5" spans="1:25" ht="15.75" customHeight="1">
      <c r="A5" s="85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 t="s">
        <v>27</v>
      </c>
      <c r="P5" s="115">
        <v>43431</v>
      </c>
      <c r="Q5" s="115"/>
      <c r="T5" s="82"/>
      <c r="U5" s="82"/>
      <c r="V5" s="82"/>
      <c r="W5" s="87"/>
      <c r="X5" s="87"/>
      <c r="Y5" s="88"/>
    </row>
    <row r="6" spans="1:25" ht="15.75" customHeight="1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1"/>
    </row>
    <row r="8" spans="1:25" ht="15.75" customHeight="1">
      <c r="A8" s="55"/>
      <c r="B8" s="112" t="s">
        <v>28</v>
      </c>
      <c r="C8" s="113"/>
      <c r="D8" s="113"/>
      <c r="E8" s="113"/>
      <c r="F8" s="113"/>
      <c r="G8" s="113"/>
      <c r="H8" s="114"/>
      <c r="I8" s="56"/>
      <c r="J8" s="112" t="s">
        <v>29</v>
      </c>
      <c r="K8" s="113"/>
      <c r="L8" s="113"/>
      <c r="M8" s="113"/>
      <c r="N8" s="113"/>
      <c r="O8" s="113"/>
      <c r="P8" s="114"/>
      <c r="S8" s="84"/>
    </row>
    <row r="9" spans="1:25" ht="38.25">
      <c r="A9" s="57"/>
      <c r="B9" s="58" t="s">
        <v>30</v>
      </c>
      <c r="C9" s="59" t="s">
        <v>31</v>
      </c>
      <c r="D9" s="58" t="s">
        <v>32</v>
      </c>
      <c r="E9" s="58" t="s">
        <v>35</v>
      </c>
      <c r="F9" s="58" t="s">
        <v>34</v>
      </c>
      <c r="G9" s="58" t="s">
        <v>36</v>
      </c>
      <c r="H9" s="58" t="s">
        <v>37</v>
      </c>
      <c r="I9" s="56"/>
      <c r="J9" s="58" t="s">
        <v>30</v>
      </c>
      <c r="K9" s="59" t="s">
        <v>38</v>
      </c>
      <c r="L9" s="58" t="s">
        <v>32</v>
      </c>
      <c r="M9" s="58" t="s">
        <v>35</v>
      </c>
      <c r="N9" s="58" t="s">
        <v>34</v>
      </c>
      <c r="O9" s="58" t="s">
        <v>36</v>
      </c>
      <c r="P9" s="58" t="s">
        <v>37</v>
      </c>
      <c r="S9" s="84"/>
    </row>
    <row r="10" spans="1:25" ht="15.75" customHeight="1">
      <c r="A10" s="60">
        <v>0.22916666666666699</v>
      </c>
      <c r="B10" s="61">
        <v>1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  <c r="H10" s="63">
        <f t="shared" ref="H10:H37" si="0">SUM(B10:G10)</f>
        <v>1</v>
      </c>
      <c r="I10" s="56"/>
      <c r="J10" s="61">
        <v>0</v>
      </c>
      <c r="K10" s="62">
        <v>0</v>
      </c>
      <c r="L10" s="62">
        <v>0</v>
      </c>
      <c r="M10" s="62">
        <v>0</v>
      </c>
      <c r="N10" s="62">
        <v>0</v>
      </c>
      <c r="O10" s="75">
        <v>0</v>
      </c>
      <c r="P10" s="63">
        <f t="shared" ref="P10:P37" si="1">SUM(J10:O10)</f>
        <v>0</v>
      </c>
      <c r="S10" s="84"/>
    </row>
    <row r="11" spans="1:25" ht="15.75" customHeight="1">
      <c r="A11" s="64">
        <f t="shared" ref="A11:A16" si="2">A10+"00:15"</f>
        <v>0.23958333333333365</v>
      </c>
      <c r="B11" s="65">
        <v>0</v>
      </c>
      <c r="C11" s="16">
        <v>0</v>
      </c>
      <c r="D11" s="16">
        <v>0</v>
      </c>
      <c r="E11" s="16">
        <v>0</v>
      </c>
      <c r="F11" s="16">
        <v>2</v>
      </c>
      <c r="G11" s="16">
        <v>2</v>
      </c>
      <c r="H11" s="66">
        <f t="shared" si="0"/>
        <v>4</v>
      </c>
      <c r="I11" s="56"/>
      <c r="J11" s="65">
        <v>1</v>
      </c>
      <c r="K11" s="16">
        <v>0</v>
      </c>
      <c r="L11" s="16">
        <v>0</v>
      </c>
      <c r="M11" s="16">
        <v>0</v>
      </c>
      <c r="N11" s="16">
        <v>1</v>
      </c>
      <c r="O11" s="76">
        <v>1</v>
      </c>
      <c r="P11" s="66">
        <f t="shared" si="1"/>
        <v>3</v>
      </c>
      <c r="S11" s="84"/>
    </row>
    <row r="12" spans="1:25" ht="15.75" customHeight="1">
      <c r="A12" s="67" t="s">
        <v>39</v>
      </c>
      <c r="B12" s="70">
        <f t="shared" ref="B12:F12" si="3">SUM(B10:B11)</f>
        <v>1</v>
      </c>
      <c r="C12" s="68">
        <f t="shared" si="3"/>
        <v>0</v>
      </c>
      <c r="D12" s="68">
        <f t="shared" si="3"/>
        <v>0</v>
      </c>
      <c r="E12" s="68">
        <f t="shared" si="3"/>
        <v>0</v>
      </c>
      <c r="F12" s="68">
        <f t="shared" si="3"/>
        <v>2</v>
      </c>
      <c r="G12" s="68">
        <v>2</v>
      </c>
      <c r="H12" s="69">
        <f t="shared" si="0"/>
        <v>5</v>
      </c>
      <c r="I12" s="56"/>
      <c r="J12" s="70">
        <f t="shared" ref="J12:O12" si="4">SUM(J10:J11)</f>
        <v>1</v>
      </c>
      <c r="K12" s="68">
        <f t="shared" si="4"/>
        <v>0</v>
      </c>
      <c r="L12" s="68">
        <f t="shared" si="4"/>
        <v>0</v>
      </c>
      <c r="M12" s="68">
        <f t="shared" si="4"/>
        <v>0</v>
      </c>
      <c r="N12" s="68">
        <f t="shared" si="4"/>
        <v>1</v>
      </c>
      <c r="O12" s="68">
        <f t="shared" si="4"/>
        <v>1</v>
      </c>
      <c r="P12" s="69">
        <f t="shared" si="1"/>
        <v>3</v>
      </c>
      <c r="S12" s="84"/>
    </row>
    <row r="13" spans="1:25" ht="15.75" customHeight="1">
      <c r="A13" s="64">
        <f>A11+"00:15"</f>
        <v>0.25000000000000033</v>
      </c>
      <c r="B13" s="61">
        <v>2</v>
      </c>
      <c r="C13" s="62">
        <v>1</v>
      </c>
      <c r="D13" s="62">
        <v>0</v>
      </c>
      <c r="E13" s="62">
        <v>0</v>
      </c>
      <c r="F13" s="62">
        <v>0</v>
      </c>
      <c r="G13" s="62">
        <v>3</v>
      </c>
      <c r="H13" s="63">
        <f t="shared" si="0"/>
        <v>6</v>
      </c>
      <c r="I13" s="56"/>
      <c r="J13" s="61">
        <v>0</v>
      </c>
      <c r="K13" s="62">
        <v>0</v>
      </c>
      <c r="L13" s="62">
        <v>0</v>
      </c>
      <c r="M13" s="62">
        <v>0</v>
      </c>
      <c r="N13" s="62">
        <v>0</v>
      </c>
      <c r="O13" s="75">
        <v>0</v>
      </c>
      <c r="P13" s="63">
        <f t="shared" si="1"/>
        <v>0</v>
      </c>
      <c r="S13" s="84"/>
    </row>
    <row r="14" spans="1:25" ht="15.75" customHeight="1">
      <c r="A14" s="64">
        <f t="shared" si="2"/>
        <v>0.26041666666666702</v>
      </c>
      <c r="B14" s="65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66">
        <f t="shared" si="0"/>
        <v>0</v>
      </c>
      <c r="I14" s="56"/>
      <c r="J14" s="65">
        <v>1</v>
      </c>
      <c r="K14" s="16">
        <v>0</v>
      </c>
      <c r="L14" s="16">
        <v>0</v>
      </c>
      <c r="M14" s="16">
        <v>0</v>
      </c>
      <c r="N14" s="16">
        <v>0</v>
      </c>
      <c r="O14" s="76">
        <v>0</v>
      </c>
      <c r="P14" s="66">
        <f t="shared" si="1"/>
        <v>1</v>
      </c>
      <c r="S14" s="84"/>
    </row>
    <row r="15" spans="1:25" ht="15.75" customHeight="1">
      <c r="A15" s="64">
        <f t="shared" si="2"/>
        <v>0.2708333333333337</v>
      </c>
      <c r="B15" s="65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66">
        <f t="shared" si="0"/>
        <v>0</v>
      </c>
      <c r="I15" s="56"/>
      <c r="J15" s="65">
        <v>0</v>
      </c>
      <c r="K15" s="16">
        <v>0</v>
      </c>
      <c r="L15" s="16">
        <v>0</v>
      </c>
      <c r="M15" s="16">
        <v>0</v>
      </c>
      <c r="N15" s="16">
        <v>0</v>
      </c>
      <c r="O15" s="76">
        <v>0</v>
      </c>
      <c r="P15" s="66">
        <f t="shared" si="1"/>
        <v>0</v>
      </c>
      <c r="S15" s="84"/>
    </row>
    <row r="16" spans="1:25" ht="15.75" customHeight="1">
      <c r="A16" s="64">
        <f t="shared" si="2"/>
        <v>0.28125000000000039</v>
      </c>
      <c r="B16" s="71">
        <v>0</v>
      </c>
      <c r="C16" s="72">
        <v>0</v>
      </c>
      <c r="D16" s="72">
        <v>0</v>
      </c>
      <c r="E16" s="72">
        <v>0</v>
      </c>
      <c r="F16" s="72">
        <v>0</v>
      </c>
      <c r="G16" s="72">
        <v>2</v>
      </c>
      <c r="H16" s="73">
        <f t="shared" si="0"/>
        <v>2</v>
      </c>
      <c r="I16" s="56"/>
      <c r="J16" s="71">
        <v>0</v>
      </c>
      <c r="K16" s="72">
        <v>0</v>
      </c>
      <c r="L16" s="72">
        <v>0</v>
      </c>
      <c r="M16" s="72">
        <v>0</v>
      </c>
      <c r="N16" s="72">
        <v>0</v>
      </c>
      <c r="O16" s="78">
        <v>1</v>
      </c>
      <c r="P16" s="73">
        <f t="shared" si="1"/>
        <v>1</v>
      </c>
      <c r="S16" s="84"/>
    </row>
    <row r="17" spans="1:19" ht="15.75" customHeight="1">
      <c r="A17" s="74" t="s">
        <v>40</v>
      </c>
      <c r="B17" s="70">
        <f t="shared" ref="B17:F17" si="5">SUM(B13:B16)</f>
        <v>2</v>
      </c>
      <c r="C17" s="68">
        <f t="shared" si="5"/>
        <v>1</v>
      </c>
      <c r="D17" s="68">
        <f t="shared" si="5"/>
        <v>0</v>
      </c>
      <c r="E17" s="68">
        <f t="shared" si="5"/>
        <v>0</v>
      </c>
      <c r="F17" s="68">
        <f t="shared" si="5"/>
        <v>0</v>
      </c>
      <c r="G17" s="68">
        <v>5</v>
      </c>
      <c r="H17" s="69">
        <f t="shared" si="0"/>
        <v>8</v>
      </c>
      <c r="I17" s="56"/>
      <c r="J17" s="70">
        <f t="shared" ref="J17:O17" si="6">SUM(J13:J16)</f>
        <v>1</v>
      </c>
      <c r="K17" s="68">
        <f t="shared" si="6"/>
        <v>0</v>
      </c>
      <c r="L17" s="68">
        <f t="shared" si="6"/>
        <v>0</v>
      </c>
      <c r="M17" s="68">
        <f t="shared" si="6"/>
        <v>0</v>
      </c>
      <c r="N17" s="68">
        <f t="shared" si="6"/>
        <v>0</v>
      </c>
      <c r="O17" s="68">
        <f t="shared" si="6"/>
        <v>1</v>
      </c>
      <c r="P17" s="69">
        <f t="shared" si="1"/>
        <v>2</v>
      </c>
      <c r="S17" s="84"/>
    </row>
    <row r="18" spans="1:19" ht="15.75" customHeight="1">
      <c r="A18" s="64">
        <f>A16+"00:15"</f>
        <v>0.29166666666666707</v>
      </c>
      <c r="B18" s="61">
        <v>0</v>
      </c>
      <c r="C18" s="62">
        <v>0</v>
      </c>
      <c r="D18" s="62">
        <v>0</v>
      </c>
      <c r="E18" s="62">
        <v>0</v>
      </c>
      <c r="F18" s="62">
        <v>0</v>
      </c>
      <c r="G18" s="62">
        <v>4</v>
      </c>
      <c r="H18" s="63">
        <f t="shared" si="0"/>
        <v>4</v>
      </c>
      <c r="I18" s="56"/>
      <c r="J18" s="61">
        <v>0</v>
      </c>
      <c r="K18" s="62">
        <v>0</v>
      </c>
      <c r="L18" s="62">
        <v>0</v>
      </c>
      <c r="M18" s="62">
        <v>0</v>
      </c>
      <c r="N18" s="62">
        <v>0</v>
      </c>
      <c r="O18" s="75">
        <v>5</v>
      </c>
      <c r="P18" s="63">
        <f t="shared" si="1"/>
        <v>5</v>
      </c>
      <c r="S18" s="84"/>
    </row>
    <row r="19" spans="1:19" ht="15.75" customHeight="1">
      <c r="A19" s="64">
        <f t="shared" ref="A19:A21" si="7">A18+"00:15"</f>
        <v>0.30208333333333376</v>
      </c>
      <c r="B19" s="65">
        <v>1</v>
      </c>
      <c r="C19" s="16">
        <v>2</v>
      </c>
      <c r="D19" s="16">
        <v>2</v>
      </c>
      <c r="E19" s="16">
        <v>0</v>
      </c>
      <c r="F19" s="16">
        <v>1</v>
      </c>
      <c r="G19" s="16">
        <v>9</v>
      </c>
      <c r="H19" s="66">
        <f t="shared" si="0"/>
        <v>15</v>
      </c>
      <c r="I19" s="56"/>
      <c r="J19" s="65">
        <v>0</v>
      </c>
      <c r="K19" s="16">
        <v>0</v>
      </c>
      <c r="L19" s="16">
        <v>0</v>
      </c>
      <c r="M19" s="16">
        <v>0</v>
      </c>
      <c r="N19" s="16">
        <v>0</v>
      </c>
      <c r="O19" s="76">
        <v>0</v>
      </c>
      <c r="P19" s="66">
        <f t="shared" si="1"/>
        <v>0</v>
      </c>
      <c r="S19" s="84"/>
    </row>
    <row r="20" spans="1:19" ht="15.75" customHeight="1">
      <c r="A20" s="64">
        <f t="shared" si="7"/>
        <v>0.31250000000000044</v>
      </c>
      <c r="B20" s="65">
        <v>0</v>
      </c>
      <c r="C20" s="16">
        <v>0</v>
      </c>
      <c r="D20" s="16">
        <v>0</v>
      </c>
      <c r="E20" s="16">
        <v>0</v>
      </c>
      <c r="F20" s="16">
        <v>0</v>
      </c>
      <c r="G20" s="16">
        <v>5</v>
      </c>
      <c r="H20" s="66">
        <f t="shared" si="0"/>
        <v>5</v>
      </c>
      <c r="I20" s="56"/>
      <c r="J20" s="65">
        <v>0</v>
      </c>
      <c r="K20" s="16">
        <v>0</v>
      </c>
      <c r="L20" s="16">
        <v>0</v>
      </c>
      <c r="M20" s="16">
        <v>0</v>
      </c>
      <c r="N20" s="16">
        <v>0</v>
      </c>
      <c r="O20" s="76">
        <v>0</v>
      </c>
      <c r="P20" s="66">
        <f t="shared" si="1"/>
        <v>0</v>
      </c>
      <c r="S20" s="84"/>
    </row>
    <row r="21" spans="1:19" ht="15.75" customHeight="1">
      <c r="A21" s="64">
        <f t="shared" si="7"/>
        <v>0.32291666666666713</v>
      </c>
      <c r="B21" s="71">
        <v>0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3">
        <f t="shared" si="0"/>
        <v>0</v>
      </c>
      <c r="I21" s="56"/>
      <c r="J21" s="71">
        <v>0</v>
      </c>
      <c r="K21" s="72">
        <v>0</v>
      </c>
      <c r="L21" s="72">
        <v>0</v>
      </c>
      <c r="M21" s="72">
        <v>0</v>
      </c>
      <c r="N21" s="72">
        <v>0</v>
      </c>
      <c r="O21" s="78">
        <v>0</v>
      </c>
      <c r="P21" s="73">
        <f t="shared" si="1"/>
        <v>0</v>
      </c>
      <c r="S21" s="84"/>
    </row>
    <row r="22" spans="1:19" ht="15.75" customHeight="1">
      <c r="A22" s="74" t="s">
        <v>40</v>
      </c>
      <c r="B22" s="70">
        <f t="shared" ref="B22:F22" si="8">SUM(B18:B21)</f>
        <v>1</v>
      </c>
      <c r="C22" s="68">
        <f t="shared" si="8"/>
        <v>2</v>
      </c>
      <c r="D22" s="68">
        <f t="shared" si="8"/>
        <v>2</v>
      </c>
      <c r="E22" s="68">
        <f t="shared" si="8"/>
        <v>0</v>
      </c>
      <c r="F22" s="68">
        <f t="shared" si="8"/>
        <v>1</v>
      </c>
      <c r="G22" s="68">
        <v>18</v>
      </c>
      <c r="H22" s="69">
        <f t="shared" si="0"/>
        <v>24</v>
      </c>
      <c r="I22" s="56"/>
      <c r="J22" s="70">
        <f t="shared" ref="J22:O22" si="9">SUM(J18:J21)</f>
        <v>0</v>
      </c>
      <c r="K22" s="68">
        <f t="shared" si="9"/>
        <v>0</v>
      </c>
      <c r="L22" s="68">
        <f t="shared" si="9"/>
        <v>0</v>
      </c>
      <c r="M22" s="68">
        <f t="shared" si="9"/>
        <v>0</v>
      </c>
      <c r="N22" s="68">
        <f t="shared" si="9"/>
        <v>0</v>
      </c>
      <c r="O22" s="68">
        <f t="shared" si="9"/>
        <v>5</v>
      </c>
      <c r="P22" s="69">
        <f t="shared" si="1"/>
        <v>5</v>
      </c>
      <c r="S22" s="84"/>
    </row>
    <row r="23" spans="1:19" ht="15.75" customHeight="1">
      <c r="A23" s="64">
        <f>A21+"00:15"</f>
        <v>0.33333333333333381</v>
      </c>
      <c r="B23" s="61">
        <v>1</v>
      </c>
      <c r="C23" s="62">
        <v>0</v>
      </c>
      <c r="D23" s="62">
        <v>0</v>
      </c>
      <c r="E23" s="62">
        <v>0</v>
      </c>
      <c r="F23" s="62">
        <v>0</v>
      </c>
      <c r="G23" s="62">
        <v>4</v>
      </c>
      <c r="H23" s="63">
        <f t="shared" si="0"/>
        <v>5</v>
      </c>
      <c r="I23" s="56"/>
      <c r="J23" s="61">
        <v>0</v>
      </c>
      <c r="K23" s="62">
        <v>0</v>
      </c>
      <c r="L23" s="62">
        <v>0</v>
      </c>
      <c r="M23" s="62">
        <v>0</v>
      </c>
      <c r="N23" s="62">
        <v>1</v>
      </c>
      <c r="O23" s="75">
        <v>40</v>
      </c>
      <c r="P23" s="63">
        <f t="shared" si="1"/>
        <v>41</v>
      </c>
      <c r="S23" s="84"/>
    </row>
    <row r="24" spans="1:19" ht="15.75" customHeight="1">
      <c r="A24" s="64">
        <f t="shared" ref="A24:A26" si="10">A23+"00:15"</f>
        <v>0.3437500000000005</v>
      </c>
      <c r="B24" s="65">
        <v>0</v>
      </c>
      <c r="C24" s="16">
        <v>0</v>
      </c>
      <c r="D24" s="16">
        <v>0</v>
      </c>
      <c r="E24" s="16">
        <v>0</v>
      </c>
      <c r="F24" s="16">
        <v>0</v>
      </c>
      <c r="G24" s="16">
        <v>23</v>
      </c>
      <c r="H24" s="66">
        <f t="shared" si="0"/>
        <v>23</v>
      </c>
      <c r="I24" s="56"/>
      <c r="J24" s="65">
        <v>0</v>
      </c>
      <c r="K24" s="16">
        <v>0</v>
      </c>
      <c r="L24" s="16">
        <v>0</v>
      </c>
      <c r="M24" s="16">
        <v>0</v>
      </c>
      <c r="N24" s="16">
        <v>0</v>
      </c>
      <c r="O24" s="76">
        <v>4</v>
      </c>
      <c r="P24" s="66">
        <f t="shared" si="1"/>
        <v>4</v>
      </c>
      <c r="S24" s="84"/>
    </row>
    <row r="25" spans="1:19" ht="15.75" customHeight="1">
      <c r="A25" s="64">
        <f t="shared" si="10"/>
        <v>0.35416666666666718</v>
      </c>
      <c r="B25" s="65">
        <v>2</v>
      </c>
      <c r="C25" s="16">
        <v>0</v>
      </c>
      <c r="D25" s="16">
        <v>0</v>
      </c>
      <c r="E25" s="16">
        <v>0</v>
      </c>
      <c r="F25" s="16">
        <v>1</v>
      </c>
      <c r="G25" s="16">
        <v>1</v>
      </c>
      <c r="H25" s="66">
        <f t="shared" si="0"/>
        <v>4</v>
      </c>
      <c r="I25" s="56"/>
      <c r="J25" s="65">
        <v>0</v>
      </c>
      <c r="K25" s="16">
        <v>0</v>
      </c>
      <c r="L25" s="16">
        <v>0</v>
      </c>
      <c r="M25" s="16">
        <v>0</v>
      </c>
      <c r="N25" s="16">
        <v>0</v>
      </c>
      <c r="O25" s="76">
        <v>6</v>
      </c>
      <c r="P25" s="66">
        <f t="shared" si="1"/>
        <v>6</v>
      </c>
      <c r="S25" s="84"/>
    </row>
    <row r="26" spans="1:19" ht="15.75" customHeight="1">
      <c r="A26" s="64">
        <f t="shared" si="10"/>
        <v>0.36458333333333387</v>
      </c>
      <c r="B26" s="71">
        <v>0</v>
      </c>
      <c r="C26" s="72">
        <v>0</v>
      </c>
      <c r="D26" s="72">
        <v>0</v>
      </c>
      <c r="E26" s="72">
        <v>0</v>
      </c>
      <c r="F26" s="72">
        <v>0</v>
      </c>
      <c r="G26" s="72">
        <v>2</v>
      </c>
      <c r="H26" s="73">
        <f t="shared" si="0"/>
        <v>2</v>
      </c>
      <c r="I26" s="56"/>
      <c r="J26" s="71">
        <v>0</v>
      </c>
      <c r="K26" s="72">
        <v>0</v>
      </c>
      <c r="L26" s="72">
        <v>0</v>
      </c>
      <c r="M26" s="72">
        <v>0</v>
      </c>
      <c r="N26" s="72">
        <v>0</v>
      </c>
      <c r="O26" s="78">
        <v>1</v>
      </c>
      <c r="P26" s="73">
        <f t="shared" si="1"/>
        <v>1</v>
      </c>
      <c r="S26" s="84"/>
    </row>
    <row r="27" spans="1:19" ht="15.75" customHeight="1">
      <c r="A27" s="74" t="s">
        <v>40</v>
      </c>
      <c r="B27" s="70">
        <f t="shared" ref="B27:F27" si="11">SUM(B23:B26)</f>
        <v>3</v>
      </c>
      <c r="C27" s="68">
        <f t="shared" si="11"/>
        <v>0</v>
      </c>
      <c r="D27" s="68">
        <f t="shared" si="11"/>
        <v>0</v>
      </c>
      <c r="E27" s="68">
        <f t="shared" si="11"/>
        <v>0</v>
      </c>
      <c r="F27" s="68">
        <f t="shared" si="11"/>
        <v>1</v>
      </c>
      <c r="G27" s="68">
        <v>30</v>
      </c>
      <c r="H27" s="69">
        <f t="shared" si="0"/>
        <v>34</v>
      </c>
      <c r="I27" s="56"/>
      <c r="J27" s="70">
        <f t="shared" ref="J27:O27" si="12">SUM(J23:J26)</f>
        <v>0</v>
      </c>
      <c r="K27" s="68">
        <f t="shared" si="12"/>
        <v>0</v>
      </c>
      <c r="L27" s="68">
        <f t="shared" si="12"/>
        <v>0</v>
      </c>
      <c r="M27" s="68">
        <f t="shared" si="12"/>
        <v>0</v>
      </c>
      <c r="N27" s="68">
        <f t="shared" si="12"/>
        <v>1</v>
      </c>
      <c r="O27" s="68">
        <f t="shared" si="12"/>
        <v>51</v>
      </c>
      <c r="P27" s="69">
        <f t="shared" si="1"/>
        <v>52</v>
      </c>
      <c r="S27" s="84"/>
    </row>
    <row r="28" spans="1:19" ht="15.75" customHeight="1">
      <c r="A28" s="64">
        <f>A26+"00:15"</f>
        <v>0.37500000000000056</v>
      </c>
      <c r="B28" s="61">
        <v>2</v>
      </c>
      <c r="C28" s="62">
        <v>0</v>
      </c>
      <c r="D28" s="62">
        <v>0</v>
      </c>
      <c r="E28" s="62">
        <v>0</v>
      </c>
      <c r="F28" s="62">
        <v>1</v>
      </c>
      <c r="G28" s="62">
        <v>1</v>
      </c>
      <c r="H28" s="63">
        <f t="shared" si="0"/>
        <v>4</v>
      </c>
      <c r="I28" s="56"/>
      <c r="J28" s="61">
        <v>0</v>
      </c>
      <c r="K28" s="62">
        <v>0</v>
      </c>
      <c r="L28" s="62">
        <v>0</v>
      </c>
      <c r="M28" s="62">
        <v>0</v>
      </c>
      <c r="N28" s="62">
        <v>0</v>
      </c>
      <c r="O28" s="75">
        <v>21</v>
      </c>
      <c r="P28" s="63">
        <f t="shared" si="1"/>
        <v>21</v>
      </c>
      <c r="S28" s="84"/>
    </row>
    <row r="29" spans="1:19" ht="15.75" customHeight="1">
      <c r="A29" s="64">
        <f t="shared" ref="A29:A31" si="13">A28+"00:15"</f>
        <v>0.38541666666666724</v>
      </c>
      <c r="B29" s="65">
        <v>0</v>
      </c>
      <c r="C29" s="16">
        <v>0</v>
      </c>
      <c r="D29" s="16">
        <v>0</v>
      </c>
      <c r="E29" s="16">
        <v>0</v>
      </c>
      <c r="F29" s="16">
        <v>0</v>
      </c>
      <c r="G29" s="16">
        <v>3</v>
      </c>
      <c r="H29" s="66">
        <f t="shared" si="0"/>
        <v>3</v>
      </c>
      <c r="I29" s="56"/>
      <c r="J29" s="65">
        <v>0</v>
      </c>
      <c r="K29" s="16">
        <v>0</v>
      </c>
      <c r="L29" s="16">
        <v>0</v>
      </c>
      <c r="M29" s="16">
        <v>0</v>
      </c>
      <c r="N29" s="16">
        <v>0</v>
      </c>
      <c r="O29" s="76">
        <v>0</v>
      </c>
      <c r="P29" s="66">
        <f t="shared" si="1"/>
        <v>0</v>
      </c>
      <c r="S29" s="84"/>
    </row>
    <row r="30" spans="1:19" ht="15.75" customHeight="1">
      <c r="A30" s="64">
        <f t="shared" si="13"/>
        <v>0.39583333333333393</v>
      </c>
      <c r="B30" s="65">
        <v>0</v>
      </c>
      <c r="C30" s="16">
        <v>0</v>
      </c>
      <c r="D30" s="16">
        <v>0</v>
      </c>
      <c r="E30" s="16">
        <v>0</v>
      </c>
      <c r="F30" s="16">
        <v>0</v>
      </c>
      <c r="G30" s="16">
        <v>3</v>
      </c>
      <c r="H30" s="66">
        <f t="shared" si="0"/>
        <v>3</v>
      </c>
      <c r="I30" s="56"/>
      <c r="J30" s="65">
        <v>0</v>
      </c>
      <c r="K30" s="16">
        <v>0</v>
      </c>
      <c r="L30" s="16">
        <v>0</v>
      </c>
      <c r="M30" s="16">
        <v>0</v>
      </c>
      <c r="N30" s="16">
        <v>0</v>
      </c>
      <c r="O30" s="76">
        <v>2</v>
      </c>
      <c r="P30" s="66">
        <f t="shared" si="1"/>
        <v>2</v>
      </c>
      <c r="S30" s="84"/>
    </row>
    <row r="31" spans="1:19" ht="15.75" customHeight="1">
      <c r="A31" s="64">
        <f t="shared" si="13"/>
        <v>0.40625000000000061</v>
      </c>
      <c r="B31" s="71">
        <v>0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3">
        <f t="shared" si="0"/>
        <v>0</v>
      </c>
      <c r="I31" s="56"/>
      <c r="J31" s="71">
        <v>0</v>
      </c>
      <c r="K31" s="72">
        <v>0</v>
      </c>
      <c r="L31" s="72">
        <v>0</v>
      </c>
      <c r="M31" s="72">
        <v>0</v>
      </c>
      <c r="N31" s="72">
        <v>0</v>
      </c>
      <c r="O31" s="78">
        <v>2</v>
      </c>
      <c r="P31" s="73">
        <f t="shared" si="1"/>
        <v>2</v>
      </c>
      <c r="S31" s="84"/>
    </row>
    <row r="32" spans="1:19" ht="15.75" customHeight="1">
      <c r="A32" s="74" t="s">
        <v>40</v>
      </c>
      <c r="B32" s="70">
        <f t="shared" ref="B32:F32" si="14">SUM(B28:B31)</f>
        <v>2</v>
      </c>
      <c r="C32" s="68">
        <f t="shared" si="14"/>
        <v>0</v>
      </c>
      <c r="D32" s="68">
        <f t="shared" si="14"/>
        <v>0</v>
      </c>
      <c r="E32" s="68">
        <f t="shared" si="14"/>
        <v>0</v>
      </c>
      <c r="F32" s="68">
        <f t="shared" si="14"/>
        <v>1</v>
      </c>
      <c r="G32" s="68">
        <v>7</v>
      </c>
      <c r="H32" s="69">
        <f t="shared" si="0"/>
        <v>10</v>
      </c>
      <c r="I32" s="56"/>
      <c r="J32" s="70">
        <f t="shared" ref="J32:O32" si="15">SUM(J28:J31)</f>
        <v>0</v>
      </c>
      <c r="K32" s="68">
        <f t="shared" si="15"/>
        <v>0</v>
      </c>
      <c r="L32" s="68">
        <f t="shared" si="15"/>
        <v>0</v>
      </c>
      <c r="M32" s="68">
        <f t="shared" si="15"/>
        <v>0</v>
      </c>
      <c r="N32" s="68">
        <f t="shared" si="15"/>
        <v>0</v>
      </c>
      <c r="O32" s="68">
        <f t="shared" si="15"/>
        <v>25</v>
      </c>
      <c r="P32" s="69">
        <f t="shared" si="1"/>
        <v>25</v>
      </c>
      <c r="S32" s="84"/>
    </row>
    <row r="33" spans="1:19" ht="15.75" customHeight="1">
      <c r="A33" s="64">
        <f>A31+"00:15"</f>
        <v>0.4166666666666673</v>
      </c>
      <c r="B33" s="61">
        <v>0</v>
      </c>
      <c r="C33" s="62">
        <v>0</v>
      </c>
      <c r="D33" s="62">
        <v>0</v>
      </c>
      <c r="E33" s="62">
        <v>0</v>
      </c>
      <c r="F33" s="62">
        <v>0</v>
      </c>
      <c r="G33" s="62">
        <v>0</v>
      </c>
      <c r="H33" s="63">
        <f t="shared" si="0"/>
        <v>0</v>
      </c>
      <c r="I33" s="56"/>
      <c r="J33" s="61">
        <v>0</v>
      </c>
      <c r="K33" s="62">
        <v>0</v>
      </c>
      <c r="L33" s="62">
        <v>0</v>
      </c>
      <c r="M33" s="62">
        <v>0</v>
      </c>
      <c r="N33" s="62">
        <v>0</v>
      </c>
      <c r="O33" s="75">
        <v>0</v>
      </c>
      <c r="P33" s="63">
        <f t="shared" si="1"/>
        <v>0</v>
      </c>
      <c r="S33" s="84"/>
    </row>
    <row r="34" spans="1:19" ht="15.75" customHeight="1">
      <c r="A34" s="64">
        <f>A33+"00:15"</f>
        <v>0.42708333333333398</v>
      </c>
      <c r="B34" s="65">
        <v>0</v>
      </c>
      <c r="C34" s="16">
        <v>0</v>
      </c>
      <c r="D34" s="16">
        <v>0</v>
      </c>
      <c r="E34" s="16">
        <v>0</v>
      </c>
      <c r="F34" s="16">
        <v>0</v>
      </c>
      <c r="G34" s="16">
        <v>2</v>
      </c>
      <c r="H34" s="66">
        <f t="shared" si="0"/>
        <v>2</v>
      </c>
      <c r="I34" s="56"/>
      <c r="J34" s="65">
        <v>0</v>
      </c>
      <c r="K34" s="16">
        <v>0</v>
      </c>
      <c r="L34" s="16">
        <v>0</v>
      </c>
      <c r="M34" s="16">
        <v>0</v>
      </c>
      <c r="N34" s="16">
        <v>0</v>
      </c>
      <c r="O34" s="76">
        <v>1</v>
      </c>
      <c r="P34" s="66">
        <f t="shared" si="1"/>
        <v>1</v>
      </c>
      <c r="S34" s="84"/>
    </row>
    <row r="35" spans="1:19" ht="15.75" customHeight="1">
      <c r="A35" s="74" t="s">
        <v>40</v>
      </c>
      <c r="B35" s="70">
        <f t="shared" ref="B35:F35" si="16">SUM(B33:B34)</f>
        <v>0</v>
      </c>
      <c r="C35" s="68">
        <f t="shared" si="16"/>
        <v>0</v>
      </c>
      <c r="D35" s="68">
        <f t="shared" si="16"/>
        <v>0</v>
      </c>
      <c r="E35" s="68">
        <f t="shared" si="16"/>
        <v>0</v>
      </c>
      <c r="F35" s="68">
        <f t="shared" si="16"/>
        <v>0</v>
      </c>
      <c r="G35" s="68">
        <v>2</v>
      </c>
      <c r="H35" s="69">
        <f t="shared" si="0"/>
        <v>2</v>
      </c>
      <c r="I35" s="56"/>
      <c r="J35" s="70">
        <f t="shared" ref="J35:O35" si="17">SUM(J33:J34)</f>
        <v>0</v>
      </c>
      <c r="K35" s="68">
        <f t="shared" si="17"/>
        <v>0</v>
      </c>
      <c r="L35" s="68">
        <f t="shared" si="17"/>
        <v>0</v>
      </c>
      <c r="M35" s="68">
        <f t="shared" si="17"/>
        <v>0</v>
      </c>
      <c r="N35" s="68">
        <f t="shared" si="17"/>
        <v>0</v>
      </c>
      <c r="O35" s="68">
        <f t="shared" si="17"/>
        <v>1</v>
      </c>
      <c r="P35" s="69">
        <f t="shared" si="1"/>
        <v>1</v>
      </c>
      <c r="S35" s="84"/>
    </row>
    <row r="36" spans="1:19" ht="15.75" customHeight="1">
      <c r="A36" s="57"/>
      <c r="B36" s="56"/>
      <c r="C36" s="56"/>
      <c r="D36" s="56"/>
      <c r="E36" s="56"/>
      <c r="F36" s="56"/>
      <c r="G36" s="56"/>
      <c r="H36" s="56">
        <f t="shared" si="0"/>
        <v>0</v>
      </c>
      <c r="I36" s="56"/>
      <c r="J36" s="56"/>
      <c r="K36" s="56"/>
      <c r="L36" s="56"/>
      <c r="M36" s="56"/>
      <c r="N36" s="56"/>
      <c r="O36" s="79"/>
      <c r="P36" s="56">
        <f t="shared" si="1"/>
        <v>0</v>
      </c>
      <c r="S36" s="84"/>
    </row>
    <row r="37" spans="1:19" ht="15.75" customHeight="1">
      <c r="A37" s="74" t="s">
        <v>37</v>
      </c>
      <c r="B37" s="70">
        <f t="shared" ref="B37:F37" si="18">SUM(B35+B32+B27+B22+B17+B12)</f>
        <v>9</v>
      </c>
      <c r="C37" s="68">
        <f t="shared" si="18"/>
        <v>3</v>
      </c>
      <c r="D37" s="68">
        <f t="shared" si="18"/>
        <v>2</v>
      </c>
      <c r="E37" s="68">
        <f t="shared" si="18"/>
        <v>0</v>
      </c>
      <c r="F37" s="68">
        <f t="shared" si="18"/>
        <v>5</v>
      </c>
      <c r="G37" s="68">
        <v>64</v>
      </c>
      <c r="H37" s="69">
        <f t="shared" si="0"/>
        <v>83</v>
      </c>
      <c r="I37" s="56"/>
      <c r="J37" s="70">
        <f t="shared" ref="J37:N37" si="19">SUM(J35+J32+J27+J22+J17+J12)</f>
        <v>2</v>
      </c>
      <c r="K37" s="68">
        <f t="shared" si="19"/>
        <v>0</v>
      </c>
      <c r="L37" s="68">
        <f t="shared" si="19"/>
        <v>0</v>
      </c>
      <c r="M37" s="68">
        <f t="shared" si="19"/>
        <v>0</v>
      </c>
      <c r="N37" s="68">
        <f t="shared" si="19"/>
        <v>2</v>
      </c>
      <c r="O37" s="77">
        <f>SUM(O35+O32+O27+O22+O17+O12)</f>
        <v>84</v>
      </c>
      <c r="P37" s="69">
        <f t="shared" si="1"/>
        <v>88</v>
      </c>
      <c r="S37" s="84"/>
    </row>
    <row r="38" spans="1:19" ht="15.75" customHeight="1">
      <c r="S38" s="84"/>
    </row>
    <row r="39" spans="1:19" ht="15.75" customHeight="1">
      <c r="S39" s="84"/>
    </row>
    <row r="40" spans="1:19" ht="15.75" customHeight="1">
      <c r="S40" s="84"/>
    </row>
    <row r="41" spans="1:19" ht="15.75" customHeight="1">
      <c r="A41" s="92"/>
      <c r="B41" s="92"/>
      <c r="C41" s="92"/>
      <c r="D41" s="92"/>
      <c r="E41" s="92"/>
      <c r="S41" s="84"/>
    </row>
    <row r="42" spans="1:19" ht="15.75" customHeight="1">
      <c r="S42" s="84"/>
    </row>
    <row r="43" spans="1:19" ht="15.75" customHeight="1">
      <c r="S43" s="84"/>
    </row>
    <row r="44" spans="1:19" ht="15.75" customHeight="1">
      <c r="S44" s="84"/>
    </row>
    <row r="45" spans="1:19" ht="15.75" customHeight="1">
      <c r="S45" s="84"/>
    </row>
    <row r="46" spans="1:19" ht="15.75" customHeight="1">
      <c r="S46" s="84"/>
    </row>
    <row r="47" spans="1:19" ht="15.75" customHeight="1">
      <c r="S47" s="84"/>
    </row>
    <row r="48" spans="1:19" ht="15.75" customHeight="1">
      <c r="S48" s="84"/>
    </row>
    <row r="49" spans="19:19" ht="15.75" customHeight="1">
      <c r="S49" s="84"/>
    </row>
    <row r="50" spans="19:19" ht="15.75" customHeight="1">
      <c r="S50" s="84"/>
    </row>
    <row r="51" spans="19:19" ht="15.75" customHeight="1">
      <c r="S51" s="84"/>
    </row>
    <row r="52" spans="19:19" ht="15.75" customHeight="1">
      <c r="S52" s="84"/>
    </row>
    <row r="53" spans="19:19" ht="15.75" customHeight="1">
      <c r="S53" s="84"/>
    </row>
    <row r="54" spans="19:19" ht="15.75" customHeight="1">
      <c r="S54" s="84"/>
    </row>
    <row r="55" spans="19:19" ht="15.75" customHeight="1">
      <c r="S55" s="84"/>
    </row>
    <row r="56" spans="19:19" ht="15.75" customHeight="1">
      <c r="S56" s="84"/>
    </row>
    <row r="57" spans="19:19" ht="15.75" customHeight="1">
      <c r="S57" s="84"/>
    </row>
    <row r="58" spans="19:19" ht="15.75" customHeight="1">
      <c r="S58" s="84"/>
    </row>
    <row r="59" spans="19:19" ht="15.75" customHeight="1">
      <c r="S59" s="84"/>
    </row>
    <row r="60" spans="19:19" ht="15.75" customHeight="1">
      <c r="S60" s="84"/>
    </row>
    <row r="61" spans="19:19" ht="15.75" customHeight="1">
      <c r="S61" s="84"/>
    </row>
    <row r="62" spans="19:19" ht="15.75" customHeight="1">
      <c r="S62" s="84"/>
    </row>
    <row r="63" spans="19:19" ht="15.75" customHeight="1">
      <c r="S63" s="84"/>
    </row>
    <row r="64" spans="19:19" ht="15.75" customHeight="1">
      <c r="S64" s="84"/>
    </row>
    <row r="65" spans="1:19" ht="15.75" customHeight="1">
      <c r="S65" s="84"/>
    </row>
    <row r="66" spans="1:19" ht="15.75" customHeight="1">
      <c r="S66" s="84"/>
    </row>
    <row r="67" spans="1:19" ht="15.75" customHeight="1">
      <c r="S67" s="84"/>
    </row>
    <row r="68" spans="1:19" ht="15.75" customHeight="1">
      <c r="S68" s="84"/>
    </row>
    <row r="69" spans="1:19" ht="15.75" customHeight="1">
      <c r="S69" s="84"/>
    </row>
    <row r="70" spans="1:19" ht="15.75" customHeight="1">
      <c r="S70" s="84"/>
    </row>
    <row r="71" spans="1:19" ht="15.75" customHeight="1">
      <c r="S71" s="84"/>
    </row>
    <row r="72" spans="1:19" ht="15.75" customHeight="1">
      <c r="S72" s="84"/>
    </row>
    <row r="73" spans="1:19" ht="15.75" customHeight="1">
      <c r="S73" s="84"/>
    </row>
    <row r="74" spans="1:19" ht="15.75" customHeight="1">
      <c r="S74" s="84"/>
    </row>
    <row r="75" spans="1:19" ht="15.75" customHeight="1">
      <c r="S75" s="84"/>
    </row>
    <row r="76" spans="1:19" ht="15.75" customHeight="1">
      <c r="S76" s="84"/>
    </row>
    <row r="77" spans="1:19" ht="15.75" customHeight="1">
      <c r="S77" s="84"/>
    </row>
    <row r="78" spans="1:19" ht="15.75" customHeight="1">
      <c r="S78" s="84"/>
    </row>
    <row r="79" spans="1:19" ht="15.75" customHeight="1">
      <c r="S79" s="84"/>
    </row>
    <row r="80" spans="1:19" ht="15.7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S80" s="84"/>
    </row>
    <row r="81" spans="19:19" ht="15.75" customHeight="1">
      <c r="S81" s="84"/>
    </row>
    <row r="82" spans="19:19" ht="15.75" customHeight="1">
      <c r="S82" s="84"/>
    </row>
    <row r="83" spans="19:19" ht="15.75" customHeight="1">
      <c r="S83" s="84"/>
    </row>
    <row r="84" spans="19:19" ht="15.75" customHeight="1">
      <c r="S84" s="84"/>
    </row>
    <row r="85" spans="19:19" ht="15.75" customHeight="1">
      <c r="S85" s="84"/>
    </row>
    <row r="86" spans="19:19" ht="15.75" customHeight="1">
      <c r="S86" s="84"/>
    </row>
    <row r="87" spans="19:19" ht="15.75" customHeight="1">
      <c r="S87" s="84"/>
    </row>
    <row r="88" spans="19:19" ht="15.75" customHeight="1">
      <c r="S88" s="84"/>
    </row>
    <row r="89" spans="19:19" ht="15.75" customHeight="1">
      <c r="S89" s="84"/>
    </row>
    <row r="90" spans="19:19" ht="15.75" customHeight="1">
      <c r="S90" s="84"/>
    </row>
    <row r="91" spans="19:19" ht="15.75" customHeight="1">
      <c r="S91" s="84"/>
    </row>
    <row r="92" spans="19:19" ht="15.75" customHeight="1">
      <c r="S92" s="84"/>
    </row>
    <row r="93" spans="19:19" ht="15.75" customHeight="1">
      <c r="S93" s="84"/>
    </row>
    <row r="94" spans="19:19" ht="15.75" customHeight="1">
      <c r="S94" s="84"/>
    </row>
    <row r="95" spans="19:19" ht="15.75" customHeight="1">
      <c r="S95" s="84"/>
    </row>
    <row r="96" spans="19:19" ht="15.75" customHeight="1">
      <c r="S96" s="84"/>
    </row>
    <row r="97" spans="1:19" ht="15.75" customHeight="1">
      <c r="S97" s="84"/>
    </row>
    <row r="98" spans="1:19" s="92" customFormat="1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</row>
    <row r="99" spans="1:19" ht="15.75" customHeight="1">
      <c r="S99" s="84"/>
    </row>
    <row r="100" spans="1:19" ht="15.75" customHeight="1">
      <c r="S100" s="84"/>
    </row>
    <row r="101" spans="1:19" ht="15.75" customHeight="1">
      <c r="S101" s="84"/>
    </row>
    <row r="102" spans="1:19" ht="15.75" customHeight="1">
      <c r="S102" s="84"/>
    </row>
    <row r="103" spans="1:19" ht="15.75" customHeight="1">
      <c r="S103" s="84"/>
    </row>
    <row r="104" spans="1:19" ht="15.75" customHeight="1">
      <c r="S104" s="84"/>
    </row>
    <row r="105" spans="1:19" ht="15.75" customHeight="1">
      <c r="S105" s="84"/>
    </row>
    <row r="106" spans="1:19" ht="15.75" customHeight="1">
      <c r="S106" s="84"/>
    </row>
    <row r="107" spans="1:19" ht="15.75" customHeight="1">
      <c r="S107" s="84"/>
    </row>
    <row r="108" spans="1:19" ht="15.75" customHeight="1">
      <c r="S108" s="84"/>
    </row>
    <row r="109" spans="1:19" ht="15.75" customHeight="1">
      <c r="S109" s="84"/>
    </row>
    <row r="110" spans="1:19" ht="15.75" customHeight="1">
      <c r="S110" s="84"/>
    </row>
    <row r="111" spans="1:19" ht="15.75" customHeight="1">
      <c r="S111" s="84"/>
    </row>
    <row r="112" spans="1:19" ht="15.75" customHeight="1">
      <c r="S112" s="84"/>
    </row>
    <row r="113" spans="19:19" ht="15.75" customHeight="1">
      <c r="S113" s="84"/>
    </row>
    <row r="114" spans="19:19" ht="15.75" customHeight="1">
      <c r="S114" s="84"/>
    </row>
    <row r="115" spans="19:19" ht="15.75" customHeight="1">
      <c r="S115" s="84"/>
    </row>
    <row r="116" spans="19:19" ht="15.75" customHeight="1">
      <c r="S116" s="84"/>
    </row>
    <row r="117" spans="19:19" ht="15.75" customHeight="1">
      <c r="S117" s="84"/>
    </row>
    <row r="118" spans="19:19" ht="15.75" customHeight="1">
      <c r="S118" s="84"/>
    </row>
    <row r="119" spans="19:19" ht="15.75" customHeight="1">
      <c r="S119" s="84"/>
    </row>
    <row r="120" spans="19:19" ht="15.75" customHeight="1">
      <c r="S120" s="84"/>
    </row>
    <row r="121" spans="19:19" ht="15.75" customHeight="1">
      <c r="S121" s="84"/>
    </row>
    <row r="122" spans="19:19" ht="15.75" customHeight="1">
      <c r="S122" s="84"/>
    </row>
    <row r="123" spans="19:19" ht="15.75" customHeight="1">
      <c r="S123" s="84"/>
    </row>
    <row r="124" spans="19:19" ht="15.75" customHeight="1">
      <c r="S124" s="84"/>
    </row>
    <row r="125" spans="19:19" ht="15.75" customHeight="1">
      <c r="S125" s="84"/>
    </row>
    <row r="126" spans="19:19" ht="15.75" customHeight="1">
      <c r="S126" s="84"/>
    </row>
    <row r="127" spans="19:19" ht="15.75" customHeight="1">
      <c r="S127" s="84"/>
    </row>
    <row r="128" spans="19:19" ht="15.75" customHeight="1">
      <c r="S128" s="84"/>
    </row>
    <row r="129" spans="1:19" ht="15.75" customHeight="1">
      <c r="S129" s="84"/>
    </row>
    <row r="130" spans="1:19" ht="15.75" customHeight="1">
      <c r="S130" s="84"/>
    </row>
    <row r="131" spans="1:19" ht="15.75" customHeight="1">
      <c r="S131" s="84"/>
    </row>
    <row r="132" spans="1:19" ht="15.75" customHeight="1">
      <c r="S132" s="84"/>
    </row>
    <row r="133" spans="1:19" ht="15.75" customHeight="1">
      <c r="S133" s="84"/>
    </row>
    <row r="134" spans="1:19" ht="15.75" customHeight="1">
      <c r="S134" s="84"/>
    </row>
    <row r="135" spans="1:19" ht="15.75" customHeight="1">
      <c r="S135" s="84"/>
    </row>
    <row r="136" spans="1:19" ht="15.75" customHeight="1">
      <c r="S136" s="84"/>
    </row>
    <row r="137" spans="1:19" s="92" customFormat="1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</row>
    <row r="138" spans="1:19" ht="15.75" customHeight="1">
      <c r="S138" s="84"/>
    </row>
    <row r="139" spans="1:19" ht="15.75" customHeight="1">
      <c r="S139" s="84"/>
    </row>
    <row r="140" spans="1:19" ht="15.75" customHeight="1">
      <c r="S140" s="84"/>
    </row>
    <row r="141" spans="1:19" ht="15.75" customHeight="1">
      <c r="S141" s="84"/>
    </row>
    <row r="142" spans="1:19" ht="15.75" customHeight="1">
      <c r="S142" s="84"/>
    </row>
    <row r="143" spans="1:19" ht="15.75" customHeight="1">
      <c r="S143" s="84"/>
    </row>
    <row r="144" spans="1:19" ht="15.75" customHeight="1">
      <c r="S144" s="84"/>
    </row>
    <row r="145" spans="19:19" ht="15.75" customHeight="1">
      <c r="S145" s="84"/>
    </row>
    <row r="146" spans="19:19" ht="15.75" customHeight="1">
      <c r="S146" s="84"/>
    </row>
    <row r="147" spans="19:19" ht="15.75" customHeight="1">
      <c r="S147" s="84"/>
    </row>
    <row r="148" spans="19:19" ht="15.75" customHeight="1">
      <c r="S148" s="84"/>
    </row>
    <row r="149" spans="19:19" ht="15.75" customHeight="1">
      <c r="S149" s="84"/>
    </row>
    <row r="150" spans="19:19" ht="15.75" customHeight="1">
      <c r="S150" s="84"/>
    </row>
    <row r="151" spans="19:19" ht="15.75" customHeight="1">
      <c r="S151" s="84"/>
    </row>
    <row r="152" spans="19:19" ht="15.75" customHeight="1">
      <c r="S152" s="84"/>
    </row>
    <row r="153" spans="19:19" ht="15.75" customHeight="1">
      <c r="S153" s="84"/>
    </row>
    <row r="154" spans="19:19" ht="15.75" customHeight="1">
      <c r="S154" s="84"/>
    </row>
    <row r="155" spans="19:19" ht="15.75" customHeight="1">
      <c r="S155" s="84"/>
    </row>
    <row r="156" spans="19:19" ht="15.75" customHeight="1">
      <c r="S156" s="84"/>
    </row>
    <row r="157" spans="19:19" ht="15.75" customHeight="1">
      <c r="S157" s="84"/>
    </row>
    <row r="158" spans="19:19" ht="15.75" customHeight="1">
      <c r="S158" s="84"/>
    </row>
    <row r="159" spans="19:19" ht="15.75" customHeight="1">
      <c r="S159" s="84"/>
    </row>
    <row r="160" spans="19:19" ht="15.75" customHeight="1">
      <c r="S160" s="84"/>
    </row>
    <row r="161" spans="19:19" ht="15.75" customHeight="1">
      <c r="S161" s="84"/>
    </row>
    <row r="162" spans="19:19" ht="15.75" customHeight="1">
      <c r="S162" s="84"/>
    </row>
    <row r="163" spans="19:19" ht="15.75" customHeight="1">
      <c r="S163" s="84"/>
    </row>
    <row r="164" spans="19:19" ht="15.75" customHeight="1">
      <c r="S164" s="84"/>
    </row>
    <row r="165" spans="19:19" ht="15.75" customHeight="1">
      <c r="S165" s="84"/>
    </row>
    <row r="166" spans="19:19" ht="15.75" customHeight="1">
      <c r="S166" s="84"/>
    </row>
    <row r="167" spans="19:19" ht="15.75" customHeight="1">
      <c r="S167" s="84"/>
    </row>
    <row r="168" spans="19:19" ht="15.75" customHeight="1">
      <c r="S168" s="84"/>
    </row>
    <row r="169" spans="19:19" ht="15.75" customHeight="1">
      <c r="S169" s="84"/>
    </row>
    <row r="170" spans="19:19" ht="15.75" customHeight="1">
      <c r="S170" s="84"/>
    </row>
    <row r="171" spans="19:19" ht="15.75" customHeight="1">
      <c r="S171" s="84"/>
    </row>
    <row r="172" spans="19:19" ht="15.75" customHeight="1">
      <c r="S172" s="84"/>
    </row>
    <row r="173" spans="19:19" ht="15.75" customHeight="1">
      <c r="S173" s="84"/>
    </row>
    <row r="174" spans="19:19" ht="15.75" customHeight="1">
      <c r="S174" s="84"/>
    </row>
    <row r="175" spans="19:19" ht="15.75" customHeight="1">
      <c r="S175" s="84"/>
    </row>
    <row r="176" spans="19:19" ht="15.75" customHeight="1">
      <c r="S176" s="84"/>
    </row>
    <row r="177" spans="19:19" ht="15.75" customHeight="1">
      <c r="S177" s="84"/>
    </row>
    <row r="178" spans="19:19" ht="15.75" customHeight="1">
      <c r="S178" s="84"/>
    </row>
    <row r="179" spans="19:19" ht="15.75" customHeight="1">
      <c r="S179" s="84"/>
    </row>
    <row r="180" spans="19:19" ht="15.75" customHeight="1">
      <c r="S180" s="84"/>
    </row>
    <row r="181" spans="19:19" ht="15.75" customHeight="1">
      <c r="S181" s="84"/>
    </row>
    <row r="182" spans="19:19" ht="15.75" customHeight="1">
      <c r="S182" s="84"/>
    </row>
    <row r="183" spans="19:19" ht="15.75" customHeight="1">
      <c r="S183" s="84"/>
    </row>
    <row r="184" spans="19:19" ht="15.75" customHeight="1">
      <c r="S184" s="84"/>
    </row>
    <row r="185" spans="19:19" ht="15.75" customHeight="1">
      <c r="S185" s="84"/>
    </row>
    <row r="186" spans="19:19" ht="15.75" customHeight="1">
      <c r="S186" s="84"/>
    </row>
    <row r="187" spans="19:19" ht="15.75" customHeight="1">
      <c r="S187" s="84"/>
    </row>
    <row r="188" spans="19:19" ht="15.75" customHeight="1">
      <c r="S188" s="84"/>
    </row>
    <row r="189" spans="19:19" ht="15.75" customHeight="1">
      <c r="S189" s="84"/>
    </row>
    <row r="190" spans="19:19" ht="15.75" customHeight="1">
      <c r="S190" s="84"/>
    </row>
    <row r="191" spans="19:19" ht="15.75" customHeight="1">
      <c r="S191" s="84"/>
    </row>
    <row r="192" spans="19:19" ht="15.75" customHeight="1">
      <c r="S192" s="84"/>
    </row>
    <row r="193" spans="1:19" ht="15.75" customHeight="1">
      <c r="S193" s="84"/>
    </row>
    <row r="194" spans="1:19" ht="15.75" customHeight="1">
      <c r="S194" s="84"/>
    </row>
    <row r="195" spans="1:19" ht="15.75" customHeight="1">
      <c r="S195" s="84"/>
    </row>
    <row r="196" spans="1:19" ht="15.75" customHeight="1">
      <c r="S196" s="84"/>
    </row>
    <row r="197" spans="1:19" ht="15.75" customHeight="1">
      <c r="S197" s="84"/>
    </row>
    <row r="198" spans="1:19" ht="15.75" customHeight="1">
      <c r="S198" s="84"/>
    </row>
    <row r="199" spans="1:19" ht="15.75" customHeight="1">
      <c r="S199" s="84"/>
    </row>
    <row r="200" spans="1:19" ht="15.75" customHeight="1">
      <c r="S200" s="84"/>
    </row>
    <row r="201" spans="1:19" ht="15.75" customHeight="1">
      <c r="S201" s="84"/>
    </row>
    <row r="202" spans="1:19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S202" s="84"/>
    </row>
    <row r="203" spans="1:19" ht="15.75" customHeight="1">
      <c r="S203" s="84"/>
    </row>
    <row r="204" spans="1:19" ht="15.75" customHeight="1">
      <c r="S204" s="84"/>
    </row>
    <row r="205" spans="1:19" ht="15.75" customHeight="1">
      <c r="S205" s="84"/>
    </row>
    <row r="206" spans="1:19" ht="15.75" customHeight="1">
      <c r="S206" s="84"/>
    </row>
    <row r="207" spans="1:19" ht="15.75" customHeight="1">
      <c r="S207" s="84"/>
    </row>
    <row r="208" spans="1:19" ht="15.75" customHeight="1">
      <c r="S208" s="84"/>
    </row>
    <row r="209" spans="19:19" ht="15.75" customHeight="1">
      <c r="S209" s="84"/>
    </row>
    <row r="210" spans="19:19" ht="15.75" customHeight="1">
      <c r="S210" s="84"/>
    </row>
    <row r="211" spans="19:19" ht="15.75" customHeight="1">
      <c r="S211" s="84"/>
    </row>
    <row r="212" spans="19:19" ht="15.75" customHeight="1">
      <c r="S212" s="84"/>
    </row>
    <row r="213" spans="19:19" ht="15.75" customHeight="1">
      <c r="S213" s="84"/>
    </row>
    <row r="214" spans="19:19" ht="15.75" customHeight="1">
      <c r="S214" s="84"/>
    </row>
    <row r="215" spans="19:19" ht="15.75" customHeight="1">
      <c r="S215" s="84"/>
    </row>
    <row r="216" spans="19:19" ht="15.75" customHeight="1">
      <c r="S216" s="84"/>
    </row>
    <row r="217" spans="19:19" ht="15.75" customHeight="1">
      <c r="S217" s="84"/>
    </row>
    <row r="218" spans="19:19" ht="15.75" customHeight="1">
      <c r="S218" s="84"/>
    </row>
    <row r="219" spans="19:19" ht="15.75" customHeight="1">
      <c r="S219" s="84"/>
    </row>
    <row r="220" spans="19:19" ht="15.75" customHeight="1">
      <c r="S220" s="84"/>
    </row>
    <row r="221" spans="19:19" ht="15.75" customHeight="1">
      <c r="S221" s="84"/>
    </row>
    <row r="222" spans="19:19" ht="15.75" customHeight="1">
      <c r="S222" s="84"/>
    </row>
    <row r="223" spans="19:19" ht="15.75" customHeight="1">
      <c r="S223" s="84"/>
    </row>
    <row r="224" spans="19:19" ht="15.75" customHeight="1">
      <c r="S224" s="84"/>
    </row>
    <row r="225" spans="19:19" ht="15.75" customHeight="1">
      <c r="S225" s="84"/>
    </row>
    <row r="226" spans="19:19" ht="15.75" customHeight="1">
      <c r="S226" s="84"/>
    </row>
    <row r="227" spans="19:19" ht="15.75" customHeight="1">
      <c r="S227" s="84"/>
    </row>
    <row r="228" spans="19:19" ht="15.75" customHeight="1">
      <c r="S228" s="84"/>
    </row>
    <row r="229" spans="19:19" ht="15.75" customHeight="1">
      <c r="S229" s="84"/>
    </row>
    <row r="230" spans="19:19" ht="15.75" customHeight="1">
      <c r="S230" s="84"/>
    </row>
    <row r="231" spans="19:19" ht="15.75" customHeight="1">
      <c r="S231" s="84"/>
    </row>
    <row r="232" spans="19:19" ht="15.75" customHeight="1">
      <c r="S232" s="84"/>
    </row>
    <row r="233" spans="19:19" ht="15.75" customHeight="1">
      <c r="S233" s="84"/>
    </row>
    <row r="234" spans="19:19" ht="15.75" customHeight="1">
      <c r="S234" s="84"/>
    </row>
    <row r="235" spans="19:19" ht="15.75" customHeight="1">
      <c r="S235" s="84"/>
    </row>
    <row r="236" spans="19:19" ht="15.75" customHeight="1">
      <c r="S236" s="84"/>
    </row>
    <row r="237" spans="19:19" ht="15.75" customHeight="1">
      <c r="S237" s="84"/>
    </row>
    <row r="238" spans="19:19" ht="15.75" customHeight="1">
      <c r="S238" s="84"/>
    </row>
    <row r="239" spans="19:19" ht="15.75" customHeight="1">
      <c r="S239" s="84"/>
    </row>
    <row r="240" spans="19:19" ht="15.75" customHeight="1">
      <c r="S240" s="84"/>
    </row>
    <row r="241" spans="1:19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S241" s="84"/>
    </row>
    <row r="242" spans="1:19" ht="15.75" customHeight="1">
      <c r="S242" s="84"/>
    </row>
    <row r="243" spans="1:19" ht="15.75" customHeight="1">
      <c r="S243" s="84"/>
    </row>
    <row r="244" spans="1:19" ht="15.75" customHeight="1">
      <c r="S244" s="84"/>
    </row>
    <row r="245" spans="1:19" ht="15.75" customHeight="1">
      <c r="S245" s="84"/>
    </row>
    <row r="246" spans="1:19" ht="15.75" customHeight="1">
      <c r="S246" s="84"/>
    </row>
    <row r="247" spans="1:19" ht="15.75" customHeight="1">
      <c r="S247" s="84"/>
    </row>
    <row r="248" spans="1:19" ht="15.75" customHeight="1">
      <c r="S248" s="84"/>
    </row>
    <row r="249" spans="1:19" ht="15.75" customHeight="1">
      <c r="S249" s="84"/>
    </row>
    <row r="250" spans="1:19" ht="15.75" customHeight="1">
      <c r="S250" s="84"/>
    </row>
    <row r="251" spans="1:19" ht="15.75" customHeight="1">
      <c r="S251" s="84"/>
    </row>
    <row r="252" spans="1:19" ht="15.75" customHeight="1">
      <c r="S252" s="84"/>
    </row>
    <row r="253" spans="1:19" ht="15.75" customHeight="1">
      <c r="S253" s="84"/>
    </row>
    <row r="254" spans="1:19" ht="15.75" customHeight="1">
      <c r="S254" s="84"/>
    </row>
    <row r="255" spans="1:19" ht="15.75" customHeight="1">
      <c r="S255" s="84"/>
    </row>
    <row r="256" spans="1:19" ht="15.75" customHeight="1">
      <c r="S256" s="84"/>
    </row>
    <row r="257" spans="1:19" ht="15.75" customHeight="1">
      <c r="S257" s="84"/>
    </row>
    <row r="258" spans="1:19" ht="15.75" customHeight="1">
      <c r="S258" s="84"/>
    </row>
    <row r="259" spans="1:19" s="92" customFormat="1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</row>
    <row r="260" spans="1:19" ht="15.75" customHeight="1">
      <c r="S260" s="84"/>
    </row>
    <row r="261" spans="1:19" ht="15.75" customHeight="1">
      <c r="S261" s="84"/>
    </row>
    <row r="262" spans="1:19" ht="15.75" customHeight="1">
      <c r="S262" s="84"/>
    </row>
    <row r="263" spans="1:19" ht="15.75" customHeight="1">
      <c r="S263" s="84"/>
    </row>
    <row r="264" spans="1:19" ht="15.75" customHeight="1">
      <c r="S264" s="84"/>
    </row>
    <row r="265" spans="1:19" ht="15.75" customHeight="1">
      <c r="S265" s="84"/>
    </row>
    <row r="266" spans="1:19" ht="15.75" customHeight="1">
      <c r="S266" s="84"/>
    </row>
    <row r="267" spans="1:19" ht="15.75" customHeight="1">
      <c r="S267" s="84"/>
    </row>
    <row r="268" spans="1:19" ht="15.75" customHeight="1">
      <c r="S268" s="84"/>
    </row>
    <row r="269" spans="1:19" ht="15.75" customHeight="1">
      <c r="S269" s="84"/>
    </row>
    <row r="270" spans="1:19" ht="15.75" customHeight="1">
      <c r="S270" s="84"/>
    </row>
    <row r="271" spans="1:19" ht="15.75" customHeight="1">
      <c r="S271" s="84"/>
    </row>
    <row r="272" spans="1:19" ht="15.75" customHeight="1">
      <c r="S272" s="84"/>
    </row>
    <row r="273" spans="19:19" ht="15.75" customHeight="1">
      <c r="S273" s="84"/>
    </row>
    <row r="274" spans="19:19" ht="15.75" customHeight="1">
      <c r="S274" s="84"/>
    </row>
    <row r="275" spans="19:19" ht="15.75" customHeight="1">
      <c r="S275" s="84"/>
    </row>
    <row r="276" spans="19:19" ht="15.75" customHeight="1">
      <c r="S276" s="84"/>
    </row>
    <row r="277" spans="19:19" ht="15.75" customHeight="1">
      <c r="S277" s="84"/>
    </row>
    <row r="278" spans="19:19" ht="15.75" customHeight="1">
      <c r="S278" s="84"/>
    </row>
    <row r="279" spans="19:19" ht="15.75" customHeight="1">
      <c r="S279" s="84"/>
    </row>
    <row r="280" spans="19:19" ht="15.75" customHeight="1">
      <c r="S280" s="84"/>
    </row>
    <row r="281" spans="19:19" ht="15.75" customHeight="1">
      <c r="S281" s="84"/>
    </row>
    <row r="282" spans="19:19" ht="15.75" customHeight="1">
      <c r="S282" s="84"/>
    </row>
    <row r="283" spans="19:19" ht="15.75" customHeight="1">
      <c r="S283" s="84"/>
    </row>
    <row r="284" spans="19:19" ht="15.75" customHeight="1">
      <c r="S284" s="84"/>
    </row>
    <row r="285" spans="19:19" ht="15.75" customHeight="1">
      <c r="S285" s="84"/>
    </row>
    <row r="286" spans="19:19" ht="15.75" customHeight="1">
      <c r="S286" s="84"/>
    </row>
    <row r="287" spans="19:19" ht="15.75" customHeight="1">
      <c r="S287" s="84"/>
    </row>
    <row r="288" spans="19:19" ht="15.75" customHeight="1">
      <c r="S288" s="84"/>
    </row>
    <row r="289" spans="1:19" ht="15.75" customHeight="1">
      <c r="S289" s="84"/>
    </row>
    <row r="290" spans="1:19" ht="15.75" customHeight="1">
      <c r="S290" s="84"/>
    </row>
    <row r="291" spans="1:19" ht="15.75" customHeight="1">
      <c r="S291" s="84"/>
    </row>
    <row r="292" spans="1:19" ht="15.75" customHeight="1">
      <c r="S292" s="84"/>
    </row>
    <row r="293" spans="1:19" ht="15.75" customHeight="1">
      <c r="S293" s="84"/>
    </row>
    <row r="294" spans="1:19" ht="15.75" customHeight="1">
      <c r="S294" s="84"/>
    </row>
    <row r="295" spans="1:19" ht="15.75" customHeight="1">
      <c r="S295" s="84"/>
    </row>
    <row r="296" spans="1:19" ht="15.75" customHeight="1">
      <c r="S296" s="84"/>
    </row>
    <row r="297" spans="1:19" ht="15.75" customHeight="1">
      <c r="S297" s="84"/>
    </row>
    <row r="298" spans="1:19" s="92" customFormat="1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</row>
    <row r="299" spans="1:19" ht="15.75" customHeight="1">
      <c r="S299" s="84"/>
    </row>
    <row r="300" spans="1:19" ht="15.75" customHeight="1">
      <c r="S300" s="84"/>
    </row>
    <row r="301" spans="1:19" ht="15.75" customHeight="1">
      <c r="S301" s="84"/>
    </row>
    <row r="302" spans="1:19" ht="15.75" customHeight="1">
      <c r="S302" s="84"/>
    </row>
    <row r="303" spans="1:19" ht="15.75" customHeight="1">
      <c r="S303" s="84"/>
    </row>
    <row r="304" spans="1:19" ht="15.75" customHeight="1">
      <c r="S304" s="84"/>
    </row>
    <row r="305" spans="19:19" ht="15.75" customHeight="1">
      <c r="S305" s="84"/>
    </row>
    <row r="306" spans="19:19" ht="15.75" customHeight="1">
      <c r="S306" s="84"/>
    </row>
    <row r="307" spans="19:19" ht="15.75" customHeight="1">
      <c r="S307" s="84"/>
    </row>
    <row r="308" spans="19:19" ht="15.75" customHeight="1">
      <c r="S308" s="84"/>
    </row>
    <row r="309" spans="19:19" ht="15.75" customHeight="1">
      <c r="S309" s="84"/>
    </row>
    <row r="310" spans="19:19" ht="15.75" customHeight="1">
      <c r="S310" s="84"/>
    </row>
    <row r="311" spans="19:19" ht="15.75" customHeight="1">
      <c r="S311" s="84"/>
    </row>
    <row r="312" spans="19:19" ht="15.75" customHeight="1">
      <c r="S312" s="84"/>
    </row>
    <row r="313" spans="19:19" ht="15.75" customHeight="1">
      <c r="S313" s="84"/>
    </row>
    <row r="314" spans="19:19" ht="15.75" customHeight="1">
      <c r="S314" s="84"/>
    </row>
    <row r="315" spans="19:19" ht="15.75" customHeight="1">
      <c r="S315" s="84"/>
    </row>
    <row r="316" spans="19:19" ht="15.75" customHeight="1">
      <c r="S316" s="84"/>
    </row>
    <row r="317" spans="19:19" ht="15.75" customHeight="1">
      <c r="S317" s="84"/>
    </row>
    <row r="318" spans="19:19" ht="15.75" customHeight="1">
      <c r="S318" s="84"/>
    </row>
    <row r="319" spans="19:19" ht="15.75" customHeight="1">
      <c r="S319" s="84"/>
    </row>
    <row r="320" spans="19:19" ht="15.75" customHeight="1">
      <c r="S320" s="84"/>
    </row>
    <row r="321" spans="19:19" ht="15.75" customHeight="1">
      <c r="S321" s="84"/>
    </row>
    <row r="322" spans="19:19" ht="15.75" customHeight="1">
      <c r="S322" s="84"/>
    </row>
    <row r="323" spans="19:19" ht="15.75" customHeight="1">
      <c r="S323" s="84"/>
    </row>
    <row r="324" spans="19:19" ht="15.75" customHeight="1">
      <c r="S324" s="84"/>
    </row>
    <row r="325" spans="19:19" ht="15.75" customHeight="1">
      <c r="S325" s="84"/>
    </row>
    <row r="326" spans="19:19" ht="15.75" customHeight="1">
      <c r="S326" s="84"/>
    </row>
    <row r="327" spans="19:19" ht="15.75" customHeight="1">
      <c r="S327" s="84"/>
    </row>
    <row r="328" spans="19:19" ht="15.75" customHeight="1">
      <c r="S328" s="84"/>
    </row>
    <row r="329" spans="19:19" ht="15.75" customHeight="1">
      <c r="S329" s="84"/>
    </row>
    <row r="330" spans="19:19" ht="15.75" customHeight="1">
      <c r="S330" s="84"/>
    </row>
    <row r="331" spans="19:19" ht="15.75" customHeight="1">
      <c r="S331" s="84"/>
    </row>
    <row r="332" spans="19:19" ht="15.75" customHeight="1">
      <c r="S332" s="84"/>
    </row>
    <row r="333" spans="19:19" ht="15.75" customHeight="1">
      <c r="S333" s="84"/>
    </row>
    <row r="334" spans="19:19" ht="15.75" customHeight="1">
      <c r="S334" s="84"/>
    </row>
    <row r="335" spans="19:19" ht="15.75" customHeight="1">
      <c r="S335" s="84"/>
    </row>
    <row r="336" spans="19:19" ht="15.75" customHeight="1">
      <c r="S336" s="84"/>
    </row>
    <row r="337" spans="19:19" ht="15.75" customHeight="1">
      <c r="S337" s="84"/>
    </row>
    <row r="338" spans="19:19" ht="15.75" customHeight="1">
      <c r="S338" s="84"/>
    </row>
    <row r="339" spans="19:19" ht="15.75" customHeight="1">
      <c r="S339" s="84"/>
    </row>
    <row r="363" spans="1:15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</row>
    <row r="420" spans="1:19" s="92" customFormat="1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S420" s="94"/>
    </row>
  </sheetData>
  <mergeCells count="3">
    <mergeCell ref="P5:Q5"/>
    <mergeCell ref="B8:H8"/>
    <mergeCell ref="J8:P8"/>
  </mergeCells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Y420"/>
  <sheetViews>
    <sheetView showGridLines="0" zoomScale="85" zoomScaleNormal="85" workbookViewId="0"/>
  </sheetViews>
  <sheetFormatPr defaultColWidth="9.140625" defaultRowHeight="15.75" customHeight="1"/>
  <cols>
    <col min="1" max="1" width="8.28515625" style="84" customWidth="1"/>
    <col min="2" max="4" width="9.85546875" style="84" customWidth="1"/>
    <col min="5" max="8" width="10.42578125" style="84" customWidth="1"/>
    <col min="9" max="9" width="9.85546875" style="84" customWidth="1"/>
    <col min="10" max="10" width="2.85546875" style="84" customWidth="1"/>
    <col min="11" max="13" width="9.85546875" style="84" customWidth="1"/>
    <col min="14" max="17" width="10.42578125" style="84" customWidth="1"/>
    <col min="18" max="20" width="9.85546875" style="84" customWidth="1"/>
    <col min="21" max="21" width="9.85546875" style="93" customWidth="1"/>
    <col min="22" max="23" width="7.28515625" style="84" customWidth="1"/>
    <col min="24" max="16384" width="9.140625" style="84"/>
  </cols>
  <sheetData>
    <row r="1" spans="1:25" ht="15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2"/>
      <c r="X1" s="82"/>
      <c r="Y1" s="83"/>
    </row>
    <row r="2" spans="1:25" ht="15.75" customHeight="1">
      <c r="A2" s="85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 t="s">
        <v>5</v>
      </c>
      <c r="P2" s="86" t="str">
        <f>'Project Details'!$F$11</f>
        <v>Luton Borough Council</v>
      </c>
      <c r="Q2" s="82"/>
      <c r="R2" s="86"/>
      <c r="S2" s="82"/>
      <c r="T2" s="82"/>
      <c r="U2" s="82"/>
      <c r="V2" s="82"/>
      <c r="W2" s="87"/>
      <c r="X2" s="87"/>
      <c r="Y2" s="88"/>
    </row>
    <row r="3" spans="1:25" ht="15.75" customHeight="1">
      <c r="A3" s="85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 t="s">
        <v>25</v>
      </c>
      <c r="P3" s="82" t="str">
        <f>'Project Details'!$F$9&amp;" "&amp;'Project Details'!$F$10</f>
        <v>1335-WTR Luton 7 Stations</v>
      </c>
      <c r="Q3" s="82"/>
      <c r="R3" s="82"/>
      <c r="S3" s="82"/>
      <c r="T3" s="82"/>
      <c r="U3" s="82"/>
      <c r="V3" s="82"/>
      <c r="W3" s="87"/>
      <c r="X3" s="87"/>
      <c r="Y3" s="88"/>
    </row>
    <row r="4" spans="1:25" ht="15.75" customHeight="1">
      <c r="A4" s="85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 t="s">
        <v>26</v>
      </c>
      <c r="P4" s="82" t="str">
        <f ca="1">MID(CELL("filename",$A$1),FIND("]",CELL("filename",$A$1))+1,255)</f>
        <v>Flitwick</v>
      </c>
      <c r="Q4" s="82"/>
      <c r="R4" s="82"/>
      <c r="S4" s="82"/>
      <c r="T4" s="82"/>
      <c r="U4" s="82"/>
      <c r="V4" s="82"/>
      <c r="W4" s="87"/>
      <c r="X4" s="87"/>
      <c r="Y4" s="88"/>
    </row>
    <row r="5" spans="1:25" ht="15.75" customHeight="1">
      <c r="A5" s="85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 t="s">
        <v>27</v>
      </c>
      <c r="P5" s="115">
        <v>43433</v>
      </c>
      <c r="Q5" s="115"/>
      <c r="R5" s="115"/>
      <c r="S5" s="115"/>
      <c r="T5" s="82"/>
      <c r="U5" s="82"/>
      <c r="V5" s="82"/>
      <c r="W5" s="87"/>
      <c r="X5" s="87"/>
      <c r="Y5" s="88"/>
    </row>
    <row r="6" spans="1:25" ht="15.75" customHeight="1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116"/>
      <c r="Q6" s="116"/>
      <c r="R6" s="90"/>
      <c r="S6" s="90"/>
      <c r="T6" s="90"/>
      <c r="U6" s="90"/>
      <c r="V6" s="90"/>
      <c r="W6" s="90"/>
      <c r="X6" s="90"/>
      <c r="Y6" s="91"/>
    </row>
    <row r="7" spans="1:25" ht="15.75" customHeight="1">
      <c r="U7" s="84"/>
    </row>
    <row r="8" spans="1:25" ht="15.75" customHeight="1">
      <c r="A8" s="55"/>
      <c r="B8" s="112" t="s">
        <v>28</v>
      </c>
      <c r="C8" s="113"/>
      <c r="D8" s="113"/>
      <c r="E8" s="113"/>
      <c r="F8" s="113"/>
      <c r="G8" s="113"/>
      <c r="H8" s="113"/>
      <c r="I8" s="114"/>
      <c r="J8" s="56"/>
      <c r="K8" s="112" t="s">
        <v>29</v>
      </c>
      <c r="L8" s="113"/>
      <c r="M8" s="113"/>
      <c r="N8" s="113"/>
      <c r="O8" s="113"/>
      <c r="P8" s="113"/>
      <c r="Q8" s="113"/>
      <c r="R8" s="114"/>
      <c r="U8" s="84"/>
    </row>
    <row r="9" spans="1:25" ht="38.25">
      <c r="A9" s="57"/>
      <c r="B9" s="58" t="s">
        <v>30</v>
      </c>
      <c r="C9" s="59" t="s">
        <v>31</v>
      </c>
      <c r="D9" s="58" t="s">
        <v>32</v>
      </c>
      <c r="E9" s="58" t="s">
        <v>33</v>
      </c>
      <c r="F9" s="58" t="s">
        <v>34</v>
      </c>
      <c r="G9" s="58" t="s">
        <v>35</v>
      </c>
      <c r="H9" s="58" t="s">
        <v>36</v>
      </c>
      <c r="I9" s="58" t="s">
        <v>37</v>
      </c>
      <c r="J9" s="56"/>
      <c r="K9" s="58" t="s">
        <v>30</v>
      </c>
      <c r="L9" s="59" t="s">
        <v>38</v>
      </c>
      <c r="M9" s="58" t="s">
        <v>32</v>
      </c>
      <c r="N9" s="58" t="s">
        <v>33</v>
      </c>
      <c r="O9" s="58" t="s">
        <v>34</v>
      </c>
      <c r="P9" s="58" t="s">
        <v>35</v>
      </c>
      <c r="Q9" s="58" t="s">
        <v>36</v>
      </c>
      <c r="R9" s="58" t="s">
        <v>37</v>
      </c>
      <c r="U9" s="84"/>
    </row>
    <row r="10" spans="1:25" ht="15.75" customHeight="1">
      <c r="A10" s="60">
        <v>0.22916666666666699</v>
      </c>
      <c r="B10" s="61">
        <v>2</v>
      </c>
      <c r="C10" s="95">
        <v>0</v>
      </c>
      <c r="D10" s="95">
        <v>1</v>
      </c>
      <c r="E10" s="95">
        <v>0</v>
      </c>
      <c r="F10" s="95">
        <v>1</v>
      </c>
      <c r="G10" s="95">
        <v>0</v>
      </c>
      <c r="H10" s="95">
        <v>9</v>
      </c>
      <c r="I10" s="63">
        <f t="shared" ref="I10:I35" si="0">SUM(B10:H10)</f>
        <v>13</v>
      </c>
      <c r="J10" s="56"/>
      <c r="K10" s="61">
        <v>0</v>
      </c>
      <c r="L10" s="95">
        <v>0</v>
      </c>
      <c r="M10" s="95">
        <v>1</v>
      </c>
      <c r="N10" s="95">
        <v>0</v>
      </c>
      <c r="O10" s="95">
        <v>0</v>
      </c>
      <c r="P10" s="95">
        <v>0</v>
      </c>
      <c r="Q10" s="95">
        <v>0</v>
      </c>
      <c r="R10" s="63">
        <f t="shared" ref="R10:R35" si="1">SUM(K10:Q10)</f>
        <v>1</v>
      </c>
      <c r="U10" s="84"/>
    </row>
    <row r="11" spans="1:25" ht="15.75" customHeight="1">
      <c r="A11" s="64">
        <f t="shared" ref="A11:A16" si="2">A10+"00:15"</f>
        <v>0.23958333333333365</v>
      </c>
      <c r="B11" s="96">
        <v>12</v>
      </c>
      <c r="C11" s="97">
        <v>5</v>
      </c>
      <c r="D11" s="97">
        <v>1</v>
      </c>
      <c r="E11" s="97">
        <v>0</v>
      </c>
      <c r="F11" s="97">
        <v>3</v>
      </c>
      <c r="G11" s="97">
        <v>0</v>
      </c>
      <c r="H11" s="97">
        <v>43</v>
      </c>
      <c r="I11" s="66">
        <f t="shared" si="0"/>
        <v>64</v>
      </c>
      <c r="J11" s="56"/>
      <c r="K11" s="96">
        <v>0</v>
      </c>
      <c r="L11" s="97">
        <v>0</v>
      </c>
      <c r="M11" s="97">
        <v>0</v>
      </c>
      <c r="N11" s="97">
        <v>0</v>
      </c>
      <c r="O11" s="97">
        <v>0</v>
      </c>
      <c r="P11" s="97">
        <v>0</v>
      </c>
      <c r="Q11" s="97">
        <v>1</v>
      </c>
      <c r="R11" s="66">
        <f t="shared" si="1"/>
        <v>1</v>
      </c>
      <c r="U11" s="84"/>
    </row>
    <row r="12" spans="1:25" ht="15.75" customHeight="1">
      <c r="A12" s="67" t="s">
        <v>39</v>
      </c>
      <c r="B12" s="70">
        <f t="shared" ref="B12:H12" si="3">SUM(B10:B11)</f>
        <v>14</v>
      </c>
      <c r="C12" s="68">
        <f t="shared" si="3"/>
        <v>5</v>
      </c>
      <c r="D12" s="68">
        <f t="shared" si="3"/>
        <v>2</v>
      </c>
      <c r="E12" s="68">
        <f t="shared" si="3"/>
        <v>0</v>
      </c>
      <c r="F12" s="68">
        <f t="shared" si="3"/>
        <v>4</v>
      </c>
      <c r="G12" s="68">
        <f t="shared" si="3"/>
        <v>0</v>
      </c>
      <c r="H12" s="68">
        <f t="shared" si="3"/>
        <v>52</v>
      </c>
      <c r="I12" s="69">
        <f t="shared" si="0"/>
        <v>77</v>
      </c>
      <c r="J12" s="56"/>
      <c r="K12" s="70">
        <f t="shared" ref="K12:Q12" si="4">SUM(K10:K11)</f>
        <v>0</v>
      </c>
      <c r="L12" s="68">
        <f t="shared" si="4"/>
        <v>0</v>
      </c>
      <c r="M12" s="68">
        <f t="shared" si="4"/>
        <v>1</v>
      </c>
      <c r="N12" s="68">
        <f t="shared" si="4"/>
        <v>0</v>
      </c>
      <c r="O12" s="68">
        <f t="shared" si="4"/>
        <v>0</v>
      </c>
      <c r="P12" s="68">
        <f t="shared" si="4"/>
        <v>0</v>
      </c>
      <c r="Q12" s="68">
        <f t="shared" si="4"/>
        <v>1</v>
      </c>
      <c r="R12" s="69">
        <f t="shared" si="1"/>
        <v>2</v>
      </c>
      <c r="U12" s="84"/>
    </row>
    <row r="13" spans="1:25" ht="15.75" customHeight="1">
      <c r="A13" s="64">
        <f>A11+"00:15"</f>
        <v>0.25000000000000033</v>
      </c>
      <c r="B13" s="61">
        <v>27</v>
      </c>
      <c r="C13" s="95">
        <v>6</v>
      </c>
      <c r="D13" s="95">
        <v>0</v>
      </c>
      <c r="E13" s="95">
        <v>0</v>
      </c>
      <c r="F13" s="95">
        <v>2</v>
      </c>
      <c r="G13" s="95">
        <v>1</v>
      </c>
      <c r="H13" s="95">
        <v>72</v>
      </c>
      <c r="I13" s="63">
        <f t="shared" si="0"/>
        <v>108</v>
      </c>
      <c r="J13" s="56"/>
      <c r="K13" s="61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Q13" s="95">
        <v>4</v>
      </c>
      <c r="R13" s="63">
        <f t="shared" si="1"/>
        <v>4</v>
      </c>
      <c r="U13" s="84"/>
    </row>
    <row r="14" spans="1:25" ht="15.75" customHeight="1">
      <c r="A14" s="64">
        <f t="shared" si="2"/>
        <v>0.26041666666666702</v>
      </c>
      <c r="B14" s="96">
        <v>29</v>
      </c>
      <c r="C14" s="97">
        <v>6</v>
      </c>
      <c r="D14" s="97">
        <v>1</v>
      </c>
      <c r="E14" s="97">
        <v>0</v>
      </c>
      <c r="F14" s="97">
        <v>2</v>
      </c>
      <c r="G14" s="97">
        <v>0</v>
      </c>
      <c r="H14" s="97">
        <v>38</v>
      </c>
      <c r="I14" s="66">
        <f t="shared" si="0"/>
        <v>76</v>
      </c>
      <c r="J14" s="56"/>
      <c r="K14" s="96">
        <v>0</v>
      </c>
      <c r="L14" s="97">
        <v>1</v>
      </c>
      <c r="M14" s="97">
        <v>0</v>
      </c>
      <c r="N14" s="97">
        <v>0</v>
      </c>
      <c r="O14" s="97">
        <v>0</v>
      </c>
      <c r="P14" s="97">
        <v>0</v>
      </c>
      <c r="Q14" s="97">
        <v>2</v>
      </c>
      <c r="R14" s="66">
        <f t="shared" si="1"/>
        <v>3</v>
      </c>
      <c r="U14" s="84"/>
    </row>
    <row r="15" spans="1:25" ht="15.75" customHeight="1">
      <c r="A15" s="64">
        <f t="shared" si="2"/>
        <v>0.2708333333333337</v>
      </c>
      <c r="B15" s="96">
        <v>26</v>
      </c>
      <c r="C15" s="97">
        <v>10</v>
      </c>
      <c r="D15" s="97">
        <v>3</v>
      </c>
      <c r="E15" s="97">
        <v>0</v>
      </c>
      <c r="F15" s="97">
        <v>4</v>
      </c>
      <c r="G15" s="97">
        <v>0</v>
      </c>
      <c r="H15" s="97">
        <v>69</v>
      </c>
      <c r="I15" s="66">
        <f t="shared" si="0"/>
        <v>112</v>
      </c>
      <c r="J15" s="56"/>
      <c r="K15" s="96">
        <v>0</v>
      </c>
      <c r="L15" s="97">
        <v>0</v>
      </c>
      <c r="M15" s="97">
        <v>1</v>
      </c>
      <c r="N15" s="97">
        <v>0</v>
      </c>
      <c r="O15" s="97">
        <v>1</v>
      </c>
      <c r="P15" s="97">
        <v>0</v>
      </c>
      <c r="Q15" s="97">
        <v>9</v>
      </c>
      <c r="R15" s="66">
        <f t="shared" si="1"/>
        <v>11</v>
      </c>
      <c r="U15" s="84"/>
    </row>
    <row r="16" spans="1:25" ht="15.75" customHeight="1">
      <c r="A16" s="64">
        <f t="shared" si="2"/>
        <v>0.28125000000000039</v>
      </c>
      <c r="B16" s="98">
        <v>30</v>
      </c>
      <c r="C16" s="99">
        <v>16</v>
      </c>
      <c r="D16" s="99">
        <v>0</v>
      </c>
      <c r="E16" s="99">
        <v>0</v>
      </c>
      <c r="F16" s="99">
        <v>2</v>
      </c>
      <c r="G16" s="99">
        <v>1</v>
      </c>
      <c r="H16" s="99">
        <v>65</v>
      </c>
      <c r="I16" s="73">
        <f t="shared" si="0"/>
        <v>114</v>
      </c>
      <c r="J16" s="56"/>
      <c r="K16" s="98">
        <v>0</v>
      </c>
      <c r="L16" s="99">
        <v>1</v>
      </c>
      <c r="M16" s="99">
        <v>0</v>
      </c>
      <c r="N16" s="99">
        <v>0</v>
      </c>
      <c r="O16" s="99">
        <v>0</v>
      </c>
      <c r="P16" s="99">
        <v>0</v>
      </c>
      <c r="Q16" s="99">
        <v>8</v>
      </c>
      <c r="R16" s="73">
        <f t="shared" si="1"/>
        <v>9</v>
      </c>
      <c r="U16" s="84"/>
    </row>
    <row r="17" spans="1:21" ht="15.75" customHeight="1">
      <c r="A17" s="74" t="s">
        <v>40</v>
      </c>
      <c r="B17" s="70">
        <f t="shared" ref="B17:H17" si="5">SUM(B13:B16)</f>
        <v>112</v>
      </c>
      <c r="C17" s="68">
        <f t="shared" si="5"/>
        <v>38</v>
      </c>
      <c r="D17" s="68">
        <f t="shared" si="5"/>
        <v>4</v>
      </c>
      <c r="E17" s="68">
        <f t="shared" si="5"/>
        <v>0</v>
      </c>
      <c r="F17" s="68">
        <f t="shared" si="5"/>
        <v>10</v>
      </c>
      <c r="G17" s="68">
        <f t="shared" si="5"/>
        <v>2</v>
      </c>
      <c r="H17" s="68">
        <f t="shared" si="5"/>
        <v>244</v>
      </c>
      <c r="I17" s="69">
        <f t="shared" si="0"/>
        <v>410</v>
      </c>
      <c r="J17" s="56"/>
      <c r="K17" s="70">
        <f t="shared" ref="K17:Q17" si="6">SUM(K13:K16)</f>
        <v>0</v>
      </c>
      <c r="L17" s="68">
        <f t="shared" si="6"/>
        <v>2</v>
      </c>
      <c r="M17" s="68">
        <f t="shared" si="6"/>
        <v>1</v>
      </c>
      <c r="N17" s="68">
        <f t="shared" si="6"/>
        <v>0</v>
      </c>
      <c r="O17" s="68">
        <f t="shared" si="6"/>
        <v>1</v>
      </c>
      <c r="P17" s="68">
        <f t="shared" si="6"/>
        <v>0</v>
      </c>
      <c r="Q17" s="68">
        <f t="shared" si="6"/>
        <v>23</v>
      </c>
      <c r="R17" s="69">
        <f t="shared" si="1"/>
        <v>27</v>
      </c>
      <c r="U17" s="84"/>
    </row>
    <row r="18" spans="1:21" ht="15.75" customHeight="1">
      <c r="A18" s="64">
        <f>A16+"00:15"</f>
        <v>0.29166666666666707</v>
      </c>
      <c r="B18" s="61">
        <v>65</v>
      </c>
      <c r="C18" s="95">
        <v>19</v>
      </c>
      <c r="D18" s="95">
        <v>2</v>
      </c>
      <c r="E18" s="95">
        <v>0</v>
      </c>
      <c r="F18" s="95">
        <v>8</v>
      </c>
      <c r="G18" s="95">
        <v>2</v>
      </c>
      <c r="H18" s="95">
        <v>153</v>
      </c>
      <c r="I18" s="63">
        <f t="shared" si="0"/>
        <v>249</v>
      </c>
      <c r="J18" s="56"/>
      <c r="K18" s="61">
        <v>0</v>
      </c>
      <c r="L18" s="95">
        <v>1</v>
      </c>
      <c r="M18" s="95">
        <v>0</v>
      </c>
      <c r="N18" s="95">
        <v>0</v>
      </c>
      <c r="O18" s="95">
        <v>0</v>
      </c>
      <c r="P18" s="95">
        <v>0</v>
      </c>
      <c r="Q18" s="95">
        <v>1</v>
      </c>
      <c r="R18" s="63">
        <f t="shared" si="1"/>
        <v>2</v>
      </c>
      <c r="U18" s="84"/>
    </row>
    <row r="19" spans="1:21" ht="15.75" customHeight="1">
      <c r="A19" s="64">
        <f t="shared" ref="A19:A21" si="7">A18+"00:15"</f>
        <v>0.30208333333333376</v>
      </c>
      <c r="B19" s="96">
        <v>33</v>
      </c>
      <c r="C19" s="97">
        <v>19</v>
      </c>
      <c r="D19" s="97">
        <v>2</v>
      </c>
      <c r="E19" s="97">
        <v>0</v>
      </c>
      <c r="F19" s="97">
        <v>1</v>
      </c>
      <c r="G19" s="97">
        <v>1</v>
      </c>
      <c r="H19" s="97">
        <v>83</v>
      </c>
      <c r="I19" s="66">
        <f t="shared" si="0"/>
        <v>139</v>
      </c>
      <c r="J19" s="56"/>
      <c r="K19" s="96">
        <v>0</v>
      </c>
      <c r="L19" s="97">
        <v>0</v>
      </c>
      <c r="M19" s="97">
        <v>0</v>
      </c>
      <c r="N19" s="97">
        <v>0</v>
      </c>
      <c r="O19" s="97">
        <v>0</v>
      </c>
      <c r="P19" s="97">
        <v>0</v>
      </c>
      <c r="Q19" s="97">
        <v>9</v>
      </c>
      <c r="R19" s="66">
        <f t="shared" si="1"/>
        <v>9</v>
      </c>
      <c r="U19" s="84"/>
    </row>
    <row r="20" spans="1:21" ht="15.75" customHeight="1">
      <c r="A20" s="64">
        <f t="shared" si="7"/>
        <v>0.31250000000000044</v>
      </c>
      <c r="B20" s="96">
        <v>85</v>
      </c>
      <c r="C20" s="97">
        <v>25</v>
      </c>
      <c r="D20" s="97">
        <v>4</v>
      </c>
      <c r="E20" s="97">
        <v>0</v>
      </c>
      <c r="F20" s="97">
        <v>5</v>
      </c>
      <c r="G20" s="97">
        <v>0</v>
      </c>
      <c r="H20" s="97">
        <v>207</v>
      </c>
      <c r="I20" s="66">
        <f t="shared" si="0"/>
        <v>326</v>
      </c>
      <c r="J20" s="56"/>
      <c r="K20" s="96">
        <v>0</v>
      </c>
      <c r="L20" s="97">
        <v>1</v>
      </c>
      <c r="M20" s="97">
        <v>0</v>
      </c>
      <c r="N20" s="97">
        <v>0</v>
      </c>
      <c r="O20" s="97">
        <v>1</v>
      </c>
      <c r="P20" s="97">
        <v>0</v>
      </c>
      <c r="Q20" s="97">
        <v>12</v>
      </c>
      <c r="R20" s="66">
        <f t="shared" si="1"/>
        <v>14</v>
      </c>
      <c r="U20" s="84"/>
    </row>
    <row r="21" spans="1:21" ht="15.75" customHeight="1">
      <c r="A21" s="64">
        <f t="shared" si="7"/>
        <v>0.32291666666666713</v>
      </c>
      <c r="B21" s="98">
        <v>42</v>
      </c>
      <c r="C21" s="99">
        <v>28</v>
      </c>
      <c r="D21" s="99">
        <v>2</v>
      </c>
      <c r="E21" s="99">
        <v>0</v>
      </c>
      <c r="F21" s="99">
        <v>3</v>
      </c>
      <c r="G21" s="99">
        <v>1</v>
      </c>
      <c r="H21" s="99">
        <v>74</v>
      </c>
      <c r="I21" s="73">
        <f t="shared" si="0"/>
        <v>150</v>
      </c>
      <c r="J21" s="56"/>
      <c r="K21" s="98">
        <v>0</v>
      </c>
      <c r="L21" s="99">
        <v>1</v>
      </c>
      <c r="M21" s="99">
        <v>0</v>
      </c>
      <c r="N21" s="99">
        <v>0</v>
      </c>
      <c r="O21" s="99">
        <v>0</v>
      </c>
      <c r="P21" s="99">
        <v>0</v>
      </c>
      <c r="Q21" s="99">
        <v>13</v>
      </c>
      <c r="R21" s="73">
        <f t="shared" si="1"/>
        <v>14</v>
      </c>
      <c r="U21" s="84"/>
    </row>
    <row r="22" spans="1:21" ht="15.75" customHeight="1">
      <c r="A22" s="74" t="s">
        <v>40</v>
      </c>
      <c r="B22" s="70">
        <f t="shared" ref="B22:H22" si="8">SUM(B18:B21)</f>
        <v>225</v>
      </c>
      <c r="C22" s="68">
        <f t="shared" si="8"/>
        <v>91</v>
      </c>
      <c r="D22" s="68">
        <f t="shared" si="8"/>
        <v>10</v>
      </c>
      <c r="E22" s="68">
        <f t="shared" si="8"/>
        <v>0</v>
      </c>
      <c r="F22" s="68">
        <f t="shared" si="8"/>
        <v>17</v>
      </c>
      <c r="G22" s="68">
        <f t="shared" si="8"/>
        <v>4</v>
      </c>
      <c r="H22" s="68">
        <f t="shared" si="8"/>
        <v>517</v>
      </c>
      <c r="I22" s="69">
        <f t="shared" si="0"/>
        <v>864</v>
      </c>
      <c r="J22" s="56"/>
      <c r="K22" s="70">
        <f t="shared" ref="K22:Q22" si="9">SUM(K18:K21)</f>
        <v>0</v>
      </c>
      <c r="L22" s="68">
        <f t="shared" si="9"/>
        <v>3</v>
      </c>
      <c r="M22" s="68">
        <f t="shared" si="9"/>
        <v>0</v>
      </c>
      <c r="N22" s="68">
        <f t="shared" si="9"/>
        <v>0</v>
      </c>
      <c r="O22" s="68">
        <f t="shared" si="9"/>
        <v>1</v>
      </c>
      <c r="P22" s="68">
        <f t="shared" si="9"/>
        <v>0</v>
      </c>
      <c r="Q22" s="68">
        <f t="shared" si="9"/>
        <v>35</v>
      </c>
      <c r="R22" s="69">
        <f t="shared" si="1"/>
        <v>39</v>
      </c>
      <c r="U22" s="84"/>
    </row>
    <row r="23" spans="1:21" ht="15.75" customHeight="1">
      <c r="A23" s="64">
        <f>A21+"00:15"</f>
        <v>0.33333333333333381</v>
      </c>
      <c r="B23" s="61">
        <v>55</v>
      </c>
      <c r="C23" s="95">
        <v>25</v>
      </c>
      <c r="D23" s="95">
        <v>1</v>
      </c>
      <c r="E23" s="95">
        <v>0</v>
      </c>
      <c r="F23" s="95">
        <v>2</v>
      </c>
      <c r="G23" s="95">
        <v>0</v>
      </c>
      <c r="H23" s="95">
        <v>128</v>
      </c>
      <c r="I23" s="63">
        <f t="shared" si="0"/>
        <v>211</v>
      </c>
      <c r="J23" s="56"/>
      <c r="K23" s="61">
        <v>0</v>
      </c>
      <c r="L23" s="95">
        <v>1</v>
      </c>
      <c r="M23" s="95">
        <v>0</v>
      </c>
      <c r="N23" s="95">
        <v>0</v>
      </c>
      <c r="O23" s="95">
        <v>0</v>
      </c>
      <c r="P23" s="95">
        <v>0</v>
      </c>
      <c r="Q23" s="95">
        <v>13</v>
      </c>
      <c r="R23" s="63">
        <f t="shared" si="1"/>
        <v>14</v>
      </c>
      <c r="U23" s="84"/>
    </row>
    <row r="24" spans="1:21" ht="15.75" customHeight="1">
      <c r="A24" s="64">
        <f t="shared" ref="A24:A26" si="10">A23+"00:15"</f>
        <v>0.3437500000000005</v>
      </c>
      <c r="B24" s="96">
        <v>25</v>
      </c>
      <c r="C24" s="97">
        <v>10</v>
      </c>
      <c r="D24" s="97">
        <v>1</v>
      </c>
      <c r="E24" s="97">
        <v>0</v>
      </c>
      <c r="F24" s="97">
        <v>4</v>
      </c>
      <c r="G24" s="97">
        <v>0</v>
      </c>
      <c r="H24" s="97">
        <v>80</v>
      </c>
      <c r="I24" s="66">
        <f t="shared" si="0"/>
        <v>120</v>
      </c>
      <c r="J24" s="56"/>
      <c r="K24" s="96">
        <v>0</v>
      </c>
      <c r="L24" s="97">
        <v>1</v>
      </c>
      <c r="M24" s="97">
        <v>2</v>
      </c>
      <c r="N24" s="97">
        <v>0</v>
      </c>
      <c r="O24" s="97">
        <v>0</v>
      </c>
      <c r="P24" s="97">
        <v>0</v>
      </c>
      <c r="Q24" s="97">
        <v>11</v>
      </c>
      <c r="R24" s="66">
        <f t="shared" si="1"/>
        <v>14</v>
      </c>
      <c r="U24" s="84"/>
    </row>
    <row r="25" spans="1:21" ht="15.75" customHeight="1">
      <c r="A25" s="64">
        <f t="shared" si="10"/>
        <v>0.35416666666666718</v>
      </c>
      <c r="B25" s="96">
        <v>15</v>
      </c>
      <c r="C25" s="97">
        <v>12</v>
      </c>
      <c r="D25" s="97">
        <v>1</v>
      </c>
      <c r="E25" s="97">
        <v>0</v>
      </c>
      <c r="F25" s="97">
        <v>2</v>
      </c>
      <c r="G25" s="97">
        <v>0</v>
      </c>
      <c r="H25" s="97">
        <v>46</v>
      </c>
      <c r="I25" s="66">
        <f t="shared" si="0"/>
        <v>76</v>
      </c>
      <c r="J25" s="56"/>
      <c r="K25" s="96">
        <v>0</v>
      </c>
      <c r="L25" s="97">
        <v>1</v>
      </c>
      <c r="M25" s="97">
        <v>4</v>
      </c>
      <c r="N25" s="97">
        <v>0</v>
      </c>
      <c r="O25" s="97">
        <v>0</v>
      </c>
      <c r="P25" s="97">
        <v>0</v>
      </c>
      <c r="Q25" s="97">
        <v>10</v>
      </c>
      <c r="R25" s="66">
        <f t="shared" si="1"/>
        <v>15</v>
      </c>
      <c r="U25" s="84"/>
    </row>
    <row r="26" spans="1:21" ht="15.75" customHeight="1">
      <c r="A26" s="64">
        <f t="shared" si="10"/>
        <v>0.36458333333333387</v>
      </c>
      <c r="B26" s="98">
        <v>8</v>
      </c>
      <c r="C26" s="99">
        <v>10</v>
      </c>
      <c r="D26" s="99">
        <v>2</v>
      </c>
      <c r="E26" s="99">
        <v>0</v>
      </c>
      <c r="F26" s="99">
        <v>0</v>
      </c>
      <c r="G26" s="99">
        <v>0</v>
      </c>
      <c r="H26" s="99">
        <v>26</v>
      </c>
      <c r="I26" s="73">
        <f t="shared" si="0"/>
        <v>46</v>
      </c>
      <c r="J26" s="56"/>
      <c r="K26" s="98">
        <v>0</v>
      </c>
      <c r="L26" s="99">
        <v>0</v>
      </c>
      <c r="M26" s="99">
        <v>0</v>
      </c>
      <c r="N26" s="99">
        <v>0</v>
      </c>
      <c r="O26" s="99">
        <v>0</v>
      </c>
      <c r="P26" s="99">
        <v>0</v>
      </c>
      <c r="Q26" s="99">
        <v>6</v>
      </c>
      <c r="R26" s="73">
        <f t="shared" si="1"/>
        <v>6</v>
      </c>
      <c r="U26" s="84"/>
    </row>
    <row r="27" spans="1:21" ht="15.75" customHeight="1">
      <c r="A27" s="74" t="s">
        <v>40</v>
      </c>
      <c r="B27" s="70">
        <f t="shared" ref="B27:H27" si="11">SUM(B23:B26)</f>
        <v>103</v>
      </c>
      <c r="C27" s="68">
        <f t="shared" si="11"/>
        <v>57</v>
      </c>
      <c r="D27" s="68">
        <f t="shared" si="11"/>
        <v>5</v>
      </c>
      <c r="E27" s="68">
        <f t="shared" si="11"/>
        <v>0</v>
      </c>
      <c r="F27" s="68">
        <f t="shared" si="11"/>
        <v>8</v>
      </c>
      <c r="G27" s="68">
        <f t="shared" si="11"/>
        <v>0</v>
      </c>
      <c r="H27" s="68">
        <f t="shared" si="11"/>
        <v>280</v>
      </c>
      <c r="I27" s="69">
        <f t="shared" si="0"/>
        <v>453</v>
      </c>
      <c r="J27" s="56"/>
      <c r="K27" s="70">
        <f t="shared" ref="K27:Q27" si="12">SUM(K23:K26)</f>
        <v>0</v>
      </c>
      <c r="L27" s="68">
        <f t="shared" si="12"/>
        <v>3</v>
      </c>
      <c r="M27" s="68">
        <f t="shared" si="12"/>
        <v>6</v>
      </c>
      <c r="N27" s="68">
        <f t="shared" si="12"/>
        <v>0</v>
      </c>
      <c r="O27" s="68">
        <f t="shared" si="12"/>
        <v>0</v>
      </c>
      <c r="P27" s="68">
        <f t="shared" si="12"/>
        <v>0</v>
      </c>
      <c r="Q27" s="68">
        <f t="shared" si="12"/>
        <v>40</v>
      </c>
      <c r="R27" s="69">
        <f t="shared" si="1"/>
        <v>49</v>
      </c>
      <c r="U27" s="84"/>
    </row>
    <row r="28" spans="1:21" ht="15.75" customHeight="1">
      <c r="A28" s="64">
        <f>A26+"00:15"</f>
        <v>0.37500000000000056</v>
      </c>
      <c r="B28" s="61">
        <v>16</v>
      </c>
      <c r="C28" s="95">
        <v>12</v>
      </c>
      <c r="D28" s="95">
        <v>3</v>
      </c>
      <c r="E28" s="95">
        <v>0</v>
      </c>
      <c r="F28" s="95">
        <v>0</v>
      </c>
      <c r="G28" s="95">
        <v>0</v>
      </c>
      <c r="H28" s="95">
        <v>35</v>
      </c>
      <c r="I28" s="63">
        <f t="shared" si="0"/>
        <v>66</v>
      </c>
      <c r="J28" s="56"/>
      <c r="K28" s="61">
        <v>0</v>
      </c>
      <c r="L28" s="95">
        <v>2</v>
      </c>
      <c r="M28" s="95">
        <v>0</v>
      </c>
      <c r="N28" s="95">
        <v>0</v>
      </c>
      <c r="O28" s="95">
        <v>2</v>
      </c>
      <c r="P28" s="95">
        <v>0</v>
      </c>
      <c r="Q28" s="95">
        <v>5</v>
      </c>
      <c r="R28" s="63">
        <f t="shared" si="1"/>
        <v>9</v>
      </c>
      <c r="U28" s="84"/>
    </row>
    <row r="29" spans="1:21" ht="15.75" customHeight="1">
      <c r="A29" s="64">
        <f t="shared" ref="A29:A31" si="13">A28+"00:15"</f>
        <v>0.38541666666666724</v>
      </c>
      <c r="B29" s="96">
        <v>14</v>
      </c>
      <c r="C29" s="97">
        <v>9</v>
      </c>
      <c r="D29" s="97">
        <v>4</v>
      </c>
      <c r="E29" s="97">
        <v>0</v>
      </c>
      <c r="F29" s="97">
        <v>0</v>
      </c>
      <c r="G29" s="97">
        <v>0</v>
      </c>
      <c r="H29" s="97">
        <v>29</v>
      </c>
      <c r="I29" s="66">
        <f t="shared" si="0"/>
        <v>56</v>
      </c>
      <c r="J29" s="56"/>
      <c r="K29" s="96">
        <v>0</v>
      </c>
      <c r="L29" s="97">
        <v>2</v>
      </c>
      <c r="M29" s="97">
        <v>2</v>
      </c>
      <c r="N29" s="97">
        <v>0</v>
      </c>
      <c r="O29" s="97">
        <v>0</v>
      </c>
      <c r="P29" s="97">
        <v>0</v>
      </c>
      <c r="Q29" s="97">
        <v>7</v>
      </c>
      <c r="R29" s="66">
        <f t="shared" si="1"/>
        <v>11</v>
      </c>
      <c r="U29" s="84"/>
    </row>
    <row r="30" spans="1:21" ht="15.75" customHeight="1">
      <c r="A30" s="64">
        <f t="shared" si="13"/>
        <v>0.39583333333333393</v>
      </c>
      <c r="B30" s="96">
        <v>14</v>
      </c>
      <c r="C30" s="97">
        <v>2</v>
      </c>
      <c r="D30" s="97">
        <v>2</v>
      </c>
      <c r="E30" s="97">
        <v>0</v>
      </c>
      <c r="F30" s="97">
        <v>0</v>
      </c>
      <c r="G30" s="97">
        <v>0</v>
      </c>
      <c r="H30" s="97">
        <v>18</v>
      </c>
      <c r="I30" s="66">
        <f t="shared" si="0"/>
        <v>36</v>
      </c>
      <c r="J30" s="56"/>
      <c r="K30" s="96">
        <v>0</v>
      </c>
      <c r="L30" s="97">
        <v>3</v>
      </c>
      <c r="M30" s="97">
        <v>0</v>
      </c>
      <c r="N30" s="97">
        <v>0</v>
      </c>
      <c r="O30" s="97">
        <v>0</v>
      </c>
      <c r="P30" s="97">
        <v>0</v>
      </c>
      <c r="Q30" s="97">
        <v>5</v>
      </c>
      <c r="R30" s="66">
        <f t="shared" si="1"/>
        <v>8</v>
      </c>
      <c r="U30" s="84"/>
    </row>
    <row r="31" spans="1:21" ht="15.75" customHeight="1">
      <c r="A31" s="64">
        <f t="shared" si="13"/>
        <v>0.40625000000000061</v>
      </c>
      <c r="B31" s="98">
        <v>6</v>
      </c>
      <c r="C31" s="99">
        <v>3</v>
      </c>
      <c r="D31" s="99">
        <v>2</v>
      </c>
      <c r="E31" s="99">
        <v>0</v>
      </c>
      <c r="F31" s="99">
        <v>0</v>
      </c>
      <c r="G31" s="99">
        <v>0</v>
      </c>
      <c r="H31" s="99">
        <v>15</v>
      </c>
      <c r="I31" s="73">
        <f t="shared" si="0"/>
        <v>26</v>
      </c>
      <c r="J31" s="56"/>
      <c r="K31" s="98">
        <v>0</v>
      </c>
      <c r="L31" s="99">
        <v>1</v>
      </c>
      <c r="M31" s="99">
        <v>1</v>
      </c>
      <c r="N31" s="99">
        <v>0</v>
      </c>
      <c r="O31" s="99">
        <v>0</v>
      </c>
      <c r="P31" s="99">
        <v>0</v>
      </c>
      <c r="Q31" s="99">
        <v>8</v>
      </c>
      <c r="R31" s="73">
        <f t="shared" si="1"/>
        <v>10</v>
      </c>
      <c r="U31" s="84"/>
    </row>
    <row r="32" spans="1:21" ht="15.75" customHeight="1">
      <c r="A32" s="74" t="s">
        <v>40</v>
      </c>
      <c r="B32" s="70">
        <f t="shared" ref="B32:H32" si="14">SUM(B28:B31)</f>
        <v>50</v>
      </c>
      <c r="C32" s="68">
        <f t="shared" si="14"/>
        <v>26</v>
      </c>
      <c r="D32" s="68">
        <f t="shared" si="14"/>
        <v>11</v>
      </c>
      <c r="E32" s="68">
        <f t="shared" si="14"/>
        <v>0</v>
      </c>
      <c r="F32" s="68">
        <f t="shared" si="14"/>
        <v>0</v>
      </c>
      <c r="G32" s="68">
        <f t="shared" si="14"/>
        <v>0</v>
      </c>
      <c r="H32" s="68">
        <f t="shared" si="14"/>
        <v>97</v>
      </c>
      <c r="I32" s="69">
        <f t="shared" si="0"/>
        <v>184</v>
      </c>
      <c r="J32" s="56"/>
      <c r="K32" s="70">
        <f t="shared" ref="K32:Q32" si="15">SUM(K28:K31)</f>
        <v>0</v>
      </c>
      <c r="L32" s="68">
        <f t="shared" si="15"/>
        <v>8</v>
      </c>
      <c r="M32" s="68">
        <f t="shared" si="15"/>
        <v>3</v>
      </c>
      <c r="N32" s="68">
        <f t="shared" si="15"/>
        <v>0</v>
      </c>
      <c r="O32" s="68">
        <f t="shared" si="15"/>
        <v>2</v>
      </c>
      <c r="P32" s="68">
        <f t="shared" si="15"/>
        <v>0</v>
      </c>
      <c r="Q32" s="68">
        <f t="shared" si="15"/>
        <v>25</v>
      </c>
      <c r="R32" s="69">
        <f t="shared" si="1"/>
        <v>38</v>
      </c>
      <c r="U32" s="84"/>
    </row>
    <row r="33" spans="1:21" ht="15.75" customHeight="1">
      <c r="A33" s="64">
        <f>A31+"00:15"</f>
        <v>0.4166666666666673</v>
      </c>
      <c r="B33" s="61">
        <v>12</v>
      </c>
      <c r="C33" s="95">
        <v>7</v>
      </c>
      <c r="D33" s="95">
        <v>0</v>
      </c>
      <c r="E33" s="95">
        <v>0</v>
      </c>
      <c r="F33" s="95">
        <v>0</v>
      </c>
      <c r="G33" s="95">
        <v>0</v>
      </c>
      <c r="H33" s="95">
        <v>20</v>
      </c>
      <c r="I33" s="63">
        <f t="shared" si="0"/>
        <v>39</v>
      </c>
      <c r="J33" s="56"/>
      <c r="K33" s="61">
        <v>0</v>
      </c>
      <c r="L33" s="95">
        <v>1</v>
      </c>
      <c r="M33" s="95">
        <v>1</v>
      </c>
      <c r="N33" s="95">
        <v>0</v>
      </c>
      <c r="O33" s="95">
        <v>0</v>
      </c>
      <c r="P33" s="95">
        <v>0</v>
      </c>
      <c r="Q33" s="95">
        <v>12</v>
      </c>
      <c r="R33" s="63">
        <f t="shared" si="1"/>
        <v>14</v>
      </c>
      <c r="U33" s="84"/>
    </row>
    <row r="34" spans="1:21" ht="15.75" customHeight="1">
      <c r="A34" s="64">
        <f>A33+"00:15"</f>
        <v>0.42708333333333398</v>
      </c>
      <c r="B34" s="96">
        <v>7</v>
      </c>
      <c r="C34" s="97">
        <v>7</v>
      </c>
      <c r="D34" s="97">
        <v>0</v>
      </c>
      <c r="E34" s="97">
        <v>0</v>
      </c>
      <c r="F34" s="97">
        <v>0</v>
      </c>
      <c r="G34" s="97">
        <v>0</v>
      </c>
      <c r="H34" s="97">
        <v>12</v>
      </c>
      <c r="I34" s="66">
        <f t="shared" si="0"/>
        <v>26</v>
      </c>
      <c r="J34" s="56"/>
      <c r="K34" s="96">
        <v>0</v>
      </c>
      <c r="L34" s="97">
        <v>1</v>
      </c>
      <c r="M34" s="97">
        <v>0</v>
      </c>
      <c r="N34" s="97">
        <v>0</v>
      </c>
      <c r="O34" s="97">
        <v>1</v>
      </c>
      <c r="P34" s="97">
        <v>0</v>
      </c>
      <c r="Q34" s="97">
        <v>2</v>
      </c>
      <c r="R34" s="66">
        <f t="shared" si="1"/>
        <v>4</v>
      </c>
      <c r="U34" s="84"/>
    </row>
    <row r="35" spans="1:21" ht="15.75" customHeight="1">
      <c r="A35" s="74" t="s">
        <v>40</v>
      </c>
      <c r="B35" s="70">
        <f t="shared" ref="B35:H35" si="16">SUM(B33:B34)</f>
        <v>19</v>
      </c>
      <c r="C35" s="68">
        <f t="shared" si="16"/>
        <v>14</v>
      </c>
      <c r="D35" s="68">
        <f t="shared" si="16"/>
        <v>0</v>
      </c>
      <c r="E35" s="68">
        <f t="shared" si="16"/>
        <v>0</v>
      </c>
      <c r="F35" s="68">
        <f t="shared" si="16"/>
        <v>0</v>
      </c>
      <c r="G35" s="68">
        <f t="shared" si="16"/>
        <v>0</v>
      </c>
      <c r="H35" s="68">
        <f t="shared" si="16"/>
        <v>32</v>
      </c>
      <c r="I35" s="69">
        <f t="shared" si="0"/>
        <v>65</v>
      </c>
      <c r="J35" s="56"/>
      <c r="K35" s="70">
        <f t="shared" ref="K35:Q35" si="17">SUM(K33:K34)</f>
        <v>0</v>
      </c>
      <c r="L35" s="68">
        <f t="shared" si="17"/>
        <v>2</v>
      </c>
      <c r="M35" s="68">
        <f t="shared" si="17"/>
        <v>1</v>
      </c>
      <c r="N35" s="68">
        <f t="shared" si="17"/>
        <v>0</v>
      </c>
      <c r="O35" s="68">
        <f t="shared" si="17"/>
        <v>1</v>
      </c>
      <c r="P35" s="68">
        <f t="shared" si="17"/>
        <v>0</v>
      </c>
      <c r="Q35" s="68">
        <f t="shared" si="17"/>
        <v>14</v>
      </c>
      <c r="R35" s="69">
        <f t="shared" si="1"/>
        <v>18</v>
      </c>
      <c r="U35" s="84"/>
    </row>
    <row r="36" spans="1:21" ht="15.75" customHeight="1">
      <c r="A36" s="57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U36" s="84"/>
    </row>
    <row r="37" spans="1:21" ht="15.75" customHeight="1">
      <c r="A37" s="74" t="s">
        <v>37</v>
      </c>
      <c r="B37" s="70">
        <f t="shared" ref="B37:H37" si="18">SUM(B35+B32+B27+B22+B17+B12)</f>
        <v>523</v>
      </c>
      <c r="C37" s="68">
        <f t="shared" si="18"/>
        <v>231</v>
      </c>
      <c r="D37" s="68">
        <f t="shared" si="18"/>
        <v>32</v>
      </c>
      <c r="E37" s="68">
        <f t="shared" si="18"/>
        <v>0</v>
      </c>
      <c r="F37" s="68">
        <f t="shared" si="18"/>
        <v>39</v>
      </c>
      <c r="G37" s="68">
        <f t="shared" si="18"/>
        <v>6</v>
      </c>
      <c r="H37" s="68">
        <f t="shared" si="18"/>
        <v>1222</v>
      </c>
      <c r="I37" s="69">
        <f>SUM(B37:H37)</f>
        <v>2053</v>
      </c>
      <c r="J37" s="56"/>
      <c r="K37" s="70">
        <f t="shared" ref="K37:Q37" si="19">SUM(K35+K32+K27+K22+K17+K12)</f>
        <v>0</v>
      </c>
      <c r="L37" s="68">
        <f t="shared" si="19"/>
        <v>18</v>
      </c>
      <c r="M37" s="68">
        <f t="shared" si="19"/>
        <v>12</v>
      </c>
      <c r="N37" s="68">
        <f t="shared" si="19"/>
        <v>0</v>
      </c>
      <c r="O37" s="68">
        <f t="shared" si="19"/>
        <v>5</v>
      </c>
      <c r="P37" s="68">
        <f t="shared" si="19"/>
        <v>0</v>
      </c>
      <c r="Q37" s="68">
        <f t="shared" si="19"/>
        <v>138</v>
      </c>
      <c r="R37" s="69">
        <f>SUM(K37:Q37)</f>
        <v>173</v>
      </c>
      <c r="U37" s="84"/>
    </row>
    <row r="38" spans="1:21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U38" s="84"/>
    </row>
    <row r="39" spans="1:21" ht="15.75" customHeight="1">
      <c r="U39" s="84"/>
    </row>
    <row r="40" spans="1:21" ht="15.75" customHeight="1">
      <c r="U40" s="84"/>
    </row>
    <row r="41" spans="1:21" ht="15.75" customHeight="1">
      <c r="A41" s="92"/>
      <c r="B41" s="92"/>
      <c r="C41" s="92"/>
      <c r="D41" s="92"/>
      <c r="E41" s="92"/>
      <c r="U41" s="84"/>
    </row>
    <row r="42" spans="1:21" ht="15.75" customHeight="1">
      <c r="U42" s="84"/>
    </row>
    <row r="43" spans="1:21" ht="15.75" customHeight="1">
      <c r="U43" s="84"/>
    </row>
    <row r="44" spans="1:21" ht="15.75" customHeight="1">
      <c r="U44" s="84"/>
    </row>
    <row r="45" spans="1:21" ht="15.75" customHeight="1">
      <c r="U45" s="84"/>
    </row>
    <row r="46" spans="1:21" ht="15.75" customHeight="1">
      <c r="U46" s="84"/>
    </row>
    <row r="47" spans="1:21" ht="15.75" customHeight="1">
      <c r="U47" s="84"/>
    </row>
    <row r="48" spans="1:21" ht="15.75" customHeight="1">
      <c r="U48" s="84"/>
    </row>
    <row r="49" spans="21:21" ht="15.75" customHeight="1">
      <c r="U49" s="84"/>
    </row>
    <row r="50" spans="21:21" ht="15.75" customHeight="1">
      <c r="U50" s="84"/>
    </row>
    <row r="51" spans="21:21" ht="15.75" customHeight="1">
      <c r="U51" s="84"/>
    </row>
    <row r="52" spans="21:21" ht="15.75" customHeight="1">
      <c r="U52" s="84"/>
    </row>
    <row r="53" spans="21:21" ht="15.75" customHeight="1">
      <c r="U53" s="84"/>
    </row>
    <row r="54" spans="21:21" ht="15.75" customHeight="1">
      <c r="U54" s="84"/>
    </row>
    <row r="55" spans="21:21" ht="15.75" customHeight="1">
      <c r="U55" s="84"/>
    </row>
    <row r="56" spans="21:21" ht="15.75" customHeight="1">
      <c r="U56" s="84"/>
    </row>
    <row r="57" spans="21:21" ht="15.75" customHeight="1">
      <c r="U57" s="84"/>
    </row>
    <row r="58" spans="21:21" ht="15.75" customHeight="1">
      <c r="U58" s="84"/>
    </row>
    <row r="59" spans="21:21" ht="15.75" customHeight="1">
      <c r="U59" s="84"/>
    </row>
    <row r="60" spans="21:21" ht="15.75" customHeight="1">
      <c r="U60" s="84"/>
    </row>
    <row r="61" spans="21:21" ht="15.75" customHeight="1">
      <c r="U61" s="84"/>
    </row>
    <row r="62" spans="21:21" ht="15.75" customHeight="1">
      <c r="U62" s="84"/>
    </row>
    <row r="63" spans="21:21" ht="15.75" customHeight="1">
      <c r="U63" s="84"/>
    </row>
    <row r="64" spans="21:21" ht="15.75" customHeight="1">
      <c r="U64" s="84"/>
    </row>
    <row r="65" spans="1:21" ht="15.75" customHeight="1">
      <c r="U65" s="84"/>
    </row>
    <row r="66" spans="1:21" ht="15.75" customHeight="1">
      <c r="U66" s="84"/>
    </row>
    <row r="67" spans="1:21" ht="15.75" customHeight="1">
      <c r="U67" s="84"/>
    </row>
    <row r="68" spans="1:21" ht="15.75" customHeight="1">
      <c r="U68" s="84"/>
    </row>
    <row r="69" spans="1:21" ht="15.75" customHeight="1">
      <c r="U69" s="84"/>
    </row>
    <row r="70" spans="1:21" ht="15.75" customHeight="1">
      <c r="U70" s="84"/>
    </row>
    <row r="71" spans="1:21" ht="15.75" customHeight="1">
      <c r="U71" s="84"/>
    </row>
    <row r="72" spans="1:21" ht="15.75" customHeight="1">
      <c r="U72" s="84"/>
    </row>
    <row r="73" spans="1:21" ht="15.75" customHeight="1">
      <c r="U73" s="84"/>
    </row>
    <row r="74" spans="1:21" ht="15.75" customHeight="1">
      <c r="U74" s="84"/>
    </row>
    <row r="75" spans="1:21" ht="15.75" customHeight="1">
      <c r="U75" s="84"/>
    </row>
    <row r="76" spans="1:21" ht="15.75" customHeight="1">
      <c r="U76" s="84"/>
    </row>
    <row r="77" spans="1:21" ht="15.75" customHeight="1">
      <c r="U77" s="84"/>
    </row>
    <row r="78" spans="1:21" ht="15.75" customHeight="1">
      <c r="U78" s="84"/>
    </row>
    <row r="79" spans="1:21" ht="15.75" customHeight="1">
      <c r="U79" s="84"/>
    </row>
    <row r="80" spans="1:21" ht="15.7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U80" s="84"/>
    </row>
    <row r="81" spans="21:21" ht="15.75" customHeight="1">
      <c r="U81" s="84"/>
    </row>
    <row r="82" spans="21:21" ht="15.75" customHeight="1">
      <c r="U82" s="84"/>
    </row>
    <row r="83" spans="21:21" ht="15.75" customHeight="1">
      <c r="U83" s="84"/>
    </row>
    <row r="84" spans="21:21" ht="15.75" customHeight="1">
      <c r="U84" s="84"/>
    </row>
    <row r="85" spans="21:21" ht="15.75" customHeight="1">
      <c r="U85" s="84"/>
    </row>
    <row r="86" spans="21:21" ht="15.75" customHeight="1">
      <c r="U86" s="84"/>
    </row>
    <row r="87" spans="21:21" ht="15.75" customHeight="1">
      <c r="U87" s="84"/>
    </row>
    <row r="88" spans="21:21" ht="15.75" customHeight="1">
      <c r="U88" s="84"/>
    </row>
    <row r="89" spans="21:21" ht="15.75" customHeight="1">
      <c r="U89" s="84"/>
    </row>
    <row r="90" spans="21:21" ht="15.75" customHeight="1">
      <c r="U90" s="84"/>
    </row>
    <row r="91" spans="21:21" ht="15.75" customHeight="1">
      <c r="U91" s="84"/>
    </row>
    <row r="92" spans="21:21" ht="15.75" customHeight="1">
      <c r="U92" s="84"/>
    </row>
    <row r="93" spans="21:21" ht="15.75" customHeight="1">
      <c r="U93" s="84"/>
    </row>
    <row r="94" spans="21:21" ht="15.75" customHeight="1">
      <c r="U94" s="84"/>
    </row>
    <row r="95" spans="21:21" ht="15.75" customHeight="1">
      <c r="U95" s="84"/>
    </row>
    <row r="96" spans="21:21" ht="15.75" customHeight="1">
      <c r="U96" s="84"/>
    </row>
    <row r="97" spans="1:21" ht="15.75" customHeight="1">
      <c r="U97" s="84"/>
    </row>
    <row r="98" spans="1:21" s="92" customFormat="1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</row>
    <row r="99" spans="1:21" ht="15.75" customHeight="1">
      <c r="U99" s="84"/>
    </row>
    <row r="100" spans="1:21" ht="15.75" customHeight="1">
      <c r="U100" s="84"/>
    </row>
    <row r="101" spans="1:21" ht="15.75" customHeight="1">
      <c r="U101" s="84"/>
    </row>
    <row r="102" spans="1:21" ht="15.75" customHeight="1">
      <c r="U102" s="84"/>
    </row>
    <row r="103" spans="1:21" ht="15.75" customHeight="1">
      <c r="U103" s="84"/>
    </row>
    <row r="104" spans="1:21" ht="15.75" customHeight="1">
      <c r="U104" s="84"/>
    </row>
    <row r="105" spans="1:21" ht="15.75" customHeight="1">
      <c r="U105" s="84"/>
    </row>
    <row r="106" spans="1:21" ht="15.75" customHeight="1">
      <c r="U106" s="84"/>
    </row>
    <row r="107" spans="1:21" ht="15.75" customHeight="1">
      <c r="U107" s="84"/>
    </row>
    <row r="108" spans="1:21" ht="15.75" customHeight="1">
      <c r="U108" s="84"/>
    </row>
    <row r="109" spans="1:21" ht="15.75" customHeight="1">
      <c r="U109" s="84"/>
    </row>
    <row r="110" spans="1:21" ht="15.75" customHeight="1">
      <c r="U110" s="84"/>
    </row>
    <row r="111" spans="1:21" ht="15.75" customHeight="1">
      <c r="U111" s="84"/>
    </row>
    <row r="112" spans="1:21" ht="15.75" customHeight="1">
      <c r="U112" s="84"/>
    </row>
    <row r="113" spans="21:21" ht="15.75" customHeight="1">
      <c r="U113" s="84"/>
    </row>
    <row r="114" spans="21:21" ht="15.75" customHeight="1">
      <c r="U114" s="84"/>
    </row>
    <row r="115" spans="21:21" ht="15.75" customHeight="1">
      <c r="U115" s="84"/>
    </row>
    <row r="116" spans="21:21" ht="15.75" customHeight="1">
      <c r="U116" s="84"/>
    </row>
    <row r="117" spans="21:21" ht="15.75" customHeight="1">
      <c r="U117" s="84"/>
    </row>
    <row r="118" spans="21:21" ht="15.75" customHeight="1">
      <c r="U118" s="84"/>
    </row>
    <row r="119" spans="21:21" ht="15.75" customHeight="1">
      <c r="U119" s="84"/>
    </row>
    <row r="120" spans="21:21" ht="15.75" customHeight="1">
      <c r="U120" s="84"/>
    </row>
    <row r="121" spans="21:21" ht="15.75" customHeight="1">
      <c r="U121" s="84"/>
    </row>
    <row r="122" spans="21:21" ht="15.75" customHeight="1">
      <c r="U122" s="84"/>
    </row>
    <row r="123" spans="21:21" ht="15.75" customHeight="1">
      <c r="U123" s="84"/>
    </row>
    <row r="124" spans="21:21" ht="15.75" customHeight="1">
      <c r="U124" s="84"/>
    </row>
    <row r="125" spans="21:21" ht="15.75" customHeight="1">
      <c r="U125" s="84"/>
    </row>
    <row r="126" spans="21:21" ht="15.75" customHeight="1">
      <c r="U126" s="84"/>
    </row>
    <row r="127" spans="21:21" ht="15.75" customHeight="1">
      <c r="U127" s="84"/>
    </row>
    <row r="128" spans="21:21" ht="15.75" customHeight="1">
      <c r="U128" s="84"/>
    </row>
    <row r="129" spans="1:21" ht="15.75" customHeight="1">
      <c r="U129" s="84"/>
    </row>
    <row r="130" spans="1:21" ht="15.75" customHeight="1">
      <c r="U130" s="84"/>
    </row>
    <row r="131" spans="1:21" ht="15.75" customHeight="1">
      <c r="U131" s="84"/>
    </row>
    <row r="132" spans="1:21" ht="15.75" customHeight="1">
      <c r="U132" s="84"/>
    </row>
    <row r="133" spans="1:21" ht="15.75" customHeight="1">
      <c r="U133" s="84"/>
    </row>
    <row r="134" spans="1:21" ht="15.75" customHeight="1">
      <c r="U134" s="84"/>
    </row>
    <row r="135" spans="1:21" ht="15.75" customHeight="1">
      <c r="U135" s="84"/>
    </row>
    <row r="136" spans="1:21" ht="15.75" customHeight="1">
      <c r="U136" s="84"/>
    </row>
    <row r="137" spans="1:21" s="92" customFormat="1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</row>
    <row r="138" spans="1:21" ht="15.75" customHeight="1">
      <c r="U138" s="84"/>
    </row>
    <row r="139" spans="1:21" ht="15.75" customHeight="1">
      <c r="U139" s="84"/>
    </row>
    <row r="140" spans="1:21" ht="15.75" customHeight="1">
      <c r="U140" s="84"/>
    </row>
    <row r="141" spans="1:21" ht="15.75" customHeight="1">
      <c r="U141" s="84"/>
    </row>
    <row r="142" spans="1:21" ht="15.75" customHeight="1">
      <c r="U142" s="84"/>
    </row>
    <row r="143" spans="1:21" ht="15.75" customHeight="1">
      <c r="U143" s="84"/>
    </row>
    <row r="144" spans="1:21" ht="15.75" customHeight="1">
      <c r="U144" s="84"/>
    </row>
    <row r="145" spans="21:21" ht="15.75" customHeight="1">
      <c r="U145" s="84"/>
    </row>
    <row r="146" spans="21:21" ht="15.75" customHeight="1">
      <c r="U146" s="84"/>
    </row>
    <row r="147" spans="21:21" ht="15.75" customHeight="1">
      <c r="U147" s="84"/>
    </row>
    <row r="148" spans="21:21" ht="15.75" customHeight="1">
      <c r="U148" s="84"/>
    </row>
    <row r="149" spans="21:21" ht="15.75" customHeight="1">
      <c r="U149" s="84"/>
    </row>
    <row r="150" spans="21:21" ht="15.75" customHeight="1">
      <c r="U150" s="84"/>
    </row>
    <row r="151" spans="21:21" ht="15.75" customHeight="1">
      <c r="U151" s="84"/>
    </row>
    <row r="152" spans="21:21" ht="15.75" customHeight="1">
      <c r="U152" s="84"/>
    </row>
    <row r="153" spans="21:21" ht="15.75" customHeight="1">
      <c r="U153" s="84"/>
    </row>
    <row r="154" spans="21:21" ht="15.75" customHeight="1">
      <c r="U154" s="84"/>
    </row>
    <row r="155" spans="21:21" ht="15.75" customHeight="1">
      <c r="U155" s="84"/>
    </row>
    <row r="156" spans="21:21" ht="15.75" customHeight="1">
      <c r="U156" s="84"/>
    </row>
    <row r="157" spans="21:21" ht="15.75" customHeight="1">
      <c r="U157" s="84"/>
    </row>
    <row r="158" spans="21:21" ht="15.75" customHeight="1">
      <c r="U158" s="84"/>
    </row>
    <row r="159" spans="21:21" ht="15.75" customHeight="1">
      <c r="U159" s="84"/>
    </row>
    <row r="160" spans="21:21" ht="15.75" customHeight="1">
      <c r="U160" s="84"/>
    </row>
    <row r="161" spans="21:21" ht="15.75" customHeight="1">
      <c r="U161" s="84"/>
    </row>
    <row r="162" spans="21:21" ht="15.75" customHeight="1">
      <c r="U162" s="84"/>
    </row>
    <row r="163" spans="21:21" ht="15.75" customHeight="1">
      <c r="U163" s="84"/>
    </row>
    <row r="164" spans="21:21" ht="15.75" customHeight="1">
      <c r="U164" s="84"/>
    </row>
    <row r="165" spans="21:21" ht="15.75" customHeight="1">
      <c r="U165" s="84"/>
    </row>
    <row r="166" spans="21:21" ht="15.75" customHeight="1">
      <c r="U166" s="84"/>
    </row>
    <row r="167" spans="21:21" ht="15.75" customHeight="1">
      <c r="U167" s="84"/>
    </row>
    <row r="168" spans="21:21" ht="15.75" customHeight="1">
      <c r="U168" s="84"/>
    </row>
    <row r="169" spans="21:21" ht="15.75" customHeight="1">
      <c r="U169" s="84"/>
    </row>
    <row r="170" spans="21:21" ht="15.75" customHeight="1">
      <c r="U170" s="84"/>
    </row>
    <row r="171" spans="21:21" ht="15.75" customHeight="1">
      <c r="U171" s="84"/>
    </row>
    <row r="172" spans="21:21" ht="15.75" customHeight="1">
      <c r="U172" s="84"/>
    </row>
    <row r="173" spans="21:21" ht="15.75" customHeight="1">
      <c r="U173" s="84"/>
    </row>
    <row r="174" spans="21:21" ht="15.75" customHeight="1">
      <c r="U174" s="84"/>
    </row>
    <row r="175" spans="21:21" ht="15.75" customHeight="1">
      <c r="U175" s="84"/>
    </row>
    <row r="176" spans="21:21" ht="15.75" customHeight="1">
      <c r="U176" s="84"/>
    </row>
    <row r="177" spans="21:21" ht="15.75" customHeight="1">
      <c r="U177" s="84"/>
    </row>
    <row r="178" spans="21:21" ht="15.75" customHeight="1">
      <c r="U178" s="84"/>
    </row>
    <row r="179" spans="21:21" ht="15.75" customHeight="1">
      <c r="U179" s="84"/>
    </row>
    <row r="180" spans="21:21" ht="15.75" customHeight="1">
      <c r="U180" s="84"/>
    </row>
    <row r="181" spans="21:21" ht="15.75" customHeight="1">
      <c r="U181" s="84"/>
    </row>
    <row r="182" spans="21:21" ht="15.75" customHeight="1">
      <c r="U182" s="84"/>
    </row>
    <row r="183" spans="21:21" ht="15.75" customHeight="1">
      <c r="U183" s="84"/>
    </row>
    <row r="184" spans="21:21" ht="15.75" customHeight="1">
      <c r="U184" s="84"/>
    </row>
    <row r="185" spans="21:21" ht="15.75" customHeight="1">
      <c r="U185" s="84"/>
    </row>
    <row r="186" spans="21:21" ht="15.75" customHeight="1">
      <c r="U186" s="84"/>
    </row>
    <row r="187" spans="21:21" ht="15.75" customHeight="1">
      <c r="U187" s="84"/>
    </row>
    <row r="188" spans="21:21" ht="15.75" customHeight="1">
      <c r="U188" s="84"/>
    </row>
    <row r="189" spans="21:21" ht="15.75" customHeight="1">
      <c r="U189" s="84"/>
    </row>
    <row r="190" spans="21:21" ht="15.75" customHeight="1">
      <c r="U190" s="84"/>
    </row>
    <row r="191" spans="21:21" ht="15.75" customHeight="1">
      <c r="U191" s="84"/>
    </row>
    <row r="192" spans="21:21" ht="15.75" customHeight="1">
      <c r="U192" s="84"/>
    </row>
    <row r="193" spans="1:21" ht="15.75" customHeight="1">
      <c r="U193" s="84"/>
    </row>
    <row r="194" spans="1:21" ht="15.75" customHeight="1">
      <c r="U194" s="84"/>
    </row>
    <row r="195" spans="1:21" ht="15.75" customHeight="1">
      <c r="U195" s="84"/>
    </row>
    <row r="196" spans="1:21" ht="15.75" customHeight="1">
      <c r="U196" s="84"/>
    </row>
    <row r="197" spans="1:21" ht="15.75" customHeight="1">
      <c r="U197" s="84"/>
    </row>
    <row r="198" spans="1:21" ht="15.75" customHeight="1">
      <c r="U198" s="84"/>
    </row>
    <row r="199" spans="1:21" ht="15.75" customHeight="1">
      <c r="U199" s="84"/>
    </row>
    <row r="200" spans="1:21" ht="15.75" customHeight="1">
      <c r="U200" s="84"/>
    </row>
    <row r="201" spans="1:21" ht="15.75" customHeight="1">
      <c r="U201" s="84"/>
    </row>
    <row r="202" spans="1:21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U202" s="84"/>
    </row>
    <row r="203" spans="1:21" ht="15.75" customHeight="1">
      <c r="U203" s="84"/>
    </row>
    <row r="204" spans="1:21" ht="15.75" customHeight="1">
      <c r="U204" s="84"/>
    </row>
    <row r="205" spans="1:21" ht="15.75" customHeight="1">
      <c r="U205" s="84"/>
    </row>
    <row r="206" spans="1:21" ht="15.75" customHeight="1">
      <c r="U206" s="84"/>
    </row>
    <row r="207" spans="1:21" ht="15.75" customHeight="1">
      <c r="U207" s="84"/>
    </row>
    <row r="208" spans="1:21" ht="15.75" customHeight="1">
      <c r="U208" s="84"/>
    </row>
    <row r="209" spans="21:21" ht="15.75" customHeight="1">
      <c r="U209" s="84"/>
    </row>
    <row r="210" spans="21:21" ht="15.75" customHeight="1">
      <c r="U210" s="84"/>
    </row>
    <row r="211" spans="21:21" ht="15.75" customHeight="1">
      <c r="U211" s="84"/>
    </row>
    <row r="212" spans="21:21" ht="15.75" customHeight="1">
      <c r="U212" s="84"/>
    </row>
    <row r="213" spans="21:21" ht="15.75" customHeight="1">
      <c r="U213" s="84"/>
    </row>
    <row r="214" spans="21:21" ht="15.75" customHeight="1">
      <c r="U214" s="84"/>
    </row>
    <row r="215" spans="21:21" ht="15.75" customHeight="1">
      <c r="U215" s="84"/>
    </row>
    <row r="216" spans="21:21" ht="15.75" customHeight="1">
      <c r="U216" s="84"/>
    </row>
    <row r="217" spans="21:21" ht="15.75" customHeight="1">
      <c r="U217" s="84"/>
    </row>
    <row r="218" spans="21:21" ht="15.75" customHeight="1">
      <c r="U218" s="84"/>
    </row>
    <row r="219" spans="21:21" ht="15.75" customHeight="1">
      <c r="U219" s="84"/>
    </row>
    <row r="220" spans="21:21" ht="15.75" customHeight="1">
      <c r="U220" s="84"/>
    </row>
    <row r="221" spans="21:21" ht="15.75" customHeight="1">
      <c r="U221" s="84"/>
    </row>
    <row r="222" spans="21:21" ht="15.75" customHeight="1">
      <c r="U222" s="84"/>
    </row>
    <row r="223" spans="21:21" ht="15.75" customHeight="1">
      <c r="U223" s="84"/>
    </row>
    <row r="224" spans="21:21" ht="15.75" customHeight="1">
      <c r="U224" s="84"/>
    </row>
    <row r="225" spans="21:21" ht="15.75" customHeight="1">
      <c r="U225" s="84"/>
    </row>
    <row r="226" spans="21:21" ht="15.75" customHeight="1">
      <c r="U226" s="84"/>
    </row>
    <row r="227" spans="21:21" ht="15.75" customHeight="1">
      <c r="U227" s="84"/>
    </row>
    <row r="228" spans="21:21" ht="15.75" customHeight="1">
      <c r="U228" s="84"/>
    </row>
    <row r="229" spans="21:21" ht="15.75" customHeight="1">
      <c r="U229" s="84"/>
    </row>
    <row r="230" spans="21:21" ht="15.75" customHeight="1">
      <c r="U230" s="84"/>
    </row>
    <row r="231" spans="21:21" ht="15.75" customHeight="1">
      <c r="U231" s="84"/>
    </row>
    <row r="232" spans="21:21" ht="15.75" customHeight="1">
      <c r="U232" s="84"/>
    </row>
    <row r="233" spans="21:21" ht="15.75" customHeight="1">
      <c r="U233" s="84"/>
    </row>
    <row r="234" spans="21:21" ht="15.75" customHeight="1">
      <c r="U234" s="84"/>
    </row>
    <row r="235" spans="21:21" ht="15.75" customHeight="1">
      <c r="U235" s="84"/>
    </row>
    <row r="236" spans="21:21" ht="15.75" customHeight="1">
      <c r="U236" s="84"/>
    </row>
    <row r="237" spans="21:21" ht="15.75" customHeight="1">
      <c r="U237" s="84"/>
    </row>
    <row r="238" spans="21:21" ht="15.75" customHeight="1">
      <c r="U238" s="84"/>
    </row>
    <row r="239" spans="21:21" ht="15.75" customHeight="1">
      <c r="U239" s="84"/>
    </row>
    <row r="240" spans="21:21" ht="15.75" customHeight="1">
      <c r="U240" s="84"/>
    </row>
    <row r="241" spans="1:2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U241" s="84"/>
    </row>
    <row r="242" spans="1:21" ht="15.75" customHeight="1">
      <c r="U242" s="84"/>
    </row>
    <row r="243" spans="1:21" ht="15.75" customHeight="1">
      <c r="U243" s="84"/>
    </row>
    <row r="244" spans="1:21" ht="15.75" customHeight="1">
      <c r="U244" s="84"/>
    </row>
    <row r="245" spans="1:21" ht="15.75" customHeight="1">
      <c r="U245" s="84"/>
    </row>
    <row r="246" spans="1:21" ht="15.75" customHeight="1">
      <c r="U246" s="84"/>
    </row>
    <row r="247" spans="1:21" ht="15.75" customHeight="1">
      <c r="U247" s="84"/>
    </row>
    <row r="248" spans="1:21" ht="15.75" customHeight="1">
      <c r="U248" s="84"/>
    </row>
    <row r="249" spans="1:21" ht="15.75" customHeight="1">
      <c r="U249" s="84"/>
    </row>
    <row r="250" spans="1:21" ht="15.75" customHeight="1">
      <c r="U250" s="84"/>
    </row>
    <row r="251" spans="1:21" ht="15.75" customHeight="1">
      <c r="U251" s="84"/>
    </row>
    <row r="252" spans="1:21" ht="15.75" customHeight="1">
      <c r="U252" s="84"/>
    </row>
    <row r="253" spans="1:21" ht="15.75" customHeight="1">
      <c r="U253" s="84"/>
    </row>
    <row r="254" spans="1:21" ht="15.75" customHeight="1">
      <c r="U254" s="84"/>
    </row>
    <row r="255" spans="1:21" ht="15.75" customHeight="1">
      <c r="U255" s="84"/>
    </row>
    <row r="256" spans="1:21" ht="15.75" customHeight="1">
      <c r="U256" s="84"/>
    </row>
    <row r="257" spans="1:21" ht="15.75" customHeight="1">
      <c r="U257" s="84"/>
    </row>
    <row r="258" spans="1:21" ht="15.75" customHeight="1">
      <c r="U258" s="84"/>
    </row>
    <row r="259" spans="1:21" s="92" customFormat="1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</row>
    <row r="260" spans="1:21" ht="15.75" customHeight="1">
      <c r="U260" s="84"/>
    </row>
    <row r="261" spans="1:21" ht="15.75" customHeight="1">
      <c r="U261" s="84"/>
    </row>
    <row r="262" spans="1:21" ht="15.75" customHeight="1">
      <c r="U262" s="84"/>
    </row>
    <row r="263" spans="1:21" ht="15.75" customHeight="1">
      <c r="U263" s="84"/>
    </row>
    <row r="264" spans="1:21" ht="15.75" customHeight="1">
      <c r="U264" s="84"/>
    </row>
    <row r="265" spans="1:21" ht="15.75" customHeight="1">
      <c r="U265" s="84"/>
    </row>
    <row r="266" spans="1:21" ht="15.75" customHeight="1">
      <c r="U266" s="84"/>
    </row>
    <row r="267" spans="1:21" ht="15.75" customHeight="1">
      <c r="U267" s="84"/>
    </row>
    <row r="268" spans="1:21" ht="15.75" customHeight="1">
      <c r="U268" s="84"/>
    </row>
    <row r="269" spans="1:21" ht="15.75" customHeight="1">
      <c r="U269" s="84"/>
    </row>
    <row r="270" spans="1:21" ht="15.75" customHeight="1">
      <c r="U270" s="84"/>
    </row>
    <row r="271" spans="1:21" ht="15.75" customHeight="1">
      <c r="U271" s="84"/>
    </row>
    <row r="272" spans="1:21" ht="15.75" customHeight="1">
      <c r="U272" s="84"/>
    </row>
    <row r="273" spans="21:21" ht="15.75" customHeight="1">
      <c r="U273" s="84"/>
    </row>
    <row r="274" spans="21:21" ht="15.75" customHeight="1">
      <c r="U274" s="84"/>
    </row>
    <row r="275" spans="21:21" ht="15.75" customHeight="1">
      <c r="U275" s="84"/>
    </row>
    <row r="276" spans="21:21" ht="15.75" customHeight="1">
      <c r="U276" s="84"/>
    </row>
    <row r="277" spans="21:21" ht="15.75" customHeight="1">
      <c r="U277" s="84"/>
    </row>
    <row r="278" spans="21:21" ht="15.75" customHeight="1">
      <c r="U278" s="84"/>
    </row>
    <row r="279" spans="21:21" ht="15.75" customHeight="1">
      <c r="U279" s="84"/>
    </row>
    <row r="280" spans="21:21" ht="15.75" customHeight="1">
      <c r="U280" s="84"/>
    </row>
    <row r="281" spans="21:21" ht="15.75" customHeight="1">
      <c r="U281" s="84"/>
    </row>
    <row r="282" spans="21:21" ht="15.75" customHeight="1">
      <c r="U282" s="84"/>
    </row>
    <row r="283" spans="21:21" ht="15.75" customHeight="1">
      <c r="U283" s="84"/>
    </row>
    <row r="284" spans="21:21" ht="15.75" customHeight="1">
      <c r="U284" s="84"/>
    </row>
    <row r="285" spans="21:21" ht="15.75" customHeight="1">
      <c r="U285" s="84"/>
    </row>
    <row r="286" spans="21:21" ht="15.75" customHeight="1">
      <c r="U286" s="84"/>
    </row>
    <row r="287" spans="21:21" ht="15.75" customHeight="1">
      <c r="U287" s="84"/>
    </row>
    <row r="288" spans="21:21" ht="15.75" customHeight="1">
      <c r="U288" s="84"/>
    </row>
    <row r="289" spans="1:21" ht="15.75" customHeight="1">
      <c r="U289" s="84"/>
    </row>
    <row r="290" spans="1:21" ht="15.75" customHeight="1">
      <c r="U290" s="84"/>
    </row>
    <row r="291" spans="1:21" ht="15.75" customHeight="1">
      <c r="U291" s="84"/>
    </row>
    <row r="292" spans="1:21" ht="15.75" customHeight="1">
      <c r="U292" s="84"/>
    </row>
    <row r="293" spans="1:21" ht="15.75" customHeight="1">
      <c r="U293" s="84"/>
    </row>
    <row r="294" spans="1:21" ht="15.75" customHeight="1">
      <c r="U294" s="84"/>
    </row>
    <row r="295" spans="1:21" ht="15.75" customHeight="1">
      <c r="U295" s="84"/>
    </row>
    <row r="296" spans="1:21" ht="15.75" customHeight="1">
      <c r="U296" s="84"/>
    </row>
    <row r="297" spans="1:21" ht="15.75" customHeight="1">
      <c r="U297" s="84"/>
    </row>
    <row r="298" spans="1:21" s="92" customFormat="1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</row>
    <row r="299" spans="1:21" ht="15.75" customHeight="1">
      <c r="U299" s="84"/>
    </row>
    <row r="300" spans="1:21" ht="15.75" customHeight="1">
      <c r="U300" s="84"/>
    </row>
    <row r="301" spans="1:21" ht="15.75" customHeight="1">
      <c r="U301" s="84"/>
    </row>
    <row r="302" spans="1:21" ht="15.75" customHeight="1">
      <c r="U302" s="84"/>
    </row>
    <row r="303" spans="1:21" ht="15.75" customHeight="1">
      <c r="U303" s="84"/>
    </row>
    <row r="304" spans="1:21" ht="15.75" customHeight="1">
      <c r="U304" s="84"/>
    </row>
    <row r="305" spans="21:21" ht="15.75" customHeight="1">
      <c r="U305" s="84"/>
    </row>
    <row r="306" spans="21:21" ht="15.75" customHeight="1">
      <c r="U306" s="84"/>
    </row>
    <row r="307" spans="21:21" ht="15.75" customHeight="1">
      <c r="U307" s="84"/>
    </row>
    <row r="308" spans="21:21" ht="15.75" customHeight="1">
      <c r="U308" s="84"/>
    </row>
    <row r="309" spans="21:21" ht="15.75" customHeight="1">
      <c r="U309" s="84"/>
    </row>
    <row r="310" spans="21:21" ht="15.75" customHeight="1">
      <c r="U310" s="84"/>
    </row>
    <row r="311" spans="21:21" ht="15.75" customHeight="1">
      <c r="U311" s="84"/>
    </row>
    <row r="312" spans="21:21" ht="15.75" customHeight="1">
      <c r="U312" s="84"/>
    </row>
    <row r="313" spans="21:21" ht="15.75" customHeight="1">
      <c r="U313" s="84"/>
    </row>
    <row r="314" spans="21:21" ht="15.75" customHeight="1">
      <c r="U314" s="84"/>
    </row>
    <row r="315" spans="21:21" ht="15.75" customHeight="1">
      <c r="U315" s="84"/>
    </row>
    <row r="316" spans="21:21" ht="15.75" customHeight="1">
      <c r="U316" s="84"/>
    </row>
    <row r="317" spans="21:21" ht="15.75" customHeight="1">
      <c r="U317" s="84"/>
    </row>
    <row r="318" spans="21:21" ht="15.75" customHeight="1">
      <c r="U318" s="84"/>
    </row>
    <row r="319" spans="21:21" ht="15.75" customHeight="1">
      <c r="U319" s="84"/>
    </row>
    <row r="320" spans="21:21" ht="15.75" customHeight="1">
      <c r="U320" s="84"/>
    </row>
    <row r="321" spans="21:21" ht="15.75" customHeight="1">
      <c r="U321" s="84"/>
    </row>
    <row r="322" spans="21:21" ht="15.75" customHeight="1">
      <c r="U322" s="84"/>
    </row>
    <row r="323" spans="21:21" ht="15.75" customHeight="1">
      <c r="U323" s="84"/>
    </row>
    <row r="324" spans="21:21" ht="15.75" customHeight="1">
      <c r="U324" s="84"/>
    </row>
    <row r="325" spans="21:21" ht="15.75" customHeight="1">
      <c r="U325" s="84"/>
    </row>
    <row r="326" spans="21:21" ht="15.75" customHeight="1">
      <c r="U326" s="84"/>
    </row>
    <row r="327" spans="21:21" ht="15.75" customHeight="1">
      <c r="U327" s="84"/>
    </row>
    <row r="328" spans="21:21" ht="15.75" customHeight="1">
      <c r="U328" s="84"/>
    </row>
    <row r="329" spans="21:21" ht="15.75" customHeight="1">
      <c r="U329" s="84"/>
    </row>
    <row r="330" spans="21:21" ht="15.75" customHeight="1">
      <c r="U330" s="84"/>
    </row>
    <row r="331" spans="21:21" ht="15.75" customHeight="1">
      <c r="U331" s="84"/>
    </row>
    <row r="332" spans="21:21" ht="15.75" customHeight="1">
      <c r="U332" s="84"/>
    </row>
    <row r="333" spans="21:21" ht="15.75" customHeight="1">
      <c r="U333" s="84"/>
    </row>
    <row r="334" spans="21:21" ht="15.75" customHeight="1">
      <c r="U334" s="84"/>
    </row>
    <row r="335" spans="21:21" ht="15.75" customHeight="1">
      <c r="U335" s="84"/>
    </row>
    <row r="336" spans="21:21" ht="15.75" customHeight="1">
      <c r="U336" s="84"/>
    </row>
    <row r="337" spans="21:21" ht="15.75" customHeight="1">
      <c r="U337" s="84"/>
    </row>
    <row r="338" spans="21:21" ht="15.75" customHeight="1">
      <c r="U338" s="84"/>
    </row>
    <row r="339" spans="21:21" ht="15.75" customHeight="1">
      <c r="U339" s="84"/>
    </row>
    <row r="363" spans="1:17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</row>
    <row r="420" spans="1:21" s="92" customFormat="1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U420" s="94"/>
    </row>
  </sheetData>
  <mergeCells count="5">
    <mergeCell ref="P5:Q5"/>
    <mergeCell ref="R5:S5"/>
    <mergeCell ref="P6:Q6"/>
    <mergeCell ref="B8:I8"/>
    <mergeCell ref="K8:R8"/>
  </mergeCell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Y420"/>
  <sheetViews>
    <sheetView showGridLines="0" zoomScale="85" zoomScaleNormal="85" workbookViewId="0"/>
  </sheetViews>
  <sheetFormatPr defaultColWidth="9.140625" defaultRowHeight="15.75" customHeight="1"/>
  <cols>
    <col min="1" max="1" width="8.28515625" style="84" customWidth="1"/>
    <col min="2" max="4" width="9.85546875" style="84" customWidth="1"/>
    <col min="5" max="8" width="10.42578125" style="84" customWidth="1"/>
    <col min="9" max="9" width="9.85546875" style="84" customWidth="1"/>
    <col min="10" max="10" width="2.85546875" style="84" customWidth="1"/>
    <col min="11" max="13" width="9.85546875" style="84" customWidth="1"/>
    <col min="14" max="17" width="10.42578125" style="84" customWidth="1"/>
    <col min="18" max="20" width="9.85546875" style="84" customWidth="1"/>
    <col min="21" max="21" width="9.85546875" style="93" customWidth="1"/>
    <col min="22" max="23" width="7.28515625" style="84" customWidth="1"/>
    <col min="24" max="16384" width="9.140625" style="84"/>
  </cols>
  <sheetData>
    <row r="1" spans="1:25" ht="15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2"/>
      <c r="X1" s="82"/>
      <c r="Y1" s="83"/>
    </row>
    <row r="2" spans="1:25" ht="15.75" customHeight="1">
      <c r="A2" s="85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 t="s">
        <v>5</v>
      </c>
      <c r="P2" s="86" t="str">
        <f>'Project Details'!$F$11</f>
        <v>Luton Borough Council</v>
      </c>
      <c r="Q2" s="82"/>
      <c r="R2" s="86"/>
      <c r="S2" s="82"/>
      <c r="T2" s="82"/>
      <c r="U2" s="82"/>
      <c r="V2" s="82"/>
      <c r="W2" s="87"/>
      <c r="X2" s="87"/>
      <c r="Y2" s="88"/>
    </row>
    <row r="3" spans="1:25" ht="15.75" customHeight="1">
      <c r="A3" s="85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 t="s">
        <v>25</v>
      </c>
      <c r="P3" s="82" t="str">
        <f>'Project Details'!$F$9&amp;" "&amp;'Project Details'!$F$10</f>
        <v>1335-WTR Luton 7 Stations</v>
      </c>
      <c r="Q3" s="82"/>
      <c r="R3" s="82"/>
      <c r="S3" s="82"/>
      <c r="T3" s="82"/>
      <c r="U3" s="82"/>
      <c r="V3" s="82"/>
      <c r="W3" s="87"/>
      <c r="X3" s="87"/>
      <c r="Y3" s="88"/>
    </row>
    <row r="4" spans="1:25" ht="15.75" customHeight="1">
      <c r="A4" s="85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 t="s">
        <v>26</v>
      </c>
      <c r="P4" s="82" t="str">
        <f ca="1">MID(CELL("filename",$A$1),FIND("]",CELL("filename",$A$1))+1,255)</f>
        <v>Harlington</v>
      </c>
      <c r="Q4" s="82"/>
      <c r="R4" s="82"/>
      <c r="S4" s="82"/>
      <c r="T4" s="82"/>
      <c r="U4" s="82"/>
      <c r="V4" s="82"/>
      <c r="W4" s="87"/>
      <c r="X4" s="87"/>
      <c r="Y4" s="88"/>
    </row>
    <row r="5" spans="1:25" ht="15.75" customHeight="1">
      <c r="A5" s="85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 t="s">
        <v>27</v>
      </c>
      <c r="P5" s="115">
        <v>43433</v>
      </c>
      <c r="Q5" s="115"/>
      <c r="R5" s="115"/>
      <c r="S5" s="115"/>
      <c r="T5" s="82"/>
      <c r="U5" s="82"/>
      <c r="V5" s="82"/>
      <c r="W5" s="87"/>
      <c r="X5" s="87"/>
      <c r="Y5" s="88"/>
    </row>
    <row r="6" spans="1:25" ht="15.75" customHeight="1">
      <c r="A6" s="89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116"/>
      <c r="Q6" s="116"/>
      <c r="R6" s="90"/>
      <c r="S6" s="90"/>
      <c r="T6" s="90"/>
      <c r="U6" s="90"/>
      <c r="V6" s="90"/>
      <c r="W6" s="90"/>
      <c r="X6" s="90"/>
      <c r="Y6" s="91"/>
    </row>
    <row r="8" spans="1:25" ht="15.75" customHeight="1">
      <c r="A8" s="55"/>
      <c r="B8" s="112" t="s">
        <v>28</v>
      </c>
      <c r="C8" s="113"/>
      <c r="D8" s="113"/>
      <c r="E8" s="113"/>
      <c r="F8" s="113"/>
      <c r="G8" s="113"/>
      <c r="H8" s="113"/>
      <c r="I8" s="114"/>
      <c r="J8" s="56"/>
      <c r="K8" s="112" t="s">
        <v>29</v>
      </c>
      <c r="L8" s="113"/>
      <c r="M8" s="113"/>
      <c r="N8" s="113"/>
      <c r="O8" s="113"/>
      <c r="P8" s="113"/>
      <c r="Q8" s="113"/>
      <c r="R8" s="114"/>
      <c r="U8" s="84"/>
    </row>
    <row r="9" spans="1:25" ht="38.25">
      <c r="A9" s="57"/>
      <c r="B9" s="58" t="s">
        <v>30</v>
      </c>
      <c r="C9" s="59" t="s">
        <v>31</v>
      </c>
      <c r="D9" s="58" t="s">
        <v>32</v>
      </c>
      <c r="E9" s="58" t="s">
        <v>33</v>
      </c>
      <c r="F9" s="58" t="s">
        <v>34</v>
      </c>
      <c r="G9" s="58" t="s">
        <v>35</v>
      </c>
      <c r="H9" s="58" t="s">
        <v>36</v>
      </c>
      <c r="I9" s="58" t="s">
        <v>37</v>
      </c>
      <c r="J9" s="56"/>
      <c r="K9" s="58" t="s">
        <v>30</v>
      </c>
      <c r="L9" s="59" t="s">
        <v>38</v>
      </c>
      <c r="M9" s="58" t="s">
        <v>32</v>
      </c>
      <c r="N9" s="58" t="s">
        <v>33</v>
      </c>
      <c r="O9" s="58" t="s">
        <v>34</v>
      </c>
      <c r="P9" s="58" t="s">
        <v>35</v>
      </c>
      <c r="Q9" s="58" t="s">
        <v>36</v>
      </c>
      <c r="R9" s="58" t="s">
        <v>37</v>
      </c>
      <c r="U9" s="84"/>
    </row>
    <row r="10" spans="1:25" ht="15.75" customHeight="1">
      <c r="A10" s="60">
        <v>0.22916666666666699</v>
      </c>
      <c r="B10" s="61">
        <v>4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  <c r="H10" s="62">
        <v>2</v>
      </c>
      <c r="I10" s="63">
        <f t="shared" ref="I10:I35" si="0">SUM(B10:H10)</f>
        <v>6</v>
      </c>
      <c r="J10" s="56"/>
      <c r="K10" s="61">
        <v>0</v>
      </c>
      <c r="L10" s="62">
        <v>0</v>
      </c>
      <c r="M10" s="62">
        <v>1</v>
      </c>
      <c r="N10" s="62">
        <v>0</v>
      </c>
      <c r="O10" s="62">
        <v>0</v>
      </c>
      <c r="P10" s="62">
        <v>0</v>
      </c>
      <c r="Q10" s="62">
        <v>0</v>
      </c>
      <c r="R10" s="63">
        <f t="shared" ref="R10:R35" si="1">SUM(K10:Q10)</f>
        <v>1</v>
      </c>
      <c r="U10" s="84"/>
    </row>
    <row r="11" spans="1:25" ht="15.75" customHeight="1">
      <c r="A11" s="64">
        <f t="shared" ref="A11:A16" si="2">A10+"00:15"</f>
        <v>0.23958333333333365</v>
      </c>
      <c r="B11" s="65">
        <v>4</v>
      </c>
      <c r="C11" s="16">
        <v>1</v>
      </c>
      <c r="D11" s="16">
        <v>0</v>
      </c>
      <c r="E11" s="16">
        <v>0</v>
      </c>
      <c r="F11" s="16">
        <v>0</v>
      </c>
      <c r="G11" s="16">
        <v>0</v>
      </c>
      <c r="H11" s="16">
        <v>2</v>
      </c>
      <c r="I11" s="66">
        <f t="shared" si="0"/>
        <v>7</v>
      </c>
      <c r="J11" s="56"/>
      <c r="K11" s="65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66">
        <f t="shared" si="1"/>
        <v>0</v>
      </c>
      <c r="U11" s="84"/>
    </row>
    <row r="12" spans="1:25" ht="15.75" customHeight="1">
      <c r="A12" s="67" t="s">
        <v>39</v>
      </c>
      <c r="B12" s="70">
        <f t="shared" ref="B12:H12" si="3">SUM(B10:B11)</f>
        <v>8</v>
      </c>
      <c r="C12" s="68">
        <f t="shared" si="3"/>
        <v>1</v>
      </c>
      <c r="D12" s="68">
        <f t="shared" si="3"/>
        <v>0</v>
      </c>
      <c r="E12" s="68">
        <f t="shared" si="3"/>
        <v>0</v>
      </c>
      <c r="F12" s="68">
        <f t="shared" si="3"/>
        <v>0</v>
      </c>
      <c r="G12" s="68">
        <f t="shared" si="3"/>
        <v>0</v>
      </c>
      <c r="H12" s="68">
        <f t="shared" si="3"/>
        <v>4</v>
      </c>
      <c r="I12" s="69">
        <f t="shared" si="0"/>
        <v>13</v>
      </c>
      <c r="J12" s="56"/>
      <c r="K12" s="70">
        <f t="shared" ref="K12:Q12" si="4">SUM(K10:K11)</f>
        <v>0</v>
      </c>
      <c r="L12" s="68">
        <f t="shared" si="4"/>
        <v>0</v>
      </c>
      <c r="M12" s="68">
        <f t="shared" si="4"/>
        <v>1</v>
      </c>
      <c r="N12" s="68">
        <f t="shared" si="4"/>
        <v>0</v>
      </c>
      <c r="O12" s="68">
        <f t="shared" si="4"/>
        <v>0</v>
      </c>
      <c r="P12" s="68">
        <f t="shared" si="4"/>
        <v>0</v>
      </c>
      <c r="Q12" s="68">
        <f t="shared" si="4"/>
        <v>0</v>
      </c>
      <c r="R12" s="69">
        <f t="shared" si="1"/>
        <v>1</v>
      </c>
      <c r="U12" s="84"/>
    </row>
    <row r="13" spans="1:25" ht="15.75" customHeight="1">
      <c r="A13" s="64">
        <f>A11+"00:15"</f>
        <v>0.25000000000000033</v>
      </c>
      <c r="B13" s="61">
        <v>3</v>
      </c>
      <c r="C13" s="62">
        <v>3</v>
      </c>
      <c r="D13" s="62">
        <v>0</v>
      </c>
      <c r="E13" s="62">
        <v>0</v>
      </c>
      <c r="F13" s="62">
        <v>0</v>
      </c>
      <c r="G13" s="62">
        <v>0</v>
      </c>
      <c r="H13" s="62">
        <v>14</v>
      </c>
      <c r="I13" s="63">
        <f t="shared" si="0"/>
        <v>20</v>
      </c>
      <c r="J13" s="56"/>
      <c r="K13" s="61">
        <v>2</v>
      </c>
      <c r="L13" s="62">
        <v>0</v>
      </c>
      <c r="M13" s="62">
        <v>0</v>
      </c>
      <c r="N13" s="62">
        <v>0</v>
      </c>
      <c r="O13" s="62">
        <v>0</v>
      </c>
      <c r="P13" s="62">
        <v>0</v>
      </c>
      <c r="Q13" s="62">
        <v>0</v>
      </c>
      <c r="R13" s="63">
        <f t="shared" si="1"/>
        <v>2</v>
      </c>
      <c r="U13" s="84"/>
    </row>
    <row r="14" spans="1:25" ht="15.75" customHeight="1">
      <c r="A14" s="64">
        <f t="shared" si="2"/>
        <v>0.26041666666666702</v>
      </c>
      <c r="B14" s="65">
        <v>3</v>
      </c>
      <c r="C14" s="16">
        <v>1</v>
      </c>
      <c r="D14" s="16">
        <v>0</v>
      </c>
      <c r="E14" s="16">
        <v>0</v>
      </c>
      <c r="F14" s="16">
        <v>0</v>
      </c>
      <c r="G14" s="16">
        <v>0</v>
      </c>
      <c r="H14" s="16">
        <v>7</v>
      </c>
      <c r="I14" s="66">
        <f t="shared" si="0"/>
        <v>11</v>
      </c>
      <c r="J14" s="56"/>
      <c r="K14" s="65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1</v>
      </c>
      <c r="R14" s="66">
        <f t="shared" si="1"/>
        <v>1</v>
      </c>
      <c r="U14" s="84"/>
    </row>
    <row r="15" spans="1:25" ht="15.75" customHeight="1">
      <c r="A15" s="64">
        <f t="shared" si="2"/>
        <v>0.2708333333333337</v>
      </c>
      <c r="B15" s="65">
        <v>7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7</v>
      </c>
      <c r="I15" s="66">
        <f t="shared" si="0"/>
        <v>14</v>
      </c>
      <c r="J15" s="56"/>
      <c r="K15" s="65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66">
        <f t="shared" si="1"/>
        <v>0</v>
      </c>
      <c r="U15" s="84"/>
    </row>
    <row r="16" spans="1:25" ht="15.75" customHeight="1">
      <c r="A16" s="64">
        <f t="shared" si="2"/>
        <v>0.28125000000000039</v>
      </c>
      <c r="B16" s="71">
        <v>5</v>
      </c>
      <c r="C16" s="72">
        <v>5</v>
      </c>
      <c r="D16" s="72">
        <v>1</v>
      </c>
      <c r="E16" s="72">
        <v>0</v>
      </c>
      <c r="F16" s="72">
        <v>0</v>
      </c>
      <c r="G16" s="72">
        <v>0</v>
      </c>
      <c r="H16" s="72">
        <v>22</v>
      </c>
      <c r="I16" s="73">
        <f t="shared" si="0"/>
        <v>33</v>
      </c>
      <c r="J16" s="56"/>
      <c r="K16" s="71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3">
        <f t="shared" si="1"/>
        <v>0</v>
      </c>
      <c r="U16" s="84"/>
    </row>
    <row r="17" spans="1:21" ht="15.75" customHeight="1">
      <c r="A17" s="74" t="s">
        <v>40</v>
      </c>
      <c r="B17" s="70">
        <f t="shared" ref="B17:H17" si="5">SUM(B13:B16)</f>
        <v>18</v>
      </c>
      <c r="C17" s="68">
        <f t="shared" si="5"/>
        <v>9</v>
      </c>
      <c r="D17" s="68">
        <f t="shared" si="5"/>
        <v>1</v>
      </c>
      <c r="E17" s="68">
        <f t="shared" si="5"/>
        <v>0</v>
      </c>
      <c r="F17" s="68">
        <f t="shared" si="5"/>
        <v>0</v>
      </c>
      <c r="G17" s="68">
        <f t="shared" si="5"/>
        <v>0</v>
      </c>
      <c r="H17" s="68">
        <f t="shared" si="5"/>
        <v>50</v>
      </c>
      <c r="I17" s="69">
        <f t="shared" si="0"/>
        <v>78</v>
      </c>
      <c r="J17" s="56"/>
      <c r="K17" s="70">
        <f t="shared" ref="K17:Q17" si="6">SUM(K13:K16)</f>
        <v>2</v>
      </c>
      <c r="L17" s="68">
        <f t="shared" si="6"/>
        <v>0</v>
      </c>
      <c r="M17" s="68">
        <f t="shared" si="6"/>
        <v>0</v>
      </c>
      <c r="N17" s="68">
        <f t="shared" si="6"/>
        <v>0</v>
      </c>
      <c r="O17" s="68">
        <f t="shared" si="6"/>
        <v>0</v>
      </c>
      <c r="P17" s="68">
        <f t="shared" si="6"/>
        <v>0</v>
      </c>
      <c r="Q17" s="68">
        <f t="shared" si="6"/>
        <v>1</v>
      </c>
      <c r="R17" s="69">
        <f t="shared" si="1"/>
        <v>3</v>
      </c>
      <c r="U17" s="84"/>
    </row>
    <row r="18" spans="1:21" ht="15.75" customHeight="1">
      <c r="A18" s="64">
        <f>A16+"00:15"</f>
        <v>0.29166666666666707</v>
      </c>
      <c r="B18" s="61">
        <v>7</v>
      </c>
      <c r="C18" s="62">
        <v>5</v>
      </c>
      <c r="D18" s="62">
        <v>0</v>
      </c>
      <c r="E18" s="62">
        <v>0</v>
      </c>
      <c r="F18" s="62">
        <v>0</v>
      </c>
      <c r="G18" s="62">
        <v>0</v>
      </c>
      <c r="H18" s="62">
        <v>18</v>
      </c>
      <c r="I18" s="63">
        <f t="shared" si="0"/>
        <v>30</v>
      </c>
      <c r="J18" s="56"/>
      <c r="K18" s="61">
        <v>1</v>
      </c>
      <c r="L18" s="62">
        <v>0</v>
      </c>
      <c r="M18" s="62">
        <v>0</v>
      </c>
      <c r="N18" s="62">
        <v>0</v>
      </c>
      <c r="O18" s="62">
        <v>0</v>
      </c>
      <c r="P18" s="62">
        <v>0</v>
      </c>
      <c r="Q18" s="62">
        <v>0</v>
      </c>
      <c r="R18" s="63">
        <f t="shared" si="1"/>
        <v>1</v>
      </c>
      <c r="U18" s="84"/>
    </row>
    <row r="19" spans="1:21" ht="15.75" customHeight="1">
      <c r="A19" s="64">
        <f t="shared" ref="A19:A21" si="7">A18+"00:15"</f>
        <v>0.30208333333333376</v>
      </c>
      <c r="B19" s="65">
        <v>9</v>
      </c>
      <c r="C19" s="16">
        <v>9</v>
      </c>
      <c r="D19" s="16">
        <v>0</v>
      </c>
      <c r="E19" s="16">
        <v>0</v>
      </c>
      <c r="F19" s="16">
        <v>0</v>
      </c>
      <c r="G19" s="16">
        <v>0</v>
      </c>
      <c r="H19" s="16">
        <v>18</v>
      </c>
      <c r="I19" s="66">
        <f t="shared" si="0"/>
        <v>36</v>
      </c>
      <c r="J19" s="56"/>
      <c r="K19" s="65">
        <v>0</v>
      </c>
      <c r="L19" s="16">
        <v>1</v>
      </c>
      <c r="M19" s="16">
        <v>0</v>
      </c>
      <c r="N19" s="16">
        <v>0</v>
      </c>
      <c r="O19" s="16">
        <v>0</v>
      </c>
      <c r="P19" s="16">
        <v>0</v>
      </c>
      <c r="Q19" s="16">
        <v>1</v>
      </c>
      <c r="R19" s="66">
        <f t="shared" si="1"/>
        <v>2</v>
      </c>
      <c r="U19" s="84"/>
    </row>
    <row r="20" spans="1:21" ht="15.75" customHeight="1">
      <c r="A20" s="64">
        <f t="shared" si="7"/>
        <v>0.31250000000000044</v>
      </c>
      <c r="B20" s="65">
        <v>12</v>
      </c>
      <c r="C20" s="16">
        <v>5</v>
      </c>
      <c r="D20" s="16">
        <v>1</v>
      </c>
      <c r="E20" s="16">
        <v>0</v>
      </c>
      <c r="F20" s="16">
        <v>0</v>
      </c>
      <c r="G20" s="16">
        <v>0</v>
      </c>
      <c r="H20" s="16">
        <v>36</v>
      </c>
      <c r="I20" s="66">
        <f t="shared" si="0"/>
        <v>54</v>
      </c>
      <c r="J20" s="56"/>
      <c r="K20" s="65">
        <v>0</v>
      </c>
      <c r="L20" s="16">
        <v>0</v>
      </c>
      <c r="M20" s="16">
        <v>0</v>
      </c>
      <c r="N20" s="16">
        <v>0</v>
      </c>
      <c r="O20" s="16">
        <v>1</v>
      </c>
      <c r="P20" s="16">
        <v>0</v>
      </c>
      <c r="Q20" s="16">
        <v>2</v>
      </c>
      <c r="R20" s="66">
        <f t="shared" si="1"/>
        <v>3</v>
      </c>
      <c r="U20" s="84"/>
    </row>
    <row r="21" spans="1:21" ht="15.75" customHeight="1">
      <c r="A21" s="64">
        <f t="shared" si="7"/>
        <v>0.32291666666666713</v>
      </c>
      <c r="B21" s="71">
        <v>13</v>
      </c>
      <c r="C21" s="72">
        <v>12</v>
      </c>
      <c r="D21" s="72">
        <v>0</v>
      </c>
      <c r="E21" s="72">
        <v>0</v>
      </c>
      <c r="F21" s="72">
        <v>0</v>
      </c>
      <c r="G21" s="72">
        <v>0</v>
      </c>
      <c r="H21" s="72">
        <v>35</v>
      </c>
      <c r="I21" s="73">
        <f t="shared" si="0"/>
        <v>60</v>
      </c>
      <c r="J21" s="56"/>
      <c r="K21" s="71">
        <v>1</v>
      </c>
      <c r="L21" s="72">
        <v>0</v>
      </c>
      <c r="M21" s="72">
        <v>0</v>
      </c>
      <c r="N21" s="72">
        <v>0</v>
      </c>
      <c r="O21" s="72">
        <v>0</v>
      </c>
      <c r="P21" s="72">
        <v>0</v>
      </c>
      <c r="Q21" s="72">
        <v>16</v>
      </c>
      <c r="R21" s="73">
        <f t="shared" si="1"/>
        <v>17</v>
      </c>
      <c r="U21" s="84"/>
    </row>
    <row r="22" spans="1:21" ht="15.75" customHeight="1">
      <c r="A22" s="74" t="s">
        <v>40</v>
      </c>
      <c r="B22" s="70">
        <f t="shared" ref="B22:H22" si="8">SUM(B18:B21)</f>
        <v>41</v>
      </c>
      <c r="C22" s="68">
        <f t="shared" si="8"/>
        <v>31</v>
      </c>
      <c r="D22" s="68">
        <f t="shared" si="8"/>
        <v>1</v>
      </c>
      <c r="E22" s="68">
        <f t="shared" si="8"/>
        <v>0</v>
      </c>
      <c r="F22" s="68">
        <f t="shared" si="8"/>
        <v>0</v>
      </c>
      <c r="G22" s="68">
        <f t="shared" si="8"/>
        <v>0</v>
      </c>
      <c r="H22" s="68">
        <f t="shared" si="8"/>
        <v>107</v>
      </c>
      <c r="I22" s="69">
        <f t="shared" si="0"/>
        <v>180</v>
      </c>
      <c r="J22" s="56"/>
      <c r="K22" s="70">
        <f t="shared" ref="K22:Q22" si="9">SUM(K18:K21)</f>
        <v>2</v>
      </c>
      <c r="L22" s="68">
        <f t="shared" si="9"/>
        <v>1</v>
      </c>
      <c r="M22" s="68">
        <f t="shared" si="9"/>
        <v>0</v>
      </c>
      <c r="N22" s="68">
        <f t="shared" si="9"/>
        <v>0</v>
      </c>
      <c r="O22" s="68">
        <f t="shared" si="9"/>
        <v>1</v>
      </c>
      <c r="P22" s="68">
        <f t="shared" si="9"/>
        <v>0</v>
      </c>
      <c r="Q22" s="68">
        <f t="shared" si="9"/>
        <v>19</v>
      </c>
      <c r="R22" s="69">
        <f t="shared" si="1"/>
        <v>23</v>
      </c>
      <c r="U22" s="84"/>
    </row>
    <row r="23" spans="1:21" ht="15.75" customHeight="1">
      <c r="A23" s="64">
        <f>A21+"00:15"</f>
        <v>0.33333333333333381</v>
      </c>
      <c r="B23" s="61">
        <v>7</v>
      </c>
      <c r="C23" s="62">
        <v>6</v>
      </c>
      <c r="D23" s="62">
        <v>2</v>
      </c>
      <c r="E23" s="62">
        <v>0</v>
      </c>
      <c r="F23" s="62">
        <v>0</v>
      </c>
      <c r="G23" s="62">
        <v>0</v>
      </c>
      <c r="H23" s="62">
        <v>20</v>
      </c>
      <c r="I23" s="63">
        <f t="shared" si="0"/>
        <v>35</v>
      </c>
      <c r="J23" s="56"/>
      <c r="K23" s="61">
        <v>2</v>
      </c>
      <c r="L23" s="62">
        <v>0</v>
      </c>
      <c r="M23" s="62">
        <v>0</v>
      </c>
      <c r="N23" s="62">
        <v>0</v>
      </c>
      <c r="O23" s="62">
        <v>0</v>
      </c>
      <c r="P23" s="62">
        <v>0</v>
      </c>
      <c r="Q23" s="62">
        <v>16</v>
      </c>
      <c r="R23" s="63">
        <f t="shared" si="1"/>
        <v>18</v>
      </c>
      <c r="U23" s="84"/>
    </row>
    <row r="24" spans="1:21" ht="15.75" customHeight="1">
      <c r="A24" s="64">
        <f t="shared" ref="A24:A26" si="10">A23+"00:15"</f>
        <v>0.3437500000000005</v>
      </c>
      <c r="B24" s="65">
        <v>7</v>
      </c>
      <c r="C24" s="16">
        <v>7</v>
      </c>
      <c r="D24" s="16">
        <v>0</v>
      </c>
      <c r="E24" s="16">
        <v>0</v>
      </c>
      <c r="F24" s="16">
        <v>0</v>
      </c>
      <c r="G24" s="16">
        <v>0</v>
      </c>
      <c r="H24" s="16">
        <v>18</v>
      </c>
      <c r="I24" s="66">
        <f t="shared" si="0"/>
        <v>32</v>
      </c>
      <c r="J24" s="56"/>
      <c r="K24" s="65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66">
        <f t="shared" si="1"/>
        <v>0</v>
      </c>
      <c r="U24" s="84"/>
    </row>
    <row r="25" spans="1:21" ht="15.75" customHeight="1">
      <c r="A25" s="64">
        <f t="shared" si="10"/>
        <v>0.35416666666666718</v>
      </c>
      <c r="B25" s="65">
        <v>3</v>
      </c>
      <c r="C25" s="16">
        <v>8</v>
      </c>
      <c r="D25" s="16">
        <v>0</v>
      </c>
      <c r="E25" s="16">
        <v>0</v>
      </c>
      <c r="F25" s="16">
        <v>0</v>
      </c>
      <c r="G25" s="16">
        <v>0</v>
      </c>
      <c r="H25" s="16">
        <v>5</v>
      </c>
      <c r="I25" s="66">
        <f t="shared" si="0"/>
        <v>16</v>
      </c>
      <c r="J25" s="56"/>
      <c r="K25" s="65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66">
        <f t="shared" si="1"/>
        <v>0</v>
      </c>
      <c r="U25" s="84"/>
    </row>
    <row r="26" spans="1:21" ht="15.75" customHeight="1">
      <c r="A26" s="64">
        <f t="shared" si="10"/>
        <v>0.36458333333333387</v>
      </c>
      <c r="B26" s="71">
        <v>4</v>
      </c>
      <c r="C26" s="72">
        <v>5</v>
      </c>
      <c r="D26" s="72">
        <v>0</v>
      </c>
      <c r="E26" s="72">
        <v>0</v>
      </c>
      <c r="F26" s="72">
        <v>0</v>
      </c>
      <c r="G26" s="72">
        <v>0</v>
      </c>
      <c r="H26" s="72">
        <v>6</v>
      </c>
      <c r="I26" s="73">
        <f t="shared" si="0"/>
        <v>15</v>
      </c>
      <c r="J26" s="56"/>
      <c r="K26" s="71">
        <v>1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0</v>
      </c>
      <c r="R26" s="73">
        <f t="shared" si="1"/>
        <v>1</v>
      </c>
      <c r="U26" s="84"/>
    </row>
    <row r="27" spans="1:21" ht="15.75" customHeight="1">
      <c r="A27" s="74" t="s">
        <v>40</v>
      </c>
      <c r="B27" s="70">
        <f t="shared" ref="B27:H27" si="11">SUM(B23:B26)</f>
        <v>21</v>
      </c>
      <c r="C27" s="68">
        <f t="shared" si="11"/>
        <v>26</v>
      </c>
      <c r="D27" s="68">
        <f t="shared" si="11"/>
        <v>2</v>
      </c>
      <c r="E27" s="68">
        <f t="shared" si="11"/>
        <v>0</v>
      </c>
      <c r="F27" s="68">
        <f t="shared" si="11"/>
        <v>0</v>
      </c>
      <c r="G27" s="68">
        <f t="shared" si="11"/>
        <v>0</v>
      </c>
      <c r="H27" s="68">
        <f t="shared" si="11"/>
        <v>49</v>
      </c>
      <c r="I27" s="69">
        <f t="shared" si="0"/>
        <v>98</v>
      </c>
      <c r="J27" s="56"/>
      <c r="K27" s="70">
        <f t="shared" ref="K27:Q27" si="12">SUM(K23:K26)</f>
        <v>3</v>
      </c>
      <c r="L27" s="68">
        <f t="shared" si="12"/>
        <v>0</v>
      </c>
      <c r="M27" s="68">
        <f t="shared" si="12"/>
        <v>0</v>
      </c>
      <c r="N27" s="68">
        <f t="shared" si="12"/>
        <v>0</v>
      </c>
      <c r="O27" s="68">
        <f t="shared" si="12"/>
        <v>0</v>
      </c>
      <c r="P27" s="68">
        <f t="shared" si="12"/>
        <v>0</v>
      </c>
      <c r="Q27" s="68">
        <f t="shared" si="12"/>
        <v>16</v>
      </c>
      <c r="R27" s="69">
        <f t="shared" si="1"/>
        <v>19</v>
      </c>
      <c r="U27" s="84"/>
    </row>
    <row r="28" spans="1:21" ht="15.75" customHeight="1">
      <c r="A28" s="64">
        <f>A26+"00:15"</f>
        <v>0.37500000000000056</v>
      </c>
      <c r="B28" s="61">
        <v>5</v>
      </c>
      <c r="C28" s="62">
        <v>2</v>
      </c>
      <c r="D28" s="62">
        <v>0</v>
      </c>
      <c r="E28" s="62">
        <v>0</v>
      </c>
      <c r="F28" s="62">
        <v>0</v>
      </c>
      <c r="G28" s="62">
        <v>0</v>
      </c>
      <c r="H28" s="62">
        <v>3</v>
      </c>
      <c r="I28" s="63">
        <f t="shared" si="0"/>
        <v>10</v>
      </c>
      <c r="J28" s="56"/>
      <c r="K28" s="61">
        <v>2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7</v>
      </c>
      <c r="R28" s="63">
        <f t="shared" si="1"/>
        <v>9</v>
      </c>
      <c r="U28" s="84"/>
    </row>
    <row r="29" spans="1:21" ht="15.75" customHeight="1">
      <c r="A29" s="64">
        <f t="shared" ref="A29:A31" si="13">A28+"00:15"</f>
        <v>0.38541666666666724</v>
      </c>
      <c r="B29" s="65">
        <v>3</v>
      </c>
      <c r="C29" s="16">
        <v>1</v>
      </c>
      <c r="D29" s="16">
        <v>2</v>
      </c>
      <c r="E29" s="16">
        <v>0</v>
      </c>
      <c r="F29" s="16">
        <v>0</v>
      </c>
      <c r="G29" s="16">
        <v>0</v>
      </c>
      <c r="H29" s="16">
        <v>4</v>
      </c>
      <c r="I29" s="66">
        <f t="shared" si="0"/>
        <v>10</v>
      </c>
      <c r="J29" s="56"/>
      <c r="K29" s="65">
        <v>1</v>
      </c>
      <c r="L29" s="16">
        <v>0</v>
      </c>
      <c r="M29" s="16">
        <v>1</v>
      </c>
      <c r="N29" s="16">
        <v>0</v>
      </c>
      <c r="O29" s="16">
        <v>0</v>
      </c>
      <c r="P29" s="16">
        <v>0</v>
      </c>
      <c r="Q29" s="16">
        <v>0</v>
      </c>
      <c r="R29" s="66">
        <f t="shared" si="1"/>
        <v>2</v>
      </c>
      <c r="U29" s="84"/>
    </row>
    <row r="30" spans="1:21" ht="15.75" customHeight="1">
      <c r="A30" s="64">
        <f t="shared" si="13"/>
        <v>0.39583333333333393</v>
      </c>
      <c r="B30" s="65">
        <v>3</v>
      </c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2</v>
      </c>
      <c r="I30" s="66">
        <f t="shared" si="0"/>
        <v>6</v>
      </c>
      <c r="J30" s="56"/>
      <c r="K30" s="65">
        <v>1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66">
        <f t="shared" si="1"/>
        <v>1</v>
      </c>
      <c r="U30" s="84"/>
    </row>
    <row r="31" spans="1:21" ht="15.75" customHeight="1">
      <c r="A31" s="64">
        <f t="shared" si="13"/>
        <v>0.40625000000000061</v>
      </c>
      <c r="B31" s="71">
        <v>4</v>
      </c>
      <c r="C31" s="72">
        <v>1</v>
      </c>
      <c r="D31" s="72">
        <v>0</v>
      </c>
      <c r="E31" s="72">
        <v>0</v>
      </c>
      <c r="F31" s="72">
        <v>0</v>
      </c>
      <c r="G31" s="72">
        <v>0</v>
      </c>
      <c r="H31" s="72">
        <v>4</v>
      </c>
      <c r="I31" s="73">
        <f t="shared" si="0"/>
        <v>9</v>
      </c>
      <c r="J31" s="56"/>
      <c r="K31" s="71">
        <v>1</v>
      </c>
      <c r="L31" s="72">
        <v>0</v>
      </c>
      <c r="M31" s="72">
        <v>0</v>
      </c>
      <c r="N31" s="72">
        <v>0</v>
      </c>
      <c r="O31" s="72">
        <v>0</v>
      </c>
      <c r="P31" s="72">
        <v>0</v>
      </c>
      <c r="Q31" s="72">
        <v>1</v>
      </c>
      <c r="R31" s="73">
        <f t="shared" si="1"/>
        <v>2</v>
      </c>
      <c r="U31" s="84"/>
    </row>
    <row r="32" spans="1:21" ht="15.75" customHeight="1">
      <c r="A32" s="74" t="s">
        <v>40</v>
      </c>
      <c r="B32" s="70">
        <f t="shared" ref="B32:H32" si="14">SUM(B28:B31)</f>
        <v>15</v>
      </c>
      <c r="C32" s="68">
        <f t="shared" si="14"/>
        <v>5</v>
      </c>
      <c r="D32" s="68">
        <f t="shared" si="14"/>
        <v>2</v>
      </c>
      <c r="E32" s="68">
        <f t="shared" si="14"/>
        <v>0</v>
      </c>
      <c r="F32" s="68">
        <f t="shared" si="14"/>
        <v>0</v>
      </c>
      <c r="G32" s="68">
        <f t="shared" si="14"/>
        <v>0</v>
      </c>
      <c r="H32" s="68">
        <f t="shared" si="14"/>
        <v>13</v>
      </c>
      <c r="I32" s="69">
        <f t="shared" si="0"/>
        <v>35</v>
      </c>
      <c r="J32" s="56"/>
      <c r="K32" s="70">
        <f t="shared" ref="K32:Q32" si="15">SUM(K28:K31)</f>
        <v>5</v>
      </c>
      <c r="L32" s="68">
        <f t="shared" si="15"/>
        <v>0</v>
      </c>
      <c r="M32" s="68">
        <f t="shared" si="15"/>
        <v>1</v>
      </c>
      <c r="N32" s="68">
        <f t="shared" si="15"/>
        <v>0</v>
      </c>
      <c r="O32" s="68">
        <f t="shared" si="15"/>
        <v>0</v>
      </c>
      <c r="P32" s="68">
        <f t="shared" si="15"/>
        <v>0</v>
      </c>
      <c r="Q32" s="68">
        <f t="shared" si="15"/>
        <v>8</v>
      </c>
      <c r="R32" s="69">
        <f t="shared" si="1"/>
        <v>14</v>
      </c>
      <c r="U32" s="84"/>
    </row>
    <row r="33" spans="1:21" ht="15.75" customHeight="1">
      <c r="A33" s="64">
        <f>A31+"00:15"</f>
        <v>0.4166666666666673</v>
      </c>
      <c r="B33" s="61">
        <v>1</v>
      </c>
      <c r="C33" s="62">
        <v>4</v>
      </c>
      <c r="D33" s="62">
        <v>0</v>
      </c>
      <c r="E33" s="62">
        <v>0</v>
      </c>
      <c r="F33" s="62">
        <v>0</v>
      </c>
      <c r="G33" s="62">
        <v>0</v>
      </c>
      <c r="H33" s="62">
        <v>9</v>
      </c>
      <c r="I33" s="63">
        <f t="shared" si="0"/>
        <v>14</v>
      </c>
      <c r="J33" s="56"/>
      <c r="K33" s="61">
        <v>0</v>
      </c>
      <c r="L33" s="62">
        <v>1</v>
      </c>
      <c r="M33" s="62">
        <v>0</v>
      </c>
      <c r="N33" s="62">
        <v>0</v>
      </c>
      <c r="O33" s="62">
        <v>0</v>
      </c>
      <c r="P33" s="62">
        <v>0</v>
      </c>
      <c r="Q33" s="62">
        <v>2</v>
      </c>
      <c r="R33" s="63">
        <f t="shared" si="1"/>
        <v>3</v>
      </c>
      <c r="U33" s="84"/>
    </row>
    <row r="34" spans="1:21" ht="15.75" customHeight="1">
      <c r="A34" s="64">
        <f>A33+"00:15"</f>
        <v>0.42708333333333398</v>
      </c>
      <c r="B34" s="65">
        <v>0</v>
      </c>
      <c r="C34" s="16">
        <v>4</v>
      </c>
      <c r="D34" s="16">
        <v>0</v>
      </c>
      <c r="E34" s="16">
        <v>0</v>
      </c>
      <c r="F34" s="16">
        <v>0</v>
      </c>
      <c r="G34" s="16">
        <v>0</v>
      </c>
      <c r="H34" s="16">
        <v>2</v>
      </c>
      <c r="I34" s="66">
        <f t="shared" si="0"/>
        <v>6</v>
      </c>
      <c r="J34" s="56"/>
      <c r="K34" s="65">
        <v>0</v>
      </c>
      <c r="L34" s="16">
        <v>2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66">
        <f t="shared" si="1"/>
        <v>2</v>
      </c>
      <c r="U34" s="84"/>
    </row>
    <row r="35" spans="1:21" ht="15.75" customHeight="1">
      <c r="A35" s="74" t="s">
        <v>40</v>
      </c>
      <c r="B35" s="70">
        <f t="shared" ref="B35:H35" si="16">SUM(B33:B34)</f>
        <v>1</v>
      </c>
      <c r="C35" s="68">
        <f t="shared" si="16"/>
        <v>8</v>
      </c>
      <c r="D35" s="68">
        <f t="shared" si="16"/>
        <v>0</v>
      </c>
      <c r="E35" s="68">
        <f t="shared" si="16"/>
        <v>0</v>
      </c>
      <c r="F35" s="68">
        <f t="shared" si="16"/>
        <v>0</v>
      </c>
      <c r="G35" s="68">
        <f t="shared" si="16"/>
        <v>0</v>
      </c>
      <c r="H35" s="68">
        <f t="shared" si="16"/>
        <v>11</v>
      </c>
      <c r="I35" s="69">
        <f t="shared" si="0"/>
        <v>20</v>
      </c>
      <c r="J35" s="56"/>
      <c r="K35" s="70">
        <f t="shared" ref="K35:Q35" si="17">SUM(K33:K34)</f>
        <v>0</v>
      </c>
      <c r="L35" s="68">
        <f t="shared" si="17"/>
        <v>3</v>
      </c>
      <c r="M35" s="68">
        <f t="shared" si="17"/>
        <v>0</v>
      </c>
      <c r="N35" s="68">
        <f t="shared" si="17"/>
        <v>0</v>
      </c>
      <c r="O35" s="68">
        <f t="shared" si="17"/>
        <v>0</v>
      </c>
      <c r="P35" s="68">
        <f t="shared" si="17"/>
        <v>0</v>
      </c>
      <c r="Q35" s="68">
        <f t="shared" si="17"/>
        <v>2</v>
      </c>
      <c r="R35" s="69">
        <f t="shared" si="1"/>
        <v>5</v>
      </c>
      <c r="U35" s="84"/>
    </row>
    <row r="36" spans="1:21" ht="15.75" customHeight="1">
      <c r="A36" s="57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U36" s="84"/>
    </row>
    <row r="37" spans="1:21" ht="15.75" customHeight="1">
      <c r="A37" s="74" t="s">
        <v>37</v>
      </c>
      <c r="B37" s="70">
        <f t="shared" ref="B37:H37" si="18">SUM(B35+B32+B27+B22+B17+B12)</f>
        <v>104</v>
      </c>
      <c r="C37" s="68">
        <f t="shared" si="18"/>
        <v>80</v>
      </c>
      <c r="D37" s="68">
        <f t="shared" si="18"/>
        <v>6</v>
      </c>
      <c r="E37" s="68">
        <f t="shared" si="18"/>
        <v>0</v>
      </c>
      <c r="F37" s="68">
        <f t="shared" si="18"/>
        <v>0</v>
      </c>
      <c r="G37" s="68">
        <f t="shared" si="18"/>
        <v>0</v>
      </c>
      <c r="H37" s="68">
        <f t="shared" si="18"/>
        <v>234</v>
      </c>
      <c r="I37" s="69">
        <f>SUM(B37:H37)</f>
        <v>424</v>
      </c>
      <c r="J37" s="56"/>
      <c r="K37" s="70">
        <f t="shared" ref="K37:Q37" si="19">SUM(K35+K32+K27+K22+K17+K12)</f>
        <v>12</v>
      </c>
      <c r="L37" s="68">
        <f t="shared" si="19"/>
        <v>4</v>
      </c>
      <c r="M37" s="68">
        <f t="shared" si="19"/>
        <v>2</v>
      </c>
      <c r="N37" s="68">
        <f t="shared" si="19"/>
        <v>0</v>
      </c>
      <c r="O37" s="68">
        <f t="shared" si="19"/>
        <v>1</v>
      </c>
      <c r="P37" s="68">
        <f t="shared" si="19"/>
        <v>0</v>
      </c>
      <c r="Q37" s="68">
        <f t="shared" si="19"/>
        <v>46</v>
      </c>
      <c r="R37" s="69">
        <f>SUM(K37:Q37)</f>
        <v>65</v>
      </c>
      <c r="U37" s="84"/>
    </row>
    <row r="38" spans="1:21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U38" s="84"/>
    </row>
    <row r="39" spans="1:21" ht="15.75" customHeight="1">
      <c r="U39" s="84"/>
    </row>
    <row r="40" spans="1:21" ht="15.75" customHeight="1">
      <c r="U40" s="84"/>
    </row>
    <row r="41" spans="1:21" ht="15.75" customHeight="1">
      <c r="A41" s="92"/>
      <c r="B41" s="92"/>
      <c r="C41" s="92"/>
      <c r="D41" s="92"/>
      <c r="E41" s="92"/>
      <c r="U41" s="84"/>
    </row>
    <row r="42" spans="1:21" ht="15.75" customHeight="1">
      <c r="U42" s="84"/>
    </row>
    <row r="43" spans="1:21" ht="15.75" customHeight="1">
      <c r="U43" s="84"/>
    </row>
    <row r="44" spans="1:21" ht="15.75" customHeight="1">
      <c r="U44" s="84"/>
    </row>
    <row r="45" spans="1:21" ht="15.75" customHeight="1">
      <c r="U45" s="84"/>
    </row>
    <row r="46" spans="1:21" ht="15.75" customHeight="1">
      <c r="U46" s="84"/>
    </row>
    <row r="47" spans="1:21" ht="15.75" customHeight="1">
      <c r="U47" s="84"/>
    </row>
    <row r="48" spans="1:21" ht="15.75" customHeight="1">
      <c r="U48" s="84"/>
    </row>
    <row r="49" spans="21:21" ht="15.75" customHeight="1">
      <c r="U49" s="84"/>
    </row>
    <row r="50" spans="21:21" ht="15.75" customHeight="1">
      <c r="U50" s="84"/>
    </row>
    <row r="51" spans="21:21" ht="15.75" customHeight="1">
      <c r="U51" s="84"/>
    </row>
    <row r="52" spans="21:21" ht="15.75" customHeight="1">
      <c r="U52" s="84"/>
    </row>
    <row r="53" spans="21:21" ht="15.75" customHeight="1">
      <c r="U53" s="84"/>
    </row>
    <row r="54" spans="21:21" ht="15.75" customHeight="1">
      <c r="U54" s="84"/>
    </row>
    <row r="55" spans="21:21" ht="15.75" customHeight="1">
      <c r="U55" s="84"/>
    </row>
    <row r="56" spans="21:21" ht="15.75" customHeight="1">
      <c r="U56" s="84"/>
    </row>
    <row r="57" spans="21:21" ht="15.75" customHeight="1">
      <c r="U57" s="84"/>
    </row>
    <row r="58" spans="21:21" ht="15.75" customHeight="1">
      <c r="U58" s="84"/>
    </row>
    <row r="59" spans="21:21" ht="15.75" customHeight="1">
      <c r="U59" s="84"/>
    </row>
    <row r="60" spans="21:21" ht="15.75" customHeight="1">
      <c r="U60" s="84"/>
    </row>
    <row r="61" spans="21:21" ht="15.75" customHeight="1">
      <c r="U61" s="84"/>
    </row>
    <row r="62" spans="21:21" ht="15.75" customHeight="1">
      <c r="U62" s="84"/>
    </row>
    <row r="63" spans="21:21" ht="15.75" customHeight="1">
      <c r="U63" s="84"/>
    </row>
    <row r="64" spans="21:21" ht="15.75" customHeight="1">
      <c r="U64" s="84"/>
    </row>
    <row r="65" spans="1:21" ht="15.75" customHeight="1">
      <c r="U65" s="84"/>
    </row>
    <row r="66" spans="1:21" ht="15.75" customHeight="1">
      <c r="U66" s="84"/>
    </row>
    <row r="67" spans="1:21" ht="15.75" customHeight="1">
      <c r="U67" s="84"/>
    </row>
    <row r="68" spans="1:21" ht="15.75" customHeight="1">
      <c r="U68" s="84"/>
    </row>
    <row r="69" spans="1:21" ht="15.75" customHeight="1">
      <c r="U69" s="84"/>
    </row>
    <row r="70" spans="1:21" ht="15.75" customHeight="1">
      <c r="U70" s="84"/>
    </row>
    <row r="71" spans="1:21" ht="15.75" customHeight="1">
      <c r="U71" s="84"/>
    </row>
    <row r="72" spans="1:21" ht="15.75" customHeight="1">
      <c r="U72" s="84"/>
    </row>
    <row r="73" spans="1:21" ht="15.75" customHeight="1">
      <c r="U73" s="84"/>
    </row>
    <row r="74" spans="1:21" ht="15.75" customHeight="1">
      <c r="U74" s="84"/>
    </row>
    <row r="75" spans="1:21" ht="15.75" customHeight="1">
      <c r="U75" s="84"/>
    </row>
    <row r="76" spans="1:21" ht="15.75" customHeight="1">
      <c r="U76" s="84"/>
    </row>
    <row r="77" spans="1:21" ht="15.75" customHeight="1">
      <c r="U77" s="84"/>
    </row>
    <row r="78" spans="1:21" ht="15.75" customHeight="1">
      <c r="U78" s="84"/>
    </row>
    <row r="79" spans="1:21" ht="15.75" customHeight="1">
      <c r="U79" s="84"/>
    </row>
    <row r="80" spans="1:21" ht="15.7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U80" s="84"/>
    </row>
    <row r="81" spans="21:21" ht="15.75" customHeight="1">
      <c r="U81" s="84"/>
    </row>
    <row r="82" spans="21:21" ht="15.75" customHeight="1">
      <c r="U82" s="84"/>
    </row>
    <row r="83" spans="21:21" ht="15.75" customHeight="1">
      <c r="U83" s="84"/>
    </row>
    <row r="84" spans="21:21" ht="15.75" customHeight="1">
      <c r="U84" s="84"/>
    </row>
    <row r="85" spans="21:21" ht="15.75" customHeight="1">
      <c r="U85" s="84"/>
    </row>
    <row r="86" spans="21:21" ht="15.75" customHeight="1">
      <c r="U86" s="84"/>
    </row>
    <row r="87" spans="21:21" ht="15.75" customHeight="1">
      <c r="U87" s="84"/>
    </row>
    <row r="88" spans="21:21" ht="15.75" customHeight="1">
      <c r="U88" s="84"/>
    </row>
    <row r="89" spans="21:21" ht="15.75" customHeight="1">
      <c r="U89" s="84"/>
    </row>
    <row r="90" spans="21:21" ht="15.75" customHeight="1">
      <c r="U90" s="84"/>
    </row>
    <row r="91" spans="21:21" ht="15.75" customHeight="1">
      <c r="U91" s="84"/>
    </row>
    <row r="92" spans="21:21" ht="15.75" customHeight="1">
      <c r="U92" s="84"/>
    </row>
    <row r="93" spans="21:21" ht="15.75" customHeight="1">
      <c r="U93" s="84"/>
    </row>
    <row r="94" spans="21:21" ht="15.75" customHeight="1">
      <c r="U94" s="84"/>
    </row>
    <row r="95" spans="21:21" ht="15.75" customHeight="1">
      <c r="U95" s="84"/>
    </row>
    <row r="96" spans="21:21" ht="15.75" customHeight="1">
      <c r="U96" s="84"/>
    </row>
    <row r="97" spans="1:21" ht="15.75" customHeight="1">
      <c r="U97" s="84"/>
    </row>
    <row r="98" spans="1:21" s="92" customFormat="1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</row>
    <row r="99" spans="1:21" ht="15.75" customHeight="1">
      <c r="U99" s="84"/>
    </row>
    <row r="100" spans="1:21" ht="15.75" customHeight="1">
      <c r="U100" s="84"/>
    </row>
    <row r="101" spans="1:21" ht="15.75" customHeight="1">
      <c r="U101" s="84"/>
    </row>
    <row r="102" spans="1:21" ht="15.75" customHeight="1">
      <c r="U102" s="84"/>
    </row>
    <row r="103" spans="1:21" ht="15.75" customHeight="1">
      <c r="U103" s="84"/>
    </row>
    <row r="104" spans="1:21" ht="15.75" customHeight="1">
      <c r="U104" s="84"/>
    </row>
    <row r="105" spans="1:21" ht="15.75" customHeight="1">
      <c r="U105" s="84"/>
    </row>
    <row r="106" spans="1:21" ht="15.75" customHeight="1">
      <c r="U106" s="84"/>
    </row>
    <row r="107" spans="1:21" ht="15.75" customHeight="1">
      <c r="U107" s="84"/>
    </row>
    <row r="108" spans="1:21" ht="15.75" customHeight="1">
      <c r="U108" s="84"/>
    </row>
    <row r="109" spans="1:21" ht="15.75" customHeight="1">
      <c r="U109" s="84"/>
    </row>
    <row r="110" spans="1:21" ht="15.75" customHeight="1">
      <c r="U110" s="84"/>
    </row>
    <row r="111" spans="1:21" ht="15.75" customHeight="1">
      <c r="U111" s="84"/>
    </row>
    <row r="112" spans="1:21" ht="15.75" customHeight="1">
      <c r="U112" s="84"/>
    </row>
    <row r="113" spans="21:21" ht="15.75" customHeight="1">
      <c r="U113" s="84"/>
    </row>
    <row r="114" spans="21:21" ht="15.75" customHeight="1">
      <c r="U114" s="84"/>
    </row>
    <row r="115" spans="21:21" ht="15.75" customHeight="1">
      <c r="U115" s="84"/>
    </row>
    <row r="116" spans="21:21" ht="15.75" customHeight="1">
      <c r="U116" s="84"/>
    </row>
    <row r="117" spans="21:21" ht="15.75" customHeight="1">
      <c r="U117" s="84"/>
    </row>
    <row r="118" spans="21:21" ht="15.75" customHeight="1">
      <c r="U118" s="84"/>
    </row>
    <row r="119" spans="21:21" ht="15.75" customHeight="1">
      <c r="U119" s="84"/>
    </row>
    <row r="120" spans="21:21" ht="15.75" customHeight="1">
      <c r="U120" s="84"/>
    </row>
    <row r="121" spans="21:21" ht="15.75" customHeight="1">
      <c r="U121" s="84"/>
    </row>
    <row r="122" spans="21:21" ht="15.75" customHeight="1">
      <c r="U122" s="84"/>
    </row>
    <row r="123" spans="21:21" ht="15.75" customHeight="1">
      <c r="U123" s="84"/>
    </row>
    <row r="124" spans="21:21" ht="15.75" customHeight="1">
      <c r="U124" s="84"/>
    </row>
    <row r="125" spans="21:21" ht="15.75" customHeight="1">
      <c r="U125" s="84"/>
    </row>
    <row r="126" spans="21:21" ht="15.75" customHeight="1">
      <c r="U126" s="84"/>
    </row>
    <row r="127" spans="21:21" ht="15.75" customHeight="1">
      <c r="U127" s="84"/>
    </row>
    <row r="128" spans="21:21" ht="15.75" customHeight="1">
      <c r="U128" s="84"/>
    </row>
    <row r="129" spans="1:21" ht="15.75" customHeight="1">
      <c r="U129" s="84"/>
    </row>
    <row r="130" spans="1:21" ht="15.75" customHeight="1">
      <c r="U130" s="84"/>
    </row>
    <row r="131" spans="1:21" ht="15.75" customHeight="1">
      <c r="U131" s="84"/>
    </row>
    <row r="132" spans="1:21" ht="15.75" customHeight="1">
      <c r="U132" s="84"/>
    </row>
    <row r="133" spans="1:21" ht="15.75" customHeight="1">
      <c r="U133" s="84"/>
    </row>
    <row r="134" spans="1:21" ht="15.75" customHeight="1">
      <c r="U134" s="84"/>
    </row>
    <row r="135" spans="1:21" ht="15.75" customHeight="1">
      <c r="U135" s="84"/>
    </row>
    <row r="136" spans="1:21" ht="15.75" customHeight="1">
      <c r="U136" s="84"/>
    </row>
    <row r="137" spans="1:21" s="92" customFormat="1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</row>
    <row r="138" spans="1:21" ht="15.75" customHeight="1">
      <c r="U138" s="84"/>
    </row>
    <row r="139" spans="1:21" ht="15.75" customHeight="1">
      <c r="U139" s="84"/>
    </row>
    <row r="140" spans="1:21" ht="15.75" customHeight="1">
      <c r="U140" s="84"/>
    </row>
    <row r="141" spans="1:21" ht="15.75" customHeight="1">
      <c r="U141" s="84"/>
    </row>
    <row r="142" spans="1:21" ht="15.75" customHeight="1">
      <c r="U142" s="84"/>
    </row>
    <row r="143" spans="1:21" ht="15.75" customHeight="1">
      <c r="U143" s="84"/>
    </row>
    <row r="144" spans="1:21" ht="15.75" customHeight="1">
      <c r="U144" s="84"/>
    </row>
    <row r="145" spans="21:21" ht="15.75" customHeight="1">
      <c r="U145" s="84"/>
    </row>
    <row r="146" spans="21:21" ht="15.75" customHeight="1">
      <c r="U146" s="84"/>
    </row>
    <row r="147" spans="21:21" ht="15.75" customHeight="1">
      <c r="U147" s="84"/>
    </row>
    <row r="148" spans="21:21" ht="15.75" customHeight="1">
      <c r="U148" s="84"/>
    </row>
    <row r="149" spans="21:21" ht="15.75" customHeight="1">
      <c r="U149" s="84"/>
    </row>
    <row r="150" spans="21:21" ht="15.75" customHeight="1">
      <c r="U150" s="84"/>
    </row>
    <row r="151" spans="21:21" ht="15.75" customHeight="1">
      <c r="U151" s="84"/>
    </row>
    <row r="152" spans="21:21" ht="15.75" customHeight="1">
      <c r="U152" s="84"/>
    </row>
    <row r="153" spans="21:21" ht="15.75" customHeight="1">
      <c r="U153" s="84"/>
    </row>
    <row r="154" spans="21:21" ht="15.75" customHeight="1">
      <c r="U154" s="84"/>
    </row>
    <row r="155" spans="21:21" ht="15.75" customHeight="1">
      <c r="U155" s="84"/>
    </row>
    <row r="156" spans="21:21" ht="15.75" customHeight="1">
      <c r="U156" s="84"/>
    </row>
    <row r="157" spans="21:21" ht="15.75" customHeight="1">
      <c r="U157" s="84"/>
    </row>
    <row r="158" spans="21:21" ht="15.75" customHeight="1">
      <c r="U158" s="84"/>
    </row>
    <row r="159" spans="21:21" ht="15.75" customHeight="1">
      <c r="U159" s="84"/>
    </row>
    <row r="160" spans="21:21" ht="15.75" customHeight="1">
      <c r="U160" s="84"/>
    </row>
    <row r="161" spans="21:21" ht="15.75" customHeight="1">
      <c r="U161" s="84"/>
    </row>
    <row r="162" spans="21:21" ht="15.75" customHeight="1">
      <c r="U162" s="84"/>
    </row>
    <row r="163" spans="21:21" ht="15.75" customHeight="1">
      <c r="U163" s="84"/>
    </row>
    <row r="164" spans="21:21" ht="15.75" customHeight="1">
      <c r="U164" s="84"/>
    </row>
    <row r="165" spans="21:21" ht="15.75" customHeight="1">
      <c r="U165" s="84"/>
    </row>
    <row r="166" spans="21:21" ht="15.75" customHeight="1">
      <c r="U166" s="84"/>
    </row>
    <row r="167" spans="21:21" ht="15.75" customHeight="1">
      <c r="U167" s="84"/>
    </row>
    <row r="168" spans="21:21" ht="15.75" customHeight="1">
      <c r="U168" s="84"/>
    </row>
    <row r="169" spans="21:21" ht="15.75" customHeight="1">
      <c r="U169" s="84"/>
    </row>
    <row r="170" spans="21:21" ht="15.75" customHeight="1">
      <c r="U170" s="84"/>
    </row>
    <row r="171" spans="21:21" ht="15.75" customHeight="1">
      <c r="U171" s="84"/>
    </row>
    <row r="172" spans="21:21" ht="15.75" customHeight="1">
      <c r="U172" s="84"/>
    </row>
    <row r="173" spans="21:21" ht="15.75" customHeight="1">
      <c r="U173" s="84"/>
    </row>
    <row r="174" spans="21:21" ht="15.75" customHeight="1">
      <c r="U174" s="84"/>
    </row>
    <row r="175" spans="21:21" ht="15.75" customHeight="1">
      <c r="U175" s="84"/>
    </row>
    <row r="176" spans="21:21" ht="15.75" customHeight="1">
      <c r="U176" s="84"/>
    </row>
    <row r="177" spans="21:21" ht="15.75" customHeight="1">
      <c r="U177" s="84"/>
    </row>
    <row r="178" spans="21:21" ht="15.75" customHeight="1">
      <c r="U178" s="84"/>
    </row>
    <row r="179" spans="21:21" ht="15.75" customHeight="1">
      <c r="U179" s="84"/>
    </row>
    <row r="180" spans="21:21" ht="15.75" customHeight="1">
      <c r="U180" s="84"/>
    </row>
    <row r="181" spans="21:21" ht="15.75" customHeight="1">
      <c r="U181" s="84"/>
    </row>
    <row r="182" spans="21:21" ht="15.75" customHeight="1">
      <c r="U182" s="84"/>
    </row>
    <row r="183" spans="21:21" ht="15.75" customHeight="1">
      <c r="U183" s="84"/>
    </row>
    <row r="184" spans="21:21" ht="15.75" customHeight="1">
      <c r="U184" s="84"/>
    </row>
    <row r="185" spans="21:21" ht="15.75" customHeight="1">
      <c r="U185" s="84"/>
    </row>
    <row r="186" spans="21:21" ht="15.75" customHeight="1">
      <c r="U186" s="84"/>
    </row>
    <row r="187" spans="21:21" ht="15.75" customHeight="1">
      <c r="U187" s="84"/>
    </row>
    <row r="188" spans="21:21" ht="15.75" customHeight="1">
      <c r="U188" s="84"/>
    </row>
    <row r="189" spans="21:21" ht="15.75" customHeight="1">
      <c r="U189" s="84"/>
    </row>
    <row r="190" spans="21:21" ht="15.75" customHeight="1">
      <c r="U190" s="84"/>
    </row>
    <row r="191" spans="21:21" ht="15.75" customHeight="1">
      <c r="U191" s="84"/>
    </row>
    <row r="192" spans="21:21" ht="15.75" customHeight="1">
      <c r="U192" s="84"/>
    </row>
    <row r="193" spans="1:21" ht="15.75" customHeight="1">
      <c r="U193" s="84"/>
    </row>
    <row r="194" spans="1:21" ht="15.75" customHeight="1">
      <c r="U194" s="84"/>
    </row>
    <row r="195" spans="1:21" ht="15.75" customHeight="1">
      <c r="U195" s="84"/>
    </row>
    <row r="196" spans="1:21" ht="15.75" customHeight="1">
      <c r="U196" s="84"/>
    </row>
    <row r="197" spans="1:21" ht="15.75" customHeight="1">
      <c r="U197" s="84"/>
    </row>
    <row r="198" spans="1:21" ht="15.75" customHeight="1">
      <c r="U198" s="84"/>
    </row>
    <row r="199" spans="1:21" ht="15.75" customHeight="1">
      <c r="U199" s="84"/>
    </row>
    <row r="200" spans="1:21" ht="15.75" customHeight="1">
      <c r="U200" s="84"/>
    </row>
    <row r="201" spans="1:21" ht="15.75" customHeight="1">
      <c r="U201" s="84"/>
    </row>
    <row r="202" spans="1:21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U202" s="84"/>
    </row>
    <row r="203" spans="1:21" ht="15.75" customHeight="1">
      <c r="U203" s="84"/>
    </row>
    <row r="204" spans="1:21" ht="15.75" customHeight="1">
      <c r="U204" s="84"/>
    </row>
    <row r="205" spans="1:21" ht="15.75" customHeight="1">
      <c r="U205" s="84"/>
    </row>
    <row r="206" spans="1:21" ht="15.75" customHeight="1">
      <c r="U206" s="84"/>
    </row>
    <row r="207" spans="1:21" ht="15.75" customHeight="1">
      <c r="U207" s="84"/>
    </row>
    <row r="208" spans="1:21" ht="15.75" customHeight="1">
      <c r="U208" s="84"/>
    </row>
    <row r="209" spans="21:21" ht="15.75" customHeight="1">
      <c r="U209" s="84"/>
    </row>
    <row r="210" spans="21:21" ht="15.75" customHeight="1">
      <c r="U210" s="84"/>
    </row>
    <row r="211" spans="21:21" ht="15.75" customHeight="1">
      <c r="U211" s="84"/>
    </row>
    <row r="212" spans="21:21" ht="15.75" customHeight="1">
      <c r="U212" s="84"/>
    </row>
    <row r="213" spans="21:21" ht="15.75" customHeight="1">
      <c r="U213" s="84"/>
    </row>
    <row r="214" spans="21:21" ht="15.75" customHeight="1">
      <c r="U214" s="84"/>
    </row>
    <row r="215" spans="21:21" ht="15.75" customHeight="1">
      <c r="U215" s="84"/>
    </row>
    <row r="216" spans="21:21" ht="15.75" customHeight="1">
      <c r="U216" s="84"/>
    </row>
    <row r="217" spans="21:21" ht="15.75" customHeight="1">
      <c r="U217" s="84"/>
    </row>
    <row r="218" spans="21:21" ht="15.75" customHeight="1">
      <c r="U218" s="84"/>
    </row>
    <row r="219" spans="21:21" ht="15.75" customHeight="1">
      <c r="U219" s="84"/>
    </row>
    <row r="220" spans="21:21" ht="15.75" customHeight="1">
      <c r="U220" s="84"/>
    </row>
    <row r="221" spans="21:21" ht="15.75" customHeight="1">
      <c r="U221" s="84"/>
    </row>
    <row r="222" spans="21:21" ht="15.75" customHeight="1">
      <c r="U222" s="84"/>
    </row>
    <row r="223" spans="21:21" ht="15.75" customHeight="1">
      <c r="U223" s="84"/>
    </row>
    <row r="224" spans="21:21" ht="15.75" customHeight="1">
      <c r="U224" s="84"/>
    </row>
    <row r="225" spans="21:21" ht="15.75" customHeight="1">
      <c r="U225" s="84"/>
    </row>
    <row r="226" spans="21:21" ht="15.75" customHeight="1">
      <c r="U226" s="84"/>
    </row>
    <row r="227" spans="21:21" ht="15.75" customHeight="1">
      <c r="U227" s="84"/>
    </row>
    <row r="228" spans="21:21" ht="15.75" customHeight="1">
      <c r="U228" s="84"/>
    </row>
    <row r="229" spans="21:21" ht="15.75" customHeight="1">
      <c r="U229" s="84"/>
    </row>
    <row r="230" spans="21:21" ht="15.75" customHeight="1">
      <c r="U230" s="84"/>
    </row>
    <row r="231" spans="21:21" ht="15.75" customHeight="1">
      <c r="U231" s="84"/>
    </row>
    <row r="232" spans="21:21" ht="15.75" customHeight="1">
      <c r="U232" s="84"/>
    </row>
    <row r="233" spans="21:21" ht="15.75" customHeight="1">
      <c r="U233" s="84"/>
    </row>
    <row r="234" spans="21:21" ht="15.75" customHeight="1">
      <c r="U234" s="84"/>
    </row>
    <row r="235" spans="21:21" ht="15.75" customHeight="1">
      <c r="U235" s="84"/>
    </row>
    <row r="236" spans="21:21" ht="15.75" customHeight="1">
      <c r="U236" s="84"/>
    </row>
    <row r="237" spans="21:21" ht="15.75" customHeight="1">
      <c r="U237" s="84"/>
    </row>
    <row r="238" spans="21:21" ht="15.75" customHeight="1">
      <c r="U238" s="84"/>
    </row>
    <row r="239" spans="21:21" ht="15.75" customHeight="1">
      <c r="U239" s="84"/>
    </row>
    <row r="240" spans="21:21" ht="15.75" customHeight="1">
      <c r="U240" s="84"/>
    </row>
    <row r="241" spans="1:2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U241" s="84"/>
    </row>
    <row r="242" spans="1:21" ht="15.75" customHeight="1">
      <c r="U242" s="84"/>
    </row>
    <row r="243" spans="1:21" ht="15.75" customHeight="1">
      <c r="U243" s="84"/>
    </row>
    <row r="244" spans="1:21" ht="15.75" customHeight="1">
      <c r="U244" s="84"/>
    </row>
    <row r="245" spans="1:21" ht="15.75" customHeight="1">
      <c r="U245" s="84"/>
    </row>
    <row r="246" spans="1:21" ht="15.75" customHeight="1">
      <c r="U246" s="84"/>
    </row>
    <row r="247" spans="1:21" ht="15.75" customHeight="1">
      <c r="U247" s="84"/>
    </row>
    <row r="248" spans="1:21" ht="15.75" customHeight="1">
      <c r="U248" s="84"/>
    </row>
    <row r="249" spans="1:21" ht="15.75" customHeight="1">
      <c r="U249" s="84"/>
    </row>
    <row r="250" spans="1:21" ht="15.75" customHeight="1">
      <c r="U250" s="84"/>
    </row>
    <row r="251" spans="1:21" ht="15.75" customHeight="1">
      <c r="U251" s="84"/>
    </row>
    <row r="252" spans="1:21" ht="15.75" customHeight="1">
      <c r="U252" s="84"/>
    </row>
    <row r="253" spans="1:21" ht="15.75" customHeight="1">
      <c r="U253" s="84"/>
    </row>
    <row r="254" spans="1:21" ht="15.75" customHeight="1">
      <c r="U254" s="84"/>
    </row>
    <row r="255" spans="1:21" ht="15.75" customHeight="1">
      <c r="U255" s="84"/>
    </row>
    <row r="256" spans="1:21" ht="15.75" customHeight="1">
      <c r="U256" s="84"/>
    </row>
    <row r="257" spans="1:21" ht="15.75" customHeight="1">
      <c r="U257" s="84"/>
    </row>
    <row r="258" spans="1:21" ht="15.75" customHeight="1">
      <c r="U258" s="84"/>
    </row>
    <row r="259" spans="1:21" s="92" customFormat="1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</row>
    <row r="260" spans="1:21" ht="15.75" customHeight="1">
      <c r="U260" s="84"/>
    </row>
    <row r="261" spans="1:21" ht="15.75" customHeight="1">
      <c r="U261" s="84"/>
    </row>
    <row r="262" spans="1:21" ht="15.75" customHeight="1">
      <c r="U262" s="84"/>
    </row>
    <row r="263" spans="1:21" ht="15.75" customHeight="1">
      <c r="U263" s="84"/>
    </row>
    <row r="264" spans="1:21" ht="15.75" customHeight="1">
      <c r="U264" s="84"/>
    </row>
    <row r="265" spans="1:21" ht="15.75" customHeight="1">
      <c r="U265" s="84"/>
    </row>
    <row r="266" spans="1:21" ht="15.75" customHeight="1">
      <c r="U266" s="84"/>
    </row>
    <row r="267" spans="1:21" ht="15.75" customHeight="1">
      <c r="U267" s="84"/>
    </row>
    <row r="268" spans="1:21" ht="15.75" customHeight="1">
      <c r="U268" s="84"/>
    </row>
    <row r="269" spans="1:21" ht="15.75" customHeight="1">
      <c r="U269" s="84"/>
    </row>
    <row r="270" spans="1:21" ht="15.75" customHeight="1">
      <c r="U270" s="84"/>
    </row>
    <row r="271" spans="1:21" ht="15.75" customHeight="1">
      <c r="U271" s="84"/>
    </row>
    <row r="272" spans="1:21" ht="15.75" customHeight="1">
      <c r="U272" s="84"/>
    </row>
    <row r="273" spans="21:21" ht="15.75" customHeight="1">
      <c r="U273" s="84"/>
    </row>
    <row r="274" spans="21:21" ht="15.75" customHeight="1">
      <c r="U274" s="84"/>
    </row>
    <row r="275" spans="21:21" ht="15.75" customHeight="1">
      <c r="U275" s="84"/>
    </row>
    <row r="276" spans="21:21" ht="15.75" customHeight="1">
      <c r="U276" s="84"/>
    </row>
    <row r="277" spans="21:21" ht="15.75" customHeight="1">
      <c r="U277" s="84"/>
    </row>
    <row r="278" spans="21:21" ht="15.75" customHeight="1">
      <c r="U278" s="84"/>
    </row>
    <row r="279" spans="21:21" ht="15.75" customHeight="1">
      <c r="U279" s="84"/>
    </row>
    <row r="280" spans="21:21" ht="15.75" customHeight="1">
      <c r="U280" s="84"/>
    </row>
    <row r="281" spans="21:21" ht="15.75" customHeight="1">
      <c r="U281" s="84"/>
    </row>
    <row r="282" spans="21:21" ht="15.75" customHeight="1">
      <c r="U282" s="84"/>
    </row>
    <row r="283" spans="21:21" ht="15.75" customHeight="1">
      <c r="U283" s="84"/>
    </row>
    <row r="284" spans="21:21" ht="15.75" customHeight="1">
      <c r="U284" s="84"/>
    </row>
    <row r="285" spans="21:21" ht="15.75" customHeight="1">
      <c r="U285" s="84"/>
    </row>
    <row r="286" spans="21:21" ht="15.75" customHeight="1">
      <c r="U286" s="84"/>
    </row>
    <row r="287" spans="21:21" ht="15.75" customHeight="1">
      <c r="U287" s="84"/>
    </row>
    <row r="288" spans="21:21" ht="15.75" customHeight="1">
      <c r="U288" s="84"/>
    </row>
    <row r="289" spans="1:21" ht="15.75" customHeight="1">
      <c r="U289" s="84"/>
    </row>
    <row r="290" spans="1:21" ht="15.75" customHeight="1">
      <c r="U290" s="84"/>
    </row>
    <row r="291" spans="1:21" ht="15.75" customHeight="1">
      <c r="U291" s="84"/>
    </row>
    <row r="292" spans="1:21" ht="15.75" customHeight="1">
      <c r="U292" s="84"/>
    </row>
    <row r="293" spans="1:21" ht="15.75" customHeight="1">
      <c r="U293" s="84"/>
    </row>
    <row r="294" spans="1:21" ht="15.75" customHeight="1">
      <c r="U294" s="84"/>
    </row>
    <row r="295" spans="1:21" ht="15.75" customHeight="1">
      <c r="U295" s="84"/>
    </row>
    <row r="296" spans="1:21" ht="15.75" customHeight="1">
      <c r="U296" s="84"/>
    </row>
    <row r="297" spans="1:21" ht="15.75" customHeight="1">
      <c r="U297" s="84"/>
    </row>
    <row r="298" spans="1:21" s="92" customFormat="1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</row>
    <row r="299" spans="1:21" ht="15.75" customHeight="1">
      <c r="U299" s="84"/>
    </row>
    <row r="300" spans="1:21" ht="15.75" customHeight="1">
      <c r="U300" s="84"/>
    </row>
    <row r="301" spans="1:21" ht="15.75" customHeight="1">
      <c r="U301" s="84"/>
    </row>
    <row r="302" spans="1:21" ht="15.75" customHeight="1">
      <c r="U302" s="84"/>
    </row>
    <row r="303" spans="1:21" ht="15.75" customHeight="1">
      <c r="U303" s="84"/>
    </row>
    <row r="304" spans="1:21" ht="15.75" customHeight="1">
      <c r="U304" s="84"/>
    </row>
    <row r="305" spans="21:21" ht="15.75" customHeight="1">
      <c r="U305" s="84"/>
    </row>
    <row r="306" spans="21:21" ht="15.75" customHeight="1">
      <c r="U306" s="84"/>
    </row>
    <row r="307" spans="21:21" ht="15.75" customHeight="1">
      <c r="U307" s="84"/>
    </row>
    <row r="308" spans="21:21" ht="15.75" customHeight="1">
      <c r="U308" s="84"/>
    </row>
    <row r="309" spans="21:21" ht="15.75" customHeight="1">
      <c r="U309" s="84"/>
    </row>
    <row r="310" spans="21:21" ht="15.75" customHeight="1">
      <c r="U310" s="84"/>
    </row>
    <row r="311" spans="21:21" ht="15.75" customHeight="1">
      <c r="U311" s="84"/>
    </row>
    <row r="312" spans="21:21" ht="15.75" customHeight="1">
      <c r="U312" s="84"/>
    </row>
    <row r="313" spans="21:21" ht="15.75" customHeight="1">
      <c r="U313" s="84"/>
    </row>
    <row r="314" spans="21:21" ht="15.75" customHeight="1">
      <c r="U314" s="84"/>
    </row>
    <row r="315" spans="21:21" ht="15.75" customHeight="1">
      <c r="U315" s="84"/>
    </row>
    <row r="316" spans="21:21" ht="15.75" customHeight="1">
      <c r="U316" s="84"/>
    </row>
    <row r="317" spans="21:21" ht="15.75" customHeight="1">
      <c r="U317" s="84"/>
    </row>
    <row r="318" spans="21:21" ht="15.75" customHeight="1">
      <c r="U318" s="84"/>
    </row>
    <row r="319" spans="21:21" ht="15.75" customHeight="1">
      <c r="U319" s="84"/>
    </row>
    <row r="320" spans="21:21" ht="15.75" customHeight="1">
      <c r="U320" s="84"/>
    </row>
    <row r="321" spans="21:21" ht="15.75" customHeight="1">
      <c r="U321" s="84"/>
    </row>
    <row r="322" spans="21:21" ht="15.75" customHeight="1">
      <c r="U322" s="84"/>
    </row>
    <row r="323" spans="21:21" ht="15.75" customHeight="1">
      <c r="U323" s="84"/>
    </row>
    <row r="324" spans="21:21" ht="15.75" customHeight="1">
      <c r="U324" s="84"/>
    </row>
    <row r="325" spans="21:21" ht="15.75" customHeight="1">
      <c r="U325" s="84"/>
    </row>
    <row r="326" spans="21:21" ht="15.75" customHeight="1">
      <c r="U326" s="84"/>
    </row>
    <row r="327" spans="21:21" ht="15.75" customHeight="1">
      <c r="U327" s="84"/>
    </row>
    <row r="328" spans="21:21" ht="15.75" customHeight="1">
      <c r="U328" s="84"/>
    </row>
    <row r="329" spans="21:21" ht="15.75" customHeight="1">
      <c r="U329" s="84"/>
    </row>
    <row r="330" spans="21:21" ht="15.75" customHeight="1">
      <c r="U330" s="84"/>
    </row>
    <row r="331" spans="21:21" ht="15.75" customHeight="1">
      <c r="U331" s="84"/>
    </row>
    <row r="332" spans="21:21" ht="15.75" customHeight="1">
      <c r="U332" s="84"/>
    </row>
    <row r="333" spans="21:21" ht="15.75" customHeight="1">
      <c r="U333" s="84"/>
    </row>
    <row r="334" spans="21:21" ht="15.75" customHeight="1">
      <c r="U334" s="84"/>
    </row>
    <row r="335" spans="21:21" ht="15.75" customHeight="1">
      <c r="U335" s="84"/>
    </row>
    <row r="336" spans="21:21" ht="15.75" customHeight="1">
      <c r="U336" s="84"/>
    </row>
    <row r="337" spans="21:21" ht="15.75" customHeight="1">
      <c r="U337" s="84"/>
    </row>
    <row r="338" spans="21:21" ht="15.75" customHeight="1">
      <c r="U338" s="84"/>
    </row>
    <row r="339" spans="21:21" ht="15.75" customHeight="1">
      <c r="U339" s="84"/>
    </row>
    <row r="363" spans="1:17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</row>
    <row r="420" spans="1:21" s="92" customFormat="1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U420" s="94"/>
    </row>
  </sheetData>
  <mergeCells count="5">
    <mergeCell ref="P5:Q5"/>
    <mergeCell ref="R5:S5"/>
    <mergeCell ref="P6:Q6"/>
    <mergeCell ref="B8:I8"/>
    <mergeCell ref="K8:R8"/>
  </mergeCells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5DAE-6C2F-4FE2-B586-1B5395804C1F}">
  <sheetPr>
    <tabColor theme="9" tint="0.59999389629810485"/>
  </sheetPr>
  <dimension ref="A1:AC420"/>
  <sheetViews>
    <sheetView showGridLines="0" zoomScale="85" zoomScaleNormal="85" workbookViewId="0"/>
  </sheetViews>
  <sheetFormatPr defaultColWidth="9.140625" defaultRowHeight="15.75" customHeight="1"/>
  <cols>
    <col min="1" max="1" width="8.28515625" style="1" customWidth="1"/>
    <col min="2" max="5" width="9.85546875" style="1" customWidth="1"/>
    <col min="6" max="7" width="10.42578125" style="1" customWidth="1"/>
    <col min="8" max="8" width="9.85546875" style="1" customWidth="1"/>
    <col min="9" max="9" width="2.85546875" style="1" customWidth="1"/>
    <col min="10" max="13" width="9.85546875" style="1" customWidth="1"/>
    <col min="14" max="15" width="10.42578125" style="1" customWidth="1"/>
    <col min="16" max="18" width="9.85546875" style="1" customWidth="1"/>
    <col min="19" max="19" width="9.85546875" style="3" customWidth="1"/>
    <col min="20" max="21" width="7.28515625" style="1" customWidth="1"/>
    <col min="22" max="16384" width="9.140625" style="1"/>
  </cols>
  <sheetData>
    <row r="1" spans="1:29" ht="15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11"/>
    </row>
    <row r="2" spans="1:29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2" t="s">
        <v>5</v>
      </c>
      <c r="Q2" s="86" t="str">
        <f>'Project Details'!$F$11</f>
        <v>Luton Borough Council</v>
      </c>
      <c r="S2" s="7"/>
      <c r="T2" s="7"/>
      <c r="U2" s="7"/>
      <c r="V2" s="7"/>
      <c r="W2" s="12"/>
      <c r="X2" s="12"/>
      <c r="Y2" s="13"/>
    </row>
    <row r="3" spans="1:29" ht="15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2" t="s">
        <v>25</v>
      </c>
      <c r="Q3" s="82" t="str">
        <f>'Project Details'!$F$9&amp;" "&amp;'Project Details'!$F$10</f>
        <v>1335-WTR Luton 7 Stations</v>
      </c>
      <c r="S3" s="7"/>
      <c r="T3" s="7"/>
      <c r="U3" s="7"/>
      <c r="V3" s="7"/>
      <c r="W3" s="12"/>
      <c r="X3" s="12"/>
      <c r="Y3" s="13"/>
    </row>
    <row r="4" spans="1:29" ht="15.7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 t="s">
        <v>26</v>
      </c>
      <c r="Q4" s="7" t="str">
        <f ca="1">MID(CELL("filename",A1),FIND("]",CELL("filename",A1))+1,255)</f>
        <v>Leagreave</v>
      </c>
      <c r="R4" s="7"/>
      <c r="S4" s="1"/>
      <c r="T4" s="7"/>
      <c r="W4" s="12"/>
      <c r="X4" s="12"/>
      <c r="Y4" s="13"/>
    </row>
    <row r="5" spans="1:29" ht="15.7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 t="s">
        <v>27</v>
      </c>
      <c r="Q5" s="110">
        <v>43432</v>
      </c>
      <c r="R5" s="110"/>
      <c r="S5" s="1"/>
      <c r="T5" s="7"/>
      <c r="W5" s="12"/>
      <c r="X5" s="12"/>
      <c r="Y5" s="13"/>
    </row>
    <row r="6" spans="1:29" ht="15.7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4"/>
    </row>
    <row r="8" spans="1:29" ht="15.75" customHeight="1">
      <c r="A8" s="121"/>
      <c r="B8" s="119" t="s">
        <v>28</v>
      </c>
      <c r="C8" s="118"/>
      <c r="D8" s="118"/>
      <c r="E8" s="118"/>
      <c r="F8" s="118"/>
      <c r="G8" s="118"/>
      <c r="H8" s="117"/>
      <c r="I8" s="120"/>
      <c r="J8" s="119" t="s">
        <v>29</v>
      </c>
      <c r="K8" s="118"/>
      <c r="L8" s="118"/>
      <c r="M8" s="118"/>
      <c r="N8" s="118"/>
      <c r="O8" s="118"/>
      <c r="P8" s="117"/>
      <c r="S8" s="1"/>
    </row>
    <row r="9" spans="1:29" ht="38.25">
      <c r="A9" s="57"/>
      <c r="B9" s="58" t="s">
        <v>30</v>
      </c>
      <c r="C9" s="59" t="s">
        <v>31</v>
      </c>
      <c r="D9" s="58" t="s">
        <v>32</v>
      </c>
      <c r="E9" s="58" t="s">
        <v>35</v>
      </c>
      <c r="F9" s="58" t="s">
        <v>34</v>
      </c>
      <c r="G9" s="58" t="s">
        <v>36</v>
      </c>
      <c r="H9" s="58" t="s">
        <v>37</v>
      </c>
      <c r="I9" s="56"/>
      <c r="J9" s="58" t="s">
        <v>30</v>
      </c>
      <c r="K9" s="59" t="s">
        <v>38</v>
      </c>
      <c r="L9" s="58" t="s">
        <v>32</v>
      </c>
      <c r="M9" s="58" t="s">
        <v>35</v>
      </c>
      <c r="N9" s="58" t="s">
        <v>34</v>
      </c>
      <c r="O9" s="58" t="s">
        <v>36</v>
      </c>
      <c r="P9" s="58" t="s">
        <v>37</v>
      </c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spans="1:29" ht="15.75" customHeight="1">
      <c r="A10" s="60">
        <v>0.22916666666666699</v>
      </c>
      <c r="B10" s="61">
        <v>11</v>
      </c>
      <c r="C10" s="62">
        <v>4</v>
      </c>
      <c r="D10" s="62">
        <v>2</v>
      </c>
      <c r="E10" s="62">
        <v>1</v>
      </c>
      <c r="F10" s="62">
        <v>0</v>
      </c>
      <c r="G10" s="62">
        <v>12</v>
      </c>
      <c r="H10" s="63">
        <f>SUM(B10:G10)</f>
        <v>30</v>
      </c>
      <c r="I10" s="56"/>
      <c r="J10" s="61">
        <v>0</v>
      </c>
      <c r="K10" s="62">
        <v>0</v>
      </c>
      <c r="L10" s="62">
        <v>0</v>
      </c>
      <c r="M10" s="62">
        <v>1</v>
      </c>
      <c r="N10" s="62">
        <v>0</v>
      </c>
      <c r="O10" s="62">
        <v>1</v>
      </c>
      <c r="P10" s="63">
        <f>SUM(J10:O10)</f>
        <v>2</v>
      </c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spans="1:29" ht="15.75" customHeight="1">
      <c r="A11" s="64">
        <f>A10+"00:15"</f>
        <v>0.23958333333333365</v>
      </c>
      <c r="B11" s="65">
        <v>4</v>
      </c>
      <c r="C11" s="16">
        <v>5</v>
      </c>
      <c r="D11" s="16">
        <v>1</v>
      </c>
      <c r="E11" s="16">
        <v>1</v>
      </c>
      <c r="F11" s="16">
        <v>0</v>
      </c>
      <c r="G11" s="16">
        <v>4</v>
      </c>
      <c r="H11" s="66">
        <f>SUM(B11:G11)</f>
        <v>15</v>
      </c>
      <c r="I11" s="56"/>
      <c r="J11" s="65">
        <v>3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66">
        <f>SUM(J11:O11)</f>
        <v>3</v>
      </c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spans="1:29" ht="15.75" customHeight="1">
      <c r="A12" s="67" t="s">
        <v>39</v>
      </c>
      <c r="B12" s="70">
        <f>SUM(B10:B11)</f>
        <v>15</v>
      </c>
      <c r="C12" s="68">
        <f>SUM(C10:C11)</f>
        <v>9</v>
      </c>
      <c r="D12" s="68">
        <f>SUM(D10:D11)</f>
        <v>3</v>
      </c>
      <c r="E12" s="68">
        <f>SUM(E10:E11)</f>
        <v>2</v>
      </c>
      <c r="F12" s="68">
        <f>SUM(F10:F11)</f>
        <v>0</v>
      </c>
      <c r="G12" s="68">
        <f>SUM(G10:G11)</f>
        <v>16</v>
      </c>
      <c r="H12" s="69">
        <f>SUM(B12:G12)</f>
        <v>45</v>
      </c>
      <c r="I12" s="56"/>
      <c r="J12" s="70">
        <f>SUM(J10:J11)</f>
        <v>3</v>
      </c>
      <c r="K12" s="68">
        <f>SUM(K10:K11)</f>
        <v>0</v>
      </c>
      <c r="L12" s="68">
        <f>SUM(L10:L11)</f>
        <v>0</v>
      </c>
      <c r="M12" s="68">
        <f>SUM(M10:M11)</f>
        <v>1</v>
      </c>
      <c r="N12" s="68">
        <f>SUM(N10:N11)</f>
        <v>0</v>
      </c>
      <c r="O12" s="68">
        <f>SUM(O10:O11)</f>
        <v>1</v>
      </c>
      <c r="P12" s="69">
        <f>SUM(J12:O12)</f>
        <v>5</v>
      </c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spans="1:29" ht="15.75" customHeight="1">
      <c r="A13" s="64">
        <f>A11+"00:15"</f>
        <v>0.25000000000000033</v>
      </c>
      <c r="B13" s="61">
        <v>15</v>
      </c>
      <c r="C13" s="62">
        <v>19</v>
      </c>
      <c r="D13" s="62">
        <v>3</v>
      </c>
      <c r="E13" s="62">
        <v>1</v>
      </c>
      <c r="F13" s="62">
        <v>0</v>
      </c>
      <c r="G13" s="62">
        <v>15</v>
      </c>
      <c r="H13" s="63">
        <f>SUM(B13:G13)</f>
        <v>53</v>
      </c>
      <c r="I13" s="56"/>
      <c r="J13" s="61">
        <v>2</v>
      </c>
      <c r="K13" s="62">
        <v>1</v>
      </c>
      <c r="L13" s="62">
        <v>0</v>
      </c>
      <c r="M13" s="62">
        <v>3</v>
      </c>
      <c r="N13" s="62">
        <v>0</v>
      </c>
      <c r="O13" s="62">
        <v>1</v>
      </c>
      <c r="P13" s="63">
        <f>SUM(J13:O13)</f>
        <v>7</v>
      </c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spans="1:29" ht="15.75" customHeight="1">
      <c r="A14" s="64">
        <f>A13+"00:15"</f>
        <v>0.26041666666666702</v>
      </c>
      <c r="B14" s="65">
        <v>13</v>
      </c>
      <c r="C14" s="16">
        <v>10</v>
      </c>
      <c r="D14" s="16">
        <v>4</v>
      </c>
      <c r="E14" s="16">
        <v>1</v>
      </c>
      <c r="F14" s="16">
        <v>0</v>
      </c>
      <c r="G14" s="16">
        <v>16</v>
      </c>
      <c r="H14" s="66">
        <f>SUM(B14:G14)</f>
        <v>44</v>
      </c>
      <c r="I14" s="56"/>
      <c r="J14" s="65">
        <v>3</v>
      </c>
      <c r="K14" s="16">
        <v>0</v>
      </c>
      <c r="L14" s="16">
        <v>0</v>
      </c>
      <c r="M14" s="16">
        <v>0</v>
      </c>
      <c r="N14" s="16">
        <v>0</v>
      </c>
      <c r="O14" s="16">
        <v>3</v>
      </c>
      <c r="P14" s="66">
        <f>SUM(J14:O14)</f>
        <v>6</v>
      </c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spans="1:29" ht="15.75" customHeight="1">
      <c r="A15" s="64">
        <f>A14+"00:15"</f>
        <v>0.2708333333333337</v>
      </c>
      <c r="B15" s="65">
        <v>14</v>
      </c>
      <c r="C15" s="16">
        <v>26</v>
      </c>
      <c r="D15" s="16">
        <v>6</v>
      </c>
      <c r="E15" s="16">
        <v>2</v>
      </c>
      <c r="F15" s="16">
        <v>0</v>
      </c>
      <c r="G15" s="16">
        <v>23</v>
      </c>
      <c r="H15" s="66">
        <f>SUM(B15:G15)</f>
        <v>71</v>
      </c>
      <c r="I15" s="56"/>
      <c r="J15" s="65">
        <v>2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66">
        <f>SUM(J15:O15)</f>
        <v>2</v>
      </c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spans="1:29" ht="15.75" customHeight="1">
      <c r="A16" s="64">
        <f>A15+"00:15"</f>
        <v>0.28125000000000039</v>
      </c>
      <c r="B16" s="71">
        <v>17</v>
      </c>
      <c r="C16" s="72">
        <v>10</v>
      </c>
      <c r="D16" s="72">
        <v>4</v>
      </c>
      <c r="E16" s="72">
        <v>1</v>
      </c>
      <c r="F16" s="72">
        <v>0</v>
      </c>
      <c r="G16" s="72">
        <v>22</v>
      </c>
      <c r="H16" s="73">
        <f>SUM(B16:G16)</f>
        <v>54</v>
      </c>
      <c r="I16" s="56"/>
      <c r="J16" s="71">
        <v>4</v>
      </c>
      <c r="K16" s="72">
        <v>1</v>
      </c>
      <c r="L16" s="72">
        <v>1</v>
      </c>
      <c r="M16" s="72">
        <v>1</v>
      </c>
      <c r="N16" s="72">
        <v>0</v>
      </c>
      <c r="O16" s="72">
        <v>5</v>
      </c>
      <c r="P16" s="73">
        <f>SUM(J16:O16)</f>
        <v>12</v>
      </c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ht="15.75" customHeight="1">
      <c r="A17" s="74" t="s">
        <v>40</v>
      </c>
      <c r="B17" s="70">
        <f>SUM(B13:B16)</f>
        <v>59</v>
      </c>
      <c r="C17" s="68">
        <f>SUM(C13:C16)</f>
        <v>65</v>
      </c>
      <c r="D17" s="68">
        <f>SUM(D13:D16)</f>
        <v>17</v>
      </c>
      <c r="E17" s="68">
        <f>SUM(E13:E16)</f>
        <v>5</v>
      </c>
      <c r="F17" s="68">
        <f>SUM(F13:F16)</f>
        <v>0</v>
      </c>
      <c r="G17" s="68">
        <f>SUM(G13:G16)</f>
        <v>76</v>
      </c>
      <c r="H17" s="69">
        <f>SUM(B17:G17)</f>
        <v>222</v>
      </c>
      <c r="I17" s="56"/>
      <c r="J17" s="70">
        <f>SUM(J13:J16)</f>
        <v>11</v>
      </c>
      <c r="K17" s="68">
        <f>SUM(K13:K16)</f>
        <v>2</v>
      </c>
      <c r="L17" s="68">
        <f>SUM(L13:L16)</f>
        <v>1</v>
      </c>
      <c r="M17" s="68">
        <f>SUM(M13:M16)</f>
        <v>4</v>
      </c>
      <c r="N17" s="68">
        <f>SUM(N13:N16)</f>
        <v>0</v>
      </c>
      <c r="O17" s="68">
        <f>SUM(O13:O16)</f>
        <v>9</v>
      </c>
      <c r="P17" s="69">
        <f>SUM(J17:O17)</f>
        <v>27</v>
      </c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spans="1:29" ht="15.75" customHeight="1">
      <c r="A18" s="64">
        <f>A16+"00:15"</f>
        <v>0.29166666666666707</v>
      </c>
      <c r="B18" s="61">
        <v>38</v>
      </c>
      <c r="C18" s="62">
        <v>49</v>
      </c>
      <c r="D18" s="62">
        <v>6</v>
      </c>
      <c r="E18" s="62">
        <v>2</v>
      </c>
      <c r="F18" s="62">
        <v>0</v>
      </c>
      <c r="G18" s="62">
        <v>20</v>
      </c>
      <c r="H18" s="63">
        <f>SUM(B18:G18)</f>
        <v>115</v>
      </c>
      <c r="I18" s="56"/>
      <c r="J18" s="61">
        <v>4</v>
      </c>
      <c r="K18" s="62">
        <v>0</v>
      </c>
      <c r="L18" s="62">
        <v>0</v>
      </c>
      <c r="M18" s="62">
        <v>2</v>
      </c>
      <c r="N18" s="62">
        <v>0</v>
      </c>
      <c r="O18" s="62">
        <v>0</v>
      </c>
      <c r="P18" s="63">
        <f>SUM(J18:O18)</f>
        <v>6</v>
      </c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spans="1:29" ht="15.75" customHeight="1">
      <c r="A19" s="64">
        <f>A18+"00:15"</f>
        <v>0.30208333333333376</v>
      </c>
      <c r="B19" s="65">
        <v>36</v>
      </c>
      <c r="C19" s="16">
        <v>39</v>
      </c>
      <c r="D19" s="16">
        <v>8</v>
      </c>
      <c r="E19" s="16">
        <v>1</v>
      </c>
      <c r="F19" s="16">
        <v>0</v>
      </c>
      <c r="G19" s="16">
        <v>28</v>
      </c>
      <c r="H19" s="66">
        <f>SUM(B19:G19)</f>
        <v>112</v>
      </c>
      <c r="I19" s="56"/>
      <c r="J19" s="65">
        <v>3</v>
      </c>
      <c r="K19" s="16">
        <v>0</v>
      </c>
      <c r="L19" s="16">
        <v>0</v>
      </c>
      <c r="M19" s="16">
        <v>1</v>
      </c>
      <c r="N19" s="16">
        <v>0</v>
      </c>
      <c r="O19" s="16">
        <v>9</v>
      </c>
      <c r="P19" s="66">
        <f>SUM(J19:O19)</f>
        <v>13</v>
      </c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spans="1:29" ht="15.75" customHeight="1">
      <c r="A20" s="64">
        <f>A19+"00:15"</f>
        <v>0.31250000000000044</v>
      </c>
      <c r="B20" s="65">
        <v>29</v>
      </c>
      <c r="C20" s="16">
        <v>51</v>
      </c>
      <c r="D20" s="16">
        <v>4</v>
      </c>
      <c r="E20" s="16">
        <v>5</v>
      </c>
      <c r="F20" s="16">
        <v>0</v>
      </c>
      <c r="G20" s="16">
        <v>74</v>
      </c>
      <c r="H20" s="66">
        <f>SUM(B20:G20)</f>
        <v>163</v>
      </c>
      <c r="I20" s="56"/>
      <c r="J20" s="65">
        <v>3</v>
      </c>
      <c r="K20" s="16">
        <v>1</v>
      </c>
      <c r="L20" s="16">
        <v>0</v>
      </c>
      <c r="M20" s="16">
        <v>0</v>
      </c>
      <c r="N20" s="16">
        <v>0</v>
      </c>
      <c r="O20" s="16">
        <v>4</v>
      </c>
      <c r="P20" s="66">
        <f>SUM(J20:O20)</f>
        <v>8</v>
      </c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spans="1:29" ht="15.75" customHeight="1">
      <c r="A21" s="64">
        <f>A20+"00:15"</f>
        <v>0.32291666666666713</v>
      </c>
      <c r="B21" s="71">
        <v>33</v>
      </c>
      <c r="C21" s="72">
        <v>51</v>
      </c>
      <c r="D21" s="72">
        <v>7</v>
      </c>
      <c r="E21" s="72">
        <v>1</v>
      </c>
      <c r="F21" s="72">
        <v>0</v>
      </c>
      <c r="G21" s="72">
        <v>84</v>
      </c>
      <c r="H21" s="73">
        <f>SUM(B21:G21)</f>
        <v>176</v>
      </c>
      <c r="I21" s="56"/>
      <c r="J21" s="71">
        <v>4</v>
      </c>
      <c r="K21" s="72">
        <v>0</v>
      </c>
      <c r="L21" s="72">
        <v>0</v>
      </c>
      <c r="M21" s="72">
        <v>2</v>
      </c>
      <c r="N21" s="72">
        <v>0</v>
      </c>
      <c r="O21" s="72">
        <v>5</v>
      </c>
      <c r="P21" s="73">
        <f>SUM(J21:O21)</f>
        <v>11</v>
      </c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spans="1:29" ht="15.75" customHeight="1">
      <c r="A22" s="74" t="s">
        <v>40</v>
      </c>
      <c r="B22" s="70">
        <f>SUM(B18:B21)</f>
        <v>136</v>
      </c>
      <c r="C22" s="68">
        <f>SUM(C18:C21)</f>
        <v>190</v>
      </c>
      <c r="D22" s="68">
        <f>SUM(D18:D21)</f>
        <v>25</v>
      </c>
      <c r="E22" s="68">
        <f>SUM(E18:E21)</f>
        <v>9</v>
      </c>
      <c r="F22" s="68">
        <f>SUM(F18:F21)</f>
        <v>0</v>
      </c>
      <c r="G22" s="68">
        <f>SUM(G18:G21)</f>
        <v>206</v>
      </c>
      <c r="H22" s="69">
        <f>SUM(B22:G22)</f>
        <v>566</v>
      </c>
      <c r="I22" s="56"/>
      <c r="J22" s="70">
        <f>SUM(J18:J21)</f>
        <v>14</v>
      </c>
      <c r="K22" s="68">
        <f>SUM(K18:K21)</f>
        <v>1</v>
      </c>
      <c r="L22" s="68">
        <f>SUM(L18:L21)</f>
        <v>0</v>
      </c>
      <c r="M22" s="68">
        <f>SUM(M18:M21)</f>
        <v>5</v>
      </c>
      <c r="N22" s="68">
        <f>SUM(N18:N21)</f>
        <v>0</v>
      </c>
      <c r="O22" s="68">
        <f>SUM(O18:O21)</f>
        <v>18</v>
      </c>
      <c r="P22" s="69">
        <f>SUM(J22:O22)</f>
        <v>38</v>
      </c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</row>
    <row r="23" spans="1:29" ht="15.75" customHeight="1">
      <c r="A23" s="64">
        <f>A21+"00:15"</f>
        <v>0.33333333333333381</v>
      </c>
      <c r="B23" s="61">
        <v>28</v>
      </c>
      <c r="C23" s="62">
        <v>23</v>
      </c>
      <c r="D23" s="62">
        <v>4</v>
      </c>
      <c r="E23" s="62">
        <v>0</v>
      </c>
      <c r="F23" s="62">
        <v>0</v>
      </c>
      <c r="G23" s="62">
        <v>68</v>
      </c>
      <c r="H23" s="63">
        <f>SUM(B23:G23)</f>
        <v>123</v>
      </c>
      <c r="I23" s="56"/>
      <c r="J23" s="61">
        <v>8</v>
      </c>
      <c r="K23" s="62">
        <v>0</v>
      </c>
      <c r="L23" s="62">
        <v>0</v>
      </c>
      <c r="M23" s="62">
        <v>3</v>
      </c>
      <c r="N23" s="62">
        <v>0</v>
      </c>
      <c r="O23" s="62">
        <v>2</v>
      </c>
      <c r="P23" s="63">
        <f>SUM(J23:O23)</f>
        <v>13</v>
      </c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</row>
    <row r="24" spans="1:29" ht="15.75" customHeight="1">
      <c r="A24" s="64">
        <f>A23+"00:15"</f>
        <v>0.3437500000000005</v>
      </c>
      <c r="B24" s="65">
        <v>14</v>
      </c>
      <c r="C24" s="16">
        <v>10</v>
      </c>
      <c r="D24" s="16">
        <v>1</v>
      </c>
      <c r="E24" s="16">
        <v>0</v>
      </c>
      <c r="F24" s="16">
        <v>0</v>
      </c>
      <c r="G24" s="16">
        <v>32</v>
      </c>
      <c r="H24" s="66">
        <f>SUM(B24:G24)</f>
        <v>57</v>
      </c>
      <c r="I24" s="56"/>
      <c r="J24" s="65">
        <v>1</v>
      </c>
      <c r="K24" s="16">
        <v>0</v>
      </c>
      <c r="L24" s="16">
        <v>0</v>
      </c>
      <c r="M24" s="16">
        <v>0</v>
      </c>
      <c r="N24" s="16">
        <v>0</v>
      </c>
      <c r="O24" s="16">
        <v>4</v>
      </c>
      <c r="P24" s="66">
        <f>SUM(J24:O24)</f>
        <v>5</v>
      </c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spans="1:29" ht="15.75" customHeight="1">
      <c r="A25" s="64">
        <f>A24+"00:15"</f>
        <v>0.35416666666666718</v>
      </c>
      <c r="B25" s="65">
        <v>17</v>
      </c>
      <c r="C25" s="16">
        <v>12</v>
      </c>
      <c r="D25" s="16">
        <v>0</v>
      </c>
      <c r="E25" s="16">
        <v>0</v>
      </c>
      <c r="F25" s="16">
        <v>0</v>
      </c>
      <c r="G25" s="16">
        <v>39</v>
      </c>
      <c r="H25" s="66">
        <f>SUM(B25:G25)</f>
        <v>68</v>
      </c>
      <c r="I25" s="56"/>
      <c r="J25" s="65">
        <v>2</v>
      </c>
      <c r="K25" s="16">
        <v>0</v>
      </c>
      <c r="L25" s="16">
        <v>0</v>
      </c>
      <c r="M25" s="16">
        <v>1</v>
      </c>
      <c r="N25" s="16">
        <v>0</v>
      </c>
      <c r="O25" s="16">
        <v>1</v>
      </c>
      <c r="P25" s="66">
        <f>SUM(J25:O25)</f>
        <v>4</v>
      </c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</row>
    <row r="26" spans="1:29" ht="15.75" customHeight="1">
      <c r="A26" s="64">
        <f>A25+"00:15"</f>
        <v>0.36458333333333387</v>
      </c>
      <c r="B26" s="71">
        <v>15</v>
      </c>
      <c r="C26" s="72">
        <v>5</v>
      </c>
      <c r="D26" s="72">
        <v>8</v>
      </c>
      <c r="E26" s="72">
        <v>1</v>
      </c>
      <c r="F26" s="72">
        <v>0</v>
      </c>
      <c r="G26" s="72">
        <v>21</v>
      </c>
      <c r="H26" s="73">
        <f>SUM(B26:G26)</f>
        <v>50</v>
      </c>
      <c r="I26" s="56"/>
      <c r="J26" s="71">
        <v>1</v>
      </c>
      <c r="K26" s="72">
        <v>0</v>
      </c>
      <c r="L26" s="72">
        <v>1</v>
      </c>
      <c r="M26" s="72">
        <v>2</v>
      </c>
      <c r="N26" s="72">
        <v>0</v>
      </c>
      <c r="O26" s="72">
        <v>0</v>
      </c>
      <c r="P26" s="73">
        <f>SUM(J26:O26)</f>
        <v>4</v>
      </c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spans="1:29" ht="15.75" customHeight="1">
      <c r="A27" s="74" t="s">
        <v>40</v>
      </c>
      <c r="B27" s="70">
        <f>SUM(B23:B26)</f>
        <v>74</v>
      </c>
      <c r="C27" s="68">
        <f>SUM(C23:C26)</f>
        <v>50</v>
      </c>
      <c r="D27" s="68">
        <f>SUM(D23:D26)</f>
        <v>13</v>
      </c>
      <c r="E27" s="68">
        <f>SUM(E23:E26)</f>
        <v>1</v>
      </c>
      <c r="F27" s="68">
        <f>SUM(F23:F26)</f>
        <v>0</v>
      </c>
      <c r="G27" s="68">
        <f>SUM(G23:G26)</f>
        <v>160</v>
      </c>
      <c r="H27" s="69">
        <f>SUM(B27:G27)</f>
        <v>298</v>
      </c>
      <c r="I27" s="56"/>
      <c r="J27" s="70">
        <f>SUM(J23:J26)</f>
        <v>12</v>
      </c>
      <c r="K27" s="68">
        <f>SUM(K23:K26)</f>
        <v>0</v>
      </c>
      <c r="L27" s="68">
        <f>SUM(L23:L26)</f>
        <v>1</v>
      </c>
      <c r="M27" s="68">
        <f>SUM(M23:M26)</f>
        <v>6</v>
      </c>
      <c r="N27" s="68">
        <f>SUM(N23:N26)</f>
        <v>0</v>
      </c>
      <c r="O27" s="68">
        <f>SUM(O23:O26)</f>
        <v>7</v>
      </c>
      <c r="P27" s="69">
        <f>SUM(J27:O27)</f>
        <v>26</v>
      </c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</row>
    <row r="28" spans="1:29" ht="15.75" customHeight="1">
      <c r="A28" s="64">
        <f>A26+"00:15"</f>
        <v>0.37500000000000056</v>
      </c>
      <c r="B28" s="61">
        <v>12</v>
      </c>
      <c r="C28" s="62">
        <v>5</v>
      </c>
      <c r="D28" s="62">
        <v>6</v>
      </c>
      <c r="E28" s="62">
        <v>1</v>
      </c>
      <c r="F28" s="62">
        <v>0</v>
      </c>
      <c r="G28" s="62">
        <v>15</v>
      </c>
      <c r="H28" s="63">
        <f>SUM(B28:G28)</f>
        <v>39</v>
      </c>
      <c r="I28" s="56"/>
      <c r="J28" s="61">
        <v>6</v>
      </c>
      <c r="K28" s="62">
        <v>0</v>
      </c>
      <c r="L28" s="62">
        <v>2</v>
      </c>
      <c r="M28" s="62">
        <v>3</v>
      </c>
      <c r="N28" s="62">
        <v>0</v>
      </c>
      <c r="O28" s="62">
        <v>13</v>
      </c>
      <c r="P28" s="63">
        <f>SUM(J28:O28)</f>
        <v>24</v>
      </c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spans="1:29" ht="15.75" customHeight="1">
      <c r="A29" s="64">
        <f>A28+"00:15"</f>
        <v>0.38541666666666724</v>
      </c>
      <c r="B29" s="65">
        <v>24</v>
      </c>
      <c r="C29" s="16">
        <v>15</v>
      </c>
      <c r="D29" s="16">
        <v>4</v>
      </c>
      <c r="E29" s="16">
        <v>0</v>
      </c>
      <c r="F29" s="16">
        <v>0</v>
      </c>
      <c r="G29" s="16">
        <v>18</v>
      </c>
      <c r="H29" s="66">
        <f>SUM(B29:G29)</f>
        <v>61</v>
      </c>
      <c r="I29" s="56"/>
      <c r="J29" s="65">
        <v>2</v>
      </c>
      <c r="K29" s="16">
        <v>2</v>
      </c>
      <c r="L29" s="16">
        <v>1</v>
      </c>
      <c r="M29" s="16">
        <v>1</v>
      </c>
      <c r="N29" s="16">
        <v>0</v>
      </c>
      <c r="O29" s="16">
        <v>1</v>
      </c>
      <c r="P29" s="66">
        <f>SUM(J29:O29)</f>
        <v>7</v>
      </c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</row>
    <row r="30" spans="1:29" ht="15.75" customHeight="1">
      <c r="A30" s="64">
        <f>A29+"00:15"</f>
        <v>0.39583333333333393</v>
      </c>
      <c r="B30" s="65">
        <v>21</v>
      </c>
      <c r="C30" s="16">
        <v>6</v>
      </c>
      <c r="D30" s="16">
        <v>1</v>
      </c>
      <c r="E30" s="16">
        <v>4</v>
      </c>
      <c r="F30" s="16">
        <v>0</v>
      </c>
      <c r="G30" s="16">
        <v>13</v>
      </c>
      <c r="H30" s="66">
        <f>SUM(B30:G30)</f>
        <v>45</v>
      </c>
      <c r="I30" s="56"/>
      <c r="J30" s="65">
        <v>2</v>
      </c>
      <c r="K30" s="16">
        <v>0</v>
      </c>
      <c r="L30" s="16">
        <v>0</v>
      </c>
      <c r="M30" s="16">
        <v>1</v>
      </c>
      <c r="N30" s="16">
        <v>0</v>
      </c>
      <c r="O30" s="16">
        <v>5</v>
      </c>
      <c r="P30" s="66">
        <f>SUM(J30:O30)</f>
        <v>8</v>
      </c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spans="1:29" ht="15.75" customHeight="1">
      <c r="A31" s="64">
        <f>A30+"00:15"</f>
        <v>0.40625000000000061</v>
      </c>
      <c r="B31" s="71">
        <v>15</v>
      </c>
      <c r="C31" s="72">
        <v>7</v>
      </c>
      <c r="D31" s="72">
        <v>2</v>
      </c>
      <c r="E31" s="72">
        <v>0</v>
      </c>
      <c r="F31" s="72">
        <v>1</v>
      </c>
      <c r="G31" s="72">
        <v>16</v>
      </c>
      <c r="H31" s="73">
        <f>SUM(B31:G31)</f>
        <v>41</v>
      </c>
      <c r="I31" s="56"/>
      <c r="J31" s="71">
        <v>3</v>
      </c>
      <c r="K31" s="72">
        <v>1</v>
      </c>
      <c r="L31" s="72">
        <v>0</v>
      </c>
      <c r="M31" s="72">
        <v>0</v>
      </c>
      <c r="N31" s="72">
        <v>0</v>
      </c>
      <c r="O31" s="72">
        <v>3</v>
      </c>
      <c r="P31" s="73">
        <f>SUM(J31:O31)</f>
        <v>7</v>
      </c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spans="1:29" ht="15.75" customHeight="1">
      <c r="A32" s="74" t="s">
        <v>40</v>
      </c>
      <c r="B32" s="70">
        <f>SUM(B28:B31)</f>
        <v>72</v>
      </c>
      <c r="C32" s="68">
        <f>SUM(C28:C31)</f>
        <v>33</v>
      </c>
      <c r="D32" s="68">
        <f>SUM(D28:D31)</f>
        <v>13</v>
      </c>
      <c r="E32" s="68">
        <f>SUM(E28:E31)</f>
        <v>5</v>
      </c>
      <c r="F32" s="68">
        <f>SUM(F28:F31)</f>
        <v>1</v>
      </c>
      <c r="G32" s="68">
        <f>SUM(G28:G31)</f>
        <v>62</v>
      </c>
      <c r="H32" s="69">
        <f>SUM(B32:G32)</f>
        <v>186</v>
      </c>
      <c r="I32" s="56"/>
      <c r="J32" s="70">
        <f>SUM(J28:J31)</f>
        <v>13</v>
      </c>
      <c r="K32" s="68">
        <f>SUM(K28:K31)</f>
        <v>3</v>
      </c>
      <c r="L32" s="68">
        <f>SUM(L28:L31)</f>
        <v>3</v>
      </c>
      <c r="M32" s="68">
        <f>SUM(M28:M31)</f>
        <v>5</v>
      </c>
      <c r="N32" s="68">
        <f>SUM(N28:N31)</f>
        <v>0</v>
      </c>
      <c r="O32" s="68">
        <f>SUM(O28:O31)</f>
        <v>22</v>
      </c>
      <c r="P32" s="69">
        <f>SUM(J32:O32)</f>
        <v>46</v>
      </c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spans="1:29" ht="15.75" customHeight="1">
      <c r="A33" s="64">
        <f>A31+"00:15"</f>
        <v>0.4166666666666673</v>
      </c>
      <c r="B33" s="61">
        <v>6</v>
      </c>
      <c r="C33" s="62">
        <v>7</v>
      </c>
      <c r="D33" s="62">
        <v>2</v>
      </c>
      <c r="E33" s="62">
        <v>0</v>
      </c>
      <c r="F33" s="62">
        <v>0</v>
      </c>
      <c r="G33" s="62">
        <v>14</v>
      </c>
      <c r="H33" s="63">
        <f>SUM(B33:G33)</f>
        <v>29</v>
      </c>
      <c r="I33" s="56"/>
      <c r="J33" s="61">
        <v>2</v>
      </c>
      <c r="K33" s="62">
        <v>0</v>
      </c>
      <c r="L33" s="62">
        <v>2</v>
      </c>
      <c r="M33" s="62">
        <v>1</v>
      </c>
      <c r="N33" s="62">
        <v>0</v>
      </c>
      <c r="O33" s="62">
        <v>1</v>
      </c>
      <c r="P33" s="63">
        <f>SUM(J33:O33)</f>
        <v>6</v>
      </c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spans="1:29" ht="15.75" customHeight="1">
      <c r="A34" s="64">
        <f>A33+"00:15"</f>
        <v>0.42708333333333398</v>
      </c>
      <c r="B34" s="65">
        <v>10</v>
      </c>
      <c r="C34" s="16">
        <v>4</v>
      </c>
      <c r="D34" s="16">
        <v>4</v>
      </c>
      <c r="E34" s="16">
        <v>1</v>
      </c>
      <c r="F34" s="16">
        <v>0</v>
      </c>
      <c r="G34" s="16">
        <v>16</v>
      </c>
      <c r="H34" s="66">
        <f>SUM(B34:G34)</f>
        <v>35</v>
      </c>
      <c r="I34" s="56"/>
      <c r="J34" s="65">
        <v>5</v>
      </c>
      <c r="K34" s="16">
        <v>0</v>
      </c>
      <c r="L34" s="16">
        <v>1</v>
      </c>
      <c r="M34" s="16">
        <v>1</v>
      </c>
      <c r="N34" s="16">
        <v>0</v>
      </c>
      <c r="O34" s="16">
        <v>6</v>
      </c>
      <c r="P34" s="66">
        <f>SUM(J34:O34)</f>
        <v>13</v>
      </c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</row>
    <row r="35" spans="1:29" ht="15.75" customHeight="1">
      <c r="A35" s="74" t="s">
        <v>40</v>
      </c>
      <c r="B35" s="70">
        <f>SUM(B33:B34)</f>
        <v>16</v>
      </c>
      <c r="C35" s="68">
        <f>SUM(C33:C34)</f>
        <v>11</v>
      </c>
      <c r="D35" s="68">
        <f>SUM(D33:D34)</f>
        <v>6</v>
      </c>
      <c r="E35" s="68">
        <f>SUM(E33:E34)</f>
        <v>1</v>
      </c>
      <c r="F35" s="68">
        <f>SUM(F33:F34)</f>
        <v>0</v>
      </c>
      <c r="G35" s="68">
        <f>SUM(G33:G34)</f>
        <v>30</v>
      </c>
      <c r="H35" s="69">
        <f>SUM(B35:G35)</f>
        <v>64</v>
      </c>
      <c r="I35" s="56"/>
      <c r="J35" s="70">
        <f>SUM(J33:J34)</f>
        <v>7</v>
      </c>
      <c r="K35" s="68">
        <f>SUM(K33:K34)</f>
        <v>0</v>
      </c>
      <c r="L35" s="68">
        <f>SUM(L33:L34)</f>
        <v>3</v>
      </c>
      <c r="M35" s="68">
        <f>SUM(M33:M34)</f>
        <v>2</v>
      </c>
      <c r="N35" s="68">
        <f>SUM(N33:N34)</f>
        <v>0</v>
      </c>
      <c r="O35" s="68">
        <f>SUM(O33:O34)</f>
        <v>7</v>
      </c>
      <c r="P35" s="69">
        <f>SUM(J35:O35)</f>
        <v>19</v>
      </c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</row>
    <row r="36" spans="1:29" ht="15.75" customHeight="1">
      <c r="A36" s="57"/>
      <c r="B36" s="56"/>
      <c r="C36" s="56"/>
      <c r="D36" s="56"/>
      <c r="E36" s="56"/>
      <c r="F36" s="56"/>
      <c r="G36" s="56"/>
      <c r="H36" s="56">
        <f>SUM(B36:G36)</f>
        <v>0</v>
      </c>
      <c r="I36" s="56"/>
      <c r="J36" s="56"/>
      <c r="K36" s="56"/>
      <c r="L36" s="56"/>
      <c r="M36" s="56"/>
      <c r="N36" s="56"/>
      <c r="O36" s="56"/>
      <c r="P36" s="56">
        <f>SUM(J36:O36)</f>
        <v>0</v>
      </c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</row>
    <row r="37" spans="1:29" ht="15.75" customHeight="1">
      <c r="A37" s="74" t="s">
        <v>37</v>
      </c>
      <c r="B37" s="70">
        <f>SUM(B35+B32+B27+B22+B17+B12)</f>
        <v>372</v>
      </c>
      <c r="C37" s="68">
        <f>SUM(C35+C32+C27+C22+C17+C12)</f>
        <v>358</v>
      </c>
      <c r="D37" s="68">
        <f>SUM(D35+D32+D27+D22+D17+D12)</f>
        <v>77</v>
      </c>
      <c r="E37" s="68">
        <f>SUM(E35+E32+E27+E22+E17+E12)</f>
        <v>23</v>
      </c>
      <c r="F37" s="68">
        <f>SUM(F35+F32+F27+F22+F17+F12)</f>
        <v>1</v>
      </c>
      <c r="G37" s="68">
        <f>SUM(G35+G32+G27+G22+G17+G12)</f>
        <v>550</v>
      </c>
      <c r="H37" s="69">
        <f>SUM(B37:G37)</f>
        <v>1381</v>
      </c>
      <c r="I37" s="56"/>
      <c r="J37" s="70">
        <f>SUM(J35+J32+J27+J22+J17+J12)</f>
        <v>60</v>
      </c>
      <c r="K37" s="68">
        <f>SUM(K35+K32+K27+K22+K17+K12)</f>
        <v>6</v>
      </c>
      <c r="L37" s="68">
        <f>SUM(L35+L32+L27+L22+L17+L12)</f>
        <v>8</v>
      </c>
      <c r="M37" s="68">
        <f>SUM(M35+M32+M27+M22+M17+M12)</f>
        <v>23</v>
      </c>
      <c r="N37" s="68">
        <f>SUM(N35+N32+N27+N22+N17+N12)</f>
        <v>0</v>
      </c>
      <c r="O37" s="68">
        <f>SUM(O35+O32+O27+O22+O17+O12)</f>
        <v>64</v>
      </c>
      <c r="P37" s="69">
        <f>SUM(J37:O37)</f>
        <v>161</v>
      </c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spans="1:29" ht="15.75" customHeight="1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</row>
    <row r="39" spans="1:29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</row>
    <row r="40" spans="1:29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</row>
    <row r="41" spans="1:29" ht="15.75" customHeight="1">
      <c r="A41" s="2"/>
      <c r="B41" s="2"/>
      <c r="C41" s="2"/>
      <c r="D41" s="2"/>
      <c r="E41" s="2"/>
      <c r="S41" s="1"/>
    </row>
    <row r="42" spans="1:29" ht="15.75" customHeight="1">
      <c r="S42" s="1"/>
    </row>
    <row r="43" spans="1:29" ht="15.75" customHeight="1">
      <c r="S43" s="1"/>
    </row>
    <row r="44" spans="1:29" ht="15.75" customHeight="1">
      <c r="S44" s="1"/>
    </row>
    <row r="45" spans="1:29" ht="15.75" customHeight="1">
      <c r="S45" s="1"/>
    </row>
    <row r="46" spans="1:29" ht="15.75" customHeight="1">
      <c r="S46" s="1"/>
    </row>
    <row r="47" spans="1:29" ht="15.75" customHeight="1">
      <c r="S47" s="1"/>
    </row>
    <row r="48" spans="1:29" ht="15.75" customHeight="1">
      <c r="S48" s="1"/>
    </row>
    <row r="49" spans="19:19" ht="15.75" customHeight="1">
      <c r="S49" s="1"/>
    </row>
    <row r="50" spans="19:19" ht="15.75" customHeight="1">
      <c r="S50" s="1"/>
    </row>
    <row r="51" spans="19:19" ht="15.75" customHeight="1">
      <c r="S51" s="1"/>
    </row>
    <row r="52" spans="19:19" ht="15.75" customHeight="1">
      <c r="S52" s="1"/>
    </row>
    <row r="53" spans="19:19" ht="15.75" customHeight="1">
      <c r="S53" s="1"/>
    </row>
    <row r="54" spans="19:19" ht="15.75" customHeight="1">
      <c r="S54" s="1"/>
    </row>
    <row r="55" spans="19:19" ht="15.75" customHeight="1">
      <c r="S55" s="1"/>
    </row>
    <row r="56" spans="19:19" ht="15.75" customHeight="1">
      <c r="S56" s="1"/>
    </row>
    <row r="57" spans="19:19" ht="15.75" customHeight="1">
      <c r="S57" s="1"/>
    </row>
    <row r="58" spans="19:19" ht="15.75" customHeight="1">
      <c r="S58" s="1"/>
    </row>
    <row r="59" spans="19:19" ht="15.75" customHeight="1">
      <c r="S59" s="1"/>
    </row>
    <row r="60" spans="19:19" ht="15.75" customHeight="1">
      <c r="S60" s="1"/>
    </row>
    <row r="61" spans="19:19" ht="15.75" customHeight="1">
      <c r="S61" s="1"/>
    </row>
    <row r="62" spans="19:19" ht="15.75" customHeight="1">
      <c r="S62" s="1"/>
    </row>
    <row r="63" spans="19:19" ht="15.75" customHeight="1">
      <c r="S63" s="1"/>
    </row>
    <row r="64" spans="19:19" ht="15.75" customHeight="1">
      <c r="S64" s="1"/>
    </row>
    <row r="65" spans="1:19" ht="15.75" customHeight="1">
      <c r="S65" s="1"/>
    </row>
    <row r="66" spans="1:19" ht="15.75" customHeight="1">
      <c r="S66" s="1"/>
    </row>
    <row r="67" spans="1:19" ht="15.75" customHeight="1">
      <c r="S67" s="1"/>
    </row>
    <row r="68" spans="1:19" ht="15.75" customHeight="1">
      <c r="S68" s="1"/>
    </row>
    <row r="69" spans="1:19" ht="15.75" customHeight="1">
      <c r="S69" s="1"/>
    </row>
    <row r="70" spans="1:19" ht="15.75" customHeight="1">
      <c r="S70" s="1"/>
    </row>
    <row r="71" spans="1:19" ht="15.75" customHeight="1">
      <c r="S71" s="1"/>
    </row>
    <row r="72" spans="1:19" ht="15.75" customHeight="1">
      <c r="S72" s="1"/>
    </row>
    <row r="73" spans="1:19" ht="15.75" customHeight="1">
      <c r="S73" s="1"/>
    </row>
    <row r="74" spans="1:19" ht="15.75" customHeight="1">
      <c r="S74" s="1"/>
    </row>
    <row r="75" spans="1:19" ht="15.75" customHeight="1">
      <c r="S75" s="1"/>
    </row>
    <row r="76" spans="1:19" ht="15.75" customHeight="1">
      <c r="S76" s="1"/>
    </row>
    <row r="77" spans="1:19" ht="15.75" customHeight="1">
      <c r="S77" s="1"/>
    </row>
    <row r="78" spans="1:19" ht="15.75" customHeight="1">
      <c r="S78" s="1"/>
    </row>
    <row r="79" spans="1:19" ht="15.75" customHeight="1">
      <c r="S79" s="1"/>
    </row>
    <row r="80" spans="1:19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S80" s="1"/>
    </row>
    <row r="81" spans="19:19" ht="15.75" customHeight="1">
      <c r="S81" s="1"/>
    </row>
    <row r="82" spans="19:19" ht="15.75" customHeight="1">
      <c r="S82" s="1"/>
    </row>
    <row r="83" spans="19:19" ht="15.75" customHeight="1">
      <c r="S83" s="1"/>
    </row>
    <row r="84" spans="19:19" ht="15.75" customHeight="1">
      <c r="S84" s="1"/>
    </row>
    <row r="85" spans="19:19" ht="15.75" customHeight="1">
      <c r="S85" s="1"/>
    </row>
    <row r="86" spans="19:19" ht="15.75" customHeight="1">
      <c r="S86" s="1"/>
    </row>
    <row r="87" spans="19:19" ht="15.75" customHeight="1">
      <c r="S87" s="1"/>
    </row>
    <row r="88" spans="19:19" ht="15.75" customHeight="1">
      <c r="S88" s="1"/>
    </row>
    <row r="89" spans="19:19" ht="15.75" customHeight="1">
      <c r="S89" s="1"/>
    </row>
    <row r="90" spans="19:19" ht="15.75" customHeight="1">
      <c r="S90" s="1"/>
    </row>
    <row r="91" spans="19:19" ht="15.75" customHeight="1">
      <c r="S91" s="1"/>
    </row>
    <row r="92" spans="19:19" ht="15.75" customHeight="1">
      <c r="S92" s="1"/>
    </row>
    <row r="93" spans="19:19" ht="15.75" customHeight="1">
      <c r="S93" s="1"/>
    </row>
    <row r="94" spans="19:19" ht="15.75" customHeight="1">
      <c r="S94" s="1"/>
    </row>
    <row r="95" spans="19:19" ht="15.75" customHeight="1">
      <c r="S95" s="1"/>
    </row>
    <row r="96" spans="19:19" ht="15.75" customHeight="1">
      <c r="S96" s="1"/>
    </row>
    <row r="97" spans="1:19" ht="15.75" customHeight="1">
      <c r="S97" s="1"/>
    </row>
    <row r="98" spans="1:19" s="2" customFormat="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9" ht="15.75" customHeight="1">
      <c r="S99" s="1"/>
    </row>
    <row r="100" spans="1:19" ht="15.75" customHeight="1">
      <c r="S100" s="1"/>
    </row>
    <row r="101" spans="1:19" ht="15.75" customHeight="1">
      <c r="S101" s="1"/>
    </row>
    <row r="102" spans="1:19" ht="15.75" customHeight="1">
      <c r="S102" s="1"/>
    </row>
    <row r="103" spans="1:19" ht="15.75" customHeight="1">
      <c r="S103" s="1"/>
    </row>
    <row r="104" spans="1:19" ht="15.75" customHeight="1">
      <c r="S104" s="1"/>
    </row>
    <row r="105" spans="1:19" ht="15.75" customHeight="1">
      <c r="S105" s="1"/>
    </row>
    <row r="106" spans="1:19" ht="15.75" customHeight="1">
      <c r="S106" s="1"/>
    </row>
    <row r="107" spans="1:19" ht="15.75" customHeight="1">
      <c r="S107" s="1"/>
    </row>
    <row r="108" spans="1:19" ht="15.75" customHeight="1">
      <c r="S108" s="1"/>
    </row>
    <row r="109" spans="1:19" ht="15.75" customHeight="1">
      <c r="S109" s="1"/>
    </row>
    <row r="110" spans="1:19" ht="15.75" customHeight="1">
      <c r="S110" s="1"/>
    </row>
    <row r="111" spans="1:19" ht="15.75" customHeight="1">
      <c r="S111" s="1"/>
    </row>
    <row r="112" spans="1:19" ht="15.75" customHeight="1">
      <c r="S112" s="1"/>
    </row>
    <row r="113" spans="19:19" ht="15.75" customHeight="1">
      <c r="S113" s="1"/>
    </row>
    <row r="114" spans="19:19" ht="15.75" customHeight="1">
      <c r="S114" s="1"/>
    </row>
    <row r="115" spans="19:19" ht="15.75" customHeight="1">
      <c r="S115" s="1"/>
    </row>
    <row r="116" spans="19:19" ht="15.75" customHeight="1">
      <c r="S116" s="1"/>
    </row>
    <row r="117" spans="19:19" ht="15.75" customHeight="1">
      <c r="S117" s="1"/>
    </row>
    <row r="118" spans="19:19" ht="15.75" customHeight="1">
      <c r="S118" s="1"/>
    </row>
    <row r="119" spans="19:19" ht="15.75" customHeight="1">
      <c r="S119" s="1"/>
    </row>
    <row r="120" spans="19:19" ht="15.75" customHeight="1">
      <c r="S120" s="1"/>
    </row>
    <row r="121" spans="19:19" ht="15.75" customHeight="1">
      <c r="S121" s="1"/>
    </row>
    <row r="122" spans="19:19" ht="15.75" customHeight="1">
      <c r="S122" s="1"/>
    </row>
    <row r="123" spans="19:19" ht="15.75" customHeight="1">
      <c r="S123" s="1"/>
    </row>
    <row r="124" spans="19:19" ht="15.75" customHeight="1">
      <c r="S124" s="1"/>
    </row>
    <row r="125" spans="19:19" ht="15.75" customHeight="1">
      <c r="S125" s="1"/>
    </row>
    <row r="126" spans="19:19" ht="15.75" customHeight="1">
      <c r="S126" s="1"/>
    </row>
    <row r="127" spans="19:19" ht="15.75" customHeight="1">
      <c r="S127" s="1"/>
    </row>
    <row r="128" spans="19:19" ht="15.75" customHeight="1">
      <c r="S128" s="1"/>
    </row>
    <row r="129" spans="1:19" ht="15.75" customHeight="1">
      <c r="S129" s="1"/>
    </row>
    <row r="130" spans="1:19" ht="15.75" customHeight="1">
      <c r="S130" s="1"/>
    </row>
    <row r="131" spans="1:19" ht="15.75" customHeight="1">
      <c r="S131" s="1"/>
    </row>
    <row r="132" spans="1:19" ht="15.75" customHeight="1">
      <c r="S132" s="1"/>
    </row>
    <row r="133" spans="1:19" ht="15.75" customHeight="1">
      <c r="S133" s="1"/>
    </row>
    <row r="134" spans="1:19" ht="15.75" customHeight="1">
      <c r="S134" s="1"/>
    </row>
    <row r="135" spans="1:19" ht="15.75" customHeight="1">
      <c r="S135" s="1"/>
    </row>
    <row r="136" spans="1:19" ht="15.75" customHeight="1">
      <c r="S136" s="1"/>
    </row>
    <row r="137" spans="1:19" s="2" customFormat="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9" ht="15.75" customHeight="1">
      <c r="S138" s="1"/>
    </row>
    <row r="139" spans="1:19" ht="15.75" customHeight="1">
      <c r="S139" s="1"/>
    </row>
    <row r="140" spans="1:19" ht="15.75" customHeight="1">
      <c r="S140" s="1"/>
    </row>
    <row r="141" spans="1:19" ht="15.75" customHeight="1">
      <c r="S141" s="1"/>
    </row>
    <row r="142" spans="1:19" ht="15.75" customHeight="1">
      <c r="S142" s="1"/>
    </row>
    <row r="143" spans="1:19" ht="15.75" customHeight="1">
      <c r="S143" s="1"/>
    </row>
    <row r="144" spans="1:19" ht="15.75" customHeight="1">
      <c r="S144" s="1"/>
    </row>
    <row r="145" spans="19:19" ht="15.75" customHeight="1">
      <c r="S145" s="1"/>
    </row>
    <row r="146" spans="19:19" ht="15.75" customHeight="1">
      <c r="S146" s="1"/>
    </row>
    <row r="147" spans="19:19" ht="15.75" customHeight="1">
      <c r="S147" s="1"/>
    </row>
    <row r="148" spans="19:19" ht="15.75" customHeight="1">
      <c r="S148" s="1"/>
    </row>
    <row r="149" spans="19:19" ht="15.75" customHeight="1">
      <c r="S149" s="1"/>
    </row>
    <row r="150" spans="19:19" ht="15.75" customHeight="1">
      <c r="S150" s="1"/>
    </row>
    <row r="151" spans="19:19" ht="15.75" customHeight="1">
      <c r="S151" s="1"/>
    </row>
    <row r="152" spans="19:19" ht="15.75" customHeight="1">
      <c r="S152" s="1"/>
    </row>
    <row r="153" spans="19:19" ht="15.75" customHeight="1">
      <c r="S153" s="1"/>
    </row>
    <row r="154" spans="19:19" ht="15.75" customHeight="1">
      <c r="S154" s="1"/>
    </row>
    <row r="155" spans="19:19" ht="15.75" customHeight="1">
      <c r="S155" s="1"/>
    </row>
    <row r="156" spans="19:19" ht="15.75" customHeight="1">
      <c r="S156" s="1"/>
    </row>
    <row r="157" spans="19:19" ht="15.75" customHeight="1">
      <c r="S157" s="1"/>
    </row>
    <row r="158" spans="19:19" ht="15.75" customHeight="1">
      <c r="S158" s="1"/>
    </row>
    <row r="159" spans="19:19" ht="15.75" customHeight="1">
      <c r="S159" s="1"/>
    </row>
    <row r="160" spans="19:19" ht="15.75" customHeight="1">
      <c r="S160" s="1"/>
    </row>
    <row r="161" spans="19:19" ht="15.75" customHeight="1">
      <c r="S161" s="1"/>
    </row>
    <row r="162" spans="19:19" ht="15.75" customHeight="1">
      <c r="S162" s="1"/>
    </row>
    <row r="163" spans="19:19" ht="15.75" customHeight="1">
      <c r="S163" s="1"/>
    </row>
    <row r="164" spans="19:19" ht="15.75" customHeight="1">
      <c r="S164" s="1"/>
    </row>
    <row r="165" spans="19:19" ht="15.75" customHeight="1">
      <c r="S165" s="1"/>
    </row>
    <row r="166" spans="19:19" ht="15.75" customHeight="1">
      <c r="S166" s="1"/>
    </row>
    <row r="167" spans="19:19" ht="15.75" customHeight="1">
      <c r="S167" s="1"/>
    </row>
    <row r="168" spans="19:19" ht="15.75" customHeight="1">
      <c r="S168" s="1"/>
    </row>
    <row r="169" spans="19:19" ht="15.75" customHeight="1">
      <c r="S169" s="1"/>
    </row>
    <row r="170" spans="19:19" ht="15.75" customHeight="1">
      <c r="S170" s="1"/>
    </row>
    <row r="171" spans="19:19" ht="15.75" customHeight="1">
      <c r="S171" s="1"/>
    </row>
    <row r="172" spans="19:19" ht="15.75" customHeight="1">
      <c r="S172" s="1"/>
    </row>
    <row r="173" spans="19:19" ht="15.75" customHeight="1">
      <c r="S173" s="1"/>
    </row>
    <row r="174" spans="19:19" ht="15.75" customHeight="1">
      <c r="S174" s="1"/>
    </row>
    <row r="175" spans="19:19" ht="15.75" customHeight="1">
      <c r="S175" s="1"/>
    </row>
    <row r="176" spans="19:19" ht="15.75" customHeight="1">
      <c r="S176" s="1"/>
    </row>
    <row r="177" spans="19:19" ht="15.75" customHeight="1">
      <c r="S177" s="1"/>
    </row>
    <row r="178" spans="19:19" ht="15.75" customHeight="1">
      <c r="S178" s="1"/>
    </row>
    <row r="179" spans="19:19" ht="15.75" customHeight="1">
      <c r="S179" s="1"/>
    </row>
    <row r="180" spans="19:19" ht="15.75" customHeight="1">
      <c r="S180" s="1"/>
    </row>
    <row r="181" spans="19:19" ht="15.75" customHeight="1">
      <c r="S181" s="1"/>
    </row>
    <row r="182" spans="19:19" ht="15.75" customHeight="1">
      <c r="S182" s="1"/>
    </row>
    <row r="183" spans="19:19" ht="15.75" customHeight="1">
      <c r="S183" s="1"/>
    </row>
    <row r="184" spans="19:19" ht="15.75" customHeight="1">
      <c r="S184" s="1"/>
    </row>
    <row r="185" spans="19:19" ht="15.75" customHeight="1">
      <c r="S185" s="1"/>
    </row>
    <row r="186" spans="19:19" ht="15.75" customHeight="1">
      <c r="S186" s="1"/>
    </row>
    <row r="187" spans="19:19" ht="15.75" customHeight="1">
      <c r="S187" s="1"/>
    </row>
    <row r="188" spans="19:19" ht="15.75" customHeight="1">
      <c r="S188" s="1"/>
    </row>
    <row r="189" spans="19:19" ht="15.75" customHeight="1">
      <c r="S189" s="1"/>
    </row>
    <row r="190" spans="19:19" ht="15.75" customHeight="1">
      <c r="S190" s="1"/>
    </row>
    <row r="191" spans="19:19" ht="15.75" customHeight="1">
      <c r="S191" s="1"/>
    </row>
    <row r="192" spans="19:19" ht="15.75" customHeight="1">
      <c r="S192" s="1"/>
    </row>
    <row r="193" spans="1:19" ht="15.75" customHeight="1">
      <c r="S193" s="1"/>
    </row>
    <row r="194" spans="1:19" ht="15.75" customHeight="1">
      <c r="S194" s="1"/>
    </row>
    <row r="195" spans="1:19" ht="15.75" customHeight="1">
      <c r="S195" s="1"/>
    </row>
    <row r="196" spans="1:19" ht="15.75" customHeight="1">
      <c r="S196" s="1"/>
    </row>
    <row r="197" spans="1:19" ht="15.75" customHeight="1">
      <c r="S197" s="1"/>
    </row>
    <row r="198" spans="1:19" ht="15.75" customHeight="1">
      <c r="S198" s="1"/>
    </row>
    <row r="199" spans="1:19" ht="15.75" customHeight="1">
      <c r="S199" s="1"/>
    </row>
    <row r="200" spans="1:19" ht="15.75" customHeight="1">
      <c r="S200" s="1"/>
    </row>
    <row r="201" spans="1:19" ht="15.75" customHeight="1">
      <c r="S201" s="1"/>
    </row>
    <row r="202" spans="1:19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S202" s="1"/>
    </row>
    <row r="203" spans="1:19" ht="15.75" customHeight="1">
      <c r="S203" s="1"/>
    </row>
    <row r="204" spans="1:19" ht="15.75" customHeight="1">
      <c r="S204" s="1"/>
    </row>
    <row r="205" spans="1:19" ht="15.75" customHeight="1">
      <c r="S205" s="1"/>
    </row>
    <row r="206" spans="1:19" ht="15.75" customHeight="1">
      <c r="S206" s="1"/>
    </row>
    <row r="207" spans="1:19" ht="15.75" customHeight="1">
      <c r="S207" s="1"/>
    </row>
    <row r="208" spans="1:19" ht="15.75" customHeight="1">
      <c r="S208" s="1"/>
    </row>
    <row r="209" spans="19:19" ht="15.75" customHeight="1">
      <c r="S209" s="1"/>
    </row>
    <row r="210" spans="19:19" ht="15.75" customHeight="1">
      <c r="S210" s="1"/>
    </row>
    <row r="211" spans="19:19" ht="15.75" customHeight="1">
      <c r="S211" s="1"/>
    </row>
    <row r="212" spans="19:19" ht="15.75" customHeight="1">
      <c r="S212" s="1"/>
    </row>
    <row r="213" spans="19:19" ht="15.75" customHeight="1">
      <c r="S213" s="1"/>
    </row>
    <row r="214" spans="19:19" ht="15.75" customHeight="1">
      <c r="S214" s="1"/>
    </row>
    <row r="215" spans="19:19" ht="15.75" customHeight="1">
      <c r="S215" s="1"/>
    </row>
    <row r="216" spans="19:19" ht="15.75" customHeight="1">
      <c r="S216" s="1"/>
    </row>
    <row r="217" spans="19:19" ht="15.75" customHeight="1">
      <c r="S217" s="1"/>
    </row>
    <row r="218" spans="19:19" ht="15.75" customHeight="1">
      <c r="S218" s="1"/>
    </row>
    <row r="219" spans="19:19" ht="15.75" customHeight="1">
      <c r="S219" s="1"/>
    </row>
    <row r="220" spans="19:19" ht="15.75" customHeight="1">
      <c r="S220" s="1"/>
    </row>
    <row r="221" spans="19:19" ht="15.75" customHeight="1">
      <c r="S221" s="1"/>
    </row>
    <row r="222" spans="19:19" ht="15.75" customHeight="1">
      <c r="S222" s="1"/>
    </row>
    <row r="223" spans="19:19" ht="15.75" customHeight="1">
      <c r="S223" s="1"/>
    </row>
    <row r="224" spans="19:19" ht="15.75" customHeight="1">
      <c r="S224" s="1"/>
    </row>
    <row r="225" spans="19:19" ht="15.75" customHeight="1">
      <c r="S225" s="1"/>
    </row>
    <row r="226" spans="19:19" ht="15.75" customHeight="1">
      <c r="S226" s="1"/>
    </row>
    <row r="227" spans="19:19" ht="15.75" customHeight="1">
      <c r="S227" s="1"/>
    </row>
    <row r="228" spans="19:19" ht="15.75" customHeight="1">
      <c r="S228" s="1"/>
    </row>
    <row r="229" spans="19:19" ht="15.75" customHeight="1">
      <c r="S229" s="1"/>
    </row>
    <row r="230" spans="19:19" ht="15.75" customHeight="1">
      <c r="S230" s="1"/>
    </row>
    <row r="231" spans="19:19" ht="15.75" customHeight="1">
      <c r="S231" s="1"/>
    </row>
    <row r="232" spans="19:19" ht="15.75" customHeight="1">
      <c r="S232" s="1"/>
    </row>
    <row r="233" spans="19:19" ht="15.75" customHeight="1">
      <c r="S233" s="1"/>
    </row>
    <row r="234" spans="19:19" ht="15.75" customHeight="1">
      <c r="S234" s="1"/>
    </row>
    <row r="235" spans="19:19" ht="15.75" customHeight="1">
      <c r="S235" s="1"/>
    </row>
    <row r="236" spans="19:19" ht="15.75" customHeight="1">
      <c r="S236" s="1"/>
    </row>
    <row r="237" spans="19:19" ht="15.75" customHeight="1">
      <c r="S237" s="1"/>
    </row>
    <row r="238" spans="19:19" ht="15.75" customHeight="1">
      <c r="S238" s="1"/>
    </row>
    <row r="239" spans="19:19" ht="15.75" customHeight="1">
      <c r="S239" s="1"/>
    </row>
    <row r="240" spans="19:19" ht="15.75" customHeight="1">
      <c r="S240" s="1"/>
    </row>
    <row r="241" spans="1:19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S241" s="1"/>
    </row>
    <row r="242" spans="1:19" ht="15.75" customHeight="1">
      <c r="S242" s="1"/>
    </row>
    <row r="243" spans="1:19" ht="15.75" customHeight="1">
      <c r="S243" s="1"/>
    </row>
    <row r="244" spans="1:19" ht="15.75" customHeight="1">
      <c r="S244" s="1"/>
    </row>
    <row r="245" spans="1:19" ht="15.75" customHeight="1">
      <c r="S245" s="1"/>
    </row>
    <row r="246" spans="1:19" ht="15.75" customHeight="1">
      <c r="S246" s="1"/>
    </row>
    <row r="247" spans="1:19" ht="15.75" customHeight="1">
      <c r="S247" s="1"/>
    </row>
    <row r="248" spans="1:19" ht="15.75" customHeight="1">
      <c r="S248" s="1"/>
    </row>
    <row r="249" spans="1:19" ht="15.75" customHeight="1">
      <c r="S249" s="1"/>
    </row>
    <row r="250" spans="1:19" ht="15.75" customHeight="1">
      <c r="S250" s="1"/>
    </row>
    <row r="251" spans="1:19" ht="15.75" customHeight="1">
      <c r="S251" s="1"/>
    </row>
    <row r="252" spans="1:19" ht="15.75" customHeight="1">
      <c r="S252" s="1"/>
    </row>
    <row r="253" spans="1:19" ht="15.75" customHeight="1">
      <c r="S253" s="1"/>
    </row>
    <row r="254" spans="1:19" ht="15.75" customHeight="1">
      <c r="S254" s="1"/>
    </row>
    <row r="255" spans="1:19" ht="15.75" customHeight="1">
      <c r="S255" s="1"/>
    </row>
    <row r="256" spans="1:19" ht="15.75" customHeight="1">
      <c r="S256" s="1"/>
    </row>
    <row r="257" spans="1:19" ht="15.75" customHeight="1">
      <c r="S257" s="1"/>
    </row>
    <row r="258" spans="1:19" ht="15.75" customHeight="1">
      <c r="S258" s="1"/>
    </row>
    <row r="259" spans="1:19" s="2" customFormat="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9" ht="15.75" customHeight="1">
      <c r="S260" s="1"/>
    </row>
    <row r="261" spans="1:19" ht="15.75" customHeight="1">
      <c r="S261" s="1"/>
    </row>
    <row r="262" spans="1:19" ht="15.75" customHeight="1">
      <c r="S262" s="1"/>
    </row>
    <row r="263" spans="1:19" ht="15.75" customHeight="1">
      <c r="S263" s="1"/>
    </row>
    <row r="264" spans="1:19" ht="15.75" customHeight="1">
      <c r="S264" s="1"/>
    </row>
    <row r="265" spans="1:19" ht="15.75" customHeight="1">
      <c r="S265" s="1"/>
    </row>
    <row r="266" spans="1:19" ht="15.75" customHeight="1">
      <c r="S266" s="1"/>
    </row>
    <row r="267" spans="1:19" ht="15.75" customHeight="1">
      <c r="S267" s="1"/>
    </row>
    <row r="268" spans="1:19" ht="15.75" customHeight="1">
      <c r="S268" s="1"/>
    </row>
    <row r="269" spans="1:19" ht="15.75" customHeight="1">
      <c r="S269" s="1"/>
    </row>
    <row r="270" spans="1:19" ht="15.75" customHeight="1">
      <c r="S270" s="1"/>
    </row>
    <row r="271" spans="1:19" ht="15.75" customHeight="1">
      <c r="S271" s="1"/>
    </row>
    <row r="272" spans="1:19" ht="15.75" customHeight="1">
      <c r="S272" s="1"/>
    </row>
    <row r="273" spans="19:19" ht="15.75" customHeight="1">
      <c r="S273" s="1"/>
    </row>
    <row r="274" spans="19:19" ht="15.75" customHeight="1">
      <c r="S274" s="1"/>
    </row>
    <row r="275" spans="19:19" ht="15.75" customHeight="1">
      <c r="S275" s="1"/>
    </row>
    <row r="276" spans="19:19" ht="15.75" customHeight="1">
      <c r="S276" s="1"/>
    </row>
    <row r="277" spans="19:19" ht="15.75" customHeight="1">
      <c r="S277" s="1"/>
    </row>
    <row r="278" spans="19:19" ht="15.75" customHeight="1">
      <c r="S278" s="1"/>
    </row>
    <row r="279" spans="19:19" ht="15.75" customHeight="1">
      <c r="S279" s="1"/>
    </row>
    <row r="280" spans="19:19" ht="15.75" customHeight="1">
      <c r="S280" s="1"/>
    </row>
    <row r="281" spans="19:19" ht="15.75" customHeight="1">
      <c r="S281" s="1"/>
    </row>
    <row r="282" spans="19:19" ht="15.75" customHeight="1">
      <c r="S282" s="1"/>
    </row>
    <row r="283" spans="19:19" ht="15.75" customHeight="1">
      <c r="S283" s="1"/>
    </row>
    <row r="284" spans="19:19" ht="15.75" customHeight="1">
      <c r="S284" s="1"/>
    </row>
    <row r="285" spans="19:19" ht="15.75" customHeight="1">
      <c r="S285" s="1"/>
    </row>
    <row r="286" spans="19:19" ht="15.75" customHeight="1">
      <c r="S286" s="1"/>
    </row>
    <row r="287" spans="19:19" ht="15.75" customHeight="1">
      <c r="S287" s="1"/>
    </row>
    <row r="288" spans="19:19" ht="15.75" customHeight="1">
      <c r="S288" s="1"/>
    </row>
    <row r="289" spans="1:19" ht="15.75" customHeight="1">
      <c r="S289" s="1"/>
    </row>
    <row r="290" spans="1:19" ht="15.75" customHeight="1">
      <c r="S290" s="1"/>
    </row>
    <row r="291" spans="1:19" ht="15.75" customHeight="1">
      <c r="S291" s="1"/>
    </row>
    <row r="292" spans="1:19" ht="15.75" customHeight="1">
      <c r="S292" s="1"/>
    </row>
    <row r="293" spans="1:19" ht="15.75" customHeight="1">
      <c r="S293" s="1"/>
    </row>
    <row r="294" spans="1:19" ht="15.75" customHeight="1">
      <c r="S294" s="1"/>
    </row>
    <row r="295" spans="1:19" ht="15.75" customHeight="1">
      <c r="S295" s="1"/>
    </row>
    <row r="296" spans="1:19" ht="15.75" customHeight="1">
      <c r="S296" s="1"/>
    </row>
    <row r="297" spans="1:19" ht="15.75" customHeight="1">
      <c r="S297" s="1"/>
    </row>
    <row r="298" spans="1:19" s="2" customFormat="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9" ht="15.75" customHeight="1">
      <c r="S299" s="1"/>
    </row>
    <row r="300" spans="1:19" ht="15.75" customHeight="1">
      <c r="S300" s="1"/>
    </row>
    <row r="301" spans="1:19" ht="15.75" customHeight="1">
      <c r="S301" s="1"/>
    </row>
    <row r="302" spans="1:19" ht="15.75" customHeight="1">
      <c r="S302" s="1"/>
    </row>
    <row r="303" spans="1:19" ht="15.75" customHeight="1">
      <c r="S303" s="1"/>
    </row>
    <row r="304" spans="1:19" ht="15.75" customHeight="1">
      <c r="S304" s="1"/>
    </row>
    <row r="305" spans="19:19" ht="15.75" customHeight="1">
      <c r="S305" s="1"/>
    </row>
    <row r="306" spans="19:19" ht="15.75" customHeight="1">
      <c r="S306" s="1"/>
    </row>
    <row r="307" spans="19:19" ht="15.75" customHeight="1">
      <c r="S307" s="1"/>
    </row>
    <row r="308" spans="19:19" ht="15.75" customHeight="1">
      <c r="S308" s="1"/>
    </row>
    <row r="309" spans="19:19" ht="15.75" customHeight="1">
      <c r="S309" s="1"/>
    </row>
    <row r="310" spans="19:19" ht="15.75" customHeight="1">
      <c r="S310" s="1"/>
    </row>
    <row r="311" spans="19:19" ht="15.75" customHeight="1">
      <c r="S311" s="1"/>
    </row>
    <row r="312" spans="19:19" ht="15.75" customHeight="1">
      <c r="S312" s="1"/>
    </row>
    <row r="313" spans="19:19" ht="15.75" customHeight="1">
      <c r="S313" s="1"/>
    </row>
    <row r="314" spans="19:19" ht="15.75" customHeight="1">
      <c r="S314" s="1"/>
    </row>
    <row r="315" spans="19:19" ht="15.75" customHeight="1">
      <c r="S315" s="1"/>
    </row>
    <row r="316" spans="19:19" ht="15.75" customHeight="1">
      <c r="S316" s="1"/>
    </row>
    <row r="317" spans="19:19" ht="15.75" customHeight="1">
      <c r="S317" s="1"/>
    </row>
    <row r="318" spans="19:19" ht="15.75" customHeight="1">
      <c r="S318" s="1"/>
    </row>
    <row r="319" spans="19:19" ht="15.75" customHeight="1">
      <c r="S319" s="1"/>
    </row>
    <row r="320" spans="19:19" ht="15.75" customHeight="1">
      <c r="S320" s="1"/>
    </row>
    <row r="321" spans="19:19" ht="15.75" customHeight="1">
      <c r="S321" s="1"/>
    </row>
    <row r="322" spans="19:19" ht="15.75" customHeight="1">
      <c r="S322" s="1"/>
    </row>
    <row r="323" spans="19:19" ht="15.75" customHeight="1">
      <c r="S323" s="1"/>
    </row>
    <row r="324" spans="19:19" ht="15.75" customHeight="1">
      <c r="S324" s="1"/>
    </row>
    <row r="325" spans="19:19" ht="15.75" customHeight="1">
      <c r="S325" s="1"/>
    </row>
    <row r="326" spans="19:19" ht="15.75" customHeight="1">
      <c r="S326" s="1"/>
    </row>
    <row r="327" spans="19:19" ht="15.75" customHeight="1">
      <c r="S327" s="1"/>
    </row>
    <row r="328" spans="19:19" ht="15.75" customHeight="1">
      <c r="S328" s="1"/>
    </row>
    <row r="329" spans="19:19" ht="15.75" customHeight="1">
      <c r="S329" s="1"/>
    </row>
    <row r="330" spans="19:19" ht="15.75" customHeight="1">
      <c r="S330" s="1"/>
    </row>
    <row r="331" spans="19:19" ht="15.75" customHeight="1">
      <c r="S331" s="1"/>
    </row>
    <row r="332" spans="19:19" ht="15.75" customHeight="1">
      <c r="S332" s="1"/>
    </row>
    <row r="333" spans="19:19" ht="15.75" customHeight="1">
      <c r="S333" s="1"/>
    </row>
    <row r="334" spans="19:19" ht="15.75" customHeight="1">
      <c r="S334" s="1"/>
    </row>
    <row r="335" spans="19:19" ht="15.75" customHeight="1">
      <c r="S335" s="1"/>
    </row>
    <row r="336" spans="19:19" ht="15.75" customHeight="1">
      <c r="S336" s="1"/>
    </row>
    <row r="337" spans="19:19" ht="15.75" customHeight="1">
      <c r="S337" s="1"/>
    </row>
    <row r="338" spans="19:19" ht="15.75" customHeight="1">
      <c r="S338" s="1"/>
    </row>
    <row r="339" spans="19:19" ht="15.75" customHeight="1">
      <c r="S339" s="1"/>
    </row>
    <row r="363" spans="1:15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420" spans="1:19" s="2" customFormat="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S420" s="15"/>
    </row>
  </sheetData>
  <mergeCells count="3">
    <mergeCell ref="Q5:R5"/>
    <mergeCell ref="B8:H8"/>
    <mergeCell ref="J8:P8"/>
  </mergeCells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AB065-8B57-4804-AEC8-34F70F4EC333}">
  <sheetPr>
    <tabColor theme="9" tint="0.59999389629810485"/>
  </sheetPr>
  <dimension ref="A1:AC420"/>
  <sheetViews>
    <sheetView showGridLines="0" zoomScale="85" zoomScaleNormal="85" workbookViewId="0"/>
  </sheetViews>
  <sheetFormatPr defaultColWidth="9.140625" defaultRowHeight="15.75" customHeight="1"/>
  <cols>
    <col min="1" max="1" width="8.28515625" style="1" customWidth="1"/>
    <col min="2" max="4" width="9.85546875" style="1" customWidth="1"/>
    <col min="5" max="8" width="10.42578125" style="1" customWidth="1"/>
    <col min="9" max="9" width="9.85546875" style="1" customWidth="1"/>
    <col min="10" max="10" width="2.85546875" style="1" customWidth="1"/>
    <col min="11" max="13" width="9.85546875" style="1" customWidth="1"/>
    <col min="14" max="17" width="10.42578125" style="1" customWidth="1"/>
    <col min="18" max="20" width="9.85546875" style="1" customWidth="1"/>
    <col min="21" max="21" width="9.85546875" style="3" customWidth="1"/>
    <col min="22" max="23" width="7.28515625" style="1" customWidth="1"/>
    <col min="24" max="16384" width="9.140625" style="1"/>
  </cols>
  <sheetData>
    <row r="1" spans="1:29" ht="15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11"/>
    </row>
    <row r="2" spans="1:29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5</v>
      </c>
      <c r="P2" s="86" t="str">
        <f>'Project Details'!$F$11</f>
        <v>Luton Borough Council</v>
      </c>
      <c r="Q2" s="7"/>
      <c r="S2" s="7"/>
      <c r="T2" s="7"/>
      <c r="U2" s="7"/>
      <c r="V2" s="7"/>
      <c r="W2" s="12"/>
      <c r="X2" s="12"/>
      <c r="Y2" s="13"/>
    </row>
    <row r="3" spans="1:29" ht="15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 t="s">
        <v>25</v>
      </c>
      <c r="P3" s="82" t="str">
        <f>'Project Details'!$F$9&amp;" "&amp;'Project Details'!$F$10</f>
        <v>1335-WTR Luton 7 Stations</v>
      </c>
      <c r="Q3" s="7"/>
      <c r="S3" s="7"/>
      <c r="T3" s="7"/>
      <c r="U3" s="7"/>
      <c r="V3" s="7"/>
      <c r="W3" s="12"/>
      <c r="X3" s="12"/>
      <c r="Y3" s="13"/>
    </row>
    <row r="4" spans="1:29" ht="15.7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 t="s">
        <v>26</v>
      </c>
      <c r="P4" s="7" t="str">
        <f ca="1">MID(CELL("filename",$A$1),FIND("]",CELL("filename",$A$1))+1,255)</f>
        <v>Luton Airport Parkway</v>
      </c>
      <c r="Q4" s="7"/>
      <c r="R4" s="7"/>
      <c r="S4" s="7"/>
      <c r="T4" s="7"/>
      <c r="U4" s="7"/>
      <c r="V4" s="7"/>
      <c r="W4" s="12"/>
      <c r="X4" s="12"/>
      <c r="Y4" s="13"/>
    </row>
    <row r="5" spans="1:29" ht="15.7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27</v>
      </c>
      <c r="P5" s="110">
        <v>43432</v>
      </c>
      <c r="Q5" s="110"/>
      <c r="R5" s="110"/>
      <c r="S5" s="110"/>
      <c r="T5" s="7"/>
      <c r="U5" s="7"/>
      <c r="V5" s="7"/>
      <c r="W5" s="12"/>
      <c r="X5" s="12"/>
      <c r="Y5" s="13"/>
    </row>
    <row r="6" spans="1:29" ht="15.7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1"/>
      <c r="Q6" s="111"/>
      <c r="R6" s="9"/>
      <c r="S6" s="9"/>
      <c r="T6" s="9"/>
      <c r="U6" s="9"/>
      <c r="V6" s="9"/>
      <c r="W6" s="9"/>
      <c r="X6" s="9"/>
      <c r="Y6" s="14"/>
    </row>
    <row r="8" spans="1:29" ht="15.75" customHeight="1">
      <c r="A8" s="125"/>
      <c r="B8" s="119" t="s">
        <v>28</v>
      </c>
      <c r="C8" s="118"/>
      <c r="D8" s="118"/>
      <c r="E8" s="118"/>
      <c r="F8" s="118"/>
      <c r="G8" s="118"/>
      <c r="H8" s="118"/>
      <c r="I8" s="117"/>
      <c r="J8" s="120"/>
      <c r="K8" s="119" t="s">
        <v>29</v>
      </c>
      <c r="L8" s="118"/>
      <c r="M8" s="118"/>
      <c r="N8" s="118"/>
      <c r="O8" s="118"/>
      <c r="P8" s="118"/>
      <c r="Q8" s="118"/>
      <c r="R8" s="117"/>
      <c r="U8" s="1"/>
    </row>
    <row r="9" spans="1:29" ht="38.25">
      <c r="A9" s="84"/>
      <c r="B9" s="58" t="s">
        <v>30</v>
      </c>
      <c r="C9" s="59" t="s">
        <v>31</v>
      </c>
      <c r="D9" s="58" t="s">
        <v>32</v>
      </c>
      <c r="E9" s="58" t="s">
        <v>33</v>
      </c>
      <c r="F9" s="58" t="s">
        <v>34</v>
      </c>
      <c r="G9" s="58" t="s">
        <v>35</v>
      </c>
      <c r="H9" s="58" t="s">
        <v>36</v>
      </c>
      <c r="I9" s="58" t="s">
        <v>37</v>
      </c>
      <c r="J9" s="56"/>
      <c r="K9" s="58" t="s">
        <v>30</v>
      </c>
      <c r="L9" s="59" t="s">
        <v>38</v>
      </c>
      <c r="M9" s="58" t="s">
        <v>32</v>
      </c>
      <c r="N9" s="58" t="s">
        <v>33</v>
      </c>
      <c r="O9" s="58" t="s">
        <v>34</v>
      </c>
      <c r="P9" s="58" t="s">
        <v>35</v>
      </c>
      <c r="Q9" s="58" t="s">
        <v>36</v>
      </c>
      <c r="R9" s="58" t="s">
        <v>37</v>
      </c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spans="1:29" ht="15.75" customHeight="1">
      <c r="A10" s="60">
        <v>0.22916666666666699</v>
      </c>
      <c r="B10" s="123">
        <v>23</v>
      </c>
      <c r="C10" s="95">
        <v>7</v>
      </c>
      <c r="D10" s="95">
        <v>0</v>
      </c>
      <c r="E10" s="95">
        <v>4</v>
      </c>
      <c r="F10" s="95">
        <v>1</v>
      </c>
      <c r="G10" s="95">
        <v>0</v>
      </c>
      <c r="H10" s="95">
        <v>5</v>
      </c>
      <c r="I10" s="63">
        <f>SUM(B10:H10)</f>
        <v>40</v>
      </c>
      <c r="J10" s="56"/>
      <c r="K10" s="123">
        <v>0</v>
      </c>
      <c r="L10" s="95">
        <v>0</v>
      </c>
      <c r="M10" s="95">
        <v>0</v>
      </c>
      <c r="N10" s="95">
        <v>3</v>
      </c>
      <c r="O10" s="95">
        <v>0</v>
      </c>
      <c r="P10" s="95">
        <v>0</v>
      </c>
      <c r="Q10" s="95">
        <v>14</v>
      </c>
      <c r="R10" s="63">
        <f>SUM(K10:Q10)</f>
        <v>17</v>
      </c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spans="1:29" ht="15.75" customHeight="1">
      <c r="A11" s="64">
        <f>A10+"00:15"</f>
        <v>0.23958333333333365</v>
      </c>
      <c r="B11" s="96">
        <v>26</v>
      </c>
      <c r="C11" s="97">
        <v>4</v>
      </c>
      <c r="D11" s="97">
        <v>0</v>
      </c>
      <c r="E11" s="97">
        <v>0</v>
      </c>
      <c r="F11" s="97">
        <v>2</v>
      </c>
      <c r="G11" s="97">
        <v>1</v>
      </c>
      <c r="H11" s="97">
        <v>8</v>
      </c>
      <c r="I11" s="66">
        <f>SUM(B11:H11)</f>
        <v>41</v>
      </c>
      <c r="J11" s="56"/>
      <c r="K11" s="96">
        <v>0</v>
      </c>
      <c r="L11" s="97">
        <v>0</v>
      </c>
      <c r="M11" s="97">
        <v>0</v>
      </c>
      <c r="N11" s="97">
        <v>50</v>
      </c>
      <c r="O11" s="97">
        <v>0</v>
      </c>
      <c r="P11" s="97">
        <v>0</v>
      </c>
      <c r="Q11" s="97">
        <v>7</v>
      </c>
      <c r="R11" s="66">
        <f>SUM(K11:Q11)</f>
        <v>57</v>
      </c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spans="1:29" ht="15.75" customHeight="1">
      <c r="A12" s="124" t="s">
        <v>39</v>
      </c>
      <c r="B12" s="70">
        <f>SUM(B10:B11)</f>
        <v>49</v>
      </c>
      <c r="C12" s="68">
        <f>SUM(C10:C11)</f>
        <v>11</v>
      </c>
      <c r="D12" s="68">
        <f>SUM(D10:D11)</f>
        <v>0</v>
      </c>
      <c r="E12" s="68">
        <f>SUM(E10:E11)</f>
        <v>4</v>
      </c>
      <c r="F12" s="68">
        <f>SUM(F10:F11)</f>
        <v>3</v>
      </c>
      <c r="G12" s="68">
        <f>SUM(G10:G11)</f>
        <v>1</v>
      </c>
      <c r="H12" s="68">
        <f>SUM(H10:H11)</f>
        <v>13</v>
      </c>
      <c r="I12" s="69">
        <f>SUM(B12:H12)</f>
        <v>81</v>
      </c>
      <c r="J12" s="56"/>
      <c r="K12" s="70">
        <f>SUM(K10:K11)</f>
        <v>0</v>
      </c>
      <c r="L12" s="68">
        <f>SUM(L10:L11)</f>
        <v>0</v>
      </c>
      <c r="M12" s="68">
        <f>SUM(M10:M11)</f>
        <v>0</v>
      </c>
      <c r="N12" s="68">
        <f>SUM(N10:N11)</f>
        <v>53</v>
      </c>
      <c r="O12" s="68">
        <f>SUM(O10:O11)</f>
        <v>0</v>
      </c>
      <c r="P12" s="68">
        <f>SUM(P10:P11)</f>
        <v>0</v>
      </c>
      <c r="Q12" s="68">
        <f>SUM(Q10:Q11)</f>
        <v>21</v>
      </c>
      <c r="R12" s="69">
        <f>SUM(K12:Q12)</f>
        <v>74</v>
      </c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spans="1:29" ht="15.75" customHeight="1">
      <c r="A13" s="64">
        <f>A11+"00:15"</f>
        <v>0.25000000000000033</v>
      </c>
      <c r="B13" s="123">
        <v>16</v>
      </c>
      <c r="C13" s="95">
        <v>10</v>
      </c>
      <c r="D13" s="95">
        <v>0</v>
      </c>
      <c r="E13" s="95">
        <v>1</v>
      </c>
      <c r="F13" s="95">
        <v>0</v>
      </c>
      <c r="G13" s="95">
        <v>0</v>
      </c>
      <c r="H13" s="95">
        <v>4</v>
      </c>
      <c r="I13" s="63">
        <f>SUM(B13:H13)</f>
        <v>31</v>
      </c>
      <c r="J13" s="56"/>
      <c r="K13" s="123">
        <v>1</v>
      </c>
      <c r="L13" s="95">
        <v>0</v>
      </c>
      <c r="M13" s="95">
        <v>0</v>
      </c>
      <c r="N13" s="95">
        <v>19</v>
      </c>
      <c r="O13" s="95">
        <v>0</v>
      </c>
      <c r="P13" s="95">
        <v>0</v>
      </c>
      <c r="Q13" s="95">
        <v>2</v>
      </c>
      <c r="R13" s="63">
        <f>SUM(K13:Q13)</f>
        <v>22</v>
      </c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spans="1:29" ht="15.75" customHeight="1">
      <c r="A14" s="64">
        <f>A13+"00:15"</f>
        <v>0.26041666666666702</v>
      </c>
      <c r="B14" s="96">
        <v>32</v>
      </c>
      <c r="C14" s="97">
        <v>13</v>
      </c>
      <c r="D14" s="97">
        <v>2</v>
      </c>
      <c r="E14" s="97">
        <v>3</v>
      </c>
      <c r="F14" s="97">
        <v>0</v>
      </c>
      <c r="G14" s="97">
        <v>0</v>
      </c>
      <c r="H14" s="97">
        <v>10</v>
      </c>
      <c r="I14" s="66">
        <f>SUM(B14:H14)</f>
        <v>60</v>
      </c>
      <c r="J14" s="56"/>
      <c r="K14" s="96">
        <v>2</v>
      </c>
      <c r="L14" s="97">
        <v>0</v>
      </c>
      <c r="M14" s="97">
        <v>0</v>
      </c>
      <c r="N14" s="97">
        <v>59</v>
      </c>
      <c r="O14" s="97">
        <v>0</v>
      </c>
      <c r="P14" s="97">
        <v>0</v>
      </c>
      <c r="Q14" s="97">
        <v>11</v>
      </c>
      <c r="R14" s="66">
        <f>SUM(K14:Q14)</f>
        <v>72</v>
      </c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spans="1:29" ht="15.75" customHeight="1">
      <c r="A15" s="64">
        <f>A14+"00:15"</f>
        <v>0.2708333333333337</v>
      </c>
      <c r="B15" s="96">
        <v>23</v>
      </c>
      <c r="C15" s="97">
        <v>14</v>
      </c>
      <c r="D15" s="97">
        <v>0</v>
      </c>
      <c r="E15" s="97">
        <v>4</v>
      </c>
      <c r="F15" s="97">
        <v>0</v>
      </c>
      <c r="G15" s="97">
        <v>0</v>
      </c>
      <c r="H15" s="97">
        <v>5</v>
      </c>
      <c r="I15" s="66">
        <f>SUM(B15:H15)</f>
        <v>46</v>
      </c>
      <c r="J15" s="56"/>
      <c r="K15" s="96">
        <v>1</v>
      </c>
      <c r="L15" s="97">
        <v>0</v>
      </c>
      <c r="M15" s="97">
        <v>0</v>
      </c>
      <c r="N15" s="97">
        <v>5</v>
      </c>
      <c r="O15" s="97">
        <v>0</v>
      </c>
      <c r="P15" s="97">
        <v>0</v>
      </c>
      <c r="Q15" s="97">
        <v>9</v>
      </c>
      <c r="R15" s="66">
        <f>SUM(K15:Q15)</f>
        <v>15</v>
      </c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spans="1:29" ht="15.75" customHeight="1">
      <c r="A16" s="64">
        <f>A15+"00:15"</f>
        <v>0.28125000000000039</v>
      </c>
      <c r="B16" s="98">
        <v>64</v>
      </c>
      <c r="C16" s="99">
        <v>17</v>
      </c>
      <c r="D16" s="99">
        <v>3</v>
      </c>
      <c r="E16" s="99">
        <v>7</v>
      </c>
      <c r="F16" s="99">
        <v>1</v>
      </c>
      <c r="G16" s="99">
        <v>1</v>
      </c>
      <c r="H16" s="99">
        <v>27</v>
      </c>
      <c r="I16" s="73">
        <f>SUM(B16:H16)</f>
        <v>120</v>
      </c>
      <c r="J16" s="56"/>
      <c r="K16" s="98">
        <v>0</v>
      </c>
      <c r="L16" s="99">
        <v>0</v>
      </c>
      <c r="M16" s="99">
        <v>0</v>
      </c>
      <c r="N16" s="99">
        <v>58</v>
      </c>
      <c r="O16" s="99">
        <v>0</v>
      </c>
      <c r="P16" s="99">
        <v>0</v>
      </c>
      <c r="Q16" s="99">
        <v>14</v>
      </c>
      <c r="R16" s="73">
        <f>SUM(K16:Q16)</f>
        <v>72</v>
      </c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ht="15.75" customHeight="1">
      <c r="A17" s="122" t="s">
        <v>40</v>
      </c>
      <c r="B17" s="70">
        <f>SUM(B13:B16)</f>
        <v>135</v>
      </c>
      <c r="C17" s="68">
        <f>SUM(C13:C16)</f>
        <v>54</v>
      </c>
      <c r="D17" s="68">
        <f>SUM(D13:D16)</f>
        <v>5</v>
      </c>
      <c r="E17" s="68">
        <f>SUM(E13:E16)</f>
        <v>15</v>
      </c>
      <c r="F17" s="68">
        <f>SUM(F13:F16)</f>
        <v>1</v>
      </c>
      <c r="G17" s="68">
        <f>SUM(G13:G16)</f>
        <v>1</v>
      </c>
      <c r="H17" s="68">
        <f>SUM(H13:H16)</f>
        <v>46</v>
      </c>
      <c r="I17" s="69">
        <f>SUM(B17:H17)</f>
        <v>257</v>
      </c>
      <c r="J17" s="56"/>
      <c r="K17" s="70">
        <f>SUM(K13:K16)</f>
        <v>4</v>
      </c>
      <c r="L17" s="68">
        <f>SUM(L13:L16)</f>
        <v>0</v>
      </c>
      <c r="M17" s="68">
        <f>SUM(M13:M16)</f>
        <v>0</v>
      </c>
      <c r="N17" s="68">
        <f>SUM(N13:N16)</f>
        <v>141</v>
      </c>
      <c r="O17" s="68">
        <f>SUM(O13:O16)</f>
        <v>0</v>
      </c>
      <c r="P17" s="68">
        <f>SUM(P13:P16)</f>
        <v>0</v>
      </c>
      <c r="Q17" s="68">
        <f>SUM(Q13:Q16)</f>
        <v>36</v>
      </c>
      <c r="R17" s="69">
        <f>SUM(K17:Q17)</f>
        <v>181</v>
      </c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spans="1:29" ht="15.75" customHeight="1">
      <c r="A18" s="64">
        <f>A16+"00:15"</f>
        <v>0.29166666666666707</v>
      </c>
      <c r="B18" s="123">
        <v>56</v>
      </c>
      <c r="C18" s="95">
        <v>17</v>
      </c>
      <c r="D18" s="95">
        <v>0</v>
      </c>
      <c r="E18" s="95">
        <v>11</v>
      </c>
      <c r="F18" s="95">
        <v>2</v>
      </c>
      <c r="G18" s="95">
        <v>0</v>
      </c>
      <c r="H18" s="95">
        <v>34</v>
      </c>
      <c r="I18" s="63">
        <f>SUM(B18:H18)</f>
        <v>120</v>
      </c>
      <c r="J18" s="56"/>
      <c r="K18" s="123">
        <v>1</v>
      </c>
      <c r="L18" s="95">
        <v>1</v>
      </c>
      <c r="M18" s="95">
        <v>1</v>
      </c>
      <c r="N18" s="95">
        <v>41</v>
      </c>
      <c r="O18" s="95">
        <v>0</v>
      </c>
      <c r="P18" s="95">
        <v>0</v>
      </c>
      <c r="Q18" s="95">
        <v>26</v>
      </c>
      <c r="R18" s="63">
        <f>SUM(K18:Q18)</f>
        <v>70</v>
      </c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spans="1:29" ht="15.75" customHeight="1">
      <c r="A19" s="64">
        <f>A18+"00:15"</f>
        <v>0.30208333333333376</v>
      </c>
      <c r="B19" s="96">
        <v>58</v>
      </c>
      <c r="C19" s="97">
        <v>24</v>
      </c>
      <c r="D19" s="97">
        <v>2</v>
      </c>
      <c r="E19" s="97">
        <v>21</v>
      </c>
      <c r="F19" s="97">
        <v>0</v>
      </c>
      <c r="G19" s="97">
        <v>0</v>
      </c>
      <c r="H19" s="97">
        <v>24</v>
      </c>
      <c r="I19" s="66">
        <f>SUM(B19:H19)</f>
        <v>129</v>
      </c>
      <c r="J19" s="56"/>
      <c r="K19" s="96">
        <v>1</v>
      </c>
      <c r="L19" s="97">
        <v>1</v>
      </c>
      <c r="M19" s="97">
        <v>1</v>
      </c>
      <c r="N19" s="97">
        <v>35</v>
      </c>
      <c r="O19" s="97">
        <v>0</v>
      </c>
      <c r="P19" s="97">
        <v>0</v>
      </c>
      <c r="Q19" s="97">
        <v>24</v>
      </c>
      <c r="R19" s="66">
        <f>SUM(K19:Q19)</f>
        <v>62</v>
      </c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spans="1:29" ht="15.75" customHeight="1">
      <c r="A20" s="64">
        <f>A19+"00:15"</f>
        <v>0.31250000000000044</v>
      </c>
      <c r="B20" s="96">
        <v>63</v>
      </c>
      <c r="C20" s="97">
        <v>27</v>
      </c>
      <c r="D20" s="97">
        <v>1</v>
      </c>
      <c r="E20" s="97">
        <v>45</v>
      </c>
      <c r="F20" s="97">
        <v>2</v>
      </c>
      <c r="G20" s="97">
        <v>0</v>
      </c>
      <c r="H20" s="97">
        <v>38</v>
      </c>
      <c r="I20" s="66">
        <f>SUM(B20:H20)</f>
        <v>176</v>
      </c>
      <c r="J20" s="56"/>
      <c r="K20" s="96">
        <v>2</v>
      </c>
      <c r="L20" s="97">
        <v>2</v>
      </c>
      <c r="M20" s="97">
        <v>2</v>
      </c>
      <c r="N20" s="97">
        <v>33</v>
      </c>
      <c r="O20" s="97">
        <v>0</v>
      </c>
      <c r="P20" s="97">
        <v>1</v>
      </c>
      <c r="Q20" s="97">
        <v>22</v>
      </c>
      <c r="R20" s="66">
        <f>SUM(K20:Q20)</f>
        <v>62</v>
      </c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spans="1:29" ht="15.75" customHeight="1">
      <c r="A21" s="64">
        <f>A20+"00:15"</f>
        <v>0.32291666666666713</v>
      </c>
      <c r="B21" s="98">
        <v>39</v>
      </c>
      <c r="C21" s="99">
        <v>28</v>
      </c>
      <c r="D21" s="99">
        <v>1</v>
      </c>
      <c r="E21" s="99">
        <v>34</v>
      </c>
      <c r="F21" s="99">
        <v>4</v>
      </c>
      <c r="G21" s="99">
        <v>1</v>
      </c>
      <c r="H21" s="99">
        <v>52</v>
      </c>
      <c r="I21" s="73">
        <f>SUM(B21:H21)</f>
        <v>159</v>
      </c>
      <c r="J21" s="56"/>
      <c r="K21" s="98">
        <v>0</v>
      </c>
      <c r="L21" s="99">
        <v>3</v>
      </c>
      <c r="M21" s="99">
        <v>5</v>
      </c>
      <c r="N21" s="99">
        <v>41</v>
      </c>
      <c r="O21" s="99">
        <v>0</v>
      </c>
      <c r="P21" s="99">
        <v>0</v>
      </c>
      <c r="Q21" s="99">
        <v>51</v>
      </c>
      <c r="R21" s="73">
        <f>SUM(K21:Q21)</f>
        <v>100</v>
      </c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spans="1:29" ht="15.75" customHeight="1">
      <c r="A22" s="122" t="s">
        <v>40</v>
      </c>
      <c r="B22" s="70">
        <f>SUM(B18:B21)</f>
        <v>216</v>
      </c>
      <c r="C22" s="68">
        <f>SUM(C18:C21)</f>
        <v>96</v>
      </c>
      <c r="D22" s="68">
        <f>SUM(D18:D21)</f>
        <v>4</v>
      </c>
      <c r="E22" s="68">
        <f>SUM(E18:E21)</f>
        <v>111</v>
      </c>
      <c r="F22" s="68">
        <f>SUM(F18:F21)</f>
        <v>8</v>
      </c>
      <c r="G22" s="68">
        <f>SUM(G18:G21)</f>
        <v>1</v>
      </c>
      <c r="H22" s="68">
        <f>SUM(H18:H21)</f>
        <v>148</v>
      </c>
      <c r="I22" s="69">
        <f>SUM(B22:H22)</f>
        <v>584</v>
      </c>
      <c r="J22" s="56"/>
      <c r="K22" s="70">
        <f>SUM(K18:K21)</f>
        <v>4</v>
      </c>
      <c r="L22" s="68">
        <f>SUM(L18:L21)</f>
        <v>7</v>
      </c>
      <c r="M22" s="68">
        <f>SUM(M18:M21)</f>
        <v>9</v>
      </c>
      <c r="N22" s="68">
        <f>SUM(N18:N21)</f>
        <v>150</v>
      </c>
      <c r="O22" s="68">
        <f>SUM(O18:O21)</f>
        <v>0</v>
      </c>
      <c r="P22" s="68">
        <f>SUM(P18:P21)</f>
        <v>1</v>
      </c>
      <c r="Q22" s="68">
        <f>SUM(Q18:Q21)</f>
        <v>123</v>
      </c>
      <c r="R22" s="69">
        <f>SUM(K22:Q22)</f>
        <v>294</v>
      </c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</row>
    <row r="23" spans="1:29" ht="15.75" customHeight="1">
      <c r="A23" s="64">
        <f>A21+"00:15"</f>
        <v>0.33333333333333381</v>
      </c>
      <c r="B23" s="123">
        <v>25</v>
      </c>
      <c r="C23" s="95">
        <v>28</v>
      </c>
      <c r="D23" s="95">
        <v>3</v>
      </c>
      <c r="E23" s="95">
        <v>51</v>
      </c>
      <c r="F23" s="95">
        <v>3</v>
      </c>
      <c r="G23" s="95">
        <v>0</v>
      </c>
      <c r="H23" s="95">
        <v>23</v>
      </c>
      <c r="I23" s="63">
        <f>SUM(B23:H23)</f>
        <v>133</v>
      </c>
      <c r="J23" s="56"/>
      <c r="K23" s="123">
        <v>1</v>
      </c>
      <c r="L23" s="95">
        <v>4</v>
      </c>
      <c r="M23" s="95">
        <v>13</v>
      </c>
      <c r="N23" s="95">
        <v>23</v>
      </c>
      <c r="O23" s="95">
        <v>1</v>
      </c>
      <c r="P23" s="95">
        <v>0</v>
      </c>
      <c r="Q23" s="95">
        <v>17</v>
      </c>
      <c r="R23" s="63">
        <f>SUM(K23:Q23)</f>
        <v>59</v>
      </c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</row>
    <row r="24" spans="1:29" ht="15.75" customHeight="1">
      <c r="A24" s="64">
        <f>A23+"00:15"</f>
        <v>0.3437500000000005</v>
      </c>
      <c r="B24" s="96">
        <v>7</v>
      </c>
      <c r="C24" s="97">
        <v>13</v>
      </c>
      <c r="D24" s="97">
        <v>3</v>
      </c>
      <c r="E24" s="97">
        <v>87</v>
      </c>
      <c r="F24" s="97">
        <v>1</v>
      </c>
      <c r="G24" s="97">
        <v>0</v>
      </c>
      <c r="H24" s="97">
        <v>18</v>
      </c>
      <c r="I24" s="66">
        <f>SUM(B24:H24)</f>
        <v>129</v>
      </c>
      <c r="J24" s="56"/>
      <c r="K24" s="96">
        <v>2</v>
      </c>
      <c r="L24" s="97">
        <v>1</v>
      </c>
      <c r="M24" s="97">
        <v>14</v>
      </c>
      <c r="N24" s="97">
        <v>92</v>
      </c>
      <c r="O24" s="97">
        <v>0</v>
      </c>
      <c r="P24" s="97">
        <v>0</v>
      </c>
      <c r="Q24" s="97">
        <v>58</v>
      </c>
      <c r="R24" s="66">
        <f>SUM(K24:Q24)</f>
        <v>167</v>
      </c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spans="1:29" ht="15.75" customHeight="1">
      <c r="A25" s="64">
        <f>A24+"00:15"</f>
        <v>0.35416666666666718</v>
      </c>
      <c r="B25" s="96">
        <v>0</v>
      </c>
      <c r="C25" s="97">
        <v>6</v>
      </c>
      <c r="D25" s="97">
        <v>3</v>
      </c>
      <c r="E25" s="97">
        <v>93</v>
      </c>
      <c r="F25" s="97">
        <v>0</v>
      </c>
      <c r="G25" s="97">
        <v>0</v>
      </c>
      <c r="H25" s="97">
        <v>21</v>
      </c>
      <c r="I25" s="66">
        <f>SUM(B25:H25)</f>
        <v>123</v>
      </c>
      <c r="J25" s="56"/>
      <c r="K25" s="96">
        <v>0</v>
      </c>
      <c r="L25" s="97">
        <v>8</v>
      </c>
      <c r="M25" s="97">
        <v>4</v>
      </c>
      <c r="N25" s="97">
        <v>25</v>
      </c>
      <c r="O25" s="97">
        <v>0</v>
      </c>
      <c r="P25" s="97">
        <v>0</v>
      </c>
      <c r="Q25" s="97">
        <v>28</v>
      </c>
      <c r="R25" s="66">
        <f>SUM(K25:Q25)</f>
        <v>65</v>
      </c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</row>
    <row r="26" spans="1:29" ht="15.75" customHeight="1">
      <c r="A26" s="64">
        <f>A25+"00:15"</f>
        <v>0.36458333333333387</v>
      </c>
      <c r="B26" s="98">
        <v>55</v>
      </c>
      <c r="C26" s="99">
        <v>4</v>
      </c>
      <c r="D26" s="99">
        <v>2</v>
      </c>
      <c r="E26" s="99">
        <v>92</v>
      </c>
      <c r="F26" s="99">
        <v>0</v>
      </c>
      <c r="G26" s="99">
        <v>0</v>
      </c>
      <c r="H26" s="99">
        <v>14</v>
      </c>
      <c r="I26" s="73">
        <f>SUM(B26:H26)</f>
        <v>167</v>
      </c>
      <c r="J26" s="56"/>
      <c r="K26" s="98">
        <v>3</v>
      </c>
      <c r="L26" s="99">
        <v>6</v>
      </c>
      <c r="M26" s="99">
        <v>12</v>
      </c>
      <c r="N26" s="99">
        <v>110</v>
      </c>
      <c r="O26" s="99">
        <v>0</v>
      </c>
      <c r="P26" s="99">
        <v>0</v>
      </c>
      <c r="Q26" s="99">
        <v>77</v>
      </c>
      <c r="R26" s="73">
        <f>SUM(K26:Q26)</f>
        <v>208</v>
      </c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spans="1:29" ht="15.75" customHeight="1">
      <c r="A27" s="122" t="s">
        <v>40</v>
      </c>
      <c r="B27" s="70">
        <f>SUM(B23:B26)</f>
        <v>87</v>
      </c>
      <c r="C27" s="68">
        <f>SUM(C23:C26)</f>
        <v>51</v>
      </c>
      <c r="D27" s="68">
        <f>SUM(D23:D26)</f>
        <v>11</v>
      </c>
      <c r="E27" s="68">
        <f>SUM(E23:E26)</f>
        <v>323</v>
      </c>
      <c r="F27" s="68">
        <f>SUM(F23:F26)</f>
        <v>4</v>
      </c>
      <c r="G27" s="68">
        <f>SUM(G23:G26)</f>
        <v>0</v>
      </c>
      <c r="H27" s="68">
        <f>SUM(H23:H26)</f>
        <v>76</v>
      </c>
      <c r="I27" s="69">
        <f>SUM(B27:H27)</f>
        <v>552</v>
      </c>
      <c r="J27" s="56"/>
      <c r="K27" s="70">
        <f>SUM(K23:K26)</f>
        <v>6</v>
      </c>
      <c r="L27" s="68">
        <f>SUM(L23:L26)</f>
        <v>19</v>
      </c>
      <c r="M27" s="68">
        <f>SUM(M23:M26)</f>
        <v>43</v>
      </c>
      <c r="N27" s="68">
        <f>SUM(N23:N26)</f>
        <v>250</v>
      </c>
      <c r="O27" s="68">
        <f>SUM(O23:O26)</f>
        <v>1</v>
      </c>
      <c r="P27" s="68">
        <f>SUM(P23:P26)</f>
        <v>0</v>
      </c>
      <c r="Q27" s="68">
        <f>SUM(Q23:Q26)</f>
        <v>180</v>
      </c>
      <c r="R27" s="69">
        <f>SUM(K27:Q27)</f>
        <v>499</v>
      </c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</row>
    <row r="28" spans="1:29" ht="15.75" customHeight="1">
      <c r="A28" s="64">
        <f>A26+"00:15"</f>
        <v>0.37500000000000056</v>
      </c>
      <c r="B28" s="123">
        <v>17</v>
      </c>
      <c r="C28" s="95">
        <v>2</v>
      </c>
      <c r="D28" s="95">
        <v>2</v>
      </c>
      <c r="E28" s="95">
        <v>61</v>
      </c>
      <c r="F28" s="95">
        <v>0</v>
      </c>
      <c r="G28" s="95">
        <v>0</v>
      </c>
      <c r="H28" s="95">
        <v>8</v>
      </c>
      <c r="I28" s="63">
        <f>SUM(B28:H28)</f>
        <v>90</v>
      </c>
      <c r="J28" s="56"/>
      <c r="K28" s="123">
        <v>11</v>
      </c>
      <c r="L28" s="95">
        <v>3</v>
      </c>
      <c r="M28" s="95">
        <v>15</v>
      </c>
      <c r="N28" s="95">
        <v>57</v>
      </c>
      <c r="O28" s="95">
        <v>0</v>
      </c>
      <c r="P28" s="95">
        <v>0</v>
      </c>
      <c r="Q28" s="95">
        <v>41</v>
      </c>
      <c r="R28" s="63">
        <f>SUM(K28:Q28)</f>
        <v>127</v>
      </c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spans="1:29" ht="15.75" customHeight="1">
      <c r="A29" s="64">
        <f>A28+"00:15"</f>
        <v>0.38541666666666724</v>
      </c>
      <c r="B29" s="96">
        <v>25</v>
      </c>
      <c r="C29" s="97">
        <v>7</v>
      </c>
      <c r="D29" s="97">
        <v>3</v>
      </c>
      <c r="E29" s="97">
        <v>47</v>
      </c>
      <c r="F29" s="97">
        <v>1</v>
      </c>
      <c r="G29" s="97">
        <v>0</v>
      </c>
      <c r="H29" s="97">
        <v>11</v>
      </c>
      <c r="I29" s="66">
        <f>SUM(B29:H29)</f>
        <v>94</v>
      </c>
      <c r="J29" s="56"/>
      <c r="K29" s="96">
        <v>2</v>
      </c>
      <c r="L29" s="97">
        <v>0</v>
      </c>
      <c r="M29" s="97">
        <v>5</v>
      </c>
      <c r="N29" s="97">
        <v>48</v>
      </c>
      <c r="O29" s="97">
        <v>0</v>
      </c>
      <c r="P29" s="97">
        <v>0</v>
      </c>
      <c r="Q29" s="97">
        <v>20</v>
      </c>
      <c r="R29" s="66">
        <f>SUM(K29:Q29)</f>
        <v>75</v>
      </c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</row>
    <row r="30" spans="1:29" ht="15.75" customHeight="1">
      <c r="A30" s="64">
        <f>A29+"00:15"</f>
        <v>0.39583333333333393</v>
      </c>
      <c r="B30" s="96">
        <v>10</v>
      </c>
      <c r="C30" s="97">
        <v>7</v>
      </c>
      <c r="D30" s="97">
        <v>5</v>
      </c>
      <c r="E30" s="97">
        <v>12</v>
      </c>
      <c r="F30" s="97">
        <v>0</v>
      </c>
      <c r="G30" s="97">
        <v>0</v>
      </c>
      <c r="H30" s="97">
        <v>7</v>
      </c>
      <c r="I30" s="66">
        <f>SUM(B30:H30)</f>
        <v>41</v>
      </c>
      <c r="J30" s="56"/>
      <c r="K30" s="96">
        <v>4</v>
      </c>
      <c r="L30" s="97">
        <v>1</v>
      </c>
      <c r="M30" s="97">
        <v>10</v>
      </c>
      <c r="N30" s="97">
        <v>52</v>
      </c>
      <c r="O30" s="97">
        <v>1</v>
      </c>
      <c r="P30" s="97">
        <v>0</v>
      </c>
      <c r="Q30" s="97">
        <v>49</v>
      </c>
      <c r="R30" s="66">
        <f>SUM(K30:Q30)</f>
        <v>117</v>
      </c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spans="1:29" ht="15.75" customHeight="1">
      <c r="A31" s="64">
        <f>A30+"00:15"</f>
        <v>0.40625000000000061</v>
      </c>
      <c r="B31" s="98">
        <v>18</v>
      </c>
      <c r="C31" s="99">
        <v>1</v>
      </c>
      <c r="D31" s="99">
        <v>0</v>
      </c>
      <c r="E31" s="99">
        <v>12</v>
      </c>
      <c r="F31" s="99">
        <v>0</v>
      </c>
      <c r="G31" s="99">
        <v>0</v>
      </c>
      <c r="H31" s="99">
        <v>12</v>
      </c>
      <c r="I31" s="73">
        <f>SUM(B31:H31)</f>
        <v>43</v>
      </c>
      <c r="J31" s="56"/>
      <c r="K31" s="98">
        <v>0</v>
      </c>
      <c r="L31" s="99">
        <v>1</v>
      </c>
      <c r="M31" s="99">
        <v>2</v>
      </c>
      <c r="N31" s="99">
        <v>37</v>
      </c>
      <c r="O31" s="99">
        <v>0</v>
      </c>
      <c r="P31" s="99">
        <v>0</v>
      </c>
      <c r="Q31" s="99">
        <v>20</v>
      </c>
      <c r="R31" s="73">
        <f>SUM(K31:Q31)</f>
        <v>60</v>
      </c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spans="1:29" ht="15.75" customHeight="1">
      <c r="A32" s="122" t="s">
        <v>40</v>
      </c>
      <c r="B32" s="70">
        <f>SUM(B28:B31)</f>
        <v>70</v>
      </c>
      <c r="C32" s="68">
        <f>SUM(C28:C31)</f>
        <v>17</v>
      </c>
      <c r="D32" s="68">
        <f>SUM(D28:D31)</f>
        <v>10</v>
      </c>
      <c r="E32" s="68">
        <f>SUM(E28:E31)</f>
        <v>132</v>
      </c>
      <c r="F32" s="68">
        <f>SUM(F28:F31)</f>
        <v>1</v>
      </c>
      <c r="G32" s="68">
        <f>SUM(G28:G31)</f>
        <v>0</v>
      </c>
      <c r="H32" s="68">
        <f>SUM(H28:H31)</f>
        <v>38</v>
      </c>
      <c r="I32" s="69">
        <f>SUM(B32:H32)</f>
        <v>268</v>
      </c>
      <c r="J32" s="56"/>
      <c r="K32" s="70">
        <f>SUM(K28:K31)</f>
        <v>17</v>
      </c>
      <c r="L32" s="68">
        <f>SUM(L28:L31)</f>
        <v>5</v>
      </c>
      <c r="M32" s="68">
        <f>SUM(M28:M31)</f>
        <v>32</v>
      </c>
      <c r="N32" s="68">
        <f>SUM(N28:N31)</f>
        <v>194</v>
      </c>
      <c r="O32" s="68">
        <f>SUM(O28:O31)</f>
        <v>1</v>
      </c>
      <c r="P32" s="68">
        <f>SUM(P28:P31)</f>
        <v>0</v>
      </c>
      <c r="Q32" s="68">
        <f>SUM(Q28:Q31)</f>
        <v>130</v>
      </c>
      <c r="R32" s="69">
        <f>SUM(K32:Q32)</f>
        <v>379</v>
      </c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spans="1:29" ht="15.75" customHeight="1">
      <c r="A33" s="64">
        <f>A31+"00:15"</f>
        <v>0.4166666666666673</v>
      </c>
      <c r="B33" s="123">
        <v>14</v>
      </c>
      <c r="C33" s="95">
        <v>4</v>
      </c>
      <c r="D33" s="95">
        <v>1</v>
      </c>
      <c r="E33" s="95">
        <v>57</v>
      </c>
      <c r="F33" s="95">
        <v>0</v>
      </c>
      <c r="G33" s="95">
        <v>0</v>
      </c>
      <c r="H33" s="95">
        <v>22</v>
      </c>
      <c r="I33" s="63">
        <f>SUM(B33:H33)</f>
        <v>98</v>
      </c>
      <c r="J33" s="56"/>
      <c r="K33" s="123">
        <v>0</v>
      </c>
      <c r="L33" s="95">
        <v>1</v>
      </c>
      <c r="M33" s="95">
        <v>7</v>
      </c>
      <c r="N33" s="95">
        <v>45</v>
      </c>
      <c r="O33" s="95">
        <v>0</v>
      </c>
      <c r="P33" s="95">
        <v>0</v>
      </c>
      <c r="Q33" s="95">
        <v>46</v>
      </c>
      <c r="R33" s="63">
        <f>SUM(K33:Q33)</f>
        <v>99</v>
      </c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spans="1:29" ht="15.75" customHeight="1">
      <c r="A34" s="64">
        <f>A33+"00:15"</f>
        <v>0.42708333333333398</v>
      </c>
      <c r="B34" s="96">
        <v>23</v>
      </c>
      <c r="C34" s="97">
        <v>7</v>
      </c>
      <c r="D34" s="97">
        <v>0</v>
      </c>
      <c r="E34" s="97">
        <v>25</v>
      </c>
      <c r="F34" s="97">
        <v>0</v>
      </c>
      <c r="G34" s="97">
        <v>0</v>
      </c>
      <c r="H34" s="97">
        <v>13</v>
      </c>
      <c r="I34" s="66">
        <f>SUM(B34:H34)</f>
        <v>68</v>
      </c>
      <c r="J34" s="56"/>
      <c r="K34" s="96">
        <v>2</v>
      </c>
      <c r="L34" s="97">
        <v>0</v>
      </c>
      <c r="M34" s="97">
        <v>8</v>
      </c>
      <c r="N34" s="97">
        <v>87</v>
      </c>
      <c r="O34" s="97">
        <v>0</v>
      </c>
      <c r="P34" s="97">
        <v>0</v>
      </c>
      <c r="Q34" s="97">
        <v>26</v>
      </c>
      <c r="R34" s="66">
        <f>SUM(K34:Q34)</f>
        <v>123</v>
      </c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</row>
    <row r="35" spans="1:29" ht="15.75" customHeight="1">
      <c r="A35" s="122" t="s">
        <v>40</v>
      </c>
      <c r="B35" s="70">
        <v>35</v>
      </c>
      <c r="C35" s="68">
        <f>SUM(C33:C34)</f>
        <v>11</v>
      </c>
      <c r="D35" s="68">
        <f>SUM(D33:D34)</f>
        <v>1</v>
      </c>
      <c r="E35" s="68">
        <f>SUM(E33:E34)</f>
        <v>82</v>
      </c>
      <c r="F35" s="68">
        <f>SUM(F33:F34)</f>
        <v>0</v>
      </c>
      <c r="G35" s="68">
        <f>SUM(G33:G34)</f>
        <v>0</v>
      </c>
      <c r="H35" s="68">
        <f>SUM(H33:H34)</f>
        <v>35</v>
      </c>
      <c r="I35" s="69">
        <f>SUM(B35:H35)</f>
        <v>164</v>
      </c>
      <c r="J35" s="56"/>
      <c r="K35" s="70">
        <f>SUM(K33:K34)</f>
        <v>2</v>
      </c>
      <c r="L35" s="68">
        <f>SUM(L33:L34)</f>
        <v>1</v>
      </c>
      <c r="M35" s="68">
        <f>SUM(M33:M34)</f>
        <v>15</v>
      </c>
      <c r="N35" s="68">
        <f>SUM(N33:N34)</f>
        <v>132</v>
      </c>
      <c r="O35" s="68">
        <f>SUM(O33:O34)</f>
        <v>0</v>
      </c>
      <c r="P35" s="68">
        <f>SUM(P33:P34)</f>
        <v>0</v>
      </c>
      <c r="Q35" s="68">
        <f>SUM(Q33:Q34)</f>
        <v>72</v>
      </c>
      <c r="R35" s="69">
        <f>SUM(K35:Q35)</f>
        <v>222</v>
      </c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</row>
    <row r="36" spans="1:29" ht="15.75" customHeight="1">
      <c r="A36" s="84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</row>
    <row r="37" spans="1:29" ht="15.75" customHeight="1">
      <c r="A37" s="122" t="s">
        <v>37</v>
      </c>
      <c r="B37" s="70">
        <f>SUM(B35+B32+B27+B22+B17+B12)</f>
        <v>592</v>
      </c>
      <c r="C37" s="68">
        <f>SUM(C35+C32+C27+C22+C17+C12)</f>
        <v>240</v>
      </c>
      <c r="D37" s="68">
        <f>SUM(D35+D32+D27+D22+D17+D12)</f>
        <v>31</v>
      </c>
      <c r="E37" s="68">
        <f>SUM(E35+E32+E27+E22+E17+E12)</f>
        <v>667</v>
      </c>
      <c r="F37" s="68">
        <f>SUM(F35+F32+F27+F22+F17+F12)</f>
        <v>17</v>
      </c>
      <c r="G37" s="68">
        <f>SUM(G35+G32+G27+G22+G17+G12)</f>
        <v>3</v>
      </c>
      <c r="H37" s="68">
        <f>SUM(H35+H32+H27+H22+H17+H12)</f>
        <v>356</v>
      </c>
      <c r="I37" s="69">
        <f>SUM(B37:H37)</f>
        <v>1906</v>
      </c>
      <c r="J37" s="56"/>
      <c r="K37" s="70">
        <f>SUM(K35+K32+K27+K22+K17+K12)</f>
        <v>33</v>
      </c>
      <c r="L37" s="68">
        <f>SUM(L35+L32+L27+L22+L17+L12)</f>
        <v>32</v>
      </c>
      <c r="M37" s="68">
        <f>SUM(M35+M32+M27+M22+M17+M12)</f>
        <v>99</v>
      </c>
      <c r="N37" s="68">
        <f>SUM(N35+N32+N27+N22+N17+N12)</f>
        <v>920</v>
      </c>
      <c r="O37" s="68">
        <f>SUM(O35+O32+O27+O22+O17+O12)</f>
        <v>2</v>
      </c>
      <c r="P37" s="68">
        <f>SUM(P35+P32+P27+P22+P17+P12)</f>
        <v>1</v>
      </c>
      <c r="Q37" s="68">
        <f>SUM(Q35+Q32+Q27+Q22+Q17+Q12)</f>
        <v>562</v>
      </c>
      <c r="R37" s="69">
        <f>SUM(K37:Q37)</f>
        <v>1649</v>
      </c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spans="1:29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</row>
    <row r="39" spans="1:29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</row>
    <row r="40" spans="1:29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</row>
    <row r="41" spans="1:29" ht="15.75" customHeight="1">
      <c r="A41" s="2"/>
      <c r="B41" s="2"/>
      <c r="C41" s="2"/>
      <c r="D41" s="2"/>
      <c r="E41" s="2"/>
      <c r="U41" s="1"/>
    </row>
    <row r="42" spans="1:29" ht="15.75" customHeight="1">
      <c r="U42" s="1"/>
    </row>
    <row r="43" spans="1:29" ht="15.75" customHeight="1">
      <c r="U43" s="1"/>
    </row>
    <row r="44" spans="1:29" ht="15.75" customHeight="1">
      <c r="U44" s="1"/>
    </row>
    <row r="45" spans="1:29" ht="15.75" customHeight="1">
      <c r="U45" s="1"/>
    </row>
    <row r="46" spans="1:29" ht="15.75" customHeight="1">
      <c r="U46" s="1"/>
    </row>
    <row r="47" spans="1:29" ht="15.75" customHeight="1">
      <c r="U47" s="1"/>
    </row>
    <row r="48" spans="1:29" ht="15.75" customHeight="1">
      <c r="U48" s="1"/>
    </row>
    <row r="49" spans="21:21" ht="15.75" customHeight="1">
      <c r="U49" s="1"/>
    </row>
    <row r="50" spans="21:21" ht="15.75" customHeight="1">
      <c r="U50" s="1"/>
    </row>
    <row r="51" spans="21:21" ht="15.75" customHeight="1">
      <c r="U51" s="1"/>
    </row>
    <row r="52" spans="21:21" ht="15.75" customHeight="1">
      <c r="U52" s="1"/>
    </row>
    <row r="53" spans="21:21" ht="15.75" customHeight="1">
      <c r="U53" s="1"/>
    </row>
    <row r="54" spans="21:21" ht="15.75" customHeight="1">
      <c r="U54" s="1"/>
    </row>
    <row r="55" spans="21:21" ht="15.75" customHeight="1">
      <c r="U55" s="1"/>
    </row>
    <row r="56" spans="21:21" ht="15.75" customHeight="1">
      <c r="U56" s="1"/>
    </row>
    <row r="57" spans="21:21" ht="15.75" customHeight="1">
      <c r="U57" s="1"/>
    </row>
    <row r="58" spans="21:21" ht="15.75" customHeight="1">
      <c r="U58" s="1"/>
    </row>
    <row r="59" spans="21:21" ht="15.75" customHeight="1">
      <c r="U59" s="1"/>
    </row>
    <row r="60" spans="21:21" ht="15.75" customHeight="1">
      <c r="U60" s="1"/>
    </row>
    <row r="61" spans="21:21" ht="15.75" customHeight="1">
      <c r="U61" s="1"/>
    </row>
    <row r="62" spans="21:21" ht="15.75" customHeight="1">
      <c r="U62" s="1"/>
    </row>
    <row r="63" spans="21:21" ht="15.75" customHeight="1">
      <c r="U63" s="1"/>
    </row>
    <row r="64" spans="21:21" ht="15.75" customHeight="1">
      <c r="U64" s="1"/>
    </row>
    <row r="65" spans="1:21" ht="15.75" customHeight="1">
      <c r="U65" s="1"/>
    </row>
    <row r="66" spans="1:21" ht="15.75" customHeight="1">
      <c r="U66" s="1"/>
    </row>
    <row r="67" spans="1:21" ht="15.75" customHeight="1">
      <c r="U67" s="1"/>
    </row>
    <row r="68" spans="1:21" ht="15.75" customHeight="1">
      <c r="U68" s="1"/>
    </row>
    <row r="69" spans="1:21" ht="15.75" customHeight="1">
      <c r="U69" s="1"/>
    </row>
    <row r="70" spans="1:21" ht="15.75" customHeight="1">
      <c r="U70" s="1"/>
    </row>
    <row r="71" spans="1:21" ht="15.75" customHeight="1">
      <c r="U71" s="1"/>
    </row>
    <row r="72" spans="1:21" ht="15.75" customHeight="1">
      <c r="U72" s="1"/>
    </row>
    <row r="73" spans="1:21" ht="15.75" customHeight="1">
      <c r="U73" s="1"/>
    </row>
    <row r="74" spans="1:21" ht="15.75" customHeight="1">
      <c r="U74" s="1"/>
    </row>
    <row r="75" spans="1:21" ht="15.75" customHeight="1">
      <c r="U75" s="1"/>
    </row>
    <row r="76" spans="1:21" ht="15.75" customHeight="1">
      <c r="U76" s="1"/>
    </row>
    <row r="77" spans="1:21" ht="15.75" customHeight="1">
      <c r="U77" s="1"/>
    </row>
    <row r="78" spans="1:21" ht="15.75" customHeight="1">
      <c r="U78" s="1"/>
    </row>
    <row r="79" spans="1:21" ht="15.75" customHeight="1">
      <c r="U79" s="1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U80" s="1"/>
    </row>
    <row r="81" spans="21:21" ht="15.75" customHeight="1">
      <c r="U81" s="1"/>
    </row>
    <row r="82" spans="21:21" ht="15.75" customHeight="1">
      <c r="U82" s="1"/>
    </row>
    <row r="83" spans="21:21" ht="15.75" customHeight="1">
      <c r="U83" s="1"/>
    </row>
    <row r="84" spans="21:21" ht="15.75" customHeight="1">
      <c r="U84" s="1"/>
    </row>
    <row r="85" spans="21:21" ht="15.75" customHeight="1">
      <c r="U85" s="1"/>
    </row>
    <row r="86" spans="21:21" ht="15.75" customHeight="1">
      <c r="U86" s="1"/>
    </row>
    <row r="87" spans="21:21" ht="15.75" customHeight="1">
      <c r="U87" s="1"/>
    </row>
    <row r="88" spans="21:21" ht="15.75" customHeight="1">
      <c r="U88" s="1"/>
    </row>
    <row r="89" spans="21:21" ht="15.75" customHeight="1">
      <c r="U89" s="1"/>
    </row>
    <row r="90" spans="21:21" ht="15.75" customHeight="1">
      <c r="U90" s="1"/>
    </row>
    <row r="91" spans="21:21" ht="15.75" customHeight="1">
      <c r="U91" s="1"/>
    </row>
    <row r="92" spans="21:21" ht="15.75" customHeight="1">
      <c r="U92" s="1"/>
    </row>
    <row r="93" spans="21:21" ht="15.75" customHeight="1">
      <c r="U93" s="1"/>
    </row>
    <row r="94" spans="21:21" ht="15.75" customHeight="1">
      <c r="U94" s="1"/>
    </row>
    <row r="95" spans="21:21" ht="15.75" customHeight="1">
      <c r="U95" s="1"/>
    </row>
    <row r="96" spans="21:21" ht="15.75" customHeight="1">
      <c r="U96" s="1"/>
    </row>
    <row r="97" spans="1:21" ht="15.75" customHeight="1">
      <c r="U97" s="1"/>
    </row>
    <row r="98" spans="1:21" s="2" customFormat="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21" ht="15.75" customHeight="1">
      <c r="U99" s="1"/>
    </row>
    <row r="100" spans="1:21" ht="15.75" customHeight="1">
      <c r="U100" s="1"/>
    </row>
    <row r="101" spans="1:21" ht="15.75" customHeight="1">
      <c r="U101" s="1"/>
    </row>
    <row r="102" spans="1:21" ht="15.75" customHeight="1">
      <c r="U102" s="1"/>
    </row>
    <row r="103" spans="1:21" ht="15.75" customHeight="1">
      <c r="U103" s="1"/>
    </row>
    <row r="104" spans="1:21" ht="15.75" customHeight="1">
      <c r="U104" s="1"/>
    </row>
    <row r="105" spans="1:21" ht="15.75" customHeight="1">
      <c r="U105" s="1"/>
    </row>
    <row r="106" spans="1:21" ht="15.75" customHeight="1">
      <c r="U106" s="1"/>
    </row>
    <row r="107" spans="1:21" ht="15.75" customHeight="1">
      <c r="U107" s="1"/>
    </row>
    <row r="108" spans="1:21" ht="15.75" customHeight="1">
      <c r="U108" s="1"/>
    </row>
    <row r="109" spans="1:21" ht="15.75" customHeight="1">
      <c r="U109" s="1"/>
    </row>
    <row r="110" spans="1:21" ht="15.75" customHeight="1">
      <c r="U110" s="1"/>
    </row>
    <row r="111" spans="1:21" ht="15.75" customHeight="1">
      <c r="U111" s="1"/>
    </row>
    <row r="112" spans="1:21" ht="15.75" customHeight="1">
      <c r="U112" s="1"/>
    </row>
    <row r="113" spans="21:21" ht="15.75" customHeight="1">
      <c r="U113" s="1"/>
    </row>
    <row r="114" spans="21:21" ht="15.75" customHeight="1">
      <c r="U114" s="1"/>
    </row>
    <row r="115" spans="21:21" ht="15.75" customHeight="1">
      <c r="U115" s="1"/>
    </row>
    <row r="116" spans="21:21" ht="15.75" customHeight="1">
      <c r="U116" s="1"/>
    </row>
    <row r="117" spans="21:21" ht="15.75" customHeight="1">
      <c r="U117" s="1"/>
    </row>
    <row r="118" spans="21:21" ht="15.75" customHeight="1">
      <c r="U118" s="1"/>
    </row>
    <row r="119" spans="21:21" ht="15.75" customHeight="1">
      <c r="U119" s="1"/>
    </row>
    <row r="120" spans="21:21" ht="15.75" customHeight="1">
      <c r="U120" s="1"/>
    </row>
    <row r="121" spans="21:21" ht="15.75" customHeight="1">
      <c r="U121" s="1"/>
    </row>
    <row r="122" spans="21:21" ht="15.75" customHeight="1">
      <c r="U122" s="1"/>
    </row>
    <row r="123" spans="21:21" ht="15.75" customHeight="1">
      <c r="U123" s="1"/>
    </row>
    <row r="124" spans="21:21" ht="15.75" customHeight="1">
      <c r="U124" s="1"/>
    </row>
    <row r="125" spans="21:21" ht="15.75" customHeight="1">
      <c r="U125" s="1"/>
    </row>
    <row r="126" spans="21:21" ht="15.75" customHeight="1">
      <c r="U126" s="1"/>
    </row>
    <row r="127" spans="21:21" ht="15.75" customHeight="1">
      <c r="U127" s="1"/>
    </row>
    <row r="128" spans="21:21" ht="15.75" customHeight="1">
      <c r="U128" s="1"/>
    </row>
    <row r="129" spans="1:21" ht="15.75" customHeight="1">
      <c r="U129" s="1"/>
    </row>
    <row r="130" spans="1:21" ht="15.75" customHeight="1">
      <c r="U130" s="1"/>
    </row>
    <row r="131" spans="1:21" ht="15.75" customHeight="1">
      <c r="U131" s="1"/>
    </row>
    <row r="132" spans="1:21" ht="15.75" customHeight="1">
      <c r="U132" s="1"/>
    </row>
    <row r="133" spans="1:21" ht="15.75" customHeight="1">
      <c r="U133" s="1"/>
    </row>
    <row r="134" spans="1:21" ht="15.75" customHeight="1">
      <c r="U134" s="1"/>
    </row>
    <row r="135" spans="1:21" ht="15.75" customHeight="1">
      <c r="U135" s="1"/>
    </row>
    <row r="136" spans="1:21" ht="15.75" customHeight="1">
      <c r="U136" s="1"/>
    </row>
    <row r="137" spans="1:21" s="2" customFormat="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21" ht="15.75" customHeight="1">
      <c r="U138" s="1"/>
    </row>
    <row r="139" spans="1:21" ht="15.75" customHeight="1">
      <c r="U139" s="1"/>
    </row>
    <row r="140" spans="1:21" ht="15.75" customHeight="1">
      <c r="U140" s="1"/>
    </row>
    <row r="141" spans="1:21" ht="15.75" customHeight="1">
      <c r="U141" s="1"/>
    </row>
    <row r="142" spans="1:21" ht="15.75" customHeight="1">
      <c r="U142" s="1"/>
    </row>
    <row r="143" spans="1:21" ht="15.75" customHeight="1">
      <c r="U143" s="1"/>
    </row>
    <row r="144" spans="1:21" ht="15.75" customHeight="1">
      <c r="U144" s="1"/>
    </row>
    <row r="145" spans="21:21" ht="15.75" customHeight="1">
      <c r="U145" s="1"/>
    </row>
    <row r="146" spans="21:21" ht="15.75" customHeight="1">
      <c r="U146" s="1"/>
    </row>
    <row r="147" spans="21:21" ht="15.75" customHeight="1">
      <c r="U147" s="1"/>
    </row>
    <row r="148" spans="21:21" ht="15.75" customHeight="1">
      <c r="U148" s="1"/>
    </row>
    <row r="149" spans="21:21" ht="15.75" customHeight="1">
      <c r="U149" s="1"/>
    </row>
    <row r="150" spans="21:21" ht="15.75" customHeight="1">
      <c r="U150" s="1"/>
    </row>
    <row r="151" spans="21:21" ht="15.75" customHeight="1">
      <c r="U151" s="1"/>
    </row>
    <row r="152" spans="21:21" ht="15.75" customHeight="1">
      <c r="U152" s="1"/>
    </row>
    <row r="153" spans="21:21" ht="15.75" customHeight="1">
      <c r="U153" s="1"/>
    </row>
    <row r="154" spans="21:21" ht="15.75" customHeight="1">
      <c r="U154" s="1"/>
    </row>
    <row r="155" spans="21:21" ht="15.75" customHeight="1">
      <c r="U155" s="1"/>
    </row>
    <row r="156" spans="21:21" ht="15.75" customHeight="1">
      <c r="U156" s="1"/>
    </row>
    <row r="157" spans="21:21" ht="15.75" customHeight="1">
      <c r="U157" s="1"/>
    </row>
    <row r="158" spans="21:21" ht="15.75" customHeight="1">
      <c r="U158" s="1"/>
    </row>
    <row r="159" spans="21:21" ht="15.75" customHeight="1">
      <c r="U159" s="1"/>
    </row>
    <row r="160" spans="21:21" ht="15.75" customHeight="1">
      <c r="U160" s="1"/>
    </row>
    <row r="161" spans="21:21" ht="15.75" customHeight="1">
      <c r="U161" s="1"/>
    </row>
    <row r="162" spans="21:21" ht="15.75" customHeight="1">
      <c r="U162" s="1"/>
    </row>
    <row r="163" spans="21:21" ht="15.75" customHeight="1">
      <c r="U163" s="1"/>
    </row>
    <row r="164" spans="21:21" ht="15.75" customHeight="1">
      <c r="U164" s="1"/>
    </row>
    <row r="165" spans="21:21" ht="15.75" customHeight="1">
      <c r="U165" s="1"/>
    </row>
    <row r="166" spans="21:21" ht="15.75" customHeight="1">
      <c r="U166" s="1"/>
    </row>
    <row r="167" spans="21:21" ht="15.75" customHeight="1">
      <c r="U167" s="1"/>
    </row>
    <row r="168" spans="21:21" ht="15.75" customHeight="1">
      <c r="U168" s="1"/>
    </row>
    <row r="169" spans="21:21" ht="15.75" customHeight="1">
      <c r="U169" s="1"/>
    </row>
    <row r="170" spans="21:21" ht="15.75" customHeight="1">
      <c r="U170" s="1"/>
    </row>
    <row r="171" spans="21:21" ht="15.75" customHeight="1">
      <c r="U171" s="1"/>
    </row>
    <row r="172" spans="21:21" ht="15.75" customHeight="1">
      <c r="U172" s="1"/>
    </row>
    <row r="173" spans="21:21" ht="15.75" customHeight="1">
      <c r="U173" s="1"/>
    </row>
    <row r="174" spans="21:21" ht="15.75" customHeight="1">
      <c r="U174" s="1"/>
    </row>
    <row r="175" spans="21:21" ht="15.75" customHeight="1">
      <c r="U175" s="1"/>
    </row>
    <row r="176" spans="21:21" ht="15.75" customHeight="1">
      <c r="U176" s="1"/>
    </row>
    <row r="177" spans="21:21" ht="15.75" customHeight="1">
      <c r="U177" s="1"/>
    </row>
    <row r="178" spans="21:21" ht="15.75" customHeight="1">
      <c r="U178" s="1"/>
    </row>
    <row r="179" spans="21:21" ht="15.75" customHeight="1">
      <c r="U179" s="1"/>
    </row>
    <row r="180" spans="21:21" ht="15.75" customHeight="1">
      <c r="U180" s="1"/>
    </row>
    <row r="181" spans="21:21" ht="15.75" customHeight="1">
      <c r="U181" s="1"/>
    </row>
    <row r="182" spans="21:21" ht="15.75" customHeight="1">
      <c r="U182" s="1"/>
    </row>
    <row r="183" spans="21:21" ht="15.75" customHeight="1">
      <c r="U183" s="1"/>
    </row>
    <row r="184" spans="21:21" ht="15.75" customHeight="1">
      <c r="U184" s="1"/>
    </row>
    <row r="185" spans="21:21" ht="15.75" customHeight="1">
      <c r="U185" s="1"/>
    </row>
    <row r="186" spans="21:21" ht="15.75" customHeight="1">
      <c r="U186" s="1"/>
    </row>
    <row r="187" spans="21:21" ht="15.75" customHeight="1">
      <c r="U187" s="1"/>
    </row>
    <row r="188" spans="21:21" ht="15.75" customHeight="1">
      <c r="U188" s="1"/>
    </row>
    <row r="189" spans="21:21" ht="15.75" customHeight="1">
      <c r="U189" s="1"/>
    </row>
    <row r="190" spans="21:21" ht="15.75" customHeight="1">
      <c r="U190" s="1"/>
    </row>
    <row r="191" spans="21:21" ht="15.75" customHeight="1">
      <c r="U191" s="1"/>
    </row>
    <row r="192" spans="21:21" ht="15.75" customHeight="1">
      <c r="U192" s="1"/>
    </row>
    <row r="193" spans="1:21" ht="15.75" customHeight="1">
      <c r="U193" s="1"/>
    </row>
    <row r="194" spans="1:21" ht="15.75" customHeight="1">
      <c r="U194" s="1"/>
    </row>
    <row r="195" spans="1:21" ht="15.75" customHeight="1">
      <c r="U195" s="1"/>
    </row>
    <row r="196" spans="1:21" ht="15.75" customHeight="1">
      <c r="U196" s="1"/>
    </row>
    <row r="197" spans="1:21" ht="15.75" customHeight="1">
      <c r="U197" s="1"/>
    </row>
    <row r="198" spans="1:21" ht="15.75" customHeight="1">
      <c r="U198" s="1"/>
    </row>
    <row r="199" spans="1:21" ht="15.75" customHeight="1">
      <c r="U199" s="1"/>
    </row>
    <row r="200" spans="1:21" ht="15.75" customHeight="1">
      <c r="U200" s="1"/>
    </row>
    <row r="201" spans="1:21" ht="15.75" customHeight="1">
      <c r="U201" s="1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U202" s="1"/>
    </row>
    <row r="203" spans="1:21" ht="15.75" customHeight="1">
      <c r="U203" s="1"/>
    </row>
    <row r="204" spans="1:21" ht="15.75" customHeight="1">
      <c r="U204" s="1"/>
    </row>
    <row r="205" spans="1:21" ht="15.75" customHeight="1">
      <c r="U205" s="1"/>
    </row>
    <row r="206" spans="1:21" ht="15.75" customHeight="1">
      <c r="U206" s="1"/>
    </row>
    <row r="207" spans="1:21" ht="15.75" customHeight="1">
      <c r="U207" s="1"/>
    </row>
    <row r="208" spans="1:21" ht="15.75" customHeight="1">
      <c r="U208" s="1"/>
    </row>
    <row r="209" spans="21:21" ht="15.75" customHeight="1">
      <c r="U209" s="1"/>
    </row>
    <row r="210" spans="21:21" ht="15.75" customHeight="1">
      <c r="U210" s="1"/>
    </row>
    <row r="211" spans="21:21" ht="15.75" customHeight="1">
      <c r="U211" s="1"/>
    </row>
    <row r="212" spans="21:21" ht="15.75" customHeight="1">
      <c r="U212" s="1"/>
    </row>
    <row r="213" spans="21:21" ht="15.75" customHeight="1">
      <c r="U213" s="1"/>
    </row>
    <row r="214" spans="21:21" ht="15.75" customHeight="1">
      <c r="U214" s="1"/>
    </row>
    <row r="215" spans="21:21" ht="15.75" customHeight="1">
      <c r="U215" s="1"/>
    </row>
    <row r="216" spans="21:21" ht="15.75" customHeight="1">
      <c r="U216" s="1"/>
    </row>
    <row r="217" spans="21:21" ht="15.75" customHeight="1">
      <c r="U217" s="1"/>
    </row>
    <row r="218" spans="21:21" ht="15.75" customHeight="1">
      <c r="U218" s="1"/>
    </row>
    <row r="219" spans="21:21" ht="15.75" customHeight="1">
      <c r="U219" s="1"/>
    </row>
    <row r="220" spans="21:21" ht="15.75" customHeight="1">
      <c r="U220" s="1"/>
    </row>
    <row r="221" spans="21:21" ht="15.75" customHeight="1">
      <c r="U221" s="1"/>
    </row>
    <row r="222" spans="21:21" ht="15.75" customHeight="1">
      <c r="U222" s="1"/>
    </row>
    <row r="223" spans="21:21" ht="15.75" customHeight="1">
      <c r="U223" s="1"/>
    </row>
    <row r="224" spans="21:21" ht="15.75" customHeight="1">
      <c r="U224" s="1"/>
    </row>
    <row r="225" spans="21:21" ht="15.75" customHeight="1">
      <c r="U225" s="1"/>
    </row>
    <row r="226" spans="21:21" ht="15.75" customHeight="1">
      <c r="U226" s="1"/>
    </row>
    <row r="227" spans="21:21" ht="15.75" customHeight="1">
      <c r="U227" s="1"/>
    </row>
    <row r="228" spans="21:21" ht="15.75" customHeight="1">
      <c r="U228" s="1"/>
    </row>
    <row r="229" spans="21:21" ht="15.75" customHeight="1">
      <c r="U229" s="1"/>
    </row>
    <row r="230" spans="21:21" ht="15.75" customHeight="1">
      <c r="U230" s="1"/>
    </row>
    <row r="231" spans="21:21" ht="15.75" customHeight="1">
      <c r="U231" s="1"/>
    </row>
    <row r="232" spans="21:21" ht="15.75" customHeight="1">
      <c r="U232" s="1"/>
    </row>
    <row r="233" spans="21:21" ht="15.75" customHeight="1">
      <c r="U233" s="1"/>
    </row>
    <row r="234" spans="21:21" ht="15.75" customHeight="1">
      <c r="U234" s="1"/>
    </row>
    <row r="235" spans="21:21" ht="15.75" customHeight="1">
      <c r="U235" s="1"/>
    </row>
    <row r="236" spans="21:21" ht="15.75" customHeight="1">
      <c r="U236" s="1"/>
    </row>
    <row r="237" spans="21:21" ht="15.75" customHeight="1">
      <c r="U237" s="1"/>
    </row>
    <row r="238" spans="21:21" ht="15.75" customHeight="1">
      <c r="U238" s="1"/>
    </row>
    <row r="239" spans="21:21" ht="15.75" customHeight="1">
      <c r="U239" s="1"/>
    </row>
    <row r="240" spans="21:21" ht="15.75" customHeight="1">
      <c r="U240" s="1"/>
    </row>
    <row r="241" spans="1:2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U241" s="1"/>
    </row>
    <row r="242" spans="1:21" ht="15.75" customHeight="1">
      <c r="U242" s="1"/>
    </row>
    <row r="243" spans="1:21" ht="15.75" customHeight="1">
      <c r="U243" s="1"/>
    </row>
    <row r="244" spans="1:21" ht="15.75" customHeight="1">
      <c r="U244" s="1"/>
    </row>
    <row r="245" spans="1:21" ht="15.75" customHeight="1">
      <c r="U245" s="1"/>
    </row>
    <row r="246" spans="1:21" ht="15.75" customHeight="1">
      <c r="U246" s="1"/>
    </row>
    <row r="247" spans="1:21" ht="15.75" customHeight="1">
      <c r="U247" s="1"/>
    </row>
    <row r="248" spans="1:21" ht="15.75" customHeight="1">
      <c r="U248" s="1"/>
    </row>
    <row r="249" spans="1:21" ht="15.75" customHeight="1">
      <c r="U249" s="1"/>
    </row>
    <row r="250" spans="1:21" ht="15.75" customHeight="1">
      <c r="U250" s="1"/>
    </row>
    <row r="251" spans="1:21" ht="15.75" customHeight="1">
      <c r="U251" s="1"/>
    </row>
    <row r="252" spans="1:21" ht="15.75" customHeight="1">
      <c r="U252" s="1"/>
    </row>
    <row r="253" spans="1:21" ht="15.75" customHeight="1">
      <c r="U253" s="1"/>
    </row>
    <row r="254" spans="1:21" ht="15.75" customHeight="1">
      <c r="U254" s="1"/>
    </row>
    <row r="255" spans="1:21" ht="15.75" customHeight="1">
      <c r="U255" s="1"/>
    </row>
    <row r="256" spans="1:21" ht="15.75" customHeight="1">
      <c r="U256" s="1"/>
    </row>
    <row r="257" spans="1:21" ht="15.75" customHeight="1">
      <c r="U257" s="1"/>
    </row>
    <row r="258" spans="1:21" ht="15.75" customHeight="1">
      <c r="U258" s="1"/>
    </row>
    <row r="259" spans="1:21" s="2" customFormat="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21" ht="15.75" customHeight="1">
      <c r="U260" s="1"/>
    </row>
    <row r="261" spans="1:21" ht="15.75" customHeight="1">
      <c r="U261" s="1"/>
    </row>
    <row r="262" spans="1:21" ht="15.75" customHeight="1">
      <c r="U262" s="1"/>
    </row>
    <row r="263" spans="1:21" ht="15.75" customHeight="1">
      <c r="U263" s="1"/>
    </row>
    <row r="264" spans="1:21" ht="15.75" customHeight="1">
      <c r="U264" s="1"/>
    </row>
    <row r="265" spans="1:21" ht="15.75" customHeight="1">
      <c r="U265" s="1"/>
    </row>
    <row r="266" spans="1:21" ht="15.75" customHeight="1">
      <c r="U266" s="1"/>
    </row>
    <row r="267" spans="1:21" ht="15.75" customHeight="1">
      <c r="U267" s="1"/>
    </row>
    <row r="268" spans="1:21" ht="15.75" customHeight="1">
      <c r="U268" s="1"/>
    </row>
    <row r="269" spans="1:21" ht="15.75" customHeight="1">
      <c r="U269" s="1"/>
    </row>
    <row r="270" spans="1:21" ht="15.75" customHeight="1">
      <c r="U270" s="1"/>
    </row>
    <row r="271" spans="1:21" ht="15.75" customHeight="1">
      <c r="U271" s="1"/>
    </row>
    <row r="272" spans="1:21" ht="15.75" customHeight="1">
      <c r="U272" s="1"/>
    </row>
    <row r="273" spans="21:21" ht="15.75" customHeight="1">
      <c r="U273" s="1"/>
    </row>
    <row r="274" spans="21:21" ht="15.75" customHeight="1">
      <c r="U274" s="1"/>
    </row>
    <row r="275" spans="21:21" ht="15.75" customHeight="1">
      <c r="U275" s="1"/>
    </row>
    <row r="276" spans="21:21" ht="15.75" customHeight="1">
      <c r="U276" s="1"/>
    </row>
    <row r="277" spans="21:21" ht="15.75" customHeight="1">
      <c r="U277" s="1"/>
    </row>
    <row r="278" spans="21:21" ht="15.75" customHeight="1">
      <c r="U278" s="1"/>
    </row>
    <row r="279" spans="21:21" ht="15.75" customHeight="1">
      <c r="U279" s="1"/>
    </row>
    <row r="280" spans="21:21" ht="15.75" customHeight="1">
      <c r="U280" s="1"/>
    </row>
    <row r="281" spans="21:21" ht="15.75" customHeight="1">
      <c r="U281" s="1"/>
    </row>
    <row r="282" spans="21:21" ht="15.75" customHeight="1">
      <c r="U282" s="1"/>
    </row>
    <row r="283" spans="21:21" ht="15.75" customHeight="1">
      <c r="U283" s="1"/>
    </row>
    <row r="284" spans="21:21" ht="15.75" customHeight="1">
      <c r="U284" s="1"/>
    </row>
    <row r="285" spans="21:21" ht="15.75" customHeight="1">
      <c r="U285" s="1"/>
    </row>
    <row r="286" spans="21:21" ht="15.75" customHeight="1">
      <c r="U286" s="1"/>
    </row>
    <row r="287" spans="21:21" ht="15.75" customHeight="1">
      <c r="U287" s="1"/>
    </row>
    <row r="288" spans="21:21" ht="15.75" customHeight="1">
      <c r="U288" s="1"/>
    </row>
    <row r="289" spans="1:21" ht="15.75" customHeight="1">
      <c r="U289" s="1"/>
    </row>
    <row r="290" spans="1:21" ht="15.75" customHeight="1">
      <c r="U290" s="1"/>
    </row>
    <row r="291" spans="1:21" ht="15.75" customHeight="1">
      <c r="U291" s="1"/>
    </row>
    <row r="292" spans="1:21" ht="15.75" customHeight="1">
      <c r="U292" s="1"/>
    </row>
    <row r="293" spans="1:21" ht="15.75" customHeight="1">
      <c r="U293" s="1"/>
    </row>
    <row r="294" spans="1:21" ht="15.75" customHeight="1">
      <c r="U294" s="1"/>
    </row>
    <row r="295" spans="1:21" ht="15.75" customHeight="1">
      <c r="U295" s="1"/>
    </row>
    <row r="296" spans="1:21" ht="15.75" customHeight="1">
      <c r="U296" s="1"/>
    </row>
    <row r="297" spans="1:21" ht="15.75" customHeight="1">
      <c r="U297" s="1"/>
    </row>
    <row r="298" spans="1:21" s="2" customFormat="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21" ht="15.75" customHeight="1">
      <c r="U299" s="1"/>
    </row>
    <row r="300" spans="1:21" ht="15.75" customHeight="1">
      <c r="U300" s="1"/>
    </row>
    <row r="301" spans="1:21" ht="15.75" customHeight="1">
      <c r="U301" s="1"/>
    </row>
    <row r="302" spans="1:21" ht="15.75" customHeight="1">
      <c r="U302" s="1"/>
    </row>
    <row r="303" spans="1:21" ht="15.75" customHeight="1">
      <c r="U303" s="1"/>
    </row>
    <row r="304" spans="1:21" ht="15.75" customHeight="1">
      <c r="U304" s="1"/>
    </row>
    <row r="305" spans="21:21" ht="15.75" customHeight="1">
      <c r="U305" s="1"/>
    </row>
    <row r="306" spans="21:21" ht="15.75" customHeight="1">
      <c r="U306" s="1"/>
    </row>
    <row r="307" spans="21:21" ht="15.75" customHeight="1">
      <c r="U307" s="1"/>
    </row>
    <row r="308" spans="21:21" ht="15.75" customHeight="1">
      <c r="U308" s="1"/>
    </row>
    <row r="309" spans="21:21" ht="15.75" customHeight="1">
      <c r="U309" s="1"/>
    </row>
    <row r="310" spans="21:21" ht="15.75" customHeight="1">
      <c r="U310" s="1"/>
    </row>
    <row r="311" spans="21:21" ht="15.75" customHeight="1">
      <c r="U311" s="1"/>
    </row>
    <row r="312" spans="21:21" ht="15.75" customHeight="1">
      <c r="U312" s="1"/>
    </row>
    <row r="313" spans="21:21" ht="15.75" customHeight="1">
      <c r="U313" s="1"/>
    </row>
    <row r="314" spans="21:21" ht="15.75" customHeight="1">
      <c r="U314" s="1"/>
    </row>
    <row r="315" spans="21:21" ht="15.75" customHeight="1">
      <c r="U315" s="1"/>
    </row>
    <row r="316" spans="21:21" ht="15.75" customHeight="1">
      <c r="U316" s="1"/>
    </row>
    <row r="317" spans="21:21" ht="15.75" customHeight="1">
      <c r="U317" s="1"/>
    </row>
    <row r="318" spans="21:21" ht="15.75" customHeight="1">
      <c r="U318" s="1"/>
    </row>
    <row r="319" spans="21:21" ht="15.75" customHeight="1">
      <c r="U319" s="1"/>
    </row>
    <row r="320" spans="21:21" ht="15.75" customHeight="1">
      <c r="U320" s="1"/>
    </row>
    <row r="321" spans="21:21" ht="15.75" customHeight="1">
      <c r="U321" s="1"/>
    </row>
    <row r="322" spans="21:21" ht="15.75" customHeight="1">
      <c r="U322" s="1"/>
    </row>
    <row r="323" spans="21:21" ht="15.75" customHeight="1">
      <c r="U323" s="1"/>
    </row>
    <row r="324" spans="21:21" ht="15.75" customHeight="1">
      <c r="U324" s="1"/>
    </row>
    <row r="325" spans="21:21" ht="15.75" customHeight="1">
      <c r="U325" s="1"/>
    </row>
    <row r="326" spans="21:21" ht="15.75" customHeight="1">
      <c r="U326" s="1"/>
    </row>
    <row r="327" spans="21:21" ht="15.75" customHeight="1">
      <c r="U327" s="1"/>
    </row>
    <row r="328" spans="21:21" ht="15.75" customHeight="1">
      <c r="U328" s="1"/>
    </row>
    <row r="329" spans="21:21" ht="15.75" customHeight="1">
      <c r="U329" s="1"/>
    </row>
    <row r="330" spans="21:21" ht="15.75" customHeight="1">
      <c r="U330" s="1"/>
    </row>
    <row r="331" spans="21:21" ht="15.75" customHeight="1">
      <c r="U331" s="1"/>
    </row>
    <row r="332" spans="21:21" ht="15.75" customHeight="1">
      <c r="U332" s="1"/>
    </row>
    <row r="333" spans="21:21" ht="15.75" customHeight="1">
      <c r="U333" s="1"/>
    </row>
    <row r="334" spans="21:21" ht="15.75" customHeight="1">
      <c r="U334" s="1"/>
    </row>
    <row r="335" spans="21:21" ht="15.75" customHeight="1">
      <c r="U335" s="1"/>
    </row>
    <row r="336" spans="21:21" ht="15.75" customHeight="1">
      <c r="U336" s="1"/>
    </row>
    <row r="337" spans="21:21" ht="15.75" customHeight="1">
      <c r="U337" s="1"/>
    </row>
    <row r="338" spans="21:21" ht="15.75" customHeight="1">
      <c r="U338" s="1"/>
    </row>
    <row r="339" spans="21:21" ht="15.75" customHeight="1">
      <c r="U339" s="1"/>
    </row>
    <row r="363" spans="1:1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420" spans="1:21" s="2" customFormat="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U420" s="15"/>
    </row>
  </sheetData>
  <mergeCells count="5">
    <mergeCell ref="P5:Q5"/>
    <mergeCell ref="R5:S5"/>
    <mergeCell ref="P6:Q6"/>
    <mergeCell ref="B8:I8"/>
    <mergeCell ref="K8:R8"/>
  </mergeCells>
  <pageMargins left="0.69930555555555596" right="0.69930555555555596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5431-E50D-42A1-9158-232935201B01}">
  <sheetPr>
    <tabColor theme="9" tint="0.59999389629810485"/>
  </sheetPr>
  <dimension ref="A1:AC420"/>
  <sheetViews>
    <sheetView showGridLines="0" zoomScale="85" zoomScaleNormal="85" workbookViewId="0"/>
  </sheetViews>
  <sheetFormatPr defaultColWidth="9.140625" defaultRowHeight="15.75" customHeight="1"/>
  <cols>
    <col min="1" max="1" width="8.28515625" style="1" customWidth="1"/>
    <col min="2" max="4" width="9.85546875" style="1" customWidth="1"/>
    <col min="5" max="8" width="10.42578125" style="1" customWidth="1"/>
    <col min="9" max="9" width="9.85546875" style="1" customWidth="1"/>
    <col min="10" max="10" width="2.85546875" style="1" customWidth="1"/>
    <col min="11" max="13" width="9.85546875" style="1" customWidth="1"/>
    <col min="14" max="17" width="10.42578125" style="1" customWidth="1"/>
    <col min="18" max="20" width="9.85546875" style="1" customWidth="1"/>
    <col min="21" max="21" width="9.85546875" style="3" customWidth="1"/>
    <col min="22" max="23" width="7.28515625" style="1" customWidth="1"/>
    <col min="24" max="16384" width="9.140625" style="1"/>
  </cols>
  <sheetData>
    <row r="1" spans="1:29" ht="15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11"/>
    </row>
    <row r="2" spans="1:29" ht="15.7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5</v>
      </c>
      <c r="P2" s="86" t="str">
        <f>'Project Details'!$F$11</f>
        <v>Luton Borough Council</v>
      </c>
      <c r="Q2" s="7"/>
      <c r="S2" s="7"/>
      <c r="T2" s="7"/>
      <c r="U2" s="7"/>
      <c r="V2" s="7"/>
      <c r="W2" s="12"/>
      <c r="X2" s="12"/>
      <c r="Y2" s="13"/>
    </row>
    <row r="3" spans="1:29" ht="15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 t="s">
        <v>25</v>
      </c>
      <c r="P3" s="82" t="str">
        <f>'Project Details'!$F$9&amp;" "&amp;'Project Details'!$F$10</f>
        <v>1335-WTR Luton 7 Stations</v>
      </c>
      <c r="Q3" s="7"/>
      <c r="S3" s="7"/>
      <c r="T3" s="7"/>
      <c r="U3" s="7"/>
      <c r="V3" s="7"/>
      <c r="W3" s="12"/>
      <c r="X3" s="12"/>
      <c r="Y3" s="13"/>
    </row>
    <row r="4" spans="1:29" ht="15.7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 t="s">
        <v>26</v>
      </c>
      <c r="P4" s="7" t="str">
        <f ca="1">MID(CELL("filename",$A$1),FIND("]",CELL("filename",$A$1))+1,255)</f>
        <v>Luton</v>
      </c>
      <c r="Q4" s="7"/>
      <c r="R4" s="7"/>
      <c r="S4" s="7"/>
      <c r="T4" s="7"/>
      <c r="U4" s="7"/>
      <c r="V4" s="7"/>
      <c r="W4" s="12"/>
      <c r="X4" s="12"/>
      <c r="Y4" s="13"/>
    </row>
    <row r="5" spans="1:29" ht="15.7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 t="s">
        <v>27</v>
      </c>
      <c r="P5" s="110">
        <v>43432</v>
      </c>
      <c r="Q5" s="110"/>
      <c r="R5" s="110"/>
      <c r="S5" s="110"/>
      <c r="T5" s="7"/>
      <c r="U5" s="7"/>
      <c r="V5" s="7"/>
      <c r="W5" s="12"/>
      <c r="X5" s="12"/>
      <c r="Y5" s="13"/>
    </row>
    <row r="6" spans="1:29" ht="15.7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11"/>
      <c r="Q6" s="111"/>
      <c r="R6" s="9"/>
      <c r="S6" s="9"/>
      <c r="T6" s="9"/>
      <c r="U6" s="9"/>
      <c r="V6" s="9"/>
      <c r="W6" s="9"/>
      <c r="X6" s="9"/>
      <c r="Y6" s="14"/>
    </row>
    <row r="8" spans="1:29" ht="15.75" customHeight="1">
      <c r="A8" s="125"/>
      <c r="B8" s="119" t="s">
        <v>28</v>
      </c>
      <c r="C8" s="118"/>
      <c r="D8" s="118"/>
      <c r="E8" s="118"/>
      <c r="F8" s="118"/>
      <c r="G8" s="118"/>
      <c r="H8" s="118"/>
      <c r="I8" s="117"/>
      <c r="J8" s="120"/>
      <c r="K8" s="119" t="s">
        <v>29</v>
      </c>
      <c r="L8" s="118"/>
      <c r="M8" s="118"/>
      <c r="N8" s="118"/>
      <c r="O8" s="118"/>
      <c r="P8" s="118"/>
      <c r="Q8" s="118"/>
      <c r="R8" s="117"/>
      <c r="U8" s="1"/>
    </row>
    <row r="9" spans="1:29" ht="38.25">
      <c r="A9" s="84"/>
      <c r="B9" s="58" t="s">
        <v>30</v>
      </c>
      <c r="C9" s="59" t="s">
        <v>31</v>
      </c>
      <c r="D9" s="58" t="s">
        <v>32</v>
      </c>
      <c r="E9" s="58" t="s">
        <v>33</v>
      </c>
      <c r="F9" s="58" t="s">
        <v>34</v>
      </c>
      <c r="G9" s="58" t="s">
        <v>35</v>
      </c>
      <c r="H9" s="58" t="s">
        <v>36</v>
      </c>
      <c r="I9" s="58" t="s">
        <v>37</v>
      </c>
      <c r="J9" s="56"/>
      <c r="K9" s="58" t="s">
        <v>30</v>
      </c>
      <c r="L9" s="59" t="s">
        <v>38</v>
      </c>
      <c r="M9" s="58" t="s">
        <v>32</v>
      </c>
      <c r="N9" s="58" t="s">
        <v>33</v>
      </c>
      <c r="O9" s="58" t="s">
        <v>34</v>
      </c>
      <c r="P9" s="58" t="s">
        <v>35</v>
      </c>
      <c r="Q9" s="58" t="s">
        <v>36</v>
      </c>
      <c r="R9" s="58" t="s">
        <v>37</v>
      </c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spans="1:29" ht="15.75" customHeight="1">
      <c r="A10" s="60">
        <v>0.22916666666666699</v>
      </c>
      <c r="B10" s="123">
        <v>16</v>
      </c>
      <c r="C10" s="95">
        <v>4</v>
      </c>
      <c r="D10" s="95">
        <v>0</v>
      </c>
      <c r="E10" s="95">
        <v>9</v>
      </c>
      <c r="F10" s="95">
        <v>1</v>
      </c>
      <c r="G10" s="95">
        <v>0</v>
      </c>
      <c r="H10" s="95">
        <v>26</v>
      </c>
      <c r="I10" s="63">
        <f>SUM(B10:H10)</f>
        <v>56</v>
      </c>
      <c r="J10" s="56"/>
      <c r="K10" s="123">
        <v>0</v>
      </c>
      <c r="L10" s="95">
        <v>0</v>
      </c>
      <c r="M10" s="95">
        <v>1</v>
      </c>
      <c r="N10" s="95">
        <v>7</v>
      </c>
      <c r="O10" s="95">
        <v>1</v>
      </c>
      <c r="P10" s="95">
        <v>0</v>
      </c>
      <c r="Q10" s="95">
        <v>10</v>
      </c>
      <c r="R10" s="63">
        <f>SUM(K10:Q10)</f>
        <v>19</v>
      </c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spans="1:29" ht="15.75" customHeight="1">
      <c r="A11" s="64">
        <f>A10+"00:15"</f>
        <v>0.23958333333333365</v>
      </c>
      <c r="B11" s="96">
        <v>21</v>
      </c>
      <c r="C11" s="97">
        <v>5</v>
      </c>
      <c r="D11" s="97">
        <v>4</v>
      </c>
      <c r="E11" s="97">
        <v>12</v>
      </c>
      <c r="F11" s="97">
        <v>1</v>
      </c>
      <c r="G11" s="97">
        <v>0</v>
      </c>
      <c r="H11" s="97">
        <v>61</v>
      </c>
      <c r="I11" s="66">
        <f>SUM(B11:H11)</f>
        <v>104</v>
      </c>
      <c r="J11" s="56"/>
      <c r="K11" s="96">
        <v>1</v>
      </c>
      <c r="L11" s="97">
        <v>0</v>
      </c>
      <c r="M11" s="97">
        <v>0</v>
      </c>
      <c r="N11" s="97">
        <v>16</v>
      </c>
      <c r="O11" s="97">
        <v>0</v>
      </c>
      <c r="P11" s="97">
        <v>0</v>
      </c>
      <c r="Q11" s="97">
        <v>7</v>
      </c>
      <c r="R11" s="66">
        <f>SUM(K11:Q11)</f>
        <v>24</v>
      </c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spans="1:29" ht="15.75" customHeight="1">
      <c r="A12" s="124" t="s">
        <v>39</v>
      </c>
      <c r="B12" s="70">
        <v>37</v>
      </c>
      <c r="C12" s="68">
        <f>SUM(C10:C11)</f>
        <v>9</v>
      </c>
      <c r="D12" s="68">
        <f>SUM(D10:D11)</f>
        <v>4</v>
      </c>
      <c r="E12" s="68">
        <f>SUM(E10:E11)</f>
        <v>21</v>
      </c>
      <c r="F12" s="68">
        <f>SUM(F10:F11)</f>
        <v>2</v>
      </c>
      <c r="G12" s="68">
        <f>SUM(G10:G11)</f>
        <v>0</v>
      </c>
      <c r="H12" s="68">
        <f>SUM(H10:H11)</f>
        <v>87</v>
      </c>
      <c r="I12" s="69">
        <f>SUM(B12:H12)</f>
        <v>160</v>
      </c>
      <c r="J12" s="56"/>
      <c r="K12" s="69">
        <f>SUM(K8:K11)</f>
        <v>1</v>
      </c>
      <c r="L12" s="68">
        <f>SUM(L10:L11)</f>
        <v>0</v>
      </c>
      <c r="M12" s="68">
        <f>SUM(M10:M11)</f>
        <v>1</v>
      </c>
      <c r="N12" s="68">
        <f>SUM(N10:N11)</f>
        <v>23</v>
      </c>
      <c r="O12" s="68">
        <f>SUM(O10:O11)</f>
        <v>1</v>
      </c>
      <c r="P12" s="68">
        <f>SUM(P10:P11)</f>
        <v>0</v>
      </c>
      <c r="Q12" s="68">
        <f>SUM(Q10:Q11)</f>
        <v>17</v>
      </c>
      <c r="R12" s="69">
        <f>SUM(K12:Q12)</f>
        <v>43</v>
      </c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spans="1:29" ht="15.75" customHeight="1">
      <c r="A13" s="64">
        <f>A11+"00:15"</f>
        <v>0.25000000000000033</v>
      </c>
      <c r="B13" s="123">
        <v>16</v>
      </c>
      <c r="C13" s="95">
        <v>12</v>
      </c>
      <c r="D13" s="95">
        <v>4</v>
      </c>
      <c r="E13" s="95">
        <v>27</v>
      </c>
      <c r="F13" s="95">
        <v>2</v>
      </c>
      <c r="G13" s="95">
        <v>0</v>
      </c>
      <c r="H13" s="95">
        <v>65</v>
      </c>
      <c r="I13" s="63">
        <f>SUM(B13:H13)</f>
        <v>126</v>
      </c>
      <c r="J13" s="56"/>
      <c r="K13" s="123">
        <v>2</v>
      </c>
      <c r="L13" s="95">
        <v>0</v>
      </c>
      <c r="M13" s="95">
        <v>1</v>
      </c>
      <c r="N13" s="95">
        <v>16</v>
      </c>
      <c r="O13" s="95">
        <v>1</v>
      </c>
      <c r="P13" s="95">
        <v>0</v>
      </c>
      <c r="Q13" s="95">
        <v>27</v>
      </c>
      <c r="R13" s="63">
        <f>SUM(K13:Q13)</f>
        <v>47</v>
      </c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spans="1:29" ht="15.75" customHeight="1">
      <c r="A14" s="64">
        <f>A13+"00:15"</f>
        <v>0.26041666666666702</v>
      </c>
      <c r="B14" s="96">
        <v>34</v>
      </c>
      <c r="C14" s="97">
        <v>6</v>
      </c>
      <c r="D14" s="97">
        <v>9</v>
      </c>
      <c r="E14" s="97">
        <v>21</v>
      </c>
      <c r="F14" s="97">
        <v>4</v>
      </c>
      <c r="G14" s="97">
        <v>0</v>
      </c>
      <c r="H14" s="97">
        <v>65</v>
      </c>
      <c r="I14" s="66">
        <f>SUM(B14:H14)</f>
        <v>139</v>
      </c>
      <c r="J14" s="56"/>
      <c r="K14" s="96">
        <v>1</v>
      </c>
      <c r="L14" s="97">
        <v>0</v>
      </c>
      <c r="M14" s="97">
        <v>0</v>
      </c>
      <c r="N14" s="97">
        <v>15</v>
      </c>
      <c r="O14" s="97">
        <v>0</v>
      </c>
      <c r="P14" s="97">
        <v>0</v>
      </c>
      <c r="Q14" s="97">
        <v>22</v>
      </c>
      <c r="R14" s="66">
        <f>SUM(K14:Q14)</f>
        <v>38</v>
      </c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spans="1:29" ht="15.75" customHeight="1">
      <c r="A15" s="64">
        <f>A14+"00:15"</f>
        <v>0.2708333333333337</v>
      </c>
      <c r="B15" s="96">
        <v>37</v>
      </c>
      <c r="C15" s="97">
        <v>12</v>
      </c>
      <c r="D15" s="97">
        <v>1</v>
      </c>
      <c r="E15" s="97">
        <v>45</v>
      </c>
      <c r="F15" s="97">
        <v>2</v>
      </c>
      <c r="G15" s="97">
        <v>0</v>
      </c>
      <c r="H15" s="97">
        <v>100</v>
      </c>
      <c r="I15" s="66">
        <f>SUM(B15:H15)</f>
        <v>197</v>
      </c>
      <c r="J15" s="56"/>
      <c r="K15" s="96">
        <v>0</v>
      </c>
      <c r="L15" s="97">
        <v>1</v>
      </c>
      <c r="M15" s="97">
        <v>0</v>
      </c>
      <c r="N15" s="97">
        <v>17</v>
      </c>
      <c r="O15" s="97">
        <v>1</v>
      </c>
      <c r="P15" s="97">
        <v>0</v>
      </c>
      <c r="Q15" s="97">
        <v>40</v>
      </c>
      <c r="R15" s="66">
        <f>SUM(K15:Q15)</f>
        <v>59</v>
      </c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spans="1:29" ht="15.75" customHeight="1">
      <c r="A16" s="64">
        <f>A15+"00:15"</f>
        <v>0.28125000000000039</v>
      </c>
      <c r="B16" s="98">
        <v>31</v>
      </c>
      <c r="C16" s="99">
        <v>8</v>
      </c>
      <c r="D16" s="99">
        <v>5</v>
      </c>
      <c r="E16" s="99">
        <v>22</v>
      </c>
      <c r="F16" s="99">
        <v>3</v>
      </c>
      <c r="G16" s="99">
        <v>0</v>
      </c>
      <c r="H16" s="99">
        <v>96</v>
      </c>
      <c r="I16" s="73">
        <f>SUM(B16:H16)</f>
        <v>165</v>
      </c>
      <c r="J16" s="56"/>
      <c r="K16" s="98">
        <v>2</v>
      </c>
      <c r="L16" s="99">
        <v>0</v>
      </c>
      <c r="M16" s="99">
        <v>1</v>
      </c>
      <c r="N16" s="99">
        <v>33</v>
      </c>
      <c r="O16" s="99">
        <v>0</v>
      </c>
      <c r="P16" s="99">
        <v>0</v>
      </c>
      <c r="Q16" s="99">
        <v>21</v>
      </c>
      <c r="R16" s="73">
        <f>SUM(K16:Q16)</f>
        <v>57</v>
      </c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spans="1:29" ht="15.75" customHeight="1">
      <c r="A17" s="122" t="s">
        <v>40</v>
      </c>
      <c r="B17" s="70">
        <v>104</v>
      </c>
      <c r="C17" s="68">
        <f>SUM(C13:C16)</f>
        <v>38</v>
      </c>
      <c r="D17" s="68">
        <f>SUM(D13:D16)</f>
        <v>19</v>
      </c>
      <c r="E17" s="68">
        <f>SUM(E13:E16)</f>
        <v>115</v>
      </c>
      <c r="F17" s="68">
        <f>SUM(F13:F16)</f>
        <v>11</v>
      </c>
      <c r="G17" s="68">
        <f>SUM(G13:G16)</f>
        <v>0</v>
      </c>
      <c r="H17" s="68">
        <f>SUM(H13:H16)</f>
        <v>326</v>
      </c>
      <c r="I17" s="69">
        <f>SUM(B17:H17)</f>
        <v>613</v>
      </c>
      <c r="J17" s="56"/>
      <c r="K17" s="69">
        <f>SUM(K13:K16)</f>
        <v>5</v>
      </c>
      <c r="L17" s="68">
        <f>SUM(L13:L16)</f>
        <v>1</v>
      </c>
      <c r="M17" s="68">
        <f>SUM(M13:M16)</f>
        <v>2</v>
      </c>
      <c r="N17" s="68">
        <f>SUM(N13:N16)</f>
        <v>81</v>
      </c>
      <c r="O17" s="68">
        <f>SUM(O13:O16)</f>
        <v>2</v>
      </c>
      <c r="P17" s="68">
        <f>SUM(P13:P16)</f>
        <v>0</v>
      </c>
      <c r="Q17" s="68">
        <f>SUM(Q13:Q16)</f>
        <v>110</v>
      </c>
      <c r="R17" s="69">
        <f>SUM(K17:Q17)</f>
        <v>201</v>
      </c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spans="1:29" ht="15.75" customHeight="1">
      <c r="A18" s="64">
        <f>A16+"00:15"</f>
        <v>0.29166666666666707</v>
      </c>
      <c r="B18" s="123">
        <v>63</v>
      </c>
      <c r="C18" s="95">
        <v>18</v>
      </c>
      <c r="D18" s="95">
        <v>6</v>
      </c>
      <c r="E18" s="95">
        <v>53</v>
      </c>
      <c r="F18" s="95">
        <v>0</v>
      </c>
      <c r="G18" s="95">
        <v>0</v>
      </c>
      <c r="H18" s="95">
        <v>127</v>
      </c>
      <c r="I18" s="63">
        <f>SUM(B18:H18)</f>
        <v>267</v>
      </c>
      <c r="J18" s="56"/>
      <c r="K18" s="123">
        <v>0</v>
      </c>
      <c r="L18" s="95">
        <v>0</v>
      </c>
      <c r="M18" s="95">
        <v>0</v>
      </c>
      <c r="N18" s="95">
        <v>27</v>
      </c>
      <c r="O18" s="95">
        <v>0</v>
      </c>
      <c r="P18" s="95">
        <v>0</v>
      </c>
      <c r="Q18" s="95">
        <v>40</v>
      </c>
      <c r="R18" s="63">
        <f>SUM(K18:Q18)</f>
        <v>67</v>
      </c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spans="1:29" ht="15.75" customHeight="1">
      <c r="A19" s="64">
        <f>A18+"00:15"</f>
        <v>0.30208333333333376</v>
      </c>
      <c r="B19" s="96">
        <v>51</v>
      </c>
      <c r="C19" s="97">
        <v>21</v>
      </c>
      <c r="D19" s="97">
        <v>9</v>
      </c>
      <c r="E19" s="97">
        <v>42</v>
      </c>
      <c r="F19" s="97">
        <v>3</v>
      </c>
      <c r="G19" s="97">
        <v>0</v>
      </c>
      <c r="H19" s="97">
        <v>170</v>
      </c>
      <c r="I19" s="66">
        <f>SUM(B19:H19)</f>
        <v>296</v>
      </c>
      <c r="J19" s="56"/>
      <c r="K19" s="96">
        <v>1</v>
      </c>
      <c r="L19" s="97">
        <v>0</v>
      </c>
      <c r="M19" s="97">
        <v>1</v>
      </c>
      <c r="N19" s="97">
        <v>32</v>
      </c>
      <c r="O19" s="97">
        <v>0</v>
      </c>
      <c r="P19" s="97">
        <v>0</v>
      </c>
      <c r="Q19" s="97">
        <v>62</v>
      </c>
      <c r="R19" s="66">
        <f>SUM(K19:Q19)</f>
        <v>96</v>
      </c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spans="1:29" ht="15.75" customHeight="1">
      <c r="A20" s="64">
        <f>A19+"00:15"</f>
        <v>0.31250000000000044</v>
      </c>
      <c r="B20" s="96">
        <v>68</v>
      </c>
      <c r="C20" s="97">
        <v>40</v>
      </c>
      <c r="D20" s="97">
        <v>12</v>
      </c>
      <c r="E20" s="97">
        <v>60</v>
      </c>
      <c r="F20" s="97">
        <v>5</v>
      </c>
      <c r="G20" s="97">
        <v>0</v>
      </c>
      <c r="H20" s="97">
        <v>223</v>
      </c>
      <c r="I20" s="66">
        <f>SUM(B20:H20)</f>
        <v>408</v>
      </c>
      <c r="J20" s="56"/>
      <c r="K20" s="96">
        <v>2</v>
      </c>
      <c r="L20" s="97">
        <v>0</v>
      </c>
      <c r="M20" s="97">
        <v>0</v>
      </c>
      <c r="N20" s="97">
        <v>21</v>
      </c>
      <c r="O20" s="97">
        <v>0</v>
      </c>
      <c r="P20" s="97">
        <v>0</v>
      </c>
      <c r="Q20" s="97">
        <v>69</v>
      </c>
      <c r="R20" s="66">
        <f>SUM(K20:Q20)</f>
        <v>92</v>
      </c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spans="1:29" ht="15.75" customHeight="1">
      <c r="A21" s="64">
        <f>A20+"00:15"</f>
        <v>0.32291666666666713</v>
      </c>
      <c r="B21" s="98">
        <v>75</v>
      </c>
      <c r="C21" s="99">
        <v>47</v>
      </c>
      <c r="D21" s="99">
        <v>11</v>
      </c>
      <c r="E21" s="99">
        <v>60</v>
      </c>
      <c r="F21" s="99">
        <v>4</v>
      </c>
      <c r="G21" s="99">
        <v>0</v>
      </c>
      <c r="H21" s="99">
        <v>237</v>
      </c>
      <c r="I21" s="73">
        <f>SUM(B21:H21)</f>
        <v>434</v>
      </c>
      <c r="J21" s="56"/>
      <c r="K21" s="98">
        <v>1</v>
      </c>
      <c r="L21" s="99">
        <v>0</v>
      </c>
      <c r="M21" s="99">
        <v>1</v>
      </c>
      <c r="N21" s="99">
        <v>18</v>
      </c>
      <c r="O21" s="99">
        <v>2</v>
      </c>
      <c r="P21" s="99">
        <v>0</v>
      </c>
      <c r="Q21" s="99">
        <v>95</v>
      </c>
      <c r="R21" s="73">
        <f>SUM(K21:Q21)</f>
        <v>117</v>
      </c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spans="1:29" ht="15.75" customHeight="1">
      <c r="A22" s="122" t="s">
        <v>40</v>
      </c>
      <c r="B22" s="70">
        <v>255</v>
      </c>
      <c r="C22" s="68">
        <f>SUM(C18:C21)</f>
        <v>126</v>
      </c>
      <c r="D22" s="68">
        <f>SUM(D18:D21)</f>
        <v>38</v>
      </c>
      <c r="E22" s="68">
        <f>SUM(E18:E21)</f>
        <v>215</v>
      </c>
      <c r="F22" s="68">
        <f>SUM(F18:F21)</f>
        <v>12</v>
      </c>
      <c r="G22" s="68">
        <f>SUM(G18:G21)</f>
        <v>0</v>
      </c>
      <c r="H22" s="68">
        <f>SUM(H18:H21)</f>
        <v>757</v>
      </c>
      <c r="I22" s="69">
        <f>SUM(B22:H22)</f>
        <v>1403</v>
      </c>
      <c r="J22" s="56"/>
      <c r="K22" s="69">
        <f>SUM(K18:K21)</f>
        <v>4</v>
      </c>
      <c r="L22" s="68">
        <f>SUM(L18:L21)</f>
        <v>0</v>
      </c>
      <c r="M22" s="68">
        <f>SUM(M18:M21)</f>
        <v>2</v>
      </c>
      <c r="N22" s="68">
        <f>SUM(N18:N21)</f>
        <v>98</v>
      </c>
      <c r="O22" s="68">
        <f>SUM(O18:O21)</f>
        <v>2</v>
      </c>
      <c r="P22" s="68">
        <f>SUM(P18:P21)</f>
        <v>0</v>
      </c>
      <c r="Q22" s="68">
        <f>SUM(Q18:Q21)</f>
        <v>266</v>
      </c>
      <c r="R22" s="69">
        <f>SUM(K22:Q22)</f>
        <v>372</v>
      </c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</row>
    <row r="23" spans="1:29" ht="15.75" customHeight="1">
      <c r="A23" s="64">
        <f>A21+"00:15"</f>
        <v>0.33333333333333381</v>
      </c>
      <c r="B23" s="123">
        <v>66</v>
      </c>
      <c r="C23" s="95">
        <v>24</v>
      </c>
      <c r="D23" s="95">
        <v>5</v>
      </c>
      <c r="E23" s="95">
        <v>26</v>
      </c>
      <c r="F23" s="95">
        <v>6</v>
      </c>
      <c r="G23" s="95">
        <v>0</v>
      </c>
      <c r="H23" s="95">
        <v>264</v>
      </c>
      <c r="I23" s="63">
        <f>SUM(B23:H23)</f>
        <v>391</v>
      </c>
      <c r="J23" s="56"/>
      <c r="K23" s="123">
        <v>0</v>
      </c>
      <c r="L23" s="95">
        <v>1</v>
      </c>
      <c r="M23" s="95">
        <v>2</v>
      </c>
      <c r="N23" s="95">
        <v>41</v>
      </c>
      <c r="O23" s="95">
        <v>1</v>
      </c>
      <c r="P23" s="95">
        <v>0</v>
      </c>
      <c r="Q23" s="95">
        <v>133</v>
      </c>
      <c r="R23" s="63">
        <f>SUM(K23:Q23)</f>
        <v>178</v>
      </c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</row>
    <row r="24" spans="1:29" ht="15.75" customHeight="1">
      <c r="A24" s="64">
        <f>A23+"00:15"</f>
        <v>0.3437500000000005</v>
      </c>
      <c r="B24" s="96">
        <v>36</v>
      </c>
      <c r="C24" s="97">
        <v>12</v>
      </c>
      <c r="D24" s="97">
        <v>5</v>
      </c>
      <c r="E24" s="97">
        <v>49</v>
      </c>
      <c r="F24" s="97">
        <v>8</v>
      </c>
      <c r="G24" s="97">
        <v>0</v>
      </c>
      <c r="H24" s="97">
        <v>197</v>
      </c>
      <c r="I24" s="66">
        <f>SUM(B24:H24)</f>
        <v>307</v>
      </c>
      <c r="J24" s="56"/>
      <c r="K24" s="96">
        <v>1</v>
      </c>
      <c r="L24" s="97">
        <v>0</v>
      </c>
      <c r="M24" s="97">
        <v>5</v>
      </c>
      <c r="N24" s="97">
        <v>32</v>
      </c>
      <c r="O24" s="97">
        <v>1</v>
      </c>
      <c r="P24" s="97">
        <v>0</v>
      </c>
      <c r="Q24" s="97">
        <v>130</v>
      </c>
      <c r="R24" s="66">
        <f>SUM(K24:Q24)</f>
        <v>169</v>
      </c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spans="1:29" ht="15.75" customHeight="1">
      <c r="A25" s="64">
        <f>A24+"00:15"</f>
        <v>0.35416666666666718</v>
      </c>
      <c r="B25" s="96">
        <v>31</v>
      </c>
      <c r="C25" s="97">
        <v>9</v>
      </c>
      <c r="D25" s="97">
        <v>1</v>
      </c>
      <c r="E25" s="97">
        <v>59</v>
      </c>
      <c r="F25" s="97">
        <v>2</v>
      </c>
      <c r="G25" s="97">
        <v>0</v>
      </c>
      <c r="H25" s="97">
        <v>182</v>
      </c>
      <c r="I25" s="66">
        <f>SUM(B25:H25)</f>
        <v>284</v>
      </c>
      <c r="J25" s="56"/>
      <c r="K25" s="96">
        <v>0</v>
      </c>
      <c r="L25" s="97">
        <v>1</v>
      </c>
      <c r="M25" s="97">
        <v>2</v>
      </c>
      <c r="N25" s="97">
        <v>5</v>
      </c>
      <c r="O25" s="97">
        <v>1</v>
      </c>
      <c r="P25" s="97">
        <v>0</v>
      </c>
      <c r="Q25" s="97">
        <v>153</v>
      </c>
      <c r="R25" s="66">
        <f>SUM(K25:Q25)</f>
        <v>162</v>
      </c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</row>
    <row r="26" spans="1:29" ht="15.75" customHeight="1">
      <c r="A26" s="64">
        <f>A25+"00:15"</f>
        <v>0.36458333333333387</v>
      </c>
      <c r="B26" s="98">
        <v>20</v>
      </c>
      <c r="C26" s="99">
        <v>1</v>
      </c>
      <c r="D26" s="99">
        <v>2</v>
      </c>
      <c r="E26" s="99">
        <v>31</v>
      </c>
      <c r="F26" s="99">
        <v>2</v>
      </c>
      <c r="G26" s="99">
        <v>0</v>
      </c>
      <c r="H26" s="99">
        <v>227</v>
      </c>
      <c r="I26" s="73">
        <f>SUM(B26:H26)</f>
        <v>283</v>
      </c>
      <c r="J26" s="56"/>
      <c r="K26" s="98">
        <v>0</v>
      </c>
      <c r="L26" s="99">
        <v>1</v>
      </c>
      <c r="M26" s="99">
        <v>10</v>
      </c>
      <c r="N26" s="99">
        <v>32</v>
      </c>
      <c r="O26" s="99">
        <v>1</v>
      </c>
      <c r="P26" s="99">
        <v>0</v>
      </c>
      <c r="Q26" s="99">
        <v>228</v>
      </c>
      <c r="R26" s="73">
        <f>SUM(K26:Q26)</f>
        <v>272</v>
      </c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spans="1:29" ht="15.75" customHeight="1">
      <c r="A27" s="122" t="s">
        <v>40</v>
      </c>
      <c r="B27" s="70">
        <v>152</v>
      </c>
      <c r="C27" s="68">
        <f>SUM(C23:C26)</f>
        <v>46</v>
      </c>
      <c r="D27" s="68">
        <f>SUM(D23:D26)</f>
        <v>13</v>
      </c>
      <c r="E27" s="68">
        <f>SUM(E23:E26)</f>
        <v>165</v>
      </c>
      <c r="F27" s="68">
        <f>SUM(F23:F26)</f>
        <v>18</v>
      </c>
      <c r="G27" s="68">
        <f>SUM(G23:G26)</f>
        <v>0</v>
      </c>
      <c r="H27" s="68">
        <f>SUM(H23:H26)</f>
        <v>870</v>
      </c>
      <c r="I27" s="69">
        <f>SUM(B27:H27)</f>
        <v>1264</v>
      </c>
      <c r="J27" s="56"/>
      <c r="K27" s="69">
        <f>SUM(K23:K26)</f>
        <v>1</v>
      </c>
      <c r="L27" s="68">
        <f>SUM(L23:L26)</f>
        <v>3</v>
      </c>
      <c r="M27" s="68">
        <f>SUM(M23:M26)</f>
        <v>19</v>
      </c>
      <c r="N27" s="68">
        <f>SUM(N23:N26)</f>
        <v>110</v>
      </c>
      <c r="O27" s="68">
        <f>SUM(O23:O26)</f>
        <v>4</v>
      </c>
      <c r="P27" s="68">
        <f>SUM(P23:P26)</f>
        <v>0</v>
      </c>
      <c r="Q27" s="68">
        <f>SUM(Q23:Q26)</f>
        <v>644</v>
      </c>
      <c r="R27" s="69">
        <f>SUM(K27:Q27)</f>
        <v>781</v>
      </c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</row>
    <row r="28" spans="1:29" ht="15.75" customHeight="1">
      <c r="A28" s="64">
        <f>A26+"00:15"</f>
        <v>0.37500000000000056</v>
      </c>
      <c r="B28" s="123">
        <v>24</v>
      </c>
      <c r="C28" s="95">
        <v>11</v>
      </c>
      <c r="D28" s="95">
        <v>2</v>
      </c>
      <c r="E28" s="95">
        <v>16</v>
      </c>
      <c r="F28" s="95">
        <v>2</v>
      </c>
      <c r="G28" s="95">
        <v>0</v>
      </c>
      <c r="H28" s="95">
        <v>218</v>
      </c>
      <c r="I28" s="63">
        <f>SUM(B28:H28)</f>
        <v>273</v>
      </c>
      <c r="J28" s="56"/>
      <c r="K28" s="123">
        <v>7</v>
      </c>
      <c r="L28" s="95">
        <v>1</v>
      </c>
      <c r="M28" s="95">
        <v>2</v>
      </c>
      <c r="N28" s="95">
        <v>8</v>
      </c>
      <c r="O28" s="95">
        <v>1</v>
      </c>
      <c r="P28" s="95">
        <v>0</v>
      </c>
      <c r="Q28" s="95">
        <v>168</v>
      </c>
      <c r="R28" s="63">
        <f>SUM(K28:Q28)</f>
        <v>187</v>
      </c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spans="1:29" ht="15.75" customHeight="1">
      <c r="A29" s="64">
        <f>A28+"00:15"</f>
        <v>0.38541666666666724</v>
      </c>
      <c r="B29" s="96">
        <v>19</v>
      </c>
      <c r="C29" s="97">
        <v>7</v>
      </c>
      <c r="D29" s="97">
        <v>3</v>
      </c>
      <c r="E29" s="97">
        <v>20</v>
      </c>
      <c r="F29" s="97">
        <v>0</v>
      </c>
      <c r="G29" s="97">
        <v>0</v>
      </c>
      <c r="H29" s="97">
        <v>136</v>
      </c>
      <c r="I29" s="66">
        <f>SUM(B29:H29)</f>
        <v>185</v>
      </c>
      <c r="J29" s="56"/>
      <c r="K29" s="96">
        <v>2</v>
      </c>
      <c r="L29" s="97">
        <v>2</v>
      </c>
      <c r="M29" s="97">
        <v>0</v>
      </c>
      <c r="N29" s="97">
        <v>8</v>
      </c>
      <c r="O29" s="97">
        <v>0</v>
      </c>
      <c r="P29" s="97">
        <v>0</v>
      </c>
      <c r="Q29" s="97">
        <v>143</v>
      </c>
      <c r="R29" s="66">
        <f>SUM(K29:Q29)</f>
        <v>155</v>
      </c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</row>
    <row r="30" spans="1:29" ht="15.75" customHeight="1">
      <c r="A30" s="64">
        <f>A29+"00:15"</f>
        <v>0.39583333333333393</v>
      </c>
      <c r="B30" s="96">
        <v>8</v>
      </c>
      <c r="C30" s="97">
        <v>6</v>
      </c>
      <c r="D30" s="97">
        <v>9</v>
      </c>
      <c r="E30" s="97">
        <v>24</v>
      </c>
      <c r="F30" s="97">
        <v>4</v>
      </c>
      <c r="G30" s="97">
        <v>0</v>
      </c>
      <c r="H30" s="97">
        <v>127</v>
      </c>
      <c r="I30" s="66">
        <f>SUM(B30:H30)</f>
        <v>178</v>
      </c>
      <c r="J30" s="56"/>
      <c r="K30" s="96">
        <v>1</v>
      </c>
      <c r="L30" s="97">
        <v>0</v>
      </c>
      <c r="M30" s="97">
        <v>6</v>
      </c>
      <c r="N30" s="97">
        <v>10</v>
      </c>
      <c r="O30" s="97">
        <v>4</v>
      </c>
      <c r="P30" s="97">
        <v>0</v>
      </c>
      <c r="Q30" s="97">
        <v>127</v>
      </c>
      <c r="R30" s="66">
        <f>SUM(K30:Q30)</f>
        <v>148</v>
      </c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spans="1:29" ht="15.75" customHeight="1">
      <c r="A31" s="64">
        <f>A30+"00:15"</f>
        <v>0.40625000000000061</v>
      </c>
      <c r="B31" s="98">
        <v>10</v>
      </c>
      <c r="C31" s="99">
        <v>3</v>
      </c>
      <c r="D31" s="99">
        <v>5</v>
      </c>
      <c r="E31" s="99">
        <v>23</v>
      </c>
      <c r="F31" s="99">
        <v>1</v>
      </c>
      <c r="G31" s="99">
        <v>0</v>
      </c>
      <c r="H31" s="99">
        <v>126</v>
      </c>
      <c r="I31" s="73">
        <f>SUM(B31:H31)</f>
        <v>168</v>
      </c>
      <c r="J31" s="56"/>
      <c r="K31" s="98">
        <v>0</v>
      </c>
      <c r="L31" s="99">
        <v>2</v>
      </c>
      <c r="M31" s="99">
        <v>3</v>
      </c>
      <c r="N31" s="99">
        <v>10</v>
      </c>
      <c r="O31" s="99">
        <v>0</v>
      </c>
      <c r="P31" s="99">
        <v>0</v>
      </c>
      <c r="Q31" s="99">
        <v>99</v>
      </c>
      <c r="R31" s="73">
        <f>SUM(K31:Q31)</f>
        <v>114</v>
      </c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spans="1:29" ht="15.75" customHeight="1">
      <c r="A32" s="122" t="s">
        <v>40</v>
      </c>
      <c r="B32" s="70">
        <v>61</v>
      </c>
      <c r="C32" s="68">
        <f>SUM(C28:C31)</f>
        <v>27</v>
      </c>
      <c r="D32" s="68">
        <f>SUM(D28:D31)</f>
        <v>19</v>
      </c>
      <c r="E32" s="68">
        <f>SUM(E28:E31)</f>
        <v>83</v>
      </c>
      <c r="F32" s="68">
        <f>SUM(F28:F31)</f>
        <v>7</v>
      </c>
      <c r="G32" s="68">
        <f>SUM(G28:G31)</f>
        <v>0</v>
      </c>
      <c r="H32" s="68">
        <f>SUM(H28:H31)</f>
        <v>607</v>
      </c>
      <c r="I32" s="69">
        <f>SUM(B32:H32)</f>
        <v>804</v>
      </c>
      <c r="J32" s="56"/>
      <c r="K32" s="69">
        <f>SUM(K28:K31)</f>
        <v>10</v>
      </c>
      <c r="L32" s="68">
        <f>SUM(L28:L31)</f>
        <v>5</v>
      </c>
      <c r="M32" s="68">
        <f>SUM(M28:M31)</f>
        <v>11</v>
      </c>
      <c r="N32" s="68">
        <f>SUM(N28:N31)</f>
        <v>36</v>
      </c>
      <c r="O32" s="68">
        <f>SUM(O28:O31)</f>
        <v>5</v>
      </c>
      <c r="P32" s="68">
        <f>SUM(P28:P31)</f>
        <v>0</v>
      </c>
      <c r="Q32" s="68">
        <f>SUM(Q28:Q31)</f>
        <v>537</v>
      </c>
      <c r="R32" s="69">
        <f>SUM(K32:Q32)</f>
        <v>604</v>
      </c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spans="1:29" ht="15.75" customHeight="1">
      <c r="A33" s="64">
        <f>A31+"00:15"</f>
        <v>0.4166666666666673</v>
      </c>
      <c r="B33" s="123">
        <v>13</v>
      </c>
      <c r="C33" s="95">
        <v>4</v>
      </c>
      <c r="D33" s="95">
        <v>3</v>
      </c>
      <c r="E33" s="95">
        <v>18</v>
      </c>
      <c r="F33" s="95">
        <v>1</v>
      </c>
      <c r="G33" s="95">
        <v>0</v>
      </c>
      <c r="H33" s="95">
        <v>119</v>
      </c>
      <c r="I33" s="63">
        <f>SUM(B33:H33)</f>
        <v>158</v>
      </c>
      <c r="J33" s="56"/>
      <c r="K33" s="123">
        <v>2</v>
      </c>
      <c r="L33" s="95">
        <v>0</v>
      </c>
      <c r="M33" s="95">
        <v>2</v>
      </c>
      <c r="N33" s="95">
        <v>5</v>
      </c>
      <c r="O33" s="95">
        <v>1</v>
      </c>
      <c r="P33" s="95">
        <v>0</v>
      </c>
      <c r="Q33" s="95">
        <v>133</v>
      </c>
      <c r="R33" s="63">
        <f>SUM(K33:Q33)</f>
        <v>143</v>
      </c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spans="1:29" ht="15.75" customHeight="1">
      <c r="A34" s="64">
        <f>A33+"00:15"</f>
        <v>0.42708333333333398</v>
      </c>
      <c r="B34" s="96">
        <v>7</v>
      </c>
      <c r="C34" s="97">
        <v>6</v>
      </c>
      <c r="D34" s="97">
        <v>4</v>
      </c>
      <c r="E34" s="97">
        <v>16</v>
      </c>
      <c r="F34" s="97">
        <v>0</v>
      </c>
      <c r="G34" s="97">
        <v>0</v>
      </c>
      <c r="H34" s="97">
        <v>103</v>
      </c>
      <c r="I34" s="66">
        <f>SUM(B34:H34)</f>
        <v>136</v>
      </c>
      <c r="J34" s="56"/>
      <c r="K34" s="96">
        <v>3</v>
      </c>
      <c r="L34" s="97">
        <v>0</v>
      </c>
      <c r="M34" s="97">
        <v>4</v>
      </c>
      <c r="N34" s="97">
        <v>5</v>
      </c>
      <c r="O34" s="97">
        <v>0</v>
      </c>
      <c r="P34" s="97">
        <v>0</v>
      </c>
      <c r="Q34" s="97">
        <v>124</v>
      </c>
      <c r="R34" s="66">
        <f>SUM(K34:Q34)</f>
        <v>136</v>
      </c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</row>
    <row r="35" spans="1:29" ht="15.75" customHeight="1">
      <c r="A35" s="122" t="s">
        <v>40</v>
      </c>
      <c r="B35" s="70">
        <v>19</v>
      </c>
      <c r="C35" s="68">
        <f>SUM(C33:C34)</f>
        <v>10</v>
      </c>
      <c r="D35" s="68">
        <f>SUM(D33:D34)</f>
        <v>7</v>
      </c>
      <c r="E35" s="68">
        <f>SUM(E33:E34)</f>
        <v>34</v>
      </c>
      <c r="F35" s="68">
        <f>SUM(F33:F34)</f>
        <v>1</v>
      </c>
      <c r="G35" s="68">
        <f>SUM(G33:G34)</f>
        <v>0</v>
      </c>
      <c r="H35" s="68">
        <f>SUM(H33:H34)</f>
        <v>222</v>
      </c>
      <c r="I35" s="69">
        <f>SUM(B35:H35)</f>
        <v>293</v>
      </c>
      <c r="J35" s="56"/>
      <c r="K35" s="69">
        <f>SUM(K33:K34)</f>
        <v>5</v>
      </c>
      <c r="L35" s="68">
        <f>SUM(L33:L34)</f>
        <v>0</v>
      </c>
      <c r="M35" s="68">
        <f>SUM(M33:M34)</f>
        <v>6</v>
      </c>
      <c r="N35" s="68">
        <f>SUM(N33:N34)</f>
        <v>10</v>
      </c>
      <c r="O35" s="68">
        <f>SUM(O33:O34)</f>
        <v>1</v>
      </c>
      <c r="P35" s="68">
        <f>SUM(P33:P34)</f>
        <v>0</v>
      </c>
      <c r="Q35" s="68">
        <f>SUM(Q33:Q34)</f>
        <v>257</v>
      </c>
      <c r="R35" s="69">
        <f>SUM(K35:Q35)</f>
        <v>279</v>
      </c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</row>
    <row r="36" spans="1:29" ht="15.75" customHeight="1">
      <c r="A36" s="84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</row>
    <row r="37" spans="1:29" ht="15.75" customHeight="1">
      <c r="A37" s="122" t="s">
        <v>37</v>
      </c>
      <c r="B37" s="70">
        <f>SUM(B35+B32+B27+B22+B17+B12)</f>
        <v>628</v>
      </c>
      <c r="C37" s="68">
        <f>SUM(C35+C32+C27+C22+C17+C12)</f>
        <v>256</v>
      </c>
      <c r="D37" s="68">
        <f>SUM(D35+D32+D27+D22+D17+D12)</f>
        <v>100</v>
      </c>
      <c r="E37" s="68">
        <f>SUM(E35+E32+E27+E22+E17+E12)</f>
        <v>633</v>
      </c>
      <c r="F37" s="68">
        <f>SUM(F35+F32+F27+F22+F17+F12)</f>
        <v>51</v>
      </c>
      <c r="G37" s="68">
        <f>SUM(G35+G32+G27+G22+G17+G12)</f>
        <v>0</v>
      </c>
      <c r="H37" s="68">
        <f>SUM(H35+H32+H27+H22+H17+H12)</f>
        <v>2869</v>
      </c>
      <c r="I37" s="69">
        <f>SUM(B37:H37)</f>
        <v>4537</v>
      </c>
      <c r="J37" s="56"/>
      <c r="K37" s="70">
        <f>SUM(K35+K32+K27+K22+K17+K12)</f>
        <v>26</v>
      </c>
      <c r="L37" s="68">
        <f>SUM(L35+L32+L27+L22+L17+L12)</f>
        <v>9</v>
      </c>
      <c r="M37" s="68">
        <f>SUM(M35+M32+M27+M22+M17+M12)</f>
        <v>41</v>
      </c>
      <c r="N37" s="68">
        <f>SUM(N35+N32+N27+N22+N17+N12)</f>
        <v>358</v>
      </c>
      <c r="O37" s="68">
        <f>SUM(O35+O32+O27+O22+O17+O12)</f>
        <v>15</v>
      </c>
      <c r="P37" s="68">
        <f>SUM(P35+P32+P27+P22+P17+P12)</f>
        <v>0</v>
      </c>
      <c r="Q37" s="68">
        <f>SUM(Q35+Q32+Q27+Q22+Q17+Q12)</f>
        <v>1831</v>
      </c>
      <c r="R37" s="69">
        <f>SUM(K37:Q37)</f>
        <v>2280</v>
      </c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spans="1:29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</row>
    <row r="39" spans="1:29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</row>
    <row r="40" spans="1:29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</row>
    <row r="41" spans="1:29" ht="15.75" customHeight="1">
      <c r="A41" s="2"/>
      <c r="B41" s="2"/>
      <c r="C41" s="2"/>
      <c r="D41" s="2"/>
      <c r="E41" s="2"/>
      <c r="U41" s="1"/>
    </row>
    <row r="42" spans="1:29" ht="15.75" customHeight="1">
      <c r="U42" s="1"/>
    </row>
    <row r="43" spans="1:29" ht="15.75" customHeight="1">
      <c r="U43" s="1"/>
    </row>
    <row r="44" spans="1:29" ht="15.75" customHeight="1">
      <c r="U44" s="1"/>
    </row>
    <row r="45" spans="1:29" ht="15.75" customHeight="1">
      <c r="U45" s="1"/>
    </row>
    <row r="46" spans="1:29" ht="15.75" customHeight="1">
      <c r="U46" s="1"/>
    </row>
    <row r="47" spans="1:29" ht="15.75" customHeight="1">
      <c r="U47" s="1"/>
    </row>
    <row r="48" spans="1:29" ht="15.75" customHeight="1">
      <c r="U48" s="1"/>
    </row>
    <row r="49" spans="21:21" ht="15.75" customHeight="1">
      <c r="U49" s="1"/>
    </row>
    <row r="50" spans="21:21" ht="15.75" customHeight="1">
      <c r="U50" s="1"/>
    </row>
    <row r="51" spans="21:21" ht="15.75" customHeight="1">
      <c r="U51" s="1"/>
    </row>
    <row r="52" spans="21:21" ht="15.75" customHeight="1">
      <c r="U52" s="1"/>
    </row>
    <row r="53" spans="21:21" ht="15.75" customHeight="1">
      <c r="U53" s="1"/>
    </row>
    <row r="54" spans="21:21" ht="15.75" customHeight="1">
      <c r="U54" s="1"/>
    </row>
    <row r="55" spans="21:21" ht="15.75" customHeight="1">
      <c r="U55" s="1"/>
    </row>
    <row r="56" spans="21:21" ht="15.75" customHeight="1">
      <c r="U56" s="1"/>
    </row>
    <row r="57" spans="21:21" ht="15.75" customHeight="1">
      <c r="U57" s="1"/>
    </row>
    <row r="58" spans="21:21" ht="15.75" customHeight="1">
      <c r="U58" s="1"/>
    </row>
    <row r="59" spans="21:21" ht="15.75" customHeight="1">
      <c r="U59" s="1"/>
    </row>
    <row r="60" spans="21:21" ht="15.75" customHeight="1">
      <c r="U60" s="1"/>
    </row>
    <row r="61" spans="21:21" ht="15.75" customHeight="1">
      <c r="U61" s="1"/>
    </row>
    <row r="62" spans="21:21" ht="15.75" customHeight="1">
      <c r="U62" s="1"/>
    </row>
    <row r="63" spans="21:21" ht="15.75" customHeight="1">
      <c r="U63" s="1"/>
    </row>
    <row r="64" spans="21:21" ht="15.75" customHeight="1">
      <c r="U64" s="1"/>
    </row>
    <row r="65" spans="1:21" ht="15.75" customHeight="1">
      <c r="U65" s="1"/>
    </row>
    <row r="66" spans="1:21" ht="15.75" customHeight="1">
      <c r="U66" s="1"/>
    </row>
    <row r="67" spans="1:21" ht="15.75" customHeight="1">
      <c r="U67" s="1"/>
    </row>
    <row r="68" spans="1:21" ht="15.75" customHeight="1">
      <c r="U68" s="1"/>
    </row>
    <row r="69" spans="1:21" ht="15.75" customHeight="1">
      <c r="U69" s="1"/>
    </row>
    <row r="70" spans="1:21" ht="15.75" customHeight="1">
      <c r="U70" s="1"/>
    </row>
    <row r="71" spans="1:21" ht="15.75" customHeight="1">
      <c r="U71" s="1"/>
    </row>
    <row r="72" spans="1:21" ht="15.75" customHeight="1">
      <c r="U72" s="1"/>
    </row>
    <row r="73" spans="1:21" ht="15.75" customHeight="1">
      <c r="U73" s="1"/>
    </row>
    <row r="74" spans="1:21" ht="15.75" customHeight="1">
      <c r="U74" s="1"/>
    </row>
    <row r="75" spans="1:21" ht="15.75" customHeight="1">
      <c r="U75" s="1"/>
    </row>
    <row r="76" spans="1:21" ht="15.75" customHeight="1">
      <c r="U76" s="1"/>
    </row>
    <row r="77" spans="1:21" ht="15.75" customHeight="1">
      <c r="U77" s="1"/>
    </row>
    <row r="78" spans="1:21" ht="15.75" customHeight="1">
      <c r="U78" s="1"/>
    </row>
    <row r="79" spans="1:21" ht="15.75" customHeight="1">
      <c r="U79" s="1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U80" s="1"/>
    </row>
    <row r="81" spans="21:21" ht="15.75" customHeight="1">
      <c r="U81" s="1"/>
    </row>
    <row r="82" spans="21:21" ht="15.75" customHeight="1">
      <c r="U82" s="1"/>
    </row>
    <row r="83" spans="21:21" ht="15.75" customHeight="1">
      <c r="U83" s="1"/>
    </row>
    <row r="84" spans="21:21" ht="15.75" customHeight="1">
      <c r="U84" s="1"/>
    </row>
    <row r="85" spans="21:21" ht="15.75" customHeight="1">
      <c r="U85" s="1"/>
    </row>
    <row r="86" spans="21:21" ht="15.75" customHeight="1">
      <c r="U86" s="1"/>
    </row>
    <row r="87" spans="21:21" ht="15.75" customHeight="1">
      <c r="U87" s="1"/>
    </row>
    <row r="88" spans="21:21" ht="15.75" customHeight="1">
      <c r="U88" s="1"/>
    </row>
    <row r="89" spans="21:21" ht="15.75" customHeight="1">
      <c r="U89" s="1"/>
    </row>
    <row r="90" spans="21:21" ht="15.75" customHeight="1">
      <c r="U90" s="1"/>
    </row>
    <row r="91" spans="21:21" ht="15.75" customHeight="1">
      <c r="U91" s="1"/>
    </row>
    <row r="92" spans="21:21" ht="15.75" customHeight="1">
      <c r="U92" s="1"/>
    </row>
    <row r="93" spans="21:21" ht="15.75" customHeight="1">
      <c r="U93" s="1"/>
    </row>
    <row r="94" spans="21:21" ht="15.75" customHeight="1">
      <c r="U94" s="1"/>
    </row>
    <row r="95" spans="21:21" ht="15.75" customHeight="1">
      <c r="U95" s="1"/>
    </row>
    <row r="96" spans="21:21" ht="15.75" customHeight="1">
      <c r="U96" s="1"/>
    </row>
    <row r="97" spans="1:21" ht="15.75" customHeight="1">
      <c r="U97" s="1"/>
    </row>
    <row r="98" spans="1:21" s="2" customFormat="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21" ht="15.75" customHeight="1">
      <c r="U99" s="1"/>
    </row>
    <row r="100" spans="1:21" ht="15.75" customHeight="1">
      <c r="U100" s="1"/>
    </row>
    <row r="101" spans="1:21" ht="15.75" customHeight="1">
      <c r="U101" s="1"/>
    </row>
    <row r="102" spans="1:21" ht="15.75" customHeight="1">
      <c r="U102" s="1"/>
    </row>
    <row r="103" spans="1:21" ht="15.75" customHeight="1">
      <c r="U103" s="1"/>
    </row>
    <row r="104" spans="1:21" ht="15.75" customHeight="1">
      <c r="U104" s="1"/>
    </row>
    <row r="105" spans="1:21" ht="15.75" customHeight="1">
      <c r="U105" s="1"/>
    </row>
    <row r="106" spans="1:21" ht="15.75" customHeight="1">
      <c r="U106" s="1"/>
    </row>
    <row r="107" spans="1:21" ht="15.75" customHeight="1">
      <c r="U107" s="1"/>
    </row>
    <row r="108" spans="1:21" ht="15.75" customHeight="1">
      <c r="U108" s="1"/>
    </row>
    <row r="109" spans="1:21" ht="15.75" customHeight="1">
      <c r="U109" s="1"/>
    </row>
    <row r="110" spans="1:21" ht="15.75" customHeight="1">
      <c r="U110" s="1"/>
    </row>
    <row r="111" spans="1:21" ht="15.75" customHeight="1">
      <c r="U111" s="1"/>
    </row>
    <row r="112" spans="1:21" ht="15.75" customHeight="1">
      <c r="U112" s="1"/>
    </row>
    <row r="113" spans="21:21" ht="15.75" customHeight="1">
      <c r="U113" s="1"/>
    </row>
    <row r="114" spans="21:21" ht="15.75" customHeight="1">
      <c r="U114" s="1"/>
    </row>
    <row r="115" spans="21:21" ht="15.75" customHeight="1">
      <c r="U115" s="1"/>
    </row>
    <row r="116" spans="21:21" ht="15.75" customHeight="1">
      <c r="U116" s="1"/>
    </row>
    <row r="117" spans="21:21" ht="15.75" customHeight="1">
      <c r="U117" s="1"/>
    </row>
    <row r="118" spans="21:21" ht="15.75" customHeight="1">
      <c r="U118" s="1"/>
    </row>
    <row r="119" spans="21:21" ht="15.75" customHeight="1">
      <c r="U119" s="1"/>
    </row>
    <row r="120" spans="21:21" ht="15.75" customHeight="1">
      <c r="U120" s="1"/>
    </row>
    <row r="121" spans="21:21" ht="15.75" customHeight="1">
      <c r="U121" s="1"/>
    </row>
    <row r="122" spans="21:21" ht="15.75" customHeight="1">
      <c r="U122" s="1"/>
    </row>
    <row r="123" spans="21:21" ht="15.75" customHeight="1">
      <c r="U123" s="1"/>
    </row>
    <row r="124" spans="21:21" ht="15.75" customHeight="1">
      <c r="U124" s="1"/>
    </row>
    <row r="125" spans="21:21" ht="15.75" customHeight="1">
      <c r="U125" s="1"/>
    </row>
    <row r="126" spans="21:21" ht="15.75" customHeight="1">
      <c r="U126" s="1"/>
    </row>
    <row r="127" spans="21:21" ht="15.75" customHeight="1">
      <c r="U127" s="1"/>
    </row>
    <row r="128" spans="21:21" ht="15.75" customHeight="1">
      <c r="U128" s="1"/>
    </row>
    <row r="129" spans="1:21" ht="15.75" customHeight="1">
      <c r="U129" s="1"/>
    </row>
    <row r="130" spans="1:21" ht="15.75" customHeight="1">
      <c r="U130" s="1"/>
    </row>
    <row r="131" spans="1:21" ht="15.75" customHeight="1">
      <c r="U131" s="1"/>
    </row>
    <row r="132" spans="1:21" ht="15.75" customHeight="1">
      <c r="U132" s="1"/>
    </row>
    <row r="133" spans="1:21" ht="15.75" customHeight="1">
      <c r="U133" s="1"/>
    </row>
    <row r="134" spans="1:21" ht="15.75" customHeight="1">
      <c r="U134" s="1"/>
    </row>
    <row r="135" spans="1:21" ht="15.75" customHeight="1">
      <c r="U135" s="1"/>
    </row>
    <row r="136" spans="1:21" ht="15.75" customHeight="1">
      <c r="U136" s="1"/>
    </row>
    <row r="137" spans="1:21" s="2" customFormat="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21" ht="15.75" customHeight="1">
      <c r="U138" s="1"/>
    </row>
    <row r="139" spans="1:21" ht="15.75" customHeight="1">
      <c r="U139" s="1"/>
    </row>
    <row r="140" spans="1:21" ht="15.75" customHeight="1">
      <c r="U140" s="1"/>
    </row>
    <row r="141" spans="1:21" ht="15.75" customHeight="1">
      <c r="U141" s="1"/>
    </row>
    <row r="142" spans="1:21" ht="15.75" customHeight="1">
      <c r="U142" s="1"/>
    </row>
    <row r="143" spans="1:21" ht="15.75" customHeight="1">
      <c r="U143" s="1"/>
    </row>
    <row r="144" spans="1:21" ht="15.75" customHeight="1">
      <c r="U144" s="1"/>
    </row>
    <row r="145" spans="21:21" ht="15.75" customHeight="1">
      <c r="U145" s="1"/>
    </row>
    <row r="146" spans="21:21" ht="15.75" customHeight="1">
      <c r="U146" s="1"/>
    </row>
    <row r="147" spans="21:21" ht="15.75" customHeight="1">
      <c r="U147" s="1"/>
    </row>
    <row r="148" spans="21:21" ht="15.75" customHeight="1">
      <c r="U148" s="1"/>
    </row>
    <row r="149" spans="21:21" ht="15.75" customHeight="1">
      <c r="U149" s="1"/>
    </row>
    <row r="150" spans="21:21" ht="15.75" customHeight="1">
      <c r="U150" s="1"/>
    </row>
    <row r="151" spans="21:21" ht="15.75" customHeight="1">
      <c r="U151" s="1"/>
    </row>
    <row r="152" spans="21:21" ht="15.75" customHeight="1">
      <c r="U152" s="1"/>
    </row>
    <row r="153" spans="21:21" ht="15.75" customHeight="1">
      <c r="U153" s="1"/>
    </row>
    <row r="154" spans="21:21" ht="15.75" customHeight="1">
      <c r="U154" s="1"/>
    </row>
    <row r="155" spans="21:21" ht="15.75" customHeight="1">
      <c r="U155" s="1"/>
    </row>
    <row r="156" spans="21:21" ht="15.75" customHeight="1">
      <c r="U156" s="1"/>
    </row>
    <row r="157" spans="21:21" ht="15.75" customHeight="1">
      <c r="U157" s="1"/>
    </row>
    <row r="158" spans="21:21" ht="15.75" customHeight="1">
      <c r="U158" s="1"/>
    </row>
    <row r="159" spans="21:21" ht="15.75" customHeight="1">
      <c r="U159" s="1"/>
    </row>
    <row r="160" spans="21:21" ht="15.75" customHeight="1">
      <c r="U160" s="1"/>
    </row>
    <row r="161" spans="21:21" ht="15.75" customHeight="1">
      <c r="U161" s="1"/>
    </row>
    <row r="162" spans="21:21" ht="15.75" customHeight="1">
      <c r="U162" s="1"/>
    </row>
    <row r="163" spans="21:21" ht="15.75" customHeight="1">
      <c r="U163" s="1"/>
    </row>
    <row r="164" spans="21:21" ht="15.75" customHeight="1">
      <c r="U164" s="1"/>
    </row>
    <row r="165" spans="21:21" ht="15.75" customHeight="1">
      <c r="U165" s="1"/>
    </row>
    <row r="166" spans="21:21" ht="15.75" customHeight="1">
      <c r="U166" s="1"/>
    </row>
    <row r="167" spans="21:21" ht="15.75" customHeight="1">
      <c r="U167" s="1"/>
    </row>
    <row r="168" spans="21:21" ht="15.75" customHeight="1">
      <c r="U168" s="1"/>
    </row>
    <row r="169" spans="21:21" ht="15.75" customHeight="1">
      <c r="U169" s="1"/>
    </row>
    <row r="170" spans="21:21" ht="15.75" customHeight="1">
      <c r="U170" s="1"/>
    </row>
    <row r="171" spans="21:21" ht="15.75" customHeight="1">
      <c r="U171" s="1"/>
    </row>
    <row r="172" spans="21:21" ht="15.75" customHeight="1">
      <c r="U172" s="1"/>
    </row>
    <row r="173" spans="21:21" ht="15.75" customHeight="1">
      <c r="U173" s="1"/>
    </row>
    <row r="174" spans="21:21" ht="15.75" customHeight="1">
      <c r="U174" s="1"/>
    </row>
    <row r="175" spans="21:21" ht="15.75" customHeight="1">
      <c r="U175" s="1"/>
    </row>
    <row r="176" spans="21:21" ht="15.75" customHeight="1">
      <c r="U176" s="1"/>
    </row>
    <row r="177" spans="21:21" ht="15.75" customHeight="1">
      <c r="U177" s="1"/>
    </row>
    <row r="178" spans="21:21" ht="15.75" customHeight="1">
      <c r="U178" s="1"/>
    </row>
    <row r="179" spans="21:21" ht="15.75" customHeight="1">
      <c r="U179" s="1"/>
    </row>
    <row r="180" spans="21:21" ht="15.75" customHeight="1">
      <c r="U180" s="1"/>
    </row>
    <row r="181" spans="21:21" ht="15.75" customHeight="1">
      <c r="U181" s="1"/>
    </row>
    <row r="182" spans="21:21" ht="15.75" customHeight="1">
      <c r="U182" s="1"/>
    </row>
    <row r="183" spans="21:21" ht="15.75" customHeight="1">
      <c r="U183" s="1"/>
    </row>
    <row r="184" spans="21:21" ht="15.75" customHeight="1">
      <c r="U184" s="1"/>
    </row>
    <row r="185" spans="21:21" ht="15.75" customHeight="1">
      <c r="U185" s="1"/>
    </row>
    <row r="186" spans="21:21" ht="15.75" customHeight="1">
      <c r="U186" s="1"/>
    </row>
    <row r="187" spans="21:21" ht="15.75" customHeight="1">
      <c r="U187" s="1"/>
    </row>
    <row r="188" spans="21:21" ht="15.75" customHeight="1">
      <c r="U188" s="1"/>
    </row>
    <row r="189" spans="21:21" ht="15.75" customHeight="1">
      <c r="U189" s="1"/>
    </row>
    <row r="190" spans="21:21" ht="15.75" customHeight="1">
      <c r="U190" s="1"/>
    </row>
    <row r="191" spans="21:21" ht="15.75" customHeight="1">
      <c r="U191" s="1"/>
    </row>
    <row r="192" spans="21:21" ht="15.75" customHeight="1">
      <c r="U192" s="1"/>
    </row>
    <row r="193" spans="1:21" ht="15.75" customHeight="1">
      <c r="U193" s="1"/>
    </row>
    <row r="194" spans="1:21" ht="15.75" customHeight="1">
      <c r="U194" s="1"/>
    </row>
    <row r="195" spans="1:21" ht="15.75" customHeight="1">
      <c r="U195" s="1"/>
    </row>
    <row r="196" spans="1:21" ht="15.75" customHeight="1">
      <c r="U196" s="1"/>
    </row>
    <row r="197" spans="1:21" ht="15.75" customHeight="1">
      <c r="U197" s="1"/>
    </row>
    <row r="198" spans="1:21" ht="15.75" customHeight="1">
      <c r="U198" s="1"/>
    </row>
    <row r="199" spans="1:21" ht="15.75" customHeight="1">
      <c r="U199" s="1"/>
    </row>
    <row r="200" spans="1:21" ht="15.75" customHeight="1">
      <c r="U200" s="1"/>
    </row>
    <row r="201" spans="1:21" ht="15.75" customHeight="1">
      <c r="U201" s="1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U202" s="1"/>
    </row>
    <row r="203" spans="1:21" ht="15.75" customHeight="1">
      <c r="U203" s="1"/>
    </row>
    <row r="204" spans="1:21" ht="15.75" customHeight="1">
      <c r="U204" s="1"/>
    </row>
    <row r="205" spans="1:21" ht="15.75" customHeight="1">
      <c r="U205" s="1"/>
    </row>
    <row r="206" spans="1:21" ht="15.75" customHeight="1">
      <c r="U206" s="1"/>
    </row>
    <row r="207" spans="1:21" ht="15.75" customHeight="1">
      <c r="U207" s="1"/>
    </row>
    <row r="208" spans="1:21" ht="15.75" customHeight="1">
      <c r="U208" s="1"/>
    </row>
    <row r="209" spans="21:21" ht="15.75" customHeight="1">
      <c r="U209" s="1"/>
    </row>
    <row r="210" spans="21:21" ht="15.75" customHeight="1">
      <c r="U210" s="1"/>
    </row>
    <row r="211" spans="21:21" ht="15.75" customHeight="1">
      <c r="U211" s="1"/>
    </row>
    <row r="212" spans="21:21" ht="15.75" customHeight="1">
      <c r="U212" s="1"/>
    </row>
    <row r="213" spans="21:21" ht="15.75" customHeight="1">
      <c r="U213" s="1"/>
    </row>
    <row r="214" spans="21:21" ht="15.75" customHeight="1">
      <c r="U214" s="1"/>
    </row>
    <row r="215" spans="21:21" ht="15.75" customHeight="1">
      <c r="U215" s="1"/>
    </row>
    <row r="216" spans="21:21" ht="15.75" customHeight="1">
      <c r="U216" s="1"/>
    </row>
    <row r="217" spans="21:21" ht="15.75" customHeight="1">
      <c r="U217" s="1"/>
    </row>
    <row r="218" spans="21:21" ht="15.75" customHeight="1">
      <c r="U218" s="1"/>
    </row>
    <row r="219" spans="21:21" ht="15.75" customHeight="1">
      <c r="U219" s="1"/>
    </row>
    <row r="220" spans="21:21" ht="15.75" customHeight="1">
      <c r="U220" s="1"/>
    </row>
    <row r="221" spans="21:21" ht="15.75" customHeight="1">
      <c r="U221" s="1"/>
    </row>
    <row r="222" spans="21:21" ht="15.75" customHeight="1">
      <c r="U222" s="1"/>
    </row>
    <row r="223" spans="21:21" ht="15.75" customHeight="1">
      <c r="U223" s="1"/>
    </row>
    <row r="224" spans="21:21" ht="15.75" customHeight="1">
      <c r="U224" s="1"/>
    </row>
    <row r="225" spans="21:21" ht="15.75" customHeight="1">
      <c r="U225" s="1"/>
    </row>
    <row r="226" spans="21:21" ht="15.75" customHeight="1">
      <c r="U226" s="1"/>
    </row>
    <row r="227" spans="21:21" ht="15.75" customHeight="1">
      <c r="U227" s="1"/>
    </row>
    <row r="228" spans="21:21" ht="15.75" customHeight="1">
      <c r="U228" s="1"/>
    </row>
    <row r="229" spans="21:21" ht="15.75" customHeight="1">
      <c r="U229" s="1"/>
    </row>
    <row r="230" spans="21:21" ht="15.75" customHeight="1">
      <c r="U230" s="1"/>
    </row>
    <row r="231" spans="21:21" ht="15.75" customHeight="1">
      <c r="U231" s="1"/>
    </row>
    <row r="232" spans="21:21" ht="15.75" customHeight="1">
      <c r="U232" s="1"/>
    </row>
    <row r="233" spans="21:21" ht="15.75" customHeight="1">
      <c r="U233" s="1"/>
    </row>
    <row r="234" spans="21:21" ht="15.75" customHeight="1">
      <c r="U234" s="1"/>
    </row>
    <row r="235" spans="21:21" ht="15.75" customHeight="1">
      <c r="U235" s="1"/>
    </row>
    <row r="236" spans="21:21" ht="15.75" customHeight="1">
      <c r="U236" s="1"/>
    </row>
    <row r="237" spans="21:21" ht="15.75" customHeight="1">
      <c r="U237" s="1"/>
    </row>
    <row r="238" spans="21:21" ht="15.75" customHeight="1">
      <c r="U238" s="1"/>
    </row>
    <row r="239" spans="21:21" ht="15.75" customHeight="1">
      <c r="U239" s="1"/>
    </row>
    <row r="240" spans="21:21" ht="15.75" customHeight="1">
      <c r="U240" s="1"/>
    </row>
    <row r="241" spans="1:2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U241" s="1"/>
    </row>
    <row r="242" spans="1:21" ht="15.75" customHeight="1">
      <c r="U242" s="1"/>
    </row>
    <row r="243" spans="1:21" ht="15.75" customHeight="1">
      <c r="U243" s="1"/>
    </row>
    <row r="244" spans="1:21" ht="15.75" customHeight="1">
      <c r="U244" s="1"/>
    </row>
    <row r="245" spans="1:21" ht="15.75" customHeight="1">
      <c r="U245" s="1"/>
    </row>
    <row r="246" spans="1:21" ht="15.75" customHeight="1">
      <c r="U246" s="1"/>
    </row>
    <row r="247" spans="1:21" ht="15.75" customHeight="1">
      <c r="U247" s="1"/>
    </row>
    <row r="248" spans="1:21" ht="15.75" customHeight="1">
      <c r="U248" s="1"/>
    </row>
    <row r="249" spans="1:21" ht="15.75" customHeight="1">
      <c r="U249" s="1"/>
    </row>
    <row r="250" spans="1:21" ht="15.75" customHeight="1">
      <c r="U250" s="1"/>
    </row>
    <row r="251" spans="1:21" ht="15.75" customHeight="1">
      <c r="U251" s="1"/>
    </row>
    <row r="252" spans="1:21" ht="15.75" customHeight="1">
      <c r="U252" s="1"/>
    </row>
    <row r="253" spans="1:21" ht="15.75" customHeight="1">
      <c r="U253" s="1"/>
    </row>
    <row r="254" spans="1:21" ht="15.75" customHeight="1">
      <c r="U254" s="1"/>
    </row>
    <row r="255" spans="1:21" ht="15.75" customHeight="1">
      <c r="U255" s="1"/>
    </row>
    <row r="256" spans="1:21" ht="15.75" customHeight="1">
      <c r="U256" s="1"/>
    </row>
    <row r="257" spans="1:21" ht="15.75" customHeight="1">
      <c r="U257" s="1"/>
    </row>
    <row r="258" spans="1:21" ht="15.75" customHeight="1">
      <c r="U258" s="1"/>
    </row>
    <row r="259" spans="1:21" s="2" customFormat="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21" ht="15.75" customHeight="1">
      <c r="U260" s="1"/>
    </row>
    <row r="261" spans="1:21" ht="15.75" customHeight="1">
      <c r="U261" s="1"/>
    </row>
    <row r="262" spans="1:21" ht="15.75" customHeight="1">
      <c r="U262" s="1"/>
    </row>
    <row r="263" spans="1:21" ht="15.75" customHeight="1">
      <c r="U263" s="1"/>
    </row>
    <row r="264" spans="1:21" ht="15.75" customHeight="1">
      <c r="U264" s="1"/>
    </row>
    <row r="265" spans="1:21" ht="15.75" customHeight="1">
      <c r="U265" s="1"/>
    </row>
    <row r="266" spans="1:21" ht="15.75" customHeight="1">
      <c r="U266" s="1"/>
    </row>
    <row r="267" spans="1:21" ht="15.75" customHeight="1">
      <c r="U267" s="1"/>
    </row>
    <row r="268" spans="1:21" ht="15.75" customHeight="1">
      <c r="U268" s="1"/>
    </row>
    <row r="269" spans="1:21" ht="15.75" customHeight="1">
      <c r="U269" s="1"/>
    </row>
    <row r="270" spans="1:21" ht="15.75" customHeight="1">
      <c r="U270" s="1"/>
    </row>
    <row r="271" spans="1:21" ht="15.75" customHeight="1">
      <c r="U271" s="1"/>
    </row>
    <row r="272" spans="1:21" ht="15.75" customHeight="1">
      <c r="U272" s="1"/>
    </row>
    <row r="273" spans="21:21" ht="15.75" customHeight="1">
      <c r="U273" s="1"/>
    </row>
    <row r="274" spans="21:21" ht="15.75" customHeight="1">
      <c r="U274" s="1"/>
    </row>
    <row r="275" spans="21:21" ht="15.75" customHeight="1">
      <c r="U275" s="1"/>
    </row>
    <row r="276" spans="21:21" ht="15.75" customHeight="1">
      <c r="U276" s="1"/>
    </row>
    <row r="277" spans="21:21" ht="15.75" customHeight="1">
      <c r="U277" s="1"/>
    </row>
    <row r="278" spans="21:21" ht="15.75" customHeight="1">
      <c r="U278" s="1"/>
    </row>
    <row r="279" spans="21:21" ht="15.75" customHeight="1">
      <c r="U279" s="1"/>
    </row>
    <row r="280" spans="21:21" ht="15.75" customHeight="1">
      <c r="U280" s="1"/>
    </row>
    <row r="281" spans="21:21" ht="15.75" customHeight="1">
      <c r="U281" s="1"/>
    </row>
    <row r="282" spans="21:21" ht="15.75" customHeight="1">
      <c r="U282" s="1"/>
    </row>
    <row r="283" spans="21:21" ht="15.75" customHeight="1">
      <c r="U283" s="1"/>
    </row>
    <row r="284" spans="21:21" ht="15.75" customHeight="1">
      <c r="U284" s="1"/>
    </row>
    <row r="285" spans="21:21" ht="15.75" customHeight="1">
      <c r="U285" s="1"/>
    </row>
    <row r="286" spans="21:21" ht="15.75" customHeight="1">
      <c r="U286" s="1"/>
    </row>
    <row r="287" spans="21:21" ht="15.75" customHeight="1">
      <c r="U287" s="1"/>
    </row>
    <row r="288" spans="21:21" ht="15.75" customHeight="1">
      <c r="U288" s="1"/>
    </row>
    <row r="289" spans="1:21" ht="15.75" customHeight="1">
      <c r="U289" s="1"/>
    </row>
    <row r="290" spans="1:21" ht="15.75" customHeight="1">
      <c r="U290" s="1"/>
    </row>
    <row r="291" spans="1:21" ht="15.75" customHeight="1">
      <c r="U291" s="1"/>
    </row>
    <row r="292" spans="1:21" ht="15.75" customHeight="1">
      <c r="U292" s="1"/>
    </row>
    <row r="293" spans="1:21" ht="15.75" customHeight="1">
      <c r="U293" s="1"/>
    </row>
    <row r="294" spans="1:21" ht="15.75" customHeight="1">
      <c r="U294" s="1"/>
    </row>
    <row r="295" spans="1:21" ht="15.75" customHeight="1">
      <c r="U295" s="1"/>
    </row>
    <row r="296" spans="1:21" ht="15.75" customHeight="1">
      <c r="U296" s="1"/>
    </row>
    <row r="297" spans="1:21" ht="15.75" customHeight="1">
      <c r="U297" s="1"/>
    </row>
    <row r="298" spans="1:21" s="2" customFormat="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21" ht="15.75" customHeight="1">
      <c r="U299" s="1"/>
    </row>
    <row r="300" spans="1:21" ht="15.75" customHeight="1">
      <c r="U300" s="1"/>
    </row>
    <row r="301" spans="1:21" ht="15.75" customHeight="1">
      <c r="U301" s="1"/>
    </row>
    <row r="302" spans="1:21" ht="15.75" customHeight="1">
      <c r="U302" s="1"/>
    </row>
    <row r="303" spans="1:21" ht="15.75" customHeight="1">
      <c r="U303" s="1"/>
    </row>
    <row r="304" spans="1:21" ht="15.75" customHeight="1">
      <c r="U304" s="1"/>
    </row>
    <row r="305" spans="21:21" ht="15.75" customHeight="1">
      <c r="U305" s="1"/>
    </row>
    <row r="306" spans="21:21" ht="15.75" customHeight="1">
      <c r="U306" s="1"/>
    </row>
    <row r="307" spans="21:21" ht="15.75" customHeight="1">
      <c r="U307" s="1"/>
    </row>
    <row r="308" spans="21:21" ht="15.75" customHeight="1">
      <c r="U308" s="1"/>
    </row>
    <row r="309" spans="21:21" ht="15.75" customHeight="1">
      <c r="U309" s="1"/>
    </row>
    <row r="310" spans="21:21" ht="15.75" customHeight="1">
      <c r="U310" s="1"/>
    </row>
    <row r="311" spans="21:21" ht="15.75" customHeight="1">
      <c r="U311" s="1"/>
    </row>
    <row r="312" spans="21:21" ht="15.75" customHeight="1">
      <c r="U312" s="1"/>
    </row>
    <row r="313" spans="21:21" ht="15.75" customHeight="1">
      <c r="U313" s="1"/>
    </row>
    <row r="314" spans="21:21" ht="15.75" customHeight="1">
      <c r="U314" s="1"/>
    </row>
    <row r="315" spans="21:21" ht="15.75" customHeight="1">
      <c r="U315" s="1"/>
    </row>
    <row r="316" spans="21:21" ht="15.75" customHeight="1">
      <c r="U316" s="1"/>
    </row>
    <row r="317" spans="21:21" ht="15.75" customHeight="1">
      <c r="U317" s="1"/>
    </row>
    <row r="318" spans="21:21" ht="15.75" customHeight="1">
      <c r="U318" s="1"/>
    </row>
    <row r="319" spans="21:21" ht="15.75" customHeight="1">
      <c r="U319" s="1"/>
    </row>
    <row r="320" spans="21:21" ht="15.75" customHeight="1">
      <c r="U320" s="1"/>
    </row>
    <row r="321" spans="21:21" ht="15.75" customHeight="1">
      <c r="U321" s="1"/>
    </row>
    <row r="322" spans="21:21" ht="15.75" customHeight="1">
      <c r="U322" s="1"/>
    </row>
    <row r="323" spans="21:21" ht="15.75" customHeight="1">
      <c r="U323" s="1"/>
    </row>
    <row r="324" spans="21:21" ht="15.75" customHeight="1">
      <c r="U324" s="1"/>
    </row>
    <row r="325" spans="21:21" ht="15.75" customHeight="1">
      <c r="U325" s="1"/>
    </row>
    <row r="326" spans="21:21" ht="15.75" customHeight="1">
      <c r="U326" s="1"/>
    </row>
    <row r="327" spans="21:21" ht="15.75" customHeight="1">
      <c r="U327" s="1"/>
    </row>
    <row r="328" spans="21:21" ht="15.75" customHeight="1">
      <c r="U328" s="1"/>
    </row>
    <row r="329" spans="21:21" ht="15.75" customHeight="1">
      <c r="U329" s="1"/>
    </row>
    <row r="330" spans="21:21" ht="15.75" customHeight="1">
      <c r="U330" s="1"/>
    </row>
    <row r="331" spans="21:21" ht="15.75" customHeight="1">
      <c r="U331" s="1"/>
    </row>
    <row r="332" spans="21:21" ht="15.75" customHeight="1">
      <c r="U332" s="1"/>
    </row>
    <row r="333" spans="21:21" ht="15.75" customHeight="1">
      <c r="U333" s="1"/>
    </row>
    <row r="334" spans="21:21" ht="15.75" customHeight="1">
      <c r="U334" s="1"/>
    </row>
    <row r="335" spans="21:21" ht="15.75" customHeight="1">
      <c r="U335" s="1"/>
    </row>
    <row r="336" spans="21:21" ht="15.75" customHeight="1">
      <c r="U336" s="1"/>
    </row>
    <row r="337" spans="21:21" ht="15.75" customHeight="1">
      <c r="U337" s="1"/>
    </row>
    <row r="338" spans="21:21" ht="15.75" customHeight="1">
      <c r="U338" s="1"/>
    </row>
    <row r="339" spans="21:21" ht="15.75" customHeight="1">
      <c r="U339" s="1"/>
    </row>
    <row r="363" spans="1:17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</row>
    <row r="420" spans="1:21" s="2" customFormat="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U420" s="15"/>
    </row>
  </sheetData>
  <mergeCells count="5">
    <mergeCell ref="P5:Q5"/>
    <mergeCell ref="R5:S5"/>
    <mergeCell ref="P6:Q6"/>
    <mergeCell ref="B8:I8"/>
    <mergeCell ref="K8:R8"/>
  </mergeCells>
  <pageMargins left="0.69930555555555596" right="0.69930555555555596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8AB41B44A5147A00BBA306DD33E31" ma:contentTypeVersion="10" ma:contentTypeDescription="Create a new document." ma:contentTypeScope="" ma:versionID="cbf1b313ec876589ec0d773717220f0e">
  <xsd:schema xmlns:xsd="http://www.w3.org/2001/XMLSchema" xmlns:xs="http://www.w3.org/2001/XMLSchema" xmlns:p="http://schemas.microsoft.com/office/2006/metadata/properties" xmlns:ns2="b033888d-54a5-41e3-b2ce-6e95e2f3eaa4" xmlns:ns3="b66eb7f2-332a-49ea-ace5-ec419e7ea6ad" targetNamespace="http://schemas.microsoft.com/office/2006/metadata/properties" ma:root="true" ma:fieldsID="b3679d92df0080cf4454a6c994373ab4" ns2:_="" ns3:_="">
    <xsd:import namespace="b033888d-54a5-41e3-b2ce-6e95e2f3eaa4"/>
    <xsd:import namespace="b66eb7f2-332a-49ea-ace5-ec419e7ea6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Locatio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3888d-54a5-41e3-b2ce-6e95e2f3ea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eb7f2-332a-49ea-ace5-ec419e7ea6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8B933F-9655-40EC-9CD1-1AC0FD3EA01C}"/>
</file>

<file path=customXml/itemProps2.xml><?xml version="1.0" encoding="utf-8"?>
<ds:datastoreItem xmlns:ds="http://schemas.openxmlformats.org/officeDocument/2006/customXml" ds:itemID="{8543F3EE-AF66-47BB-BBA2-914595E83679}"/>
</file>

<file path=customXml/itemProps3.xml><?xml version="1.0" encoding="utf-8"?>
<ds:datastoreItem xmlns:ds="http://schemas.openxmlformats.org/officeDocument/2006/customXml" ds:itemID="{235E89E0-AB58-47B0-BC00-0E68C8922F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 Details</vt:lpstr>
      <vt:lpstr>Site Plan</vt:lpstr>
      <vt:lpstr>Bedford</vt:lpstr>
      <vt:lpstr>Bedford St John</vt:lpstr>
      <vt:lpstr>Flitwick</vt:lpstr>
      <vt:lpstr>Harlington</vt:lpstr>
      <vt:lpstr>Leagreave</vt:lpstr>
      <vt:lpstr>Luton Airport Parkway</vt:lpstr>
      <vt:lpstr>Luton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High-Count On Us</dc:creator>
  <cp:lastModifiedBy>James Laird</cp:lastModifiedBy>
  <cp:lastPrinted>2013-10-03T23:22:00Z</cp:lastPrinted>
  <dcterms:created xsi:type="dcterms:W3CDTF">2001-07-31T22:44:00Z</dcterms:created>
  <dcterms:modified xsi:type="dcterms:W3CDTF">2019-01-25T10:49:07Z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  <property fmtid="{D5CDD505-2E9C-101B-9397-08002B2CF9AE}" pid="3" name="ContentTypeId">
    <vt:lpwstr>0x010100E9C8AB41B44A5147A00BBA306DD33E31</vt:lpwstr>
  </property>
</Properties>
</file>