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nying/Desktop/ee/ee6/research/rgb/"/>
    </mc:Choice>
  </mc:AlternateContent>
  <xr:revisionPtr revIDLastSave="0" documentId="13_ncr:1_{F01F7126-F717-2046-8BBF-6094FE7FC9FF}" xr6:coauthVersionLast="47" xr6:coauthVersionMax="47" xr10:uidLastSave="{00000000-0000-0000-0000-000000000000}"/>
  <bookViews>
    <workbookView xWindow="0" yWindow="500" windowWidth="17840" windowHeight="16180" activeTab="1" xr2:uid="{86531C93-3B1B-6B4C-BDA6-34D9A42DFC67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2" i="2" l="1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E201" i="2"/>
  <c r="F201" i="2"/>
  <c r="G201" i="2"/>
  <c r="E200" i="2"/>
  <c r="F200" i="2"/>
  <c r="G200" i="2"/>
  <c r="E199" i="2"/>
  <c r="F199" i="2"/>
  <c r="G199" i="2"/>
  <c r="E198" i="2"/>
  <c r="F198" i="2"/>
  <c r="G198" i="2"/>
  <c r="E197" i="2"/>
  <c r="F197" i="2"/>
  <c r="G197" i="2"/>
  <c r="E196" i="2"/>
  <c r="F196" i="2"/>
  <c r="G196" i="2"/>
  <c r="G202" i="2"/>
  <c r="F202" i="2"/>
  <c r="E202" i="2"/>
  <c r="D202" i="2"/>
  <c r="C202" i="2"/>
  <c r="B202" i="2"/>
  <c r="E195" i="2"/>
  <c r="F195" i="2"/>
  <c r="G195" i="2"/>
  <c r="E194" i="2"/>
  <c r="F194" i="2"/>
  <c r="G194" i="2"/>
  <c r="E193" i="2"/>
  <c r="F193" i="2"/>
  <c r="G193" i="2"/>
  <c r="E192" i="2"/>
  <c r="F192" i="2"/>
  <c r="G192" i="2"/>
  <c r="E191" i="2"/>
  <c r="F191" i="2"/>
  <c r="G191" i="2"/>
  <c r="E190" i="2"/>
  <c r="F190" i="2"/>
  <c r="G190" i="2"/>
  <c r="E189" i="2"/>
  <c r="F189" i="2"/>
  <c r="G189" i="2"/>
  <c r="E188" i="2"/>
  <c r="F188" i="2"/>
  <c r="G188" i="2"/>
  <c r="E187" i="2"/>
  <c r="F187" i="2"/>
  <c r="G187" i="2"/>
  <c r="E186" i="2"/>
  <c r="F186" i="2"/>
  <c r="G186" i="2"/>
  <c r="E185" i="2"/>
  <c r="F185" i="2"/>
  <c r="G185" i="2"/>
  <c r="E184" i="2"/>
  <c r="F184" i="2"/>
  <c r="G184" i="2"/>
  <c r="E183" i="2"/>
  <c r="F183" i="2"/>
  <c r="G183" i="2"/>
  <c r="E182" i="2"/>
  <c r="F182" i="2"/>
  <c r="G182" i="2"/>
  <c r="E181" i="2"/>
  <c r="F181" i="2"/>
  <c r="G181" i="2"/>
  <c r="E180" i="2"/>
  <c r="F180" i="2"/>
  <c r="G180" i="2"/>
  <c r="E179" i="2"/>
  <c r="F179" i="2"/>
  <c r="G179" i="2"/>
  <c r="E178" i="2"/>
  <c r="F178" i="2"/>
  <c r="G178" i="2"/>
  <c r="E177" i="2"/>
  <c r="F177" i="2"/>
  <c r="G177" i="2"/>
  <c r="E176" i="2"/>
  <c r="F176" i="2"/>
  <c r="G176" i="2"/>
  <c r="E175" i="2"/>
  <c r="F175" i="2"/>
  <c r="G175" i="2"/>
  <c r="E174" i="2"/>
  <c r="F174" i="2"/>
  <c r="G174" i="2"/>
  <c r="E173" i="2"/>
  <c r="F173" i="2"/>
  <c r="G173" i="2"/>
  <c r="E172" i="2"/>
  <c r="F172" i="2"/>
  <c r="G172" i="2"/>
  <c r="E171" i="2"/>
  <c r="F171" i="2"/>
  <c r="G171" i="2"/>
  <c r="E170" i="2"/>
  <c r="F170" i="2"/>
  <c r="G170" i="2"/>
  <c r="E169" i="2"/>
  <c r="F169" i="2"/>
  <c r="G169" i="2"/>
  <c r="E168" i="2"/>
  <c r="F168" i="2"/>
  <c r="G168" i="2"/>
  <c r="E167" i="2"/>
  <c r="F167" i="2"/>
  <c r="G167" i="2"/>
  <c r="E166" i="2"/>
  <c r="F166" i="2"/>
  <c r="G166" i="2"/>
  <c r="E165" i="2"/>
  <c r="F165" i="2"/>
  <c r="G165" i="2"/>
  <c r="E164" i="2"/>
  <c r="F164" i="2"/>
  <c r="G164" i="2"/>
  <c r="E163" i="2"/>
  <c r="F163" i="2"/>
  <c r="G163" i="2"/>
  <c r="E162" i="2"/>
  <c r="F162" i="2"/>
  <c r="G162" i="2"/>
  <c r="E161" i="2"/>
  <c r="F161" i="2"/>
  <c r="R161" i="2"/>
  <c r="G161" i="2"/>
  <c r="S161" i="2" s="1"/>
  <c r="E160" i="2"/>
  <c r="F160" i="2"/>
  <c r="R160" i="2"/>
  <c r="G160" i="2"/>
  <c r="S160" i="2" s="1"/>
  <c r="E159" i="2"/>
  <c r="Q159" i="2"/>
  <c r="F159" i="2"/>
  <c r="R159" i="2" s="1"/>
  <c r="G159" i="2"/>
  <c r="S159" i="2" s="1"/>
  <c r="E158" i="2"/>
  <c r="Q158" i="2"/>
  <c r="F158" i="2"/>
  <c r="R158" i="2"/>
  <c r="G158" i="2"/>
  <c r="S158" i="2" s="1"/>
  <c r="E157" i="2"/>
  <c r="F157" i="2"/>
  <c r="R157" i="2"/>
  <c r="G157" i="2"/>
  <c r="S157" i="2" s="1"/>
  <c r="E156" i="2"/>
  <c r="F156" i="2"/>
  <c r="G156" i="2"/>
  <c r="S156" i="2" s="1"/>
  <c r="E155" i="2"/>
  <c r="F155" i="2"/>
  <c r="G155" i="2"/>
  <c r="E154" i="2"/>
  <c r="F154" i="2"/>
  <c r="G154" i="2"/>
  <c r="S154" i="2" s="1"/>
  <c r="E153" i="2"/>
  <c r="F153" i="2"/>
  <c r="R153" i="2" s="1"/>
  <c r="G153" i="2"/>
  <c r="S153" i="2" s="1"/>
  <c r="E152" i="2"/>
  <c r="F152" i="2"/>
  <c r="G152" i="2"/>
  <c r="S152" i="2" s="1"/>
  <c r="E151" i="2"/>
  <c r="F151" i="2"/>
  <c r="R151" i="2"/>
  <c r="G151" i="2"/>
  <c r="S151" i="2" s="1"/>
  <c r="E150" i="2"/>
  <c r="F150" i="2"/>
  <c r="G150" i="2"/>
  <c r="S150" i="2" s="1"/>
  <c r="E149" i="2"/>
  <c r="F149" i="2"/>
  <c r="R149" i="2"/>
  <c r="G149" i="2"/>
  <c r="S149" i="2" s="1"/>
  <c r="E148" i="2"/>
  <c r="F148" i="2"/>
  <c r="G148" i="2"/>
  <c r="E147" i="2"/>
  <c r="F147" i="2"/>
  <c r="G147" i="2"/>
  <c r="S147" i="2" s="1"/>
  <c r="E146" i="2"/>
  <c r="F146" i="2"/>
  <c r="R146" i="2" s="1"/>
  <c r="G146" i="2"/>
  <c r="E145" i="2"/>
  <c r="F145" i="2"/>
  <c r="G145" i="2"/>
  <c r="S145" i="2" s="1"/>
  <c r="E144" i="2"/>
  <c r="F144" i="2"/>
  <c r="G144" i="2"/>
  <c r="S144" i="2" s="1"/>
  <c r="E143" i="2"/>
  <c r="F143" i="2"/>
  <c r="G143" i="2"/>
  <c r="E142" i="2"/>
  <c r="F142" i="2"/>
  <c r="G142" i="2"/>
  <c r="E141" i="2"/>
  <c r="F141" i="2"/>
  <c r="G141" i="2"/>
  <c r="S141" i="2"/>
  <c r="E140" i="2"/>
  <c r="F140" i="2"/>
  <c r="R140" i="2" s="1"/>
  <c r="G140" i="2"/>
  <c r="E139" i="2"/>
  <c r="Q139" i="2"/>
  <c r="F139" i="2"/>
  <c r="G139" i="2"/>
  <c r="S139" i="2" s="1"/>
  <c r="E138" i="2"/>
  <c r="F138" i="2"/>
  <c r="G138" i="2"/>
  <c r="S138" i="2" s="1"/>
  <c r="E137" i="2"/>
  <c r="F137" i="2"/>
  <c r="G137" i="2"/>
  <c r="S137" i="2" s="1"/>
  <c r="E136" i="2"/>
  <c r="F136" i="2"/>
  <c r="R136" i="2"/>
  <c r="G136" i="2"/>
  <c r="S136" i="2" s="1"/>
  <c r="E135" i="2"/>
  <c r="F135" i="2"/>
  <c r="G135" i="2"/>
  <c r="I4" i="2"/>
  <c r="J4" i="2"/>
  <c r="I5" i="2"/>
  <c r="J5" i="2"/>
  <c r="I8" i="2"/>
  <c r="J9" i="2"/>
  <c r="I3" i="2"/>
  <c r="J2" i="2"/>
  <c r="H7" i="2"/>
  <c r="H8" i="2"/>
  <c r="H3" i="2"/>
  <c r="H2" i="2"/>
  <c r="E134" i="2"/>
  <c r="Q134" i="2"/>
  <c r="F134" i="2"/>
  <c r="G134" i="2"/>
  <c r="E133" i="2"/>
  <c r="F133" i="2"/>
  <c r="R133" i="2"/>
  <c r="G133" i="2"/>
  <c r="S133" i="2" s="1"/>
  <c r="E132" i="2"/>
  <c r="F132" i="2"/>
  <c r="G132" i="2"/>
  <c r="E131" i="2"/>
  <c r="F131" i="2"/>
  <c r="R131" i="2"/>
  <c r="G131" i="2"/>
  <c r="E130" i="2"/>
  <c r="F130" i="2"/>
  <c r="G130" i="2"/>
  <c r="E129" i="2"/>
  <c r="F129" i="2"/>
  <c r="R129" i="2"/>
  <c r="G129" i="2"/>
  <c r="S129" i="2"/>
  <c r="E128" i="2"/>
  <c r="F128" i="2"/>
  <c r="G128" i="2"/>
  <c r="E127" i="2"/>
  <c r="F127" i="2"/>
  <c r="G127" i="2"/>
  <c r="E126" i="2"/>
  <c r="F126" i="2"/>
  <c r="G126" i="2"/>
  <c r="E125" i="2"/>
  <c r="F125" i="2"/>
  <c r="R125" i="2" s="1"/>
  <c r="G125" i="2"/>
  <c r="S125" i="2" s="1"/>
  <c r="E124" i="2"/>
  <c r="F124" i="2"/>
  <c r="G124" i="2"/>
  <c r="Q123" i="2"/>
  <c r="R123" i="2"/>
  <c r="S123" i="2"/>
  <c r="E123" i="2"/>
  <c r="F123" i="2"/>
  <c r="G123" i="2"/>
  <c r="S122" i="2"/>
  <c r="E122" i="2"/>
  <c r="F122" i="2"/>
  <c r="R122" i="2" s="1"/>
  <c r="G122" i="2"/>
  <c r="E2" i="2"/>
  <c r="F2" i="2"/>
  <c r="R2" i="2" s="1"/>
  <c r="G2" i="2"/>
  <c r="S2" i="2" s="1"/>
  <c r="E3" i="2"/>
  <c r="F3" i="2"/>
  <c r="R3" i="2" s="1"/>
  <c r="G3" i="2"/>
  <c r="J3" i="2" s="1"/>
  <c r="E4" i="2"/>
  <c r="H4" i="2" s="1"/>
  <c r="F4" i="2"/>
  <c r="G4" i="2"/>
  <c r="E5" i="2"/>
  <c r="H5" i="2" s="1"/>
  <c r="F5" i="2"/>
  <c r="G5" i="2"/>
  <c r="E6" i="2"/>
  <c r="H6" i="2" s="1"/>
  <c r="F6" i="2"/>
  <c r="I6" i="2" s="1"/>
  <c r="G6" i="2"/>
  <c r="E7" i="2"/>
  <c r="F7" i="2"/>
  <c r="I7" i="2" s="1"/>
  <c r="G7" i="2"/>
  <c r="S7" i="2" s="1"/>
  <c r="E8" i="2"/>
  <c r="F8" i="2"/>
  <c r="G8" i="2"/>
  <c r="E9" i="2"/>
  <c r="H9" i="2" s="1"/>
  <c r="F9" i="2"/>
  <c r="I9" i="2" s="1"/>
  <c r="G9" i="2"/>
  <c r="S9" i="2" s="1"/>
  <c r="E10" i="2"/>
  <c r="F10" i="2"/>
  <c r="R10" i="2" s="1"/>
  <c r="G10" i="2"/>
  <c r="E11" i="2"/>
  <c r="F11" i="2"/>
  <c r="G11" i="2"/>
  <c r="S11" i="2" s="1"/>
  <c r="E12" i="2"/>
  <c r="F12" i="2"/>
  <c r="G12" i="2"/>
  <c r="E13" i="2"/>
  <c r="F13" i="2"/>
  <c r="G13" i="2"/>
  <c r="E14" i="2"/>
  <c r="Q14" i="2" s="1"/>
  <c r="F14" i="2"/>
  <c r="G14" i="2"/>
  <c r="E15" i="2"/>
  <c r="F15" i="2"/>
  <c r="G15" i="2"/>
  <c r="S15" i="2" s="1"/>
  <c r="E16" i="2"/>
  <c r="Q16" i="2" s="1"/>
  <c r="F16" i="2"/>
  <c r="G16" i="2"/>
  <c r="E17" i="2"/>
  <c r="F17" i="2"/>
  <c r="G17" i="2"/>
  <c r="S17" i="2" s="1"/>
  <c r="E18" i="2"/>
  <c r="F18" i="2"/>
  <c r="G18" i="2"/>
  <c r="E19" i="2"/>
  <c r="F19" i="2"/>
  <c r="G19" i="2"/>
  <c r="E20" i="2"/>
  <c r="F20" i="2"/>
  <c r="G20" i="2"/>
  <c r="S20" i="2" s="1"/>
  <c r="E21" i="2"/>
  <c r="Q21" i="2" s="1"/>
  <c r="F21" i="2"/>
  <c r="G21" i="2"/>
  <c r="E22" i="2"/>
  <c r="Q22" i="2" s="1"/>
  <c r="F22" i="2"/>
  <c r="G22" i="2"/>
  <c r="E23" i="2"/>
  <c r="F23" i="2"/>
  <c r="R23" i="2" s="1"/>
  <c r="G23" i="2"/>
  <c r="S23" i="2" s="1"/>
  <c r="E24" i="2"/>
  <c r="F24" i="2"/>
  <c r="G24" i="2"/>
  <c r="E25" i="2"/>
  <c r="F25" i="2"/>
  <c r="R25" i="2" s="1"/>
  <c r="G25" i="2"/>
  <c r="S25" i="2" s="1"/>
  <c r="E26" i="2"/>
  <c r="F26" i="2"/>
  <c r="R26" i="2" s="1"/>
  <c r="G26" i="2"/>
  <c r="E27" i="2"/>
  <c r="F27" i="2"/>
  <c r="G27" i="2"/>
  <c r="S27" i="2" s="1"/>
  <c r="E28" i="2"/>
  <c r="F28" i="2"/>
  <c r="G28" i="2"/>
  <c r="S28" i="2" s="1"/>
  <c r="E29" i="2"/>
  <c r="F29" i="2"/>
  <c r="G29" i="2"/>
  <c r="E30" i="2"/>
  <c r="Q30" i="2" s="1"/>
  <c r="F30" i="2"/>
  <c r="G30" i="2"/>
  <c r="E31" i="2"/>
  <c r="F31" i="2"/>
  <c r="R31" i="2" s="1"/>
  <c r="G31" i="2"/>
  <c r="E32" i="2"/>
  <c r="F32" i="2"/>
  <c r="G32" i="2"/>
  <c r="E33" i="2"/>
  <c r="F33" i="2"/>
  <c r="G33" i="2"/>
  <c r="E34" i="2"/>
  <c r="F34" i="2"/>
  <c r="G34" i="2"/>
  <c r="E35" i="2"/>
  <c r="F35" i="2"/>
  <c r="R35" i="2" s="1"/>
  <c r="G35" i="2"/>
  <c r="E36" i="2"/>
  <c r="F36" i="2"/>
  <c r="G36" i="2"/>
  <c r="E37" i="2"/>
  <c r="Q37" i="2" s="1"/>
  <c r="F37" i="2"/>
  <c r="G37" i="2"/>
  <c r="S37" i="2" s="1"/>
  <c r="E38" i="2"/>
  <c r="F38" i="2"/>
  <c r="G38" i="2"/>
  <c r="E39" i="2"/>
  <c r="F39" i="2"/>
  <c r="G39" i="2"/>
  <c r="E40" i="2"/>
  <c r="F40" i="2"/>
  <c r="G40" i="2"/>
  <c r="E41" i="2"/>
  <c r="F41" i="2"/>
  <c r="G41" i="2"/>
  <c r="S41" i="2" s="1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Q46" i="2" s="1"/>
  <c r="F46" i="2"/>
  <c r="G46" i="2"/>
  <c r="S46" i="2" s="1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Q53" i="2" s="1"/>
  <c r="F53" i="2"/>
  <c r="G53" i="2"/>
  <c r="E54" i="2"/>
  <c r="F54" i="2"/>
  <c r="R54" i="2" s="1"/>
  <c r="G54" i="2"/>
  <c r="E55" i="2"/>
  <c r="F55" i="2"/>
  <c r="R55" i="2" s="1"/>
  <c r="G55" i="2"/>
  <c r="S55" i="2" s="1"/>
  <c r="E56" i="2"/>
  <c r="F56" i="2"/>
  <c r="G56" i="2"/>
  <c r="E57" i="2"/>
  <c r="F57" i="2"/>
  <c r="G57" i="2"/>
  <c r="S57" i="2" s="1"/>
  <c r="E58" i="2"/>
  <c r="F58" i="2"/>
  <c r="G58" i="2"/>
  <c r="E59" i="2"/>
  <c r="F59" i="2"/>
  <c r="G59" i="2"/>
  <c r="E60" i="2"/>
  <c r="F60" i="2"/>
  <c r="G60" i="2"/>
  <c r="E61" i="2"/>
  <c r="F61" i="2"/>
  <c r="G61" i="2"/>
  <c r="S61" i="2" s="1"/>
  <c r="E62" i="2"/>
  <c r="F62" i="2"/>
  <c r="G62" i="2"/>
  <c r="E63" i="2"/>
  <c r="F63" i="2"/>
  <c r="G63" i="2"/>
  <c r="S63" i="2" s="1"/>
  <c r="E64" i="2"/>
  <c r="F64" i="2"/>
  <c r="G64" i="2"/>
  <c r="E65" i="2"/>
  <c r="F65" i="2"/>
  <c r="G65" i="2"/>
  <c r="S65" i="2" s="1"/>
  <c r="E66" i="2"/>
  <c r="F66" i="2"/>
  <c r="R66" i="2" s="1"/>
  <c r="G66" i="2"/>
  <c r="E67" i="2"/>
  <c r="F67" i="2"/>
  <c r="G67" i="2"/>
  <c r="E68" i="2"/>
  <c r="F68" i="2"/>
  <c r="G68" i="2"/>
  <c r="E69" i="2"/>
  <c r="F69" i="2"/>
  <c r="G69" i="2"/>
  <c r="S69" i="2" s="1"/>
  <c r="E70" i="2"/>
  <c r="F70" i="2"/>
  <c r="R70" i="2" s="1"/>
  <c r="G70" i="2"/>
  <c r="E71" i="2"/>
  <c r="F71" i="2"/>
  <c r="R71" i="2" s="1"/>
  <c r="G71" i="2"/>
  <c r="S71" i="2" s="1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R79" i="2" s="1"/>
  <c r="G79" i="2"/>
  <c r="E80" i="2"/>
  <c r="Q80" i="2" s="1"/>
  <c r="F80" i="2"/>
  <c r="G80" i="2"/>
  <c r="E81" i="2"/>
  <c r="F81" i="2"/>
  <c r="R81" i="2" s="1"/>
  <c r="G81" i="2"/>
  <c r="S81" i="2" s="1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Q87" i="2" s="1"/>
  <c r="F87" i="2"/>
  <c r="G87" i="2"/>
  <c r="E88" i="2"/>
  <c r="F88" i="2"/>
  <c r="G88" i="2"/>
  <c r="E89" i="2"/>
  <c r="F89" i="2"/>
  <c r="G89" i="2"/>
  <c r="S89" i="2" s="1"/>
  <c r="E90" i="2"/>
  <c r="F90" i="2"/>
  <c r="R90" i="2" s="1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Q97" i="2" s="1"/>
  <c r="F97" i="2"/>
  <c r="R97" i="2" s="1"/>
  <c r="G97" i="2"/>
  <c r="E98" i="2"/>
  <c r="F98" i="2"/>
  <c r="R98" i="2" s="1"/>
  <c r="G98" i="2"/>
  <c r="E99" i="2"/>
  <c r="Q99" i="2" s="1"/>
  <c r="F99" i="2"/>
  <c r="G99" i="2"/>
  <c r="E100" i="2"/>
  <c r="F100" i="2"/>
  <c r="G100" i="2"/>
  <c r="E101" i="2"/>
  <c r="F101" i="2"/>
  <c r="G101" i="2"/>
  <c r="S101" i="2" s="1"/>
  <c r="E102" i="2"/>
  <c r="F102" i="2"/>
  <c r="R102" i="2" s="1"/>
  <c r="G102" i="2"/>
  <c r="E103" i="2"/>
  <c r="F103" i="2"/>
  <c r="G103" i="2"/>
  <c r="S103" i="2" s="1"/>
  <c r="E104" i="2"/>
  <c r="F104" i="2"/>
  <c r="G104" i="2"/>
  <c r="E105" i="2"/>
  <c r="Q105" i="2" s="1"/>
  <c r="F105" i="2"/>
  <c r="R105" i="2" s="1"/>
  <c r="G105" i="2"/>
  <c r="E106" i="2"/>
  <c r="F106" i="2"/>
  <c r="R106" i="2" s="1"/>
  <c r="G106" i="2"/>
  <c r="E107" i="2"/>
  <c r="F107" i="2"/>
  <c r="G107" i="2"/>
  <c r="E108" i="2"/>
  <c r="F108" i="2"/>
  <c r="G108" i="2"/>
  <c r="E109" i="2"/>
  <c r="F109" i="2"/>
  <c r="G109" i="2"/>
  <c r="E110" i="2"/>
  <c r="F110" i="2"/>
  <c r="R110" i="2" s="1"/>
  <c r="G110" i="2"/>
  <c r="E111" i="2"/>
  <c r="Q111" i="2" s="1"/>
  <c r="F111" i="2"/>
  <c r="G111" i="2"/>
  <c r="E112" i="2"/>
  <c r="F112" i="2"/>
  <c r="G112" i="2"/>
  <c r="E113" i="2"/>
  <c r="F113" i="2"/>
  <c r="G113" i="2"/>
  <c r="E114" i="2"/>
  <c r="F114" i="2"/>
  <c r="R114" i="2" s="1"/>
  <c r="G114" i="2"/>
  <c r="E115" i="2"/>
  <c r="F115" i="2"/>
  <c r="G115" i="2"/>
  <c r="E116" i="2"/>
  <c r="F116" i="2"/>
  <c r="G116" i="2"/>
  <c r="E117" i="2"/>
  <c r="F117" i="2"/>
  <c r="G117" i="2"/>
  <c r="S117" i="2" s="1"/>
  <c r="E118" i="2"/>
  <c r="F118" i="2"/>
  <c r="R118" i="2" s="1"/>
  <c r="G118" i="2"/>
  <c r="E119" i="2"/>
  <c r="F119" i="2"/>
  <c r="R119" i="2" s="1"/>
  <c r="G119" i="2"/>
  <c r="E120" i="2"/>
  <c r="F120" i="2"/>
  <c r="G120" i="2"/>
  <c r="E121" i="2"/>
  <c r="F121" i="2"/>
  <c r="R121" i="2" s="1"/>
  <c r="G121" i="2"/>
  <c r="Q119" i="2"/>
  <c r="Q114" i="2"/>
  <c r="R112" i="2"/>
  <c r="R108" i="2"/>
  <c r="S107" i="2"/>
  <c r="Q106" i="2"/>
  <c r="S105" i="2"/>
  <c r="S104" i="2"/>
  <c r="S96" i="2"/>
  <c r="R96" i="2"/>
  <c r="S93" i="2"/>
  <c r="Q90" i="2"/>
  <c r="Q89" i="2"/>
  <c r="R88" i="2"/>
  <c r="S85" i="2"/>
  <c r="Q83" i="2"/>
  <c r="Q82" i="2"/>
  <c r="S78" i="2"/>
  <c r="S77" i="2"/>
  <c r="Q74" i="2"/>
  <c r="S73" i="2"/>
  <c r="Q72" i="2"/>
  <c r="S70" i="2"/>
  <c r="Q66" i="2"/>
  <c r="Q65" i="2"/>
  <c r="Q64" i="2"/>
  <c r="R63" i="2"/>
  <c r="S59" i="2"/>
  <c r="Q59" i="2"/>
  <c r="Q58" i="2"/>
  <c r="Q57" i="2"/>
  <c r="S53" i="2"/>
  <c r="Q51" i="2"/>
  <c r="Q50" i="2"/>
  <c r="R47" i="2"/>
  <c r="R46" i="2"/>
  <c r="S45" i="2"/>
  <c r="S44" i="2"/>
  <c r="R44" i="2"/>
  <c r="S43" i="2"/>
  <c r="S42" i="2"/>
  <c r="Q42" i="2"/>
  <c r="S40" i="2"/>
  <c r="Q38" i="2"/>
  <c r="S38" i="2"/>
  <c r="Q35" i="2"/>
  <c r="S35" i="2"/>
  <c r="Q34" i="2"/>
  <c r="S33" i="2"/>
  <c r="Q32" i="2"/>
  <c r="S32" i="2"/>
  <c r="S30" i="2"/>
  <c r="R30" i="2"/>
  <c r="S29" i="2"/>
  <c r="Q27" i="2"/>
  <c r="Q26" i="2"/>
  <c r="R24" i="2"/>
  <c r="Q23" i="2"/>
  <c r="S21" i="2"/>
  <c r="S19" i="2"/>
  <c r="S18" i="2"/>
  <c r="Q18" i="2"/>
  <c r="Q15" i="2"/>
  <c r="R14" i="2"/>
  <c r="S13" i="2"/>
  <c r="R13" i="2"/>
  <c r="S12" i="2"/>
  <c r="Q10" i="2"/>
  <c r="R9" i="2"/>
  <c r="Q9" i="2"/>
  <c r="Q8" i="2"/>
  <c r="R6" i="2"/>
  <c r="Q6" i="2"/>
  <c r="S5" i="2"/>
  <c r="R5" i="2"/>
  <c r="Q4" i="2"/>
  <c r="Q3" i="2"/>
  <c r="Q18" i="1"/>
  <c r="Q21" i="1"/>
  <c r="Q25" i="1"/>
  <c r="S25" i="1"/>
  <c r="R28" i="1"/>
  <c r="Q32" i="1"/>
  <c r="Q33" i="1"/>
  <c r="R42" i="1"/>
  <c r="R46" i="1"/>
  <c r="Q47" i="1"/>
  <c r="S49" i="1"/>
  <c r="R54" i="1"/>
  <c r="Q64" i="1"/>
  <c r="R64" i="1"/>
  <c r="Q67" i="1"/>
  <c r="Q71" i="1"/>
  <c r="R72" i="1"/>
  <c r="R74" i="1"/>
  <c r="S74" i="1"/>
  <c r="Q75" i="1"/>
  <c r="S77" i="1"/>
  <c r="Q80" i="1"/>
  <c r="R80" i="1"/>
  <c r="S80" i="1"/>
  <c r="Q81" i="1"/>
  <c r="Q83" i="1"/>
  <c r="Q86" i="1"/>
  <c r="R86" i="1"/>
  <c r="Q93" i="1"/>
  <c r="R93" i="1"/>
  <c r="S93" i="1"/>
  <c r="R96" i="1"/>
  <c r="R98" i="1"/>
  <c r="S98" i="1"/>
  <c r="Q99" i="1"/>
  <c r="S101" i="1"/>
  <c r="R104" i="1"/>
  <c r="S104" i="1"/>
  <c r="Q105" i="1"/>
  <c r="R110" i="1"/>
  <c r="S114" i="1"/>
  <c r="Q115" i="1"/>
  <c r="Q117" i="1"/>
  <c r="S117" i="1"/>
  <c r="R120" i="1"/>
  <c r="S120" i="1"/>
  <c r="Q3" i="1"/>
  <c r="Q6" i="1"/>
  <c r="R6" i="1"/>
  <c r="R11" i="1"/>
  <c r="S11" i="1"/>
  <c r="S16" i="1"/>
  <c r="R2" i="1"/>
  <c r="H38" i="1"/>
  <c r="I38" i="1"/>
  <c r="I43" i="1"/>
  <c r="J43" i="1"/>
  <c r="J48" i="1"/>
  <c r="H49" i="1"/>
  <c r="H54" i="1"/>
  <c r="I54" i="1"/>
  <c r="I59" i="1"/>
  <c r="J59" i="1"/>
  <c r="H64" i="1"/>
  <c r="I64" i="1"/>
  <c r="J64" i="1"/>
  <c r="H65" i="1"/>
  <c r="J66" i="1"/>
  <c r="H67" i="1"/>
  <c r="J69" i="1"/>
  <c r="H70" i="1"/>
  <c r="I70" i="1"/>
  <c r="H72" i="1"/>
  <c r="I72" i="1"/>
  <c r="H75" i="1"/>
  <c r="I75" i="1"/>
  <c r="J75" i="1"/>
  <c r="I77" i="1"/>
  <c r="J77" i="1"/>
  <c r="I80" i="1"/>
  <c r="J80" i="1"/>
  <c r="H81" i="1"/>
  <c r="J82" i="1"/>
  <c r="H83" i="1"/>
  <c r="J85" i="1"/>
  <c r="H86" i="1"/>
  <c r="I86" i="1"/>
  <c r="H88" i="1"/>
  <c r="I88" i="1"/>
  <c r="H91" i="1"/>
  <c r="I91" i="1"/>
  <c r="J91" i="1"/>
  <c r="I93" i="1"/>
  <c r="J93" i="1"/>
  <c r="I96" i="1"/>
  <c r="J96" i="1"/>
  <c r="H97" i="1"/>
  <c r="J98" i="1"/>
  <c r="H99" i="1"/>
  <c r="J101" i="1"/>
  <c r="H102" i="1"/>
  <c r="I102" i="1"/>
  <c r="H104" i="1"/>
  <c r="I104" i="1"/>
  <c r="H107" i="1"/>
  <c r="I107" i="1"/>
  <c r="J107" i="1"/>
  <c r="I109" i="1"/>
  <c r="J109" i="1"/>
  <c r="I112" i="1"/>
  <c r="J112" i="1"/>
  <c r="H113" i="1"/>
  <c r="J114" i="1"/>
  <c r="H115" i="1"/>
  <c r="J117" i="1"/>
  <c r="H118" i="1"/>
  <c r="I118" i="1"/>
  <c r="H120" i="1"/>
  <c r="I120" i="1"/>
  <c r="H4" i="1"/>
  <c r="J6" i="1"/>
  <c r="I9" i="1"/>
  <c r="J9" i="1"/>
  <c r="H10" i="1"/>
  <c r="H12" i="1"/>
  <c r="I12" i="1"/>
  <c r="J12" i="1"/>
  <c r="H13" i="1"/>
  <c r="J14" i="1"/>
  <c r="H15" i="1"/>
  <c r="I15" i="1"/>
  <c r="H16" i="1"/>
  <c r="I17" i="1"/>
  <c r="H20" i="1"/>
  <c r="H22" i="1"/>
  <c r="J22" i="1"/>
  <c r="J24" i="1"/>
  <c r="I25" i="1"/>
  <c r="I27" i="1"/>
  <c r="H28" i="1"/>
  <c r="I28" i="1"/>
  <c r="H30" i="1"/>
  <c r="J30" i="1"/>
  <c r="H31" i="1"/>
  <c r="I31" i="1"/>
  <c r="I33" i="1"/>
  <c r="J33" i="1"/>
  <c r="H34" i="1"/>
  <c r="I34" i="1"/>
  <c r="I2" i="1"/>
  <c r="E64" i="1"/>
  <c r="F64" i="1"/>
  <c r="G64" i="1"/>
  <c r="S64" i="1" s="1"/>
  <c r="E65" i="1"/>
  <c r="Q65" i="1" s="1"/>
  <c r="F65" i="1"/>
  <c r="G65" i="1"/>
  <c r="E66" i="1"/>
  <c r="F66" i="1"/>
  <c r="G66" i="1"/>
  <c r="S66" i="1" s="1"/>
  <c r="E67" i="1"/>
  <c r="F67" i="1"/>
  <c r="R67" i="1" s="1"/>
  <c r="G67" i="1"/>
  <c r="J67" i="1" s="1"/>
  <c r="E68" i="1"/>
  <c r="F68" i="1"/>
  <c r="I68" i="1" s="1"/>
  <c r="G68" i="1"/>
  <c r="J68" i="1" s="1"/>
  <c r="E69" i="1"/>
  <c r="F69" i="1"/>
  <c r="R69" i="1" s="1"/>
  <c r="G69" i="1"/>
  <c r="S69" i="1" s="1"/>
  <c r="E70" i="1"/>
  <c r="Q70" i="1" s="1"/>
  <c r="F70" i="1"/>
  <c r="R70" i="1" s="1"/>
  <c r="G70" i="1"/>
  <c r="E71" i="1"/>
  <c r="H71" i="1" s="1"/>
  <c r="F71" i="1"/>
  <c r="I71" i="1" s="1"/>
  <c r="G71" i="1"/>
  <c r="J71" i="1" s="1"/>
  <c r="E72" i="1"/>
  <c r="Q72" i="1" s="1"/>
  <c r="F72" i="1"/>
  <c r="G72" i="1"/>
  <c r="S72" i="1" s="1"/>
  <c r="E73" i="1"/>
  <c r="Q73" i="1" s="1"/>
  <c r="F73" i="1"/>
  <c r="G73" i="1"/>
  <c r="E74" i="1"/>
  <c r="H74" i="1" s="1"/>
  <c r="F74" i="1"/>
  <c r="I74" i="1" s="1"/>
  <c r="G74" i="1"/>
  <c r="J74" i="1" s="1"/>
  <c r="E75" i="1"/>
  <c r="F75" i="1"/>
  <c r="R75" i="1" s="1"/>
  <c r="G75" i="1"/>
  <c r="S75" i="1" s="1"/>
  <c r="E76" i="1"/>
  <c r="F76" i="1"/>
  <c r="G76" i="1"/>
  <c r="E77" i="1"/>
  <c r="H77" i="1" s="1"/>
  <c r="F77" i="1"/>
  <c r="R77" i="1" s="1"/>
  <c r="G77" i="1"/>
  <c r="E78" i="1"/>
  <c r="Q78" i="1" s="1"/>
  <c r="F78" i="1"/>
  <c r="R78" i="1" s="1"/>
  <c r="G78" i="1"/>
  <c r="E79" i="1"/>
  <c r="F79" i="1"/>
  <c r="G79" i="1"/>
  <c r="E80" i="1"/>
  <c r="H80" i="1" s="1"/>
  <c r="F80" i="1"/>
  <c r="G80" i="1"/>
  <c r="E81" i="1"/>
  <c r="F81" i="1"/>
  <c r="G81" i="1"/>
  <c r="E82" i="1"/>
  <c r="F82" i="1"/>
  <c r="G82" i="1"/>
  <c r="S82" i="1" s="1"/>
  <c r="E83" i="1"/>
  <c r="F83" i="1"/>
  <c r="R83" i="1" s="1"/>
  <c r="G83" i="1"/>
  <c r="J83" i="1" s="1"/>
  <c r="E84" i="1"/>
  <c r="F84" i="1"/>
  <c r="I84" i="1" s="1"/>
  <c r="G84" i="1"/>
  <c r="E85" i="1"/>
  <c r="F85" i="1"/>
  <c r="R85" i="1" s="1"/>
  <c r="G85" i="1"/>
  <c r="S85" i="1" s="1"/>
  <c r="E86" i="1"/>
  <c r="F86" i="1"/>
  <c r="G86" i="1"/>
  <c r="E87" i="1"/>
  <c r="H87" i="1" s="1"/>
  <c r="F87" i="1"/>
  <c r="I87" i="1" s="1"/>
  <c r="G87" i="1"/>
  <c r="E88" i="1"/>
  <c r="Q88" i="1" s="1"/>
  <c r="F88" i="1"/>
  <c r="R88" i="1" s="1"/>
  <c r="G88" i="1"/>
  <c r="S88" i="1" s="1"/>
  <c r="E89" i="1"/>
  <c r="H89" i="1" s="1"/>
  <c r="F89" i="1"/>
  <c r="G89" i="1"/>
  <c r="J89" i="1" s="1"/>
  <c r="E90" i="1"/>
  <c r="H90" i="1" s="1"/>
  <c r="F90" i="1"/>
  <c r="I90" i="1" s="1"/>
  <c r="G90" i="1"/>
  <c r="S90" i="1" s="1"/>
  <c r="E91" i="1"/>
  <c r="Q91" i="1" s="1"/>
  <c r="F91" i="1"/>
  <c r="R91" i="1" s="1"/>
  <c r="G91" i="1"/>
  <c r="S91" i="1" s="1"/>
  <c r="E92" i="1"/>
  <c r="F92" i="1"/>
  <c r="I92" i="1" s="1"/>
  <c r="G92" i="1"/>
  <c r="J92" i="1" s="1"/>
  <c r="E93" i="1"/>
  <c r="H93" i="1" s="1"/>
  <c r="F93" i="1"/>
  <c r="G93" i="1"/>
  <c r="E94" i="1"/>
  <c r="Q94" i="1" s="1"/>
  <c r="F94" i="1"/>
  <c r="R94" i="1" s="1"/>
  <c r="G94" i="1"/>
  <c r="E95" i="1"/>
  <c r="F95" i="1"/>
  <c r="I95" i="1" s="1"/>
  <c r="G95" i="1"/>
  <c r="J95" i="1" s="1"/>
  <c r="E96" i="1"/>
  <c r="H96" i="1" s="1"/>
  <c r="F96" i="1"/>
  <c r="G96" i="1"/>
  <c r="S96" i="1" s="1"/>
  <c r="E97" i="1"/>
  <c r="Q97" i="1" s="1"/>
  <c r="F97" i="1"/>
  <c r="G97" i="1"/>
  <c r="E98" i="1"/>
  <c r="F98" i="1"/>
  <c r="I98" i="1" s="1"/>
  <c r="G98" i="1"/>
  <c r="E99" i="1"/>
  <c r="F99" i="1"/>
  <c r="R99" i="1" s="1"/>
  <c r="G99" i="1"/>
  <c r="S99" i="1" s="1"/>
  <c r="E100" i="1"/>
  <c r="F100" i="1"/>
  <c r="G100" i="1"/>
  <c r="E101" i="1"/>
  <c r="F101" i="1"/>
  <c r="R101" i="1" s="1"/>
  <c r="G101" i="1"/>
  <c r="E102" i="1"/>
  <c r="Q102" i="1" s="1"/>
  <c r="F102" i="1"/>
  <c r="R102" i="1" s="1"/>
  <c r="G102" i="1"/>
  <c r="E103" i="1"/>
  <c r="F103" i="1"/>
  <c r="G103" i="1"/>
  <c r="E104" i="1"/>
  <c r="Q104" i="1" s="1"/>
  <c r="F104" i="1"/>
  <c r="G104" i="1"/>
  <c r="J104" i="1" s="1"/>
  <c r="E105" i="1"/>
  <c r="H105" i="1" s="1"/>
  <c r="F105" i="1"/>
  <c r="G105" i="1"/>
  <c r="J105" i="1" s="1"/>
  <c r="E106" i="1"/>
  <c r="F106" i="1"/>
  <c r="G106" i="1"/>
  <c r="S106" i="1" s="1"/>
  <c r="E107" i="1"/>
  <c r="Q107" i="1" s="1"/>
  <c r="F107" i="1"/>
  <c r="R107" i="1" s="1"/>
  <c r="G107" i="1"/>
  <c r="S107" i="1" s="1"/>
  <c r="E108" i="1"/>
  <c r="F108" i="1"/>
  <c r="I108" i="1" s="1"/>
  <c r="G108" i="1"/>
  <c r="J108" i="1" s="1"/>
  <c r="E109" i="1"/>
  <c r="F109" i="1"/>
  <c r="R109" i="1" s="1"/>
  <c r="G109" i="1"/>
  <c r="S109" i="1" s="1"/>
  <c r="E110" i="1"/>
  <c r="Q110" i="1" s="1"/>
  <c r="F110" i="1"/>
  <c r="I110" i="1" s="1"/>
  <c r="G110" i="1"/>
  <c r="E111" i="1"/>
  <c r="H111" i="1" s="1"/>
  <c r="F111" i="1"/>
  <c r="I111" i="1" s="1"/>
  <c r="G111" i="1"/>
  <c r="J111" i="1" s="1"/>
  <c r="E112" i="1"/>
  <c r="Q112" i="1" s="1"/>
  <c r="F112" i="1"/>
  <c r="R112" i="1" s="1"/>
  <c r="G112" i="1"/>
  <c r="S112" i="1" s="1"/>
  <c r="E113" i="1"/>
  <c r="Q113" i="1" s="1"/>
  <c r="F113" i="1"/>
  <c r="G113" i="1"/>
  <c r="J113" i="1" s="1"/>
  <c r="E114" i="1"/>
  <c r="H114" i="1" s="1"/>
  <c r="F114" i="1"/>
  <c r="I114" i="1" s="1"/>
  <c r="G114" i="1"/>
  <c r="E115" i="1"/>
  <c r="F115" i="1"/>
  <c r="R115" i="1" s="1"/>
  <c r="G115" i="1"/>
  <c r="S115" i="1" s="1"/>
  <c r="E116" i="1"/>
  <c r="F116" i="1"/>
  <c r="G116" i="1"/>
  <c r="J116" i="1" s="1"/>
  <c r="E117" i="1"/>
  <c r="H117" i="1" s="1"/>
  <c r="F117" i="1"/>
  <c r="I117" i="1" s="1"/>
  <c r="G117" i="1"/>
  <c r="E118" i="1"/>
  <c r="Q118" i="1" s="1"/>
  <c r="F118" i="1"/>
  <c r="R118" i="1" s="1"/>
  <c r="G118" i="1"/>
  <c r="E119" i="1"/>
  <c r="F119" i="1"/>
  <c r="G119" i="1"/>
  <c r="J119" i="1" s="1"/>
  <c r="E120" i="1"/>
  <c r="Q120" i="1" s="1"/>
  <c r="F120" i="1"/>
  <c r="G120" i="1"/>
  <c r="J120" i="1" s="1"/>
  <c r="E121" i="1"/>
  <c r="Q121" i="1" s="1"/>
  <c r="F121" i="1"/>
  <c r="G121" i="1"/>
  <c r="G63" i="1"/>
  <c r="J63" i="1" s="1"/>
  <c r="F63" i="1"/>
  <c r="E63" i="1"/>
  <c r="E4" i="1"/>
  <c r="Q4" i="1" s="1"/>
  <c r="F4" i="1"/>
  <c r="G4" i="1"/>
  <c r="S4" i="1" s="1"/>
  <c r="E5" i="1"/>
  <c r="Q5" i="1" s="1"/>
  <c r="F5" i="1"/>
  <c r="R5" i="1" s="1"/>
  <c r="G5" i="1"/>
  <c r="S5" i="1" s="1"/>
  <c r="E6" i="1"/>
  <c r="H6" i="1" s="1"/>
  <c r="F6" i="1"/>
  <c r="I6" i="1" s="1"/>
  <c r="G6" i="1"/>
  <c r="S6" i="1" s="1"/>
  <c r="E7" i="1"/>
  <c r="Q7" i="1" s="1"/>
  <c r="F7" i="1"/>
  <c r="R7" i="1" s="1"/>
  <c r="G7" i="1"/>
  <c r="S7" i="1" s="1"/>
  <c r="E8" i="1"/>
  <c r="H8" i="1" s="1"/>
  <c r="F8" i="1"/>
  <c r="I8" i="1" s="1"/>
  <c r="G8" i="1"/>
  <c r="J8" i="1" s="1"/>
  <c r="E9" i="1"/>
  <c r="H9" i="1" s="1"/>
  <c r="F9" i="1"/>
  <c r="R9" i="1" s="1"/>
  <c r="G9" i="1"/>
  <c r="S9" i="1" s="1"/>
  <c r="E10" i="1"/>
  <c r="Q10" i="1" s="1"/>
  <c r="F10" i="1"/>
  <c r="R10" i="1" s="1"/>
  <c r="G10" i="1"/>
  <c r="J10" i="1" s="1"/>
  <c r="E11" i="1"/>
  <c r="H11" i="1" s="1"/>
  <c r="F11" i="1"/>
  <c r="I11" i="1" s="1"/>
  <c r="G11" i="1"/>
  <c r="J11" i="1" s="1"/>
  <c r="E12" i="1"/>
  <c r="Q12" i="1" s="1"/>
  <c r="F12" i="1"/>
  <c r="R12" i="1" s="1"/>
  <c r="G12" i="1"/>
  <c r="S12" i="1" s="1"/>
  <c r="E13" i="1"/>
  <c r="Q13" i="1" s="1"/>
  <c r="F13" i="1"/>
  <c r="R13" i="1" s="1"/>
  <c r="G13" i="1"/>
  <c r="J13" i="1" s="1"/>
  <c r="E14" i="1"/>
  <c r="H14" i="1" s="1"/>
  <c r="F14" i="1"/>
  <c r="I14" i="1" s="1"/>
  <c r="G14" i="1"/>
  <c r="S14" i="1" s="1"/>
  <c r="E15" i="1"/>
  <c r="Q15" i="1" s="1"/>
  <c r="F15" i="1"/>
  <c r="R15" i="1" s="1"/>
  <c r="G15" i="1"/>
  <c r="S15" i="1" s="1"/>
  <c r="E16" i="1"/>
  <c r="Q16" i="1" s="1"/>
  <c r="F16" i="1"/>
  <c r="R16" i="1" s="1"/>
  <c r="G16" i="1"/>
  <c r="J16" i="1" s="1"/>
  <c r="E17" i="1"/>
  <c r="F17" i="1"/>
  <c r="R17" i="1" s="1"/>
  <c r="G17" i="1"/>
  <c r="S17" i="1" s="1"/>
  <c r="E18" i="1"/>
  <c r="H18" i="1" s="1"/>
  <c r="F18" i="1"/>
  <c r="R18" i="1" s="1"/>
  <c r="G18" i="1"/>
  <c r="S18" i="1" s="1"/>
  <c r="E19" i="1"/>
  <c r="Q19" i="1" s="1"/>
  <c r="F19" i="1"/>
  <c r="R19" i="1" s="1"/>
  <c r="G19" i="1"/>
  <c r="E20" i="1"/>
  <c r="Q20" i="1" s="1"/>
  <c r="F20" i="1"/>
  <c r="R20" i="1" s="1"/>
  <c r="G20" i="1"/>
  <c r="S20" i="1" s="1"/>
  <c r="E21" i="1"/>
  <c r="H21" i="1" s="1"/>
  <c r="F21" i="1"/>
  <c r="I21" i="1" s="1"/>
  <c r="G21" i="1"/>
  <c r="S21" i="1" s="1"/>
  <c r="E22" i="1"/>
  <c r="Q22" i="1" s="1"/>
  <c r="F22" i="1"/>
  <c r="I22" i="1" s="1"/>
  <c r="G22" i="1"/>
  <c r="S22" i="1" s="1"/>
  <c r="E23" i="1"/>
  <c r="Q23" i="1" s="1"/>
  <c r="F23" i="1"/>
  <c r="R23" i="1" s="1"/>
  <c r="G23" i="1"/>
  <c r="S23" i="1" s="1"/>
  <c r="E24" i="1"/>
  <c r="Q24" i="1" s="1"/>
  <c r="F24" i="1"/>
  <c r="R24" i="1" s="1"/>
  <c r="G24" i="1"/>
  <c r="S24" i="1" s="1"/>
  <c r="E25" i="1"/>
  <c r="H25" i="1" s="1"/>
  <c r="F25" i="1"/>
  <c r="R25" i="1" s="1"/>
  <c r="G25" i="1"/>
  <c r="J25" i="1" s="1"/>
  <c r="E26" i="1"/>
  <c r="H26" i="1" s="1"/>
  <c r="F26" i="1"/>
  <c r="R26" i="1" s="1"/>
  <c r="G26" i="1"/>
  <c r="S26" i="1" s="1"/>
  <c r="E27" i="1"/>
  <c r="Q27" i="1" s="1"/>
  <c r="F27" i="1"/>
  <c r="R27" i="1" s="1"/>
  <c r="G27" i="1"/>
  <c r="E28" i="1"/>
  <c r="Q28" i="1" s="1"/>
  <c r="F28" i="1"/>
  <c r="G28" i="1"/>
  <c r="S28" i="1" s="1"/>
  <c r="E29" i="1"/>
  <c r="Q29" i="1" s="1"/>
  <c r="F29" i="1"/>
  <c r="R29" i="1" s="1"/>
  <c r="G29" i="1"/>
  <c r="S29" i="1" s="1"/>
  <c r="E30" i="1"/>
  <c r="Q30" i="1" s="1"/>
  <c r="F30" i="1"/>
  <c r="G30" i="1"/>
  <c r="S30" i="1" s="1"/>
  <c r="E31" i="1"/>
  <c r="Q31" i="1" s="1"/>
  <c r="F31" i="1"/>
  <c r="R31" i="1" s="1"/>
  <c r="G31" i="1"/>
  <c r="S31" i="1" s="1"/>
  <c r="E32" i="1"/>
  <c r="H32" i="1" s="1"/>
  <c r="F32" i="1"/>
  <c r="I32" i="1" s="1"/>
  <c r="G32" i="1"/>
  <c r="S32" i="1" s="1"/>
  <c r="E33" i="1"/>
  <c r="H33" i="1" s="1"/>
  <c r="F33" i="1"/>
  <c r="R33" i="1" s="1"/>
  <c r="G33" i="1"/>
  <c r="S33" i="1" s="1"/>
  <c r="E34" i="1"/>
  <c r="Q34" i="1" s="1"/>
  <c r="F34" i="1"/>
  <c r="R34" i="1" s="1"/>
  <c r="G34" i="1"/>
  <c r="S34" i="1" s="1"/>
  <c r="E35" i="1"/>
  <c r="Q35" i="1" s="1"/>
  <c r="F35" i="1"/>
  <c r="R35" i="1" s="1"/>
  <c r="G35" i="1"/>
  <c r="J35" i="1" s="1"/>
  <c r="E36" i="1"/>
  <c r="Q36" i="1" s="1"/>
  <c r="F36" i="1"/>
  <c r="I36" i="1" s="1"/>
  <c r="G36" i="1"/>
  <c r="J36" i="1" s="1"/>
  <c r="E37" i="1"/>
  <c r="F37" i="1"/>
  <c r="R37" i="1" s="1"/>
  <c r="G37" i="1"/>
  <c r="S37" i="1" s="1"/>
  <c r="E38" i="1"/>
  <c r="Q38" i="1" s="1"/>
  <c r="F38" i="1"/>
  <c r="R38" i="1" s="1"/>
  <c r="G38" i="1"/>
  <c r="S38" i="1" s="1"/>
  <c r="E39" i="1"/>
  <c r="H39" i="1" s="1"/>
  <c r="F39" i="1"/>
  <c r="I39" i="1" s="1"/>
  <c r="G39" i="1"/>
  <c r="J39" i="1" s="1"/>
  <c r="E40" i="1"/>
  <c r="Q40" i="1" s="1"/>
  <c r="F40" i="1"/>
  <c r="R40" i="1" s="1"/>
  <c r="G40" i="1"/>
  <c r="S40" i="1" s="1"/>
  <c r="E41" i="1"/>
  <c r="Q41" i="1" s="1"/>
  <c r="F41" i="1"/>
  <c r="R41" i="1" s="1"/>
  <c r="G41" i="1"/>
  <c r="E42" i="1"/>
  <c r="F42" i="1"/>
  <c r="I42" i="1" s="1"/>
  <c r="G42" i="1"/>
  <c r="J42" i="1" s="1"/>
  <c r="E43" i="1"/>
  <c r="Q43" i="1" s="1"/>
  <c r="F43" i="1"/>
  <c r="R43" i="1" s="1"/>
  <c r="G43" i="1"/>
  <c r="S43" i="1" s="1"/>
  <c r="E44" i="1"/>
  <c r="Q44" i="1" s="1"/>
  <c r="F44" i="1"/>
  <c r="G44" i="1"/>
  <c r="E45" i="1"/>
  <c r="F45" i="1"/>
  <c r="R45" i="1" s="1"/>
  <c r="G45" i="1"/>
  <c r="S45" i="1" s="1"/>
  <c r="E46" i="1"/>
  <c r="Q46" i="1" s="1"/>
  <c r="F46" i="1"/>
  <c r="I46" i="1" s="1"/>
  <c r="G46" i="1"/>
  <c r="S46" i="1" s="1"/>
  <c r="E47" i="1"/>
  <c r="H47" i="1" s="1"/>
  <c r="F47" i="1"/>
  <c r="I47" i="1" s="1"/>
  <c r="G47" i="1"/>
  <c r="E48" i="1"/>
  <c r="Q48" i="1" s="1"/>
  <c r="F48" i="1"/>
  <c r="R48" i="1" s="1"/>
  <c r="G48" i="1"/>
  <c r="S48" i="1" s="1"/>
  <c r="E49" i="1"/>
  <c r="Q49" i="1" s="1"/>
  <c r="F49" i="1"/>
  <c r="R49" i="1" s="1"/>
  <c r="G49" i="1"/>
  <c r="J49" i="1" s="1"/>
  <c r="E50" i="1"/>
  <c r="H50" i="1" s="1"/>
  <c r="F50" i="1"/>
  <c r="I50" i="1" s="1"/>
  <c r="G50" i="1"/>
  <c r="S50" i="1" s="1"/>
  <c r="E51" i="1"/>
  <c r="Q51" i="1" s="1"/>
  <c r="F51" i="1"/>
  <c r="R51" i="1" s="1"/>
  <c r="G51" i="1"/>
  <c r="S51" i="1" s="1"/>
  <c r="E52" i="1"/>
  <c r="F52" i="1"/>
  <c r="G52" i="1"/>
  <c r="E53" i="1"/>
  <c r="H53" i="1" s="1"/>
  <c r="F53" i="1"/>
  <c r="I53" i="1" s="1"/>
  <c r="G53" i="1"/>
  <c r="J53" i="1" s="1"/>
  <c r="E54" i="1"/>
  <c r="Q54" i="1" s="1"/>
  <c r="F54" i="1"/>
  <c r="G54" i="1"/>
  <c r="E55" i="1"/>
  <c r="F55" i="1"/>
  <c r="G55" i="1"/>
  <c r="E56" i="1"/>
  <c r="Q56" i="1" s="1"/>
  <c r="F56" i="1"/>
  <c r="R56" i="1" s="1"/>
  <c r="G56" i="1"/>
  <c r="S56" i="1" s="1"/>
  <c r="E57" i="1"/>
  <c r="H57" i="1" s="1"/>
  <c r="F57" i="1"/>
  <c r="G57" i="1"/>
  <c r="J57" i="1" s="1"/>
  <c r="E58" i="1"/>
  <c r="H58" i="1" s="1"/>
  <c r="F58" i="1"/>
  <c r="G58" i="1"/>
  <c r="S58" i="1" s="1"/>
  <c r="E59" i="1"/>
  <c r="Q59" i="1" s="1"/>
  <c r="F59" i="1"/>
  <c r="R59" i="1" s="1"/>
  <c r="G59" i="1"/>
  <c r="S59" i="1" s="1"/>
  <c r="E60" i="1"/>
  <c r="F60" i="1"/>
  <c r="I60" i="1" s="1"/>
  <c r="G60" i="1"/>
  <c r="J60" i="1" s="1"/>
  <c r="E61" i="1"/>
  <c r="H61" i="1" s="1"/>
  <c r="F61" i="1"/>
  <c r="R61" i="1" s="1"/>
  <c r="G61" i="1"/>
  <c r="S61" i="1" s="1"/>
  <c r="G3" i="1"/>
  <c r="J3" i="1" s="1"/>
  <c r="F3" i="1"/>
  <c r="I3" i="1" s="1"/>
  <c r="E3" i="1"/>
  <c r="H3" i="1" s="1"/>
  <c r="G62" i="1"/>
  <c r="F62" i="1"/>
  <c r="R62" i="1" s="1"/>
  <c r="E62" i="1"/>
  <c r="Q62" i="1" s="1"/>
  <c r="G2" i="1"/>
  <c r="S2" i="1" s="1"/>
  <c r="E2" i="1"/>
  <c r="Q2" i="1" s="1"/>
  <c r="F2" i="1"/>
  <c r="S134" i="2" l="1"/>
  <c r="S146" i="2"/>
  <c r="S132" i="2"/>
  <c r="S95" i="2"/>
  <c r="R58" i="2"/>
  <c r="S79" i="2"/>
  <c r="S22" i="2"/>
  <c r="Q36" i="2"/>
  <c r="Q125" i="2"/>
  <c r="S130" i="2"/>
  <c r="S14" i="2"/>
  <c r="J6" i="2"/>
  <c r="S6" i="2"/>
  <c r="S140" i="2"/>
  <c r="S142" i="2"/>
  <c r="R156" i="2"/>
  <c r="Q17" i="2"/>
  <c r="S31" i="2"/>
  <c r="R82" i="2"/>
  <c r="S62" i="2"/>
  <c r="Q45" i="2"/>
  <c r="S88" i="2"/>
  <c r="R27" i="2"/>
  <c r="S8" i="2"/>
  <c r="J8" i="2"/>
  <c r="S131" i="2"/>
  <c r="J7" i="2"/>
  <c r="S87" i="2"/>
  <c r="Q81" i="2"/>
  <c r="Q41" i="2"/>
  <c r="S54" i="2"/>
  <c r="S102" i="2"/>
  <c r="R113" i="2"/>
  <c r="Q122" i="2"/>
  <c r="S143" i="2"/>
  <c r="S119" i="2"/>
  <c r="S111" i="2"/>
  <c r="S47" i="2"/>
  <c r="S39" i="2"/>
  <c r="Q13" i="2"/>
  <c r="S115" i="2"/>
  <c r="Q61" i="2"/>
  <c r="R41" i="2"/>
  <c r="S86" i="2"/>
  <c r="Q88" i="2"/>
  <c r="Q56" i="2"/>
  <c r="Q48" i="2"/>
  <c r="R45" i="2"/>
  <c r="Q40" i="2"/>
  <c r="R29" i="2"/>
  <c r="I2" i="2"/>
  <c r="R143" i="2"/>
  <c r="S148" i="2"/>
  <c r="Q143" i="2"/>
  <c r="R145" i="2"/>
  <c r="Q150" i="2"/>
  <c r="Q142" i="2"/>
  <c r="Q146" i="2"/>
  <c r="Q161" i="2"/>
  <c r="Q160" i="2"/>
  <c r="Q157" i="2"/>
  <c r="Q156" i="2"/>
  <c r="S155" i="2"/>
  <c r="R155" i="2"/>
  <c r="Q155" i="2"/>
  <c r="R154" i="2"/>
  <c r="Q154" i="2"/>
  <c r="Q153" i="2"/>
  <c r="R152" i="2"/>
  <c r="Q152" i="2"/>
  <c r="Q151" i="2"/>
  <c r="R150" i="2"/>
  <c r="Q149" i="2"/>
  <c r="R148" i="2"/>
  <c r="Q148" i="2"/>
  <c r="R147" i="2"/>
  <c r="Q147" i="2"/>
  <c r="Q145" i="2"/>
  <c r="R144" i="2"/>
  <c r="Q144" i="2"/>
  <c r="R142" i="2"/>
  <c r="R141" i="2"/>
  <c r="Q141" i="2"/>
  <c r="Q140" i="2"/>
  <c r="R139" i="2"/>
  <c r="R138" i="2"/>
  <c r="Q138" i="2"/>
  <c r="R137" i="2"/>
  <c r="Q137" i="2"/>
  <c r="Q136" i="2"/>
  <c r="S135" i="2"/>
  <c r="R135" i="2"/>
  <c r="Q135" i="2"/>
  <c r="R134" i="2"/>
  <c r="Q133" i="2"/>
  <c r="R132" i="2"/>
  <c r="Q132" i="2"/>
  <c r="Q131" i="2"/>
  <c r="R130" i="2"/>
  <c r="Q130" i="2"/>
  <c r="Q129" i="2"/>
  <c r="S128" i="2"/>
  <c r="R128" i="2"/>
  <c r="Q128" i="2"/>
  <c r="S127" i="2"/>
  <c r="R127" i="2"/>
  <c r="Q127" i="2"/>
  <c r="S126" i="2"/>
  <c r="R126" i="2"/>
  <c r="Q126" i="2"/>
  <c r="S124" i="2"/>
  <c r="R124" i="2"/>
  <c r="Q124" i="2"/>
  <c r="I63" i="1"/>
  <c r="R63" i="1"/>
  <c r="H109" i="1"/>
  <c r="Q109" i="1"/>
  <c r="R106" i="1"/>
  <c r="I106" i="1"/>
  <c r="S103" i="1"/>
  <c r="J103" i="1"/>
  <c r="Q101" i="1"/>
  <c r="H101" i="1"/>
  <c r="J87" i="1"/>
  <c r="S87" i="1"/>
  <c r="Q85" i="1"/>
  <c r="H85" i="1"/>
  <c r="R82" i="1"/>
  <c r="I82" i="1"/>
  <c r="S79" i="1"/>
  <c r="J79" i="1"/>
  <c r="H69" i="1"/>
  <c r="Q69" i="1"/>
  <c r="R66" i="1"/>
  <c r="I66" i="1"/>
  <c r="E122" i="1"/>
  <c r="Q122" i="1" s="1"/>
  <c r="J34" i="1"/>
  <c r="J31" i="1"/>
  <c r="J28" i="1"/>
  <c r="I19" i="1"/>
  <c r="I16" i="1"/>
  <c r="I13" i="1"/>
  <c r="I10" i="1"/>
  <c r="H7" i="1"/>
  <c r="I115" i="1"/>
  <c r="H110" i="1"/>
  <c r="I99" i="1"/>
  <c r="H94" i="1"/>
  <c r="J88" i="1"/>
  <c r="I83" i="1"/>
  <c r="H78" i="1"/>
  <c r="J72" i="1"/>
  <c r="I67" i="1"/>
  <c r="H62" i="1"/>
  <c r="J56" i="1"/>
  <c r="I51" i="1"/>
  <c r="H46" i="1"/>
  <c r="J40" i="1"/>
  <c r="I35" i="1"/>
  <c r="Q14" i="1"/>
  <c r="S8" i="1"/>
  <c r="R3" i="1"/>
  <c r="R117" i="1"/>
  <c r="S111" i="1"/>
  <c r="S105" i="1"/>
  <c r="Q89" i="1"/>
  <c r="Q77" i="1"/>
  <c r="R71" i="1"/>
  <c r="Q57" i="1"/>
  <c r="Q50" i="1"/>
  <c r="S42" i="1"/>
  <c r="S35" i="1"/>
  <c r="R21" i="1"/>
  <c r="Q28" i="2"/>
  <c r="Q33" i="2"/>
  <c r="Q121" i="2"/>
  <c r="Q117" i="2"/>
  <c r="S110" i="2"/>
  <c r="R62" i="2"/>
  <c r="J76" i="1"/>
  <c r="S76" i="1"/>
  <c r="H35" i="1"/>
  <c r="S121" i="1"/>
  <c r="J121" i="1"/>
  <c r="H119" i="1"/>
  <c r="Q119" i="1"/>
  <c r="H103" i="1"/>
  <c r="Q103" i="1"/>
  <c r="R100" i="1"/>
  <c r="I100" i="1"/>
  <c r="J97" i="1"/>
  <c r="S97" i="1"/>
  <c r="H95" i="1"/>
  <c r="Q95" i="1"/>
  <c r="J81" i="1"/>
  <c r="S81" i="1"/>
  <c r="Q79" i="1"/>
  <c r="H79" i="1"/>
  <c r="I76" i="1"/>
  <c r="R76" i="1"/>
  <c r="J73" i="1"/>
  <c r="S73" i="1"/>
  <c r="J65" i="1"/>
  <c r="S65" i="1"/>
  <c r="G122" i="1"/>
  <c r="S122" i="1" s="1"/>
  <c r="J21" i="1"/>
  <c r="J18" i="1"/>
  <c r="J15" i="1"/>
  <c r="J5" i="1"/>
  <c r="I61" i="1"/>
  <c r="H56" i="1"/>
  <c r="J50" i="1"/>
  <c r="I45" i="1"/>
  <c r="H40" i="1"/>
  <c r="Q8" i="1"/>
  <c r="S116" i="1"/>
  <c r="Q111" i="1"/>
  <c r="Q87" i="1"/>
  <c r="S68" i="1"/>
  <c r="R47" i="1"/>
  <c r="Q26" i="1"/>
  <c r="R80" i="2"/>
  <c r="Q73" i="2"/>
  <c r="R33" i="2"/>
  <c r="I119" i="1"/>
  <c r="R119" i="1"/>
  <c r="H106" i="1"/>
  <c r="Q106" i="1"/>
  <c r="F122" i="1"/>
  <c r="R122" i="1" s="1"/>
  <c r="R121" i="1"/>
  <c r="I121" i="1"/>
  <c r="R105" i="1"/>
  <c r="I105" i="1"/>
  <c r="Q92" i="1"/>
  <c r="H92" i="1"/>
  <c r="R81" i="1"/>
  <c r="I81" i="1"/>
  <c r="S70" i="1"/>
  <c r="J70" i="1"/>
  <c r="H2" i="1"/>
  <c r="I18" i="1"/>
  <c r="I5" i="1"/>
  <c r="S92" i="1"/>
  <c r="R68" i="1"/>
  <c r="Q61" i="1"/>
  <c r="S53" i="1"/>
  <c r="S39" i="1"/>
  <c r="R32" i="1"/>
  <c r="R116" i="2"/>
  <c r="R78" i="2"/>
  <c r="R49" i="2"/>
  <c r="R38" i="2"/>
  <c r="R16" i="2"/>
  <c r="S100" i="1"/>
  <c r="J100" i="1"/>
  <c r="J84" i="1"/>
  <c r="S84" i="1"/>
  <c r="R79" i="1"/>
  <c r="I79" i="1"/>
  <c r="Q66" i="1"/>
  <c r="H66" i="1"/>
  <c r="H19" i="1"/>
  <c r="J61" i="1"/>
  <c r="I56" i="1"/>
  <c r="H51" i="1"/>
  <c r="J45" i="1"/>
  <c r="I40" i="1"/>
  <c r="S13" i="1"/>
  <c r="R8" i="1"/>
  <c r="R111" i="1"/>
  <c r="R87" i="1"/>
  <c r="S63" i="1"/>
  <c r="S118" i="2"/>
  <c r="Q98" i="2"/>
  <c r="Q96" i="2"/>
  <c r="R73" i="2"/>
  <c r="I116" i="1"/>
  <c r="R116" i="1"/>
  <c r="I58" i="1"/>
  <c r="R58" i="1"/>
  <c r="H37" i="1"/>
  <c r="Q37" i="1"/>
  <c r="S118" i="1"/>
  <c r="J118" i="1"/>
  <c r="R113" i="1"/>
  <c r="I113" i="1"/>
  <c r="Q108" i="1"/>
  <c r="H108" i="1"/>
  <c r="Q100" i="1"/>
  <c r="H100" i="1"/>
  <c r="S94" i="1"/>
  <c r="J94" i="1"/>
  <c r="R89" i="1"/>
  <c r="I89" i="1"/>
  <c r="Q84" i="1"/>
  <c r="H84" i="1"/>
  <c r="Q76" i="1"/>
  <c r="H76" i="1"/>
  <c r="Q68" i="1"/>
  <c r="H68" i="1"/>
  <c r="I24" i="1"/>
  <c r="R55" i="1"/>
  <c r="I55" i="1"/>
  <c r="J52" i="1"/>
  <c r="S52" i="1"/>
  <c r="H42" i="1"/>
  <c r="Q42" i="1"/>
  <c r="H27" i="1"/>
  <c r="H5" i="1"/>
  <c r="R39" i="1"/>
  <c r="S62" i="1"/>
  <c r="J62" i="1"/>
  <c r="H55" i="1"/>
  <c r="Q55" i="1"/>
  <c r="I44" i="1"/>
  <c r="R44" i="1"/>
  <c r="R4" i="1"/>
  <c r="I4" i="1"/>
  <c r="J2" i="1"/>
  <c r="J32" i="1"/>
  <c r="J29" i="1"/>
  <c r="J26" i="1"/>
  <c r="J23" i="1"/>
  <c r="J20" i="1"/>
  <c r="J17" i="1"/>
  <c r="J4" i="1"/>
  <c r="H59" i="1"/>
  <c r="I48" i="1"/>
  <c r="H43" i="1"/>
  <c r="J37" i="1"/>
  <c r="Q11" i="1"/>
  <c r="R114" i="1"/>
  <c r="R108" i="1"/>
  <c r="Q96" i="1"/>
  <c r="R90" i="1"/>
  <c r="R84" i="1"/>
  <c r="R60" i="1"/>
  <c r="Q53" i="1"/>
  <c r="Q39" i="1"/>
  <c r="Q25" i="2"/>
  <c r="R103" i="1"/>
  <c r="I103" i="1"/>
  <c r="H98" i="1"/>
  <c r="Q98" i="1"/>
  <c r="Q82" i="1"/>
  <c r="H82" i="1"/>
  <c r="S55" i="1"/>
  <c r="J55" i="1"/>
  <c r="J47" i="1"/>
  <c r="S47" i="1"/>
  <c r="Q45" i="1"/>
  <c r="H45" i="1"/>
  <c r="Q116" i="1"/>
  <c r="H116" i="1"/>
  <c r="S110" i="1"/>
  <c r="J110" i="1"/>
  <c r="S102" i="1"/>
  <c r="J102" i="1"/>
  <c r="R97" i="1"/>
  <c r="I97" i="1"/>
  <c r="S86" i="1"/>
  <c r="J86" i="1"/>
  <c r="S78" i="1"/>
  <c r="J78" i="1"/>
  <c r="R73" i="1"/>
  <c r="I73" i="1"/>
  <c r="R65" i="1"/>
  <c r="I65" i="1"/>
  <c r="S44" i="1"/>
  <c r="J44" i="1"/>
  <c r="H24" i="1"/>
  <c r="S108" i="1"/>
  <c r="R92" i="1"/>
  <c r="Q74" i="1"/>
  <c r="S67" i="1"/>
  <c r="S60" i="1"/>
  <c r="R53" i="1"/>
  <c r="Q71" i="2"/>
  <c r="Q120" i="2"/>
  <c r="S109" i="2"/>
  <c r="I52" i="1"/>
  <c r="R52" i="1"/>
  <c r="Q60" i="1"/>
  <c r="H60" i="1"/>
  <c r="R57" i="1"/>
  <c r="I57" i="1"/>
  <c r="S54" i="1"/>
  <c r="J54" i="1"/>
  <c r="Q52" i="1"/>
  <c r="H52" i="1"/>
  <c r="I29" i="1"/>
  <c r="I26" i="1"/>
  <c r="I23" i="1"/>
  <c r="I20" i="1"/>
  <c r="J7" i="1"/>
  <c r="H112" i="1"/>
  <c r="J106" i="1"/>
  <c r="I101" i="1"/>
  <c r="J90" i="1"/>
  <c r="I85" i="1"/>
  <c r="I69" i="1"/>
  <c r="J58" i="1"/>
  <c r="H48" i="1"/>
  <c r="I37" i="1"/>
  <c r="S10" i="1"/>
  <c r="S119" i="1"/>
  <c r="Q114" i="1"/>
  <c r="S95" i="1"/>
  <c r="Q90" i="1"/>
  <c r="S83" i="1"/>
  <c r="Q58" i="1"/>
  <c r="S36" i="1"/>
  <c r="R22" i="1"/>
  <c r="Q113" i="2"/>
  <c r="S113" i="2"/>
  <c r="Q109" i="2"/>
  <c r="R21" i="2"/>
  <c r="Q49" i="2"/>
  <c r="J41" i="1"/>
  <c r="S41" i="1"/>
  <c r="R30" i="1"/>
  <c r="I30" i="1"/>
  <c r="J27" i="1"/>
  <c r="S27" i="1"/>
  <c r="S19" i="1"/>
  <c r="J19" i="1"/>
  <c r="H17" i="1"/>
  <c r="Q17" i="1"/>
  <c r="H63" i="1"/>
  <c r="Q63" i="1"/>
  <c r="H29" i="1"/>
  <c r="H23" i="1"/>
  <c r="I7" i="1"/>
  <c r="I122" i="1" s="1"/>
  <c r="H121" i="1"/>
  <c r="J115" i="1"/>
  <c r="J99" i="1"/>
  <c r="I94" i="1"/>
  <c r="I78" i="1"/>
  <c r="H73" i="1"/>
  <c r="I62" i="1"/>
  <c r="J51" i="1"/>
  <c r="H41" i="1"/>
  <c r="R14" i="1"/>
  <c r="Q9" i="1"/>
  <c r="S3" i="1"/>
  <c r="S113" i="1"/>
  <c r="R95" i="1"/>
  <c r="S89" i="1"/>
  <c r="S71" i="1"/>
  <c r="S57" i="1"/>
  <c r="R50" i="1"/>
  <c r="R36" i="1"/>
  <c r="R37" i="2"/>
  <c r="R94" i="2"/>
  <c r="R86" i="2"/>
  <c r="R57" i="2"/>
  <c r="S26" i="2"/>
  <c r="I49" i="1"/>
  <c r="J46" i="1"/>
  <c r="H44" i="1"/>
  <c r="I41" i="1"/>
  <c r="J38" i="1"/>
  <c r="H36" i="1"/>
  <c r="Q115" i="2"/>
  <c r="Q104" i="2"/>
  <c r="S94" i="2"/>
  <c r="R56" i="2"/>
  <c r="S97" i="2"/>
  <c r="R74" i="2"/>
  <c r="Q55" i="2"/>
  <c r="R22" i="2"/>
  <c r="R17" i="2"/>
  <c r="Q112" i="2"/>
  <c r="Q91" i="2"/>
  <c r="Q79" i="2"/>
  <c r="S121" i="2"/>
  <c r="R89" i="2"/>
  <c r="R65" i="2"/>
  <c r="R18" i="2"/>
  <c r="R34" i="2"/>
  <c r="R42" i="2"/>
  <c r="Q7" i="2"/>
  <c r="S80" i="2"/>
  <c r="S112" i="2"/>
  <c r="R60" i="2"/>
  <c r="Q67" i="2"/>
  <c r="R72" i="2"/>
  <c r="R103" i="2"/>
  <c r="R120" i="2"/>
  <c r="R7" i="2"/>
  <c r="S16" i="2"/>
  <c r="R19" i="2"/>
  <c r="S36" i="2"/>
  <c r="R48" i="2"/>
  <c r="R64" i="2"/>
  <c r="S72" i="2"/>
  <c r="R95" i="2"/>
  <c r="S120" i="2"/>
  <c r="R15" i="2"/>
  <c r="Q63" i="2"/>
  <c r="Q75" i="2"/>
  <c r="S4" i="2"/>
  <c r="Q19" i="2"/>
  <c r="R36" i="2"/>
  <c r="R39" i="2"/>
  <c r="S56" i="2"/>
  <c r="R8" i="2"/>
  <c r="Q11" i="2"/>
  <c r="R28" i="2"/>
  <c r="Q31" i="2"/>
  <c r="Q39" i="2"/>
  <c r="S48" i="2"/>
  <c r="S64" i="2"/>
  <c r="R87" i="2"/>
  <c r="Q103" i="2"/>
  <c r="R111" i="2"/>
  <c r="S24" i="2"/>
  <c r="Q47" i="2"/>
  <c r="R20" i="2"/>
  <c r="Q95" i="2"/>
  <c r="Q107" i="2"/>
  <c r="R12" i="2"/>
  <c r="R32" i="2"/>
  <c r="R40" i="2"/>
  <c r="R104" i="2"/>
  <c r="Q44" i="2"/>
  <c r="S3" i="2"/>
  <c r="R4" i="2"/>
  <c r="Q5" i="2"/>
  <c r="Q24" i="2"/>
  <c r="Q29" i="2"/>
  <c r="R50" i="2"/>
  <c r="S50" i="2"/>
  <c r="Q12" i="2"/>
  <c r="S34" i="2"/>
  <c r="R51" i="2"/>
  <c r="R43" i="2"/>
  <c r="R11" i="2"/>
  <c r="S10" i="2"/>
  <c r="Q20" i="2"/>
  <c r="Q43" i="2"/>
  <c r="S49" i="2"/>
  <c r="Q52" i="2"/>
  <c r="S58" i="2"/>
  <c r="R59" i="2"/>
  <c r="Q60" i="2"/>
  <c r="S66" i="2"/>
  <c r="R67" i="2"/>
  <c r="Q68" i="2"/>
  <c r="S74" i="2"/>
  <c r="R75" i="2"/>
  <c r="Q76" i="2"/>
  <c r="S82" i="2"/>
  <c r="R83" i="2"/>
  <c r="Q84" i="2"/>
  <c r="S90" i="2"/>
  <c r="R91" i="2"/>
  <c r="Q92" i="2"/>
  <c r="S98" i="2"/>
  <c r="R99" i="2"/>
  <c r="Q100" i="2"/>
  <c r="S106" i="2"/>
  <c r="R107" i="2"/>
  <c r="Q108" i="2"/>
  <c r="S114" i="2"/>
  <c r="R115" i="2"/>
  <c r="Q116" i="2"/>
  <c r="S51" i="2"/>
  <c r="R52" i="2"/>
  <c r="S67" i="2"/>
  <c r="R68" i="2"/>
  <c r="Q69" i="2"/>
  <c r="S75" i="2"/>
  <c r="R76" i="2"/>
  <c r="Q77" i="2"/>
  <c r="S83" i="2"/>
  <c r="R84" i="2"/>
  <c r="Q85" i="2"/>
  <c r="S91" i="2"/>
  <c r="R92" i="2"/>
  <c r="Q93" i="2"/>
  <c r="S99" i="2"/>
  <c r="R100" i="2"/>
  <c r="Q101" i="2"/>
  <c r="S52" i="2"/>
  <c r="R53" i="2"/>
  <c r="Q54" i="2"/>
  <c r="S60" i="2"/>
  <c r="R61" i="2"/>
  <c r="Q62" i="2"/>
  <c r="S68" i="2"/>
  <c r="R69" i="2"/>
  <c r="Q70" i="2"/>
  <c r="S76" i="2"/>
  <c r="R77" i="2"/>
  <c r="Q78" i="2"/>
  <c r="S84" i="2"/>
  <c r="R85" i="2"/>
  <c r="Q86" i="2"/>
  <c r="S92" i="2"/>
  <c r="R93" i="2"/>
  <c r="Q94" i="2"/>
  <c r="S100" i="2"/>
  <c r="R101" i="2"/>
  <c r="Q102" i="2"/>
  <c r="S108" i="2"/>
  <c r="R109" i="2"/>
  <c r="Q110" i="2"/>
  <c r="S116" i="2"/>
  <c r="R117" i="2"/>
  <c r="Q118" i="2"/>
  <c r="H202" i="2" l="1"/>
  <c r="H203" i="2" s="1"/>
  <c r="J202" i="2"/>
  <c r="J203" i="2" s="1"/>
  <c r="I202" i="2"/>
  <c r="I203" i="2" s="1"/>
  <c r="J122" i="1"/>
  <c r="H122" i="1"/>
</calcChain>
</file>

<file path=xl/sharedStrings.xml><?xml version="1.0" encoding="utf-8"?>
<sst xmlns="http://schemas.openxmlformats.org/spreadsheetml/2006/main" count="31" uniqueCount="16">
  <si>
    <t>R</t>
    <phoneticPr fontId="1" type="noConversion"/>
  </si>
  <si>
    <t>G</t>
    <phoneticPr fontId="1" type="noConversion"/>
  </si>
  <si>
    <t>B</t>
    <phoneticPr fontId="1" type="noConversion"/>
  </si>
  <si>
    <t>Y</t>
    <phoneticPr fontId="1" type="noConversion"/>
  </si>
  <si>
    <t>Cb</t>
    <phoneticPr fontId="1" type="noConversion"/>
  </si>
  <si>
    <t>Cr</t>
    <phoneticPr fontId="1" type="noConversion"/>
  </si>
  <si>
    <t>Label</t>
    <phoneticPr fontId="1" type="noConversion"/>
  </si>
  <si>
    <t>Y_n</t>
    <phoneticPr fontId="1" type="noConversion"/>
  </si>
  <si>
    <t>Cb_n</t>
    <phoneticPr fontId="1" type="noConversion"/>
  </si>
  <si>
    <t>Cr_n</t>
    <phoneticPr fontId="1" type="noConversion"/>
  </si>
  <si>
    <t>Y-m(Y) ^2</t>
    <phoneticPr fontId="1" type="noConversion"/>
  </si>
  <si>
    <t>Cb-m ^2</t>
    <phoneticPr fontId="1" type="noConversion"/>
  </si>
  <si>
    <t>Cr-m ^2</t>
    <phoneticPr fontId="1" type="noConversion"/>
  </si>
  <si>
    <t>sigma</t>
    <phoneticPr fontId="1" type="noConversion"/>
  </si>
  <si>
    <t>average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</si>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</sst>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5FA4-B362-024B-9EB3-99877F691E84}">
  <dimension ref="A1:S201"/>
  <sheetViews>
    <sheetView topLeftCell="A195" workbookViewId="0">
      <selection activeCell="T11" sqref="T11"/>
    </sheetView>
  </sheetViews>
  <sheetFormatPr baseColWidth="10" defaultRowHeight="15"/>
  <cols>
    <col min="2" max="16" width="0" hidden="1" customWidth="1"/>
  </cols>
  <sheetData>
    <row r="1" spans="1:19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11</v>
      </c>
      <c r="J1" s="1" t="s">
        <v>12</v>
      </c>
      <c r="K1" s="1" t="s">
        <v>14</v>
      </c>
      <c r="N1" s="1" t="s">
        <v>13</v>
      </c>
      <c r="Q1" s="1" t="s">
        <v>7</v>
      </c>
      <c r="R1" s="1" t="s">
        <v>8</v>
      </c>
      <c r="S1" s="1" t="s">
        <v>9</v>
      </c>
    </row>
    <row r="2" spans="1:19">
      <c r="A2">
        <v>1</v>
      </c>
      <c r="B2">
        <v>109</v>
      </c>
      <c r="C2">
        <v>85</v>
      </c>
      <c r="D2">
        <v>65</v>
      </c>
      <c r="E2">
        <f t="shared" ref="E2:E33" si="0">0.299*B2+0.587*C2+0.144*D2</f>
        <v>91.845999999999989</v>
      </c>
      <c r="F2">
        <f t="shared" ref="F2:F33" si="1">-0.169*B2-0.331*C2+0.5*D2</f>
        <v>-14.056000000000004</v>
      </c>
      <c r="G2">
        <f t="shared" ref="G2:G33" si="2">0.5*B2-0.419*C2-0.081*D2</f>
        <v>13.619999999999997</v>
      </c>
      <c r="H2">
        <f>(E2-150.87295)^2</f>
        <v>3484.1808263025018</v>
      </c>
      <c r="I2">
        <f>(F2+8.95915)^2</f>
        <v>25.977879922500055</v>
      </c>
      <c r="J2">
        <f>(G2-11.4630917)^2</f>
        <v>4.6522534146088805</v>
      </c>
      <c r="K2">
        <v>150.87295</v>
      </c>
      <c r="L2">
        <v>-8.9591499999999993</v>
      </c>
      <c r="M2">
        <v>11.4630917</v>
      </c>
      <c r="N2">
        <v>20.641317699999998</v>
      </c>
      <c r="O2">
        <v>13.3093015</v>
      </c>
      <c r="P2">
        <v>14.237261500000001</v>
      </c>
      <c r="Q2">
        <f>(E2-K2)/N2</f>
        <v>-2.8596502828886754</v>
      </c>
      <c r="R2">
        <f t="shared" ref="R2:S2" si="3">(F2-L2)/O2</f>
        <v>-0.38295398146927584</v>
      </c>
      <c r="S2">
        <f t="shared" si="3"/>
        <v>0.15149741402164998</v>
      </c>
    </row>
    <row r="3" spans="1:19">
      <c r="A3">
        <v>1</v>
      </c>
      <c r="B3">
        <v>249</v>
      </c>
      <c r="C3">
        <v>229</v>
      </c>
      <c r="D3">
        <v>216</v>
      </c>
      <c r="E3">
        <f t="shared" si="0"/>
        <v>239.97800000000001</v>
      </c>
      <c r="F3">
        <f t="shared" si="1"/>
        <v>-9.8800000000000097</v>
      </c>
      <c r="G3">
        <f t="shared" si="2"/>
        <v>11.053000000000004</v>
      </c>
      <c r="H3">
        <f>(E3-150.87295)^2</f>
        <v>7939.7099355025011</v>
      </c>
      <c r="I3">
        <f>(F3+8.95915)^2</f>
        <v>0.84796472250001909</v>
      </c>
      <c r="J3">
        <f>(G3-11.4630917)^2</f>
        <v>0.16817520240888614</v>
      </c>
      <c r="K3">
        <v>150.87295</v>
      </c>
      <c r="L3">
        <v>-8.9591499999999993</v>
      </c>
      <c r="M3">
        <v>11.4630917</v>
      </c>
      <c r="N3">
        <v>20.641317699999998</v>
      </c>
      <c r="O3">
        <v>13.3093015</v>
      </c>
      <c r="P3">
        <v>14.237261500000001</v>
      </c>
      <c r="Q3">
        <f t="shared" ref="Q3:Q16" si="4">(E3-K3)/N3</f>
        <v>4.3168295403931509</v>
      </c>
      <c r="R3">
        <f t="shared" ref="R3:R16" si="5">(F3-L3)/O3</f>
        <v>-6.9188454405365335E-2</v>
      </c>
      <c r="S3">
        <f t="shared" ref="S3:S16" si="6">(G3-M3)/P3</f>
        <v>-2.8804113768648224E-2</v>
      </c>
    </row>
    <row r="4" spans="1:19">
      <c r="A4">
        <v>1</v>
      </c>
      <c r="B4">
        <v>240</v>
      </c>
      <c r="C4">
        <v>208</v>
      </c>
      <c r="D4">
        <v>203</v>
      </c>
      <c r="E4">
        <f t="shared" si="0"/>
        <v>223.08799999999999</v>
      </c>
      <c r="F4">
        <f t="shared" si="1"/>
        <v>-7.9080000000000013</v>
      </c>
      <c r="G4">
        <f t="shared" si="2"/>
        <v>16.404999999999998</v>
      </c>
      <c r="H4">
        <f t="shared" ref="H4:H34" si="7">(E4-150.87295)^2</f>
        <v>5215.0134465024985</v>
      </c>
      <c r="I4">
        <f t="shared" ref="I4:I34" si="8">(F4+8.95915)^2</f>
        <v>1.1049163224999958</v>
      </c>
      <c r="J4">
        <f t="shared" ref="J4:J34" si="9">(G4-11.4630917)^2</f>
        <v>24.422457645608869</v>
      </c>
      <c r="K4">
        <v>150.87295</v>
      </c>
      <c r="L4">
        <v>-8.9591499999999993</v>
      </c>
      <c r="M4">
        <v>11.4630917</v>
      </c>
      <c r="N4">
        <v>20.641317699999998</v>
      </c>
      <c r="O4">
        <v>13.3093015</v>
      </c>
      <c r="P4">
        <v>14.237261500000001</v>
      </c>
      <c r="Q4">
        <f t="shared" si="4"/>
        <v>3.4985678264135238</v>
      </c>
      <c r="R4">
        <f t="shared" si="5"/>
        <v>7.8978600041482119E-2</v>
      </c>
      <c r="S4">
        <f t="shared" si="6"/>
        <v>0.34711087521992889</v>
      </c>
    </row>
    <row r="5" spans="1:19">
      <c r="A5">
        <v>1</v>
      </c>
      <c r="B5">
        <v>253</v>
      </c>
      <c r="C5">
        <v>235</v>
      </c>
      <c r="D5">
        <v>236</v>
      </c>
      <c r="E5">
        <f t="shared" si="0"/>
        <v>247.57599999999996</v>
      </c>
      <c r="F5">
        <f t="shared" si="1"/>
        <v>-2.5420000000000158</v>
      </c>
      <c r="G5">
        <f t="shared" si="2"/>
        <v>8.9190000000000111</v>
      </c>
      <c r="H5">
        <f t="shared" si="7"/>
        <v>9351.4798793024929</v>
      </c>
      <c r="I5">
        <f t="shared" si="8"/>
        <v>41.179814122499785</v>
      </c>
      <c r="J5">
        <f t="shared" si="9"/>
        <v>6.4724025780088317</v>
      </c>
      <c r="K5">
        <v>150.87295</v>
      </c>
      <c r="L5">
        <v>-8.9591499999999993</v>
      </c>
      <c r="M5">
        <v>11.4630917</v>
      </c>
      <c r="N5">
        <v>20.641317699999998</v>
      </c>
      <c r="O5">
        <v>13.3093015</v>
      </c>
      <c r="P5">
        <v>14.237261500000001</v>
      </c>
      <c r="Q5">
        <f t="shared" si="4"/>
        <v>4.6849261953852865</v>
      </c>
      <c r="R5">
        <f t="shared" si="5"/>
        <v>0.48215528065090296</v>
      </c>
      <c r="S5">
        <f t="shared" si="6"/>
        <v>-0.17869248942291244</v>
      </c>
    </row>
    <row r="6" spans="1:19">
      <c r="A6">
        <v>1</v>
      </c>
      <c r="B6">
        <v>168</v>
      </c>
      <c r="C6">
        <v>139</v>
      </c>
      <c r="D6">
        <v>118</v>
      </c>
      <c r="E6">
        <f t="shared" si="0"/>
        <v>148.81699999999998</v>
      </c>
      <c r="F6">
        <f t="shared" si="1"/>
        <v>-15.40100000000001</v>
      </c>
      <c r="G6">
        <f t="shared" si="2"/>
        <v>16.201000000000001</v>
      </c>
      <c r="H6">
        <f t="shared" si="7"/>
        <v>4.2269304025000993</v>
      </c>
      <c r="I6">
        <f t="shared" si="8"/>
        <v>41.497431422500142</v>
      </c>
      <c r="J6">
        <f t="shared" si="9"/>
        <v>22.447775059208897</v>
      </c>
      <c r="K6">
        <v>150.87295</v>
      </c>
      <c r="L6">
        <v>-8.9591499999999993</v>
      </c>
      <c r="M6">
        <v>11.4630917</v>
      </c>
      <c r="N6">
        <v>20.641317699999998</v>
      </c>
      <c r="O6">
        <v>13.3093015</v>
      </c>
      <c r="P6">
        <v>14.237261500000001</v>
      </c>
      <c r="Q6">
        <f t="shared" si="4"/>
        <v>-9.9603621720333504E-2</v>
      </c>
      <c r="R6">
        <f t="shared" si="5"/>
        <v>-0.48401112560264797</v>
      </c>
      <c r="S6">
        <f t="shared" si="6"/>
        <v>0.33278227698493845</v>
      </c>
    </row>
    <row r="7" spans="1:19">
      <c r="A7">
        <v>1</v>
      </c>
      <c r="B7">
        <v>231</v>
      </c>
      <c r="C7">
        <v>188</v>
      </c>
      <c r="D7">
        <v>164</v>
      </c>
      <c r="E7">
        <f t="shared" si="0"/>
        <v>203.041</v>
      </c>
      <c r="F7">
        <f t="shared" si="1"/>
        <v>-19.266999999999996</v>
      </c>
      <c r="G7">
        <f t="shared" si="2"/>
        <v>23.44400000000001</v>
      </c>
      <c r="H7">
        <f t="shared" si="7"/>
        <v>2721.5054408024994</v>
      </c>
      <c r="I7">
        <f t="shared" si="8"/>
        <v>106.25177162249993</v>
      </c>
      <c r="J7">
        <f t="shared" si="9"/>
        <v>143.54216369300914</v>
      </c>
      <c r="K7">
        <v>150.87295</v>
      </c>
      <c r="L7">
        <v>-8.9591499999999993</v>
      </c>
      <c r="M7">
        <v>11.4630917</v>
      </c>
      <c r="N7">
        <v>20.641317699999998</v>
      </c>
      <c r="O7">
        <v>13.3093015</v>
      </c>
      <c r="P7">
        <v>14.237261500000001</v>
      </c>
      <c r="Q7">
        <f t="shared" si="4"/>
        <v>2.5273604504425604</v>
      </c>
      <c r="R7">
        <f t="shared" si="5"/>
        <v>-0.77448467149083644</v>
      </c>
      <c r="S7">
        <f t="shared" si="6"/>
        <v>0.8415177525537485</v>
      </c>
    </row>
    <row r="8" spans="1:19">
      <c r="A8">
        <v>1</v>
      </c>
      <c r="B8">
        <v>140</v>
      </c>
      <c r="C8">
        <v>107</v>
      </c>
      <c r="D8">
        <v>88</v>
      </c>
      <c r="E8">
        <f t="shared" si="0"/>
        <v>117.34099999999999</v>
      </c>
      <c r="F8">
        <f t="shared" si="1"/>
        <v>-15.076999999999998</v>
      </c>
      <c r="G8">
        <f t="shared" si="2"/>
        <v>18.039000000000001</v>
      </c>
      <c r="H8">
        <f t="shared" si="7"/>
        <v>1124.3916708025006</v>
      </c>
      <c r="I8">
        <f t="shared" si="8"/>
        <v>37.428088622499985</v>
      </c>
      <c r="J8">
        <f t="shared" si="9"/>
        <v>43.242569970008915</v>
      </c>
      <c r="K8">
        <v>150.87295</v>
      </c>
      <c r="L8">
        <v>-8.9591499999999993</v>
      </c>
      <c r="M8">
        <v>11.4630917</v>
      </c>
      <c r="N8">
        <v>20.641317699999998</v>
      </c>
      <c r="O8">
        <v>13.3093015</v>
      </c>
      <c r="P8">
        <v>14.237261500000001</v>
      </c>
      <c r="Q8">
        <f t="shared" si="4"/>
        <v>-1.6245062688027911</v>
      </c>
      <c r="R8">
        <f t="shared" si="5"/>
        <v>-0.45966724850286084</v>
      </c>
      <c r="S8">
        <f t="shared" si="6"/>
        <v>0.46188013755313839</v>
      </c>
    </row>
    <row r="9" spans="1:19">
      <c r="A9">
        <v>1</v>
      </c>
      <c r="B9">
        <v>246</v>
      </c>
      <c r="C9">
        <v>205</v>
      </c>
      <c r="D9">
        <v>164</v>
      </c>
      <c r="E9">
        <f t="shared" si="0"/>
        <v>217.505</v>
      </c>
      <c r="F9">
        <f t="shared" si="1"/>
        <v>-27.429000000000002</v>
      </c>
      <c r="G9">
        <f t="shared" si="2"/>
        <v>23.821000000000005</v>
      </c>
      <c r="H9">
        <f t="shared" si="7"/>
        <v>4439.8300872024993</v>
      </c>
      <c r="I9">
        <f t="shared" si="8"/>
        <v>341.13535902250004</v>
      </c>
      <c r="J9">
        <f t="shared" si="9"/>
        <v>152.71789755120903</v>
      </c>
      <c r="K9">
        <v>150.87295</v>
      </c>
      <c r="L9">
        <v>-8.9591499999999993</v>
      </c>
      <c r="M9">
        <v>11.4630917</v>
      </c>
      <c r="N9">
        <v>20.641317699999998</v>
      </c>
      <c r="O9">
        <v>13.3093015</v>
      </c>
      <c r="P9">
        <v>14.237261500000001</v>
      </c>
      <c r="Q9">
        <f t="shared" si="4"/>
        <v>3.2280909081691038</v>
      </c>
      <c r="R9">
        <f t="shared" si="5"/>
        <v>-1.3877399952206357</v>
      </c>
      <c r="S9">
        <f t="shared" si="6"/>
        <v>0.86799756399782391</v>
      </c>
    </row>
    <row r="10" spans="1:19">
      <c r="A10">
        <v>1</v>
      </c>
      <c r="B10">
        <v>192</v>
      </c>
      <c r="C10">
        <v>146</v>
      </c>
      <c r="D10">
        <v>125</v>
      </c>
      <c r="E10">
        <f t="shared" si="0"/>
        <v>161.11000000000001</v>
      </c>
      <c r="F10">
        <f t="shared" si="1"/>
        <v>-18.274000000000001</v>
      </c>
      <c r="G10">
        <f t="shared" si="2"/>
        <v>24.701000000000001</v>
      </c>
      <c r="H10">
        <f t="shared" si="7"/>
        <v>104.79719270250021</v>
      </c>
      <c r="I10">
        <f t="shared" si="8"/>
        <v>86.766430522500031</v>
      </c>
      <c r="J10">
        <f t="shared" si="9"/>
        <v>175.24221615920891</v>
      </c>
      <c r="K10">
        <v>150.87295</v>
      </c>
      <c r="L10">
        <v>-8.9591499999999993</v>
      </c>
      <c r="M10">
        <v>11.4630917</v>
      </c>
      <c r="N10">
        <v>20.641317699999998</v>
      </c>
      <c r="O10">
        <v>13.3093015</v>
      </c>
      <c r="P10">
        <v>14.237261500000001</v>
      </c>
      <c r="Q10">
        <f t="shared" si="4"/>
        <v>0.49594944221996118</v>
      </c>
      <c r="R10">
        <f t="shared" si="5"/>
        <v>-0.69987519630538098</v>
      </c>
      <c r="S10">
        <f t="shared" si="6"/>
        <v>0.92980720344288126</v>
      </c>
    </row>
    <row r="11" spans="1:19">
      <c r="A11">
        <v>1</v>
      </c>
      <c r="B11">
        <v>181</v>
      </c>
      <c r="C11">
        <v>122</v>
      </c>
      <c r="D11">
        <v>110</v>
      </c>
      <c r="E11">
        <f t="shared" si="0"/>
        <v>141.57299999999998</v>
      </c>
      <c r="F11">
        <f t="shared" si="1"/>
        <v>-15.971000000000004</v>
      </c>
      <c r="G11">
        <f t="shared" si="2"/>
        <v>30.472000000000005</v>
      </c>
      <c r="H11">
        <f t="shared" si="7"/>
        <v>86.489070002500441</v>
      </c>
      <c r="I11">
        <f t="shared" si="8"/>
        <v>49.16604042250006</v>
      </c>
      <c r="J11">
        <f t="shared" si="9"/>
        <v>361.33859475780906</v>
      </c>
      <c r="K11">
        <v>150.87295</v>
      </c>
      <c r="L11">
        <v>-8.9591499999999993</v>
      </c>
      <c r="M11">
        <v>11.4630917</v>
      </c>
      <c r="N11">
        <v>20.641317699999998</v>
      </c>
      <c r="O11">
        <v>13.3093015</v>
      </c>
      <c r="P11">
        <v>14.237261500000001</v>
      </c>
      <c r="Q11">
        <f t="shared" si="4"/>
        <v>-0.45055020881733848</v>
      </c>
      <c r="R11">
        <f t="shared" si="5"/>
        <v>-0.52683831679671578</v>
      </c>
      <c r="S11">
        <f t="shared" si="6"/>
        <v>1.3351520093945035</v>
      </c>
    </row>
    <row r="12" spans="1:19">
      <c r="A12">
        <v>1</v>
      </c>
      <c r="B12">
        <v>191</v>
      </c>
      <c r="C12">
        <v>140</v>
      </c>
      <c r="D12">
        <v>120</v>
      </c>
      <c r="E12">
        <f t="shared" si="0"/>
        <v>156.56899999999999</v>
      </c>
      <c r="F12">
        <f t="shared" si="1"/>
        <v>-18.619</v>
      </c>
      <c r="G12">
        <f t="shared" si="2"/>
        <v>27.120000000000005</v>
      </c>
      <c r="H12">
        <f t="shared" si="7"/>
        <v>32.444985602499834</v>
      </c>
      <c r="I12">
        <f t="shared" si="8"/>
        <v>93.312702022500005</v>
      </c>
      <c r="J12">
        <f t="shared" si="9"/>
        <v>245.13877751460905</v>
      </c>
      <c r="K12">
        <v>150.87295</v>
      </c>
      <c r="L12">
        <v>-8.9591499999999993</v>
      </c>
      <c r="M12">
        <v>11.4630917</v>
      </c>
      <c r="N12">
        <v>20.641317699999998</v>
      </c>
      <c r="O12">
        <v>13.3093015</v>
      </c>
      <c r="P12">
        <v>14.237261500000001</v>
      </c>
      <c r="Q12">
        <f t="shared" si="4"/>
        <v>0.27595379727138186</v>
      </c>
      <c r="R12">
        <f t="shared" si="5"/>
        <v>-0.72579691729126439</v>
      </c>
      <c r="S12">
        <f t="shared" si="6"/>
        <v>1.0997134736901477</v>
      </c>
    </row>
    <row r="13" spans="1:19">
      <c r="A13">
        <v>1</v>
      </c>
      <c r="B13">
        <v>218</v>
      </c>
      <c r="C13">
        <v>189</v>
      </c>
      <c r="D13">
        <v>184</v>
      </c>
      <c r="E13">
        <f t="shared" si="0"/>
        <v>202.62100000000001</v>
      </c>
      <c r="F13">
        <f t="shared" si="1"/>
        <v>-7.4010000000000105</v>
      </c>
      <c r="G13">
        <f t="shared" si="2"/>
        <v>14.904999999999998</v>
      </c>
      <c r="H13">
        <f t="shared" si="7"/>
        <v>2677.8606788025008</v>
      </c>
      <c r="I13">
        <f t="shared" si="8"/>
        <v>2.4278314224999651</v>
      </c>
      <c r="J13">
        <f t="shared" si="9"/>
        <v>11.846732745608875</v>
      </c>
      <c r="K13">
        <v>150.87295</v>
      </c>
      <c r="L13">
        <v>-8.9591499999999993</v>
      </c>
      <c r="M13">
        <v>11.4630917</v>
      </c>
      <c r="N13">
        <v>20.641317699999998</v>
      </c>
      <c r="O13">
        <v>13.3093015</v>
      </c>
      <c r="P13">
        <v>14.237261500000001</v>
      </c>
      <c r="Q13">
        <f t="shared" si="4"/>
        <v>2.5070129122618954</v>
      </c>
      <c r="R13">
        <f t="shared" si="5"/>
        <v>0.11707225957725796</v>
      </c>
      <c r="S13">
        <f t="shared" si="6"/>
        <v>0.24175353525676252</v>
      </c>
    </row>
    <row r="14" spans="1:19">
      <c r="A14">
        <v>1</v>
      </c>
      <c r="B14">
        <v>254</v>
      </c>
      <c r="C14">
        <v>244</v>
      </c>
      <c r="D14">
        <v>247</v>
      </c>
      <c r="E14">
        <f t="shared" si="0"/>
        <v>254.74199999999996</v>
      </c>
      <c r="F14">
        <f t="shared" si="1"/>
        <v>-0.19000000000001194</v>
      </c>
      <c r="G14">
        <f t="shared" si="2"/>
        <v>4.7570000000000086</v>
      </c>
      <c r="H14">
        <f t="shared" si="7"/>
        <v>10788.779547902492</v>
      </c>
      <c r="I14">
        <f t="shared" si="8"/>
        <v>76.897991722499782</v>
      </c>
      <c r="J14">
        <f t="shared" si="9"/>
        <v>44.971665888808772</v>
      </c>
      <c r="K14">
        <v>150.87295</v>
      </c>
      <c r="L14">
        <v>-8.9591499999999993</v>
      </c>
      <c r="M14">
        <v>11.4630917</v>
      </c>
      <c r="N14">
        <v>20.641317699999998</v>
      </c>
      <c r="O14">
        <v>13.3093015</v>
      </c>
      <c r="P14">
        <v>14.237261500000001</v>
      </c>
      <c r="Q14">
        <f t="shared" si="4"/>
        <v>5.0320939539630247</v>
      </c>
      <c r="R14">
        <f t="shared" si="5"/>
        <v>0.65887379589379558</v>
      </c>
      <c r="S14">
        <f t="shared" si="6"/>
        <v>-0.47102398870737822</v>
      </c>
    </row>
    <row r="15" spans="1:19">
      <c r="A15">
        <v>1</v>
      </c>
      <c r="B15">
        <v>242</v>
      </c>
      <c r="C15">
        <v>212</v>
      </c>
      <c r="D15">
        <v>237</v>
      </c>
      <c r="E15">
        <f t="shared" si="0"/>
        <v>230.93</v>
      </c>
      <c r="F15">
        <f t="shared" si="1"/>
        <v>7.4300000000000068</v>
      </c>
      <c r="G15">
        <f t="shared" si="2"/>
        <v>12.974999999999998</v>
      </c>
      <c r="H15">
        <f t="shared" si="7"/>
        <v>6409.1312547025009</v>
      </c>
      <c r="I15">
        <f t="shared" si="8"/>
        <v>268.60423772250027</v>
      </c>
      <c r="J15">
        <f t="shared" si="9"/>
        <v>2.2858667076088848</v>
      </c>
      <c r="K15">
        <v>150.87295</v>
      </c>
      <c r="L15">
        <v>-8.9591499999999993</v>
      </c>
      <c r="M15">
        <v>11.4630917</v>
      </c>
      <c r="N15">
        <v>20.641317699999998</v>
      </c>
      <c r="O15">
        <v>13.3093015</v>
      </c>
      <c r="P15">
        <v>14.237261500000001</v>
      </c>
      <c r="Q15">
        <f t="shared" si="4"/>
        <v>3.8784854321582389</v>
      </c>
      <c r="R15">
        <f t="shared" si="5"/>
        <v>1.2314057202776576</v>
      </c>
      <c r="S15">
        <f t="shared" si="6"/>
        <v>0.10619375783748849</v>
      </c>
    </row>
    <row r="16" spans="1:19">
      <c r="A16">
        <v>1</v>
      </c>
      <c r="B16">
        <v>217</v>
      </c>
      <c r="C16">
        <v>175</v>
      </c>
      <c r="D16">
        <v>148</v>
      </c>
      <c r="E16">
        <f t="shared" si="0"/>
        <v>188.92000000000002</v>
      </c>
      <c r="F16">
        <f t="shared" si="1"/>
        <v>-20.598000000000013</v>
      </c>
      <c r="G16">
        <f t="shared" si="2"/>
        <v>23.186999999999998</v>
      </c>
      <c r="H16">
        <f t="shared" si="7"/>
        <v>1447.578013702501</v>
      </c>
      <c r="I16">
        <f t="shared" si="8"/>
        <v>135.46282932250031</v>
      </c>
      <c r="J16">
        <f t="shared" si="9"/>
        <v>137.45002582680885</v>
      </c>
      <c r="K16">
        <v>150.87295</v>
      </c>
      <c r="L16">
        <v>-8.9591499999999993</v>
      </c>
      <c r="M16">
        <v>11.4630917</v>
      </c>
      <c r="N16">
        <v>20.641317699999998</v>
      </c>
      <c r="O16">
        <v>13.3093015</v>
      </c>
      <c r="P16">
        <v>14.237261500000001</v>
      </c>
      <c r="Q16">
        <f t="shared" si="4"/>
        <v>1.8432471488968951</v>
      </c>
      <c r="R16">
        <f t="shared" si="5"/>
        <v>-0.87448991970014456</v>
      </c>
      <c r="S16">
        <f t="shared" si="6"/>
        <v>0.82346652830672507</v>
      </c>
    </row>
    <row r="17" spans="1:19">
      <c r="A17">
        <v>1</v>
      </c>
      <c r="B17">
        <v>221</v>
      </c>
      <c r="C17">
        <v>173</v>
      </c>
      <c r="D17">
        <v>151</v>
      </c>
      <c r="E17">
        <f t="shared" si="0"/>
        <v>189.374</v>
      </c>
      <c r="F17">
        <f t="shared" si="1"/>
        <v>-19.112000000000009</v>
      </c>
      <c r="G17">
        <f t="shared" si="2"/>
        <v>25.782000000000004</v>
      </c>
      <c r="H17">
        <f t="shared" si="7"/>
        <v>1482.3308511024993</v>
      </c>
      <c r="I17">
        <f t="shared" si="8"/>
        <v>103.0803631225002</v>
      </c>
      <c r="J17">
        <f t="shared" si="9"/>
        <v>205.031134903809</v>
      </c>
      <c r="K17">
        <v>150.87295</v>
      </c>
      <c r="L17">
        <v>-8.9591499999999993</v>
      </c>
      <c r="M17">
        <v>11.4630917</v>
      </c>
      <c r="N17">
        <v>20.641317699999998</v>
      </c>
      <c r="O17">
        <v>13.3093015</v>
      </c>
      <c r="P17">
        <v>14.237261500000001</v>
      </c>
      <c r="Q17">
        <f t="shared" ref="Q17:Q80" si="10">(E17-K17)/N17</f>
        <v>1.865241868739804</v>
      </c>
      <c r="R17">
        <f t="shared" ref="R17:R80" si="11">(F17-L17)/O17</f>
        <v>-0.76283868090297668</v>
      </c>
      <c r="S17">
        <f t="shared" ref="S17:S80" si="12">(G17-M17)/P17</f>
        <v>1.0057347264430034</v>
      </c>
    </row>
    <row r="18" spans="1:19">
      <c r="A18">
        <v>1</v>
      </c>
      <c r="B18">
        <v>192</v>
      </c>
      <c r="C18">
        <v>157</v>
      </c>
      <c r="D18">
        <v>146</v>
      </c>
      <c r="E18">
        <f t="shared" si="0"/>
        <v>170.59100000000001</v>
      </c>
      <c r="F18">
        <f t="shared" si="1"/>
        <v>-11.415000000000006</v>
      </c>
      <c r="G18">
        <f t="shared" si="2"/>
        <v>18.390999999999998</v>
      </c>
      <c r="H18">
        <f t="shared" si="7"/>
        <v>388.8014958025002</v>
      </c>
      <c r="I18">
        <f t="shared" si="8"/>
        <v>6.0311992225000344</v>
      </c>
      <c r="J18">
        <f t="shared" si="9"/>
        <v>47.995913413208868</v>
      </c>
      <c r="K18">
        <v>150.87295</v>
      </c>
      <c r="L18">
        <v>-8.9591499999999993</v>
      </c>
      <c r="M18">
        <v>11.4630917</v>
      </c>
      <c r="N18">
        <v>20.641317699999998</v>
      </c>
      <c r="O18">
        <v>13.3093015</v>
      </c>
      <c r="P18">
        <v>14.237261500000001</v>
      </c>
      <c r="Q18">
        <f t="shared" si="10"/>
        <v>0.95527089338874949</v>
      </c>
      <c r="R18">
        <f t="shared" si="11"/>
        <v>-0.18452132893675952</v>
      </c>
      <c r="S18">
        <f t="shared" si="12"/>
        <v>0.48660399333116122</v>
      </c>
    </row>
    <row r="19" spans="1:19">
      <c r="A19">
        <v>1</v>
      </c>
      <c r="B19">
        <v>213</v>
      </c>
      <c r="C19">
        <v>168</v>
      </c>
      <c r="D19">
        <v>146</v>
      </c>
      <c r="E19">
        <f t="shared" si="0"/>
        <v>183.327</v>
      </c>
      <c r="F19">
        <f t="shared" si="1"/>
        <v>-18.605000000000004</v>
      </c>
      <c r="G19">
        <f t="shared" si="2"/>
        <v>24.282000000000004</v>
      </c>
      <c r="H19">
        <f t="shared" si="7"/>
        <v>1053.2653614024996</v>
      </c>
      <c r="I19">
        <f t="shared" si="8"/>
        <v>93.042422222500093</v>
      </c>
      <c r="J19">
        <f t="shared" si="9"/>
        <v>164.32441000380899</v>
      </c>
      <c r="K19">
        <v>150.87295</v>
      </c>
      <c r="L19">
        <v>-8.9591499999999993</v>
      </c>
      <c r="M19">
        <v>11.4630917</v>
      </c>
      <c r="N19">
        <v>20.641317699999998</v>
      </c>
      <c r="O19">
        <v>13.3093015</v>
      </c>
      <c r="P19">
        <v>14.237261500000001</v>
      </c>
      <c r="Q19">
        <f t="shared" si="10"/>
        <v>1.5722857654576965</v>
      </c>
      <c r="R19">
        <f t="shared" si="11"/>
        <v>-0.72474502136719987</v>
      </c>
      <c r="S19">
        <f t="shared" si="12"/>
        <v>0.90037738647983701</v>
      </c>
    </row>
    <row r="20" spans="1:19">
      <c r="A20">
        <v>1</v>
      </c>
      <c r="B20">
        <v>242</v>
      </c>
      <c r="C20">
        <v>200</v>
      </c>
      <c r="D20">
        <v>161</v>
      </c>
      <c r="E20">
        <f t="shared" si="0"/>
        <v>212.94199999999998</v>
      </c>
      <c r="F20">
        <f t="shared" si="1"/>
        <v>-26.598000000000013</v>
      </c>
      <c r="G20">
        <f t="shared" si="2"/>
        <v>24.159000000000002</v>
      </c>
      <c r="H20">
        <f t="shared" si="7"/>
        <v>3852.5669679024968</v>
      </c>
      <c r="I20">
        <f t="shared" si="8"/>
        <v>311.1290293225004</v>
      </c>
      <c r="J20">
        <f t="shared" si="9"/>
        <v>161.18608756200896</v>
      </c>
      <c r="K20">
        <v>150.87295</v>
      </c>
      <c r="L20">
        <v>-8.9591499999999993</v>
      </c>
      <c r="M20">
        <v>11.4630917</v>
      </c>
      <c r="N20">
        <v>20.641317699999998</v>
      </c>
      <c r="O20">
        <v>13.3093015</v>
      </c>
      <c r="P20">
        <v>14.237261500000001</v>
      </c>
      <c r="Q20">
        <f t="shared" si="10"/>
        <v>3.0070294397920141</v>
      </c>
      <c r="R20">
        <f t="shared" si="11"/>
        <v>-1.3253024585850739</v>
      </c>
      <c r="S20">
        <f t="shared" si="12"/>
        <v>0.8917380846028572</v>
      </c>
    </row>
    <row r="21" spans="1:19">
      <c r="A21">
        <v>1</v>
      </c>
      <c r="B21">
        <v>110</v>
      </c>
      <c r="C21">
        <v>78</v>
      </c>
      <c r="D21">
        <v>68</v>
      </c>
      <c r="E21">
        <f t="shared" si="0"/>
        <v>88.467999999999989</v>
      </c>
      <c r="F21">
        <f t="shared" si="1"/>
        <v>-10.408000000000001</v>
      </c>
      <c r="G21">
        <f t="shared" si="2"/>
        <v>16.809999999999999</v>
      </c>
      <c r="H21">
        <f t="shared" si="7"/>
        <v>3894.3777845025015</v>
      </c>
      <c r="I21">
        <f t="shared" si="8"/>
        <v>2.0991663225000057</v>
      </c>
      <c r="J21">
        <f t="shared" si="9"/>
        <v>28.589428368608878</v>
      </c>
      <c r="K21">
        <v>150.87295</v>
      </c>
      <c r="L21">
        <v>-8.9591499999999993</v>
      </c>
      <c r="M21">
        <v>11.4630917</v>
      </c>
      <c r="N21">
        <v>20.641317699999998</v>
      </c>
      <c r="O21">
        <v>13.3093015</v>
      </c>
      <c r="P21">
        <v>14.237261500000001</v>
      </c>
      <c r="Q21">
        <f t="shared" si="10"/>
        <v>-3.0233026256846003</v>
      </c>
      <c r="R21">
        <f t="shared" si="11"/>
        <v>-0.10885995782723849</v>
      </c>
      <c r="S21">
        <f t="shared" si="12"/>
        <v>0.37555735700998388</v>
      </c>
    </row>
    <row r="22" spans="1:19">
      <c r="A22">
        <v>1</v>
      </c>
      <c r="B22">
        <v>241</v>
      </c>
      <c r="C22">
        <v>209</v>
      </c>
      <c r="D22">
        <v>187</v>
      </c>
      <c r="E22">
        <f t="shared" si="0"/>
        <v>221.67</v>
      </c>
      <c r="F22">
        <f t="shared" si="1"/>
        <v>-16.408000000000001</v>
      </c>
      <c r="G22">
        <f t="shared" si="2"/>
        <v>17.782000000000004</v>
      </c>
      <c r="H22">
        <f t="shared" si="7"/>
        <v>5012.2222887024982</v>
      </c>
      <c r="I22">
        <f t="shared" si="8"/>
        <v>55.485366322500028</v>
      </c>
      <c r="J22">
        <f t="shared" si="9"/>
        <v>39.928602103808942</v>
      </c>
      <c r="K22">
        <v>150.87295</v>
      </c>
      <c r="L22">
        <v>-8.9591499999999993</v>
      </c>
      <c r="M22">
        <v>11.4630917</v>
      </c>
      <c r="N22">
        <v>20.641317699999998</v>
      </c>
      <c r="O22">
        <v>13.3093015</v>
      </c>
      <c r="P22">
        <v>14.237261500000001</v>
      </c>
      <c r="Q22">
        <f t="shared" si="10"/>
        <v>3.429870661794038</v>
      </c>
      <c r="R22">
        <f t="shared" si="11"/>
        <v>-0.5596724967121679</v>
      </c>
      <c r="S22">
        <f t="shared" si="12"/>
        <v>0.44382891330611601</v>
      </c>
    </row>
    <row r="23" spans="1:19">
      <c r="A23">
        <v>1</v>
      </c>
      <c r="B23">
        <v>219</v>
      </c>
      <c r="C23">
        <v>172</v>
      </c>
      <c r="D23">
        <v>161</v>
      </c>
      <c r="E23">
        <f t="shared" si="0"/>
        <v>189.62899999999999</v>
      </c>
      <c r="F23">
        <f t="shared" si="1"/>
        <v>-13.443000000000012</v>
      </c>
      <c r="G23">
        <f t="shared" si="2"/>
        <v>24.391000000000002</v>
      </c>
      <c r="H23">
        <f t="shared" si="7"/>
        <v>1502.031411602499</v>
      </c>
      <c r="I23">
        <f t="shared" si="8"/>
        <v>20.104910822500113</v>
      </c>
      <c r="J23">
        <f t="shared" si="9"/>
        <v>167.13081301320895</v>
      </c>
      <c r="K23">
        <v>150.87295</v>
      </c>
      <c r="L23">
        <v>-8.9591499999999993</v>
      </c>
      <c r="M23">
        <v>11.4630917</v>
      </c>
      <c r="N23">
        <v>20.641317699999998</v>
      </c>
      <c r="O23">
        <v>13.3093015</v>
      </c>
      <c r="P23">
        <v>14.237261500000001</v>
      </c>
      <c r="Q23">
        <f t="shared" si="10"/>
        <v>1.8775957312066367</v>
      </c>
      <c r="R23">
        <f t="shared" si="11"/>
        <v>-0.33689596707986613</v>
      </c>
      <c r="S23">
        <f t="shared" si="12"/>
        <v>0.90803335318382694</v>
      </c>
    </row>
    <row r="24" spans="1:19">
      <c r="A24">
        <v>1</v>
      </c>
      <c r="B24">
        <v>231</v>
      </c>
      <c r="C24">
        <v>204</v>
      </c>
      <c r="D24">
        <v>210</v>
      </c>
      <c r="E24">
        <f t="shared" si="0"/>
        <v>219.05700000000002</v>
      </c>
      <c r="F24">
        <f t="shared" si="1"/>
        <v>-1.5630000000000024</v>
      </c>
      <c r="G24">
        <f t="shared" si="2"/>
        <v>13.013999999999999</v>
      </c>
      <c r="H24">
        <f t="shared" si="7"/>
        <v>4649.0646744025016</v>
      </c>
      <c r="I24">
        <f t="shared" si="8"/>
        <v>54.703034822499951</v>
      </c>
      <c r="J24">
        <f t="shared" si="9"/>
        <v>2.4053165550088891</v>
      </c>
      <c r="K24">
        <v>150.87295</v>
      </c>
      <c r="L24">
        <v>-8.9591499999999993</v>
      </c>
      <c r="M24">
        <v>11.4630917</v>
      </c>
      <c r="N24">
        <v>20.641317699999998</v>
      </c>
      <c r="O24">
        <v>13.3093015</v>
      </c>
      <c r="P24">
        <v>14.237261500000001</v>
      </c>
      <c r="Q24">
        <f t="shared" si="10"/>
        <v>3.3032799063986125</v>
      </c>
      <c r="R24">
        <f t="shared" si="11"/>
        <v>0.55571285991229491</v>
      </c>
      <c r="S24">
        <f t="shared" si="12"/>
        <v>0.10893304867653092</v>
      </c>
    </row>
    <row r="25" spans="1:19">
      <c r="A25">
        <v>1</v>
      </c>
      <c r="B25">
        <v>206</v>
      </c>
      <c r="C25">
        <v>148</v>
      </c>
      <c r="D25">
        <v>150</v>
      </c>
      <c r="E25">
        <f t="shared" si="0"/>
        <v>170.06999999999996</v>
      </c>
      <c r="F25">
        <f t="shared" si="1"/>
        <v>-8.8019999999999925</v>
      </c>
      <c r="G25">
        <f t="shared" si="2"/>
        <v>28.838000000000001</v>
      </c>
      <c r="H25">
        <f t="shared" si="7"/>
        <v>368.52672870249853</v>
      </c>
      <c r="I25">
        <f t="shared" si="8"/>
        <v>2.4696122500002131E-2</v>
      </c>
      <c r="J25">
        <f t="shared" si="9"/>
        <v>301.88743843340893</v>
      </c>
      <c r="K25">
        <v>150.87295</v>
      </c>
      <c r="L25">
        <v>-8.9591499999999993</v>
      </c>
      <c r="M25">
        <v>11.4630917</v>
      </c>
      <c r="N25">
        <v>20.641317699999998</v>
      </c>
      <c r="O25">
        <v>13.3093015</v>
      </c>
      <c r="P25">
        <v>14.237261500000001</v>
      </c>
      <c r="Q25">
        <f t="shared" si="10"/>
        <v>0.9300302567408264</v>
      </c>
      <c r="R25">
        <f t="shared" si="11"/>
        <v>1.1807531747628287E-2</v>
      </c>
      <c r="S25">
        <f t="shared" si="12"/>
        <v>1.220382747061294</v>
      </c>
    </row>
    <row r="26" spans="1:19">
      <c r="A26">
        <v>1</v>
      </c>
      <c r="B26">
        <v>142</v>
      </c>
      <c r="C26">
        <v>116</v>
      </c>
      <c r="D26">
        <v>113</v>
      </c>
      <c r="E26">
        <f t="shared" si="0"/>
        <v>126.822</v>
      </c>
      <c r="F26">
        <f t="shared" si="1"/>
        <v>-5.8940000000000055</v>
      </c>
      <c r="G26">
        <f t="shared" si="2"/>
        <v>13.243</v>
      </c>
      <c r="H26">
        <f t="shared" si="7"/>
        <v>578.44819590250006</v>
      </c>
      <c r="I26">
        <f t="shared" si="8"/>
        <v>9.3951445224999617</v>
      </c>
      <c r="J26">
        <f t="shared" si="9"/>
        <v>3.1680735564088924</v>
      </c>
      <c r="K26">
        <v>150.87295</v>
      </c>
      <c r="L26">
        <v>-8.9591499999999993</v>
      </c>
      <c r="M26">
        <v>11.4630917</v>
      </c>
      <c r="N26">
        <v>20.641317699999998</v>
      </c>
      <c r="O26">
        <v>13.3093015</v>
      </c>
      <c r="P26">
        <v>14.237261500000001</v>
      </c>
      <c r="Q26">
        <f t="shared" si="10"/>
        <v>-1.1651848176340023</v>
      </c>
      <c r="R26">
        <f t="shared" si="11"/>
        <v>0.23030134226052312</v>
      </c>
      <c r="S26">
        <f t="shared" si="12"/>
        <v>0.12501760257757438</v>
      </c>
    </row>
    <row r="27" spans="1:19">
      <c r="A27">
        <v>1</v>
      </c>
      <c r="B27">
        <v>215</v>
      </c>
      <c r="C27">
        <v>183</v>
      </c>
      <c r="D27">
        <v>180</v>
      </c>
      <c r="E27">
        <f t="shared" si="0"/>
        <v>197.62599999999998</v>
      </c>
      <c r="F27">
        <f t="shared" si="1"/>
        <v>-6.9080000000000013</v>
      </c>
      <c r="G27">
        <f t="shared" si="2"/>
        <v>16.243000000000009</v>
      </c>
      <c r="H27">
        <f t="shared" si="7"/>
        <v>2185.8476843024973</v>
      </c>
      <c r="I27">
        <f t="shared" si="8"/>
        <v>4.2072163224999919</v>
      </c>
      <c r="J27">
        <f t="shared" si="9"/>
        <v>22.847523356408981</v>
      </c>
      <c r="K27">
        <v>150.87295</v>
      </c>
      <c r="L27">
        <v>-8.9591499999999993</v>
      </c>
      <c r="M27">
        <v>11.4630917</v>
      </c>
      <c r="N27">
        <v>20.641317699999998</v>
      </c>
      <c r="O27">
        <v>13.3093015</v>
      </c>
      <c r="P27">
        <v>14.237261500000001</v>
      </c>
      <c r="Q27">
        <f t="shared" si="10"/>
        <v>2.265022547470406</v>
      </c>
      <c r="R27">
        <f t="shared" si="11"/>
        <v>0.15411402318897036</v>
      </c>
      <c r="S27">
        <f t="shared" si="12"/>
        <v>0.33573228250390774</v>
      </c>
    </row>
    <row r="28" spans="1:19">
      <c r="A28">
        <v>1</v>
      </c>
      <c r="B28">
        <v>185</v>
      </c>
      <c r="C28">
        <v>163</v>
      </c>
      <c r="D28">
        <v>162</v>
      </c>
      <c r="E28">
        <f t="shared" si="0"/>
        <v>174.32399999999998</v>
      </c>
      <c r="F28">
        <f t="shared" si="1"/>
        <v>-4.2180000000000035</v>
      </c>
      <c r="G28">
        <f t="shared" si="2"/>
        <v>11.081000000000003</v>
      </c>
      <c r="H28">
        <f t="shared" si="7"/>
        <v>549.9517461024991</v>
      </c>
      <c r="I28">
        <f t="shared" si="8"/>
        <v>22.478503322499961</v>
      </c>
      <c r="J28">
        <f t="shared" si="9"/>
        <v>0.14599406720888738</v>
      </c>
      <c r="K28">
        <v>150.87295</v>
      </c>
      <c r="L28">
        <v>-8.9591499999999993</v>
      </c>
      <c r="M28">
        <v>11.4630917</v>
      </c>
      <c r="N28">
        <v>20.641317699999998</v>
      </c>
      <c r="O28">
        <v>13.3093015</v>
      </c>
      <c r="P28">
        <v>14.237261500000001</v>
      </c>
      <c r="Q28">
        <f t="shared" si="10"/>
        <v>1.1361217505992838</v>
      </c>
      <c r="R28">
        <f t="shared" si="11"/>
        <v>0.35622831145571354</v>
      </c>
      <c r="S28">
        <f t="shared" si="12"/>
        <v>-2.6837443422669211E-2</v>
      </c>
    </row>
    <row r="29" spans="1:19">
      <c r="A29">
        <v>1</v>
      </c>
      <c r="B29">
        <v>178</v>
      </c>
      <c r="C29">
        <v>131</v>
      </c>
      <c r="D29">
        <v>105</v>
      </c>
      <c r="E29">
        <f t="shared" si="0"/>
        <v>145.239</v>
      </c>
      <c r="F29">
        <f t="shared" si="1"/>
        <v>-20.943000000000012</v>
      </c>
      <c r="G29">
        <f t="shared" si="2"/>
        <v>25.606000000000002</v>
      </c>
      <c r="H29">
        <f t="shared" si="7"/>
        <v>31.741392602499985</v>
      </c>
      <c r="I29">
        <f t="shared" si="8"/>
        <v>143.61266082250032</v>
      </c>
      <c r="J29">
        <f t="shared" si="9"/>
        <v>200.02185518220895</v>
      </c>
      <c r="K29">
        <v>150.87295</v>
      </c>
      <c r="L29">
        <v>-8.9591499999999993</v>
      </c>
      <c r="M29">
        <v>11.4630917</v>
      </c>
      <c r="N29">
        <v>20.641317699999998</v>
      </c>
      <c r="O29">
        <v>13.3093015</v>
      </c>
      <c r="P29">
        <v>14.237261500000001</v>
      </c>
      <c r="Q29">
        <f t="shared" si="10"/>
        <v>-0.27294526841181266</v>
      </c>
      <c r="R29">
        <f t="shared" si="11"/>
        <v>-0.90041164068602797</v>
      </c>
      <c r="S29">
        <f t="shared" si="12"/>
        <v>0.99337279855399163</v>
      </c>
    </row>
    <row r="30" spans="1:19">
      <c r="A30">
        <v>1</v>
      </c>
      <c r="B30">
        <v>209</v>
      </c>
      <c r="C30">
        <v>179</v>
      </c>
      <c r="D30">
        <v>181</v>
      </c>
      <c r="E30">
        <f t="shared" si="0"/>
        <v>193.62799999999999</v>
      </c>
      <c r="F30">
        <f t="shared" si="1"/>
        <v>-4.0700000000000074</v>
      </c>
      <c r="G30">
        <f t="shared" si="2"/>
        <v>14.83800000000001</v>
      </c>
      <c r="H30">
        <f t="shared" si="7"/>
        <v>1827.9943005024986</v>
      </c>
      <c r="I30">
        <f t="shared" si="8"/>
        <v>23.903787722499921</v>
      </c>
      <c r="J30">
        <f t="shared" si="9"/>
        <v>11.390006033408959</v>
      </c>
      <c r="K30">
        <v>150.87295</v>
      </c>
      <c r="L30">
        <v>-8.9591499999999993</v>
      </c>
      <c r="M30">
        <v>11.4630917</v>
      </c>
      <c r="N30">
        <v>20.641317699999998</v>
      </c>
      <c r="O30">
        <v>13.3093015</v>
      </c>
      <c r="P30">
        <v>14.237261500000001</v>
      </c>
      <c r="Q30">
        <f t="shared" si="10"/>
        <v>2.0713333625982604</v>
      </c>
      <c r="R30">
        <f t="shared" si="11"/>
        <v>0.36734835408154154</v>
      </c>
      <c r="S30">
        <f t="shared" si="12"/>
        <v>0.23704757407174196</v>
      </c>
    </row>
    <row r="31" spans="1:19">
      <c r="A31">
        <v>1</v>
      </c>
      <c r="B31">
        <v>245</v>
      </c>
      <c r="C31">
        <v>211</v>
      </c>
      <c r="D31">
        <v>201</v>
      </c>
      <c r="E31">
        <f t="shared" si="0"/>
        <v>226.05599999999998</v>
      </c>
      <c r="F31">
        <f t="shared" si="1"/>
        <v>-10.746000000000009</v>
      </c>
      <c r="G31">
        <f t="shared" si="2"/>
        <v>17.810000000000009</v>
      </c>
      <c r="H31">
        <f t="shared" si="7"/>
        <v>5652.4910073024967</v>
      </c>
      <c r="I31">
        <f t="shared" si="8"/>
        <v>3.192832922500036</v>
      </c>
      <c r="J31">
        <f t="shared" si="9"/>
        <v>40.283244968609011</v>
      </c>
      <c r="K31">
        <v>150.87295</v>
      </c>
      <c r="L31">
        <v>-8.9591499999999993</v>
      </c>
      <c r="M31">
        <v>11.4630917</v>
      </c>
      <c r="N31">
        <v>20.641317699999998</v>
      </c>
      <c r="O31">
        <v>13.3093015</v>
      </c>
      <c r="P31">
        <v>14.237261500000001</v>
      </c>
      <c r="Q31">
        <f t="shared" si="10"/>
        <v>3.6423570962235607</v>
      </c>
      <c r="R31">
        <f t="shared" si="11"/>
        <v>-0.13425573085109013</v>
      </c>
      <c r="S31">
        <f t="shared" si="12"/>
        <v>0.44579558365209554</v>
      </c>
    </row>
    <row r="32" spans="1:19">
      <c r="A32">
        <v>1</v>
      </c>
      <c r="B32">
        <v>173</v>
      </c>
      <c r="C32">
        <v>149</v>
      </c>
      <c r="D32">
        <v>165</v>
      </c>
      <c r="E32">
        <f t="shared" si="0"/>
        <v>162.94999999999999</v>
      </c>
      <c r="F32">
        <f t="shared" si="1"/>
        <v>3.9439999999999884</v>
      </c>
      <c r="G32">
        <f t="shared" si="2"/>
        <v>10.704000000000002</v>
      </c>
      <c r="H32">
        <f t="shared" si="7"/>
        <v>145.85513670249966</v>
      </c>
      <c r="I32">
        <f t="shared" si="8"/>
        <v>166.49127992249967</v>
      </c>
      <c r="J32">
        <f t="shared" si="9"/>
        <v>0.57622020900888582</v>
      </c>
      <c r="K32">
        <v>150.87295</v>
      </c>
      <c r="L32">
        <v>-8.9591499999999993</v>
      </c>
      <c r="M32">
        <v>11.4630917</v>
      </c>
      <c r="N32">
        <v>20.641317699999998</v>
      </c>
      <c r="O32">
        <v>13.3093015</v>
      </c>
      <c r="P32">
        <v>14.237261500000001</v>
      </c>
      <c r="Q32">
        <f t="shared" si="10"/>
        <v>0.5850910380590667</v>
      </c>
      <c r="R32">
        <f t="shared" si="11"/>
        <v>0.96948363518551195</v>
      </c>
      <c r="S32">
        <f t="shared" si="12"/>
        <v>-5.3317254866745073E-2</v>
      </c>
    </row>
    <row r="33" spans="1:19">
      <c r="A33">
        <v>1</v>
      </c>
      <c r="B33">
        <v>193</v>
      </c>
      <c r="C33">
        <v>145</v>
      </c>
      <c r="D33">
        <v>120</v>
      </c>
      <c r="E33">
        <f t="shared" si="0"/>
        <v>160.102</v>
      </c>
      <c r="F33">
        <f t="shared" si="1"/>
        <v>-20.612000000000009</v>
      </c>
      <c r="G33">
        <f t="shared" si="2"/>
        <v>26.025000000000006</v>
      </c>
      <c r="H33">
        <f t="shared" si="7"/>
        <v>85.17536390250001</v>
      </c>
      <c r="I33">
        <f t="shared" si="8"/>
        <v>135.78891312250022</v>
      </c>
      <c r="J33">
        <f t="shared" si="9"/>
        <v>212.04917333760906</v>
      </c>
      <c r="K33">
        <v>150.87295</v>
      </c>
      <c r="L33">
        <v>-8.9591499999999993</v>
      </c>
      <c r="M33">
        <v>11.4630917</v>
      </c>
      <c r="N33">
        <v>20.641317699999998</v>
      </c>
      <c r="O33">
        <v>13.3093015</v>
      </c>
      <c r="P33">
        <v>14.237261500000001</v>
      </c>
      <c r="Q33">
        <f t="shared" si="10"/>
        <v>0.44711535058636309</v>
      </c>
      <c r="R33">
        <f t="shared" si="11"/>
        <v>-0.87554181562420907</v>
      </c>
      <c r="S33">
        <f t="shared" si="12"/>
        <v>1.0228026155170364</v>
      </c>
    </row>
    <row r="34" spans="1:19">
      <c r="A34">
        <v>1</v>
      </c>
      <c r="B34">
        <v>201</v>
      </c>
      <c r="C34">
        <v>151</v>
      </c>
      <c r="D34">
        <v>141</v>
      </c>
      <c r="E34">
        <f t="shared" ref="E34:E65" si="13">0.299*B34+0.587*C34+0.144*D34</f>
        <v>169.04</v>
      </c>
      <c r="F34">
        <f t="shared" ref="F34:F65" si="14">-0.169*B34-0.331*C34+0.5*D34</f>
        <v>-13.450000000000003</v>
      </c>
      <c r="G34">
        <f t="shared" ref="G34:G65" si="15">0.5*B34-0.419*C34-0.081*D34</f>
        <v>25.810000000000002</v>
      </c>
      <c r="H34">
        <f t="shared" si="7"/>
        <v>330.0417057024996</v>
      </c>
      <c r="I34">
        <f t="shared" si="8"/>
        <v>20.167733722500031</v>
      </c>
      <c r="J34">
        <f t="shared" si="9"/>
        <v>205.83377776860897</v>
      </c>
      <c r="K34">
        <v>150.87295</v>
      </c>
      <c r="L34">
        <v>-8.9591499999999993</v>
      </c>
      <c r="M34">
        <v>11.4630917</v>
      </c>
      <c r="N34">
        <v>20.641317699999998</v>
      </c>
      <c r="O34">
        <v>13.3093015</v>
      </c>
      <c r="P34">
        <v>14.237261500000001</v>
      </c>
      <c r="Q34">
        <f t="shared" si="10"/>
        <v>0.88013034167871906</v>
      </c>
      <c r="R34">
        <f t="shared" si="11"/>
        <v>-0.33742191504189784</v>
      </c>
      <c r="S34">
        <f t="shared" si="12"/>
        <v>1.0077013967889823</v>
      </c>
    </row>
    <row r="35" spans="1:19">
      <c r="A35">
        <v>1</v>
      </c>
      <c r="B35">
        <v>197</v>
      </c>
      <c r="C35">
        <v>148</v>
      </c>
      <c r="D35">
        <v>129</v>
      </c>
      <c r="E35">
        <f t="shared" si="13"/>
        <v>164.35499999999999</v>
      </c>
      <c r="F35">
        <f t="shared" si="14"/>
        <v>-17.781000000000006</v>
      </c>
      <c r="G35">
        <f t="shared" si="15"/>
        <v>26.039000000000001</v>
      </c>
      <c r="H35">
        <f t="shared" ref="H35:H98" si="16">(E35-150.87295)^2</f>
        <v>181.76567220249964</v>
      </c>
      <c r="I35">
        <f t="shared" ref="I35:I98" si="17">(F35+8.95915)^2</f>
        <v>77.825037422500117</v>
      </c>
      <c r="J35">
        <f t="shared" ref="J35:J98" si="18">(G35-11.4630917)^2</f>
        <v>212.45710277000893</v>
      </c>
      <c r="K35">
        <v>150.87295</v>
      </c>
      <c r="L35">
        <v>-8.9591499999999993</v>
      </c>
      <c r="M35">
        <v>11.4630917</v>
      </c>
      <c r="N35">
        <v>20.641317699999998</v>
      </c>
      <c r="O35">
        <v>13.3093015</v>
      </c>
      <c r="P35">
        <v>14.237261500000001</v>
      </c>
      <c r="Q35">
        <f t="shared" si="10"/>
        <v>0.65315839792534114</v>
      </c>
      <c r="R35">
        <f t="shared" si="11"/>
        <v>-0.66283343269366968</v>
      </c>
      <c r="S35">
        <f t="shared" si="12"/>
        <v>1.0237859506900258</v>
      </c>
    </row>
    <row r="36" spans="1:19">
      <c r="A36">
        <v>1</v>
      </c>
      <c r="B36">
        <v>203</v>
      </c>
      <c r="C36">
        <v>153</v>
      </c>
      <c r="D36">
        <v>151</v>
      </c>
      <c r="E36">
        <f t="shared" si="13"/>
        <v>172.25199999999998</v>
      </c>
      <c r="F36">
        <f t="shared" si="14"/>
        <v>-9.4500000000000028</v>
      </c>
      <c r="G36">
        <f t="shared" si="15"/>
        <v>25.161999999999999</v>
      </c>
      <c r="H36">
        <f t="shared" si="16"/>
        <v>457.06377890249905</v>
      </c>
      <c r="I36">
        <f t="shared" si="17"/>
        <v>0.2409337225000035</v>
      </c>
      <c r="J36">
        <f t="shared" si="18"/>
        <v>187.66008861180887</v>
      </c>
      <c r="K36">
        <v>150.87295</v>
      </c>
      <c r="L36">
        <v>-8.9591499999999993</v>
      </c>
      <c r="M36">
        <v>11.4630917</v>
      </c>
      <c r="N36">
        <v>20.641317699999998</v>
      </c>
      <c r="O36">
        <v>13.3093015</v>
      </c>
      <c r="P36">
        <v>14.237261500000001</v>
      </c>
      <c r="Q36">
        <f t="shared" si="10"/>
        <v>1.0357405622413332</v>
      </c>
      <c r="R36">
        <f t="shared" si="11"/>
        <v>-3.6880222451944875E-2</v>
      </c>
      <c r="S36">
        <f t="shared" si="12"/>
        <v>0.96218702592489425</v>
      </c>
    </row>
    <row r="37" spans="1:19">
      <c r="A37">
        <v>1</v>
      </c>
      <c r="B37">
        <v>224</v>
      </c>
      <c r="C37">
        <v>179</v>
      </c>
      <c r="D37">
        <v>172</v>
      </c>
      <c r="E37">
        <f t="shared" si="13"/>
        <v>196.81699999999998</v>
      </c>
      <c r="F37">
        <f t="shared" si="14"/>
        <v>-11.105000000000004</v>
      </c>
      <c r="G37">
        <f t="shared" si="15"/>
        <v>23.067000000000007</v>
      </c>
      <c r="H37">
        <f t="shared" si="16"/>
        <v>2110.8557304024976</v>
      </c>
      <c r="I37">
        <f t="shared" si="17"/>
        <v>4.6046722225000201</v>
      </c>
      <c r="J37">
        <f t="shared" si="18"/>
        <v>134.65068783480908</v>
      </c>
      <c r="K37">
        <v>150.87295</v>
      </c>
      <c r="L37">
        <v>-8.9591499999999993</v>
      </c>
      <c r="M37">
        <v>11.4630917</v>
      </c>
      <c r="N37">
        <v>20.641317699999998</v>
      </c>
      <c r="O37">
        <v>13.3093015</v>
      </c>
      <c r="P37">
        <v>14.237261500000001</v>
      </c>
      <c r="Q37">
        <f t="shared" si="10"/>
        <v>2.2258293132128855</v>
      </c>
      <c r="R37">
        <f t="shared" si="11"/>
        <v>-0.16122934776103801</v>
      </c>
      <c r="S37">
        <f t="shared" si="12"/>
        <v>0.81503794110967243</v>
      </c>
    </row>
    <row r="38" spans="1:19">
      <c r="A38">
        <v>1</v>
      </c>
      <c r="B38">
        <v>188</v>
      </c>
      <c r="C38">
        <v>134</v>
      </c>
      <c r="D38">
        <v>118</v>
      </c>
      <c r="E38">
        <f t="shared" si="13"/>
        <v>151.86199999999999</v>
      </c>
      <c r="F38">
        <f t="shared" si="14"/>
        <v>-17.126000000000005</v>
      </c>
      <c r="G38">
        <f t="shared" si="15"/>
        <v>28.295999999999999</v>
      </c>
      <c r="H38">
        <f t="shared" si="16"/>
        <v>0.9782199024999837</v>
      </c>
      <c r="I38">
        <f t="shared" si="17"/>
        <v>66.697438922500083</v>
      </c>
      <c r="J38">
        <f t="shared" si="18"/>
        <v>283.3468018362089</v>
      </c>
      <c r="K38">
        <v>150.87295</v>
      </c>
      <c r="L38">
        <v>-8.9591499999999993</v>
      </c>
      <c r="M38">
        <v>11.4630917</v>
      </c>
      <c r="N38">
        <v>20.641317699999998</v>
      </c>
      <c r="O38">
        <v>13.3093015</v>
      </c>
      <c r="P38">
        <v>14.237261500000001</v>
      </c>
      <c r="Q38">
        <f t="shared" si="10"/>
        <v>4.7916030089493356E-2</v>
      </c>
      <c r="R38">
        <f t="shared" si="11"/>
        <v>-0.61361973053206476</v>
      </c>
      <c r="S38">
        <f t="shared" si="12"/>
        <v>1.1823136282212698</v>
      </c>
    </row>
    <row r="39" spans="1:19">
      <c r="A39">
        <v>1</v>
      </c>
      <c r="B39">
        <v>190</v>
      </c>
      <c r="C39">
        <v>155</v>
      </c>
      <c r="D39">
        <v>177</v>
      </c>
      <c r="E39">
        <f t="shared" si="13"/>
        <v>173.28299999999999</v>
      </c>
      <c r="F39">
        <f t="shared" si="14"/>
        <v>5.085000000000008</v>
      </c>
      <c r="G39">
        <f t="shared" si="15"/>
        <v>15.718000000000007</v>
      </c>
      <c r="H39">
        <f t="shared" si="16"/>
        <v>502.21034100249926</v>
      </c>
      <c r="I39">
        <f t="shared" si="17"/>
        <v>197.2381492225002</v>
      </c>
      <c r="J39">
        <f t="shared" si="18"/>
        <v>18.104244641408954</v>
      </c>
      <c r="K39">
        <v>150.87295</v>
      </c>
      <c r="L39">
        <v>-8.9591499999999993</v>
      </c>
      <c r="M39">
        <v>11.4630917</v>
      </c>
      <c r="N39">
        <v>20.641317699999998</v>
      </c>
      <c r="O39">
        <v>13.3093015</v>
      </c>
      <c r="P39">
        <v>14.237261500000001</v>
      </c>
      <c r="Q39">
        <f t="shared" si="10"/>
        <v>1.0856889238229197</v>
      </c>
      <c r="R39">
        <f t="shared" si="11"/>
        <v>1.0552131529967976</v>
      </c>
      <c r="S39">
        <f t="shared" si="12"/>
        <v>0.29885721351679939</v>
      </c>
    </row>
    <row r="40" spans="1:19">
      <c r="A40">
        <v>1</v>
      </c>
      <c r="B40">
        <v>214</v>
      </c>
      <c r="C40">
        <v>178</v>
      </c>
      <c r="D40">
        <v>177</v>
      </c>
      <c r="E40">
        <f t="shared" si="13"/>
        <v>193.95999999999998</v>
      </c>
      <c r="F40">
        <f t="shared" si="14"/>
        <v>-6.5840000000000032</v>
      </c>
      <c r="G40">
        <f t="shared" si="15"/>
        <v>18.081000000000007</v>
      </c>
      <c r="H40">
        <f t="shared" si="16"/>
        <v>1856.4938777024979</v>
      </c>
      <c r="I40">
        <f t="shared" si="17"/>
        <v>5.6413375224999811</v>
      </c>
      <c r="J40">
        <f t="shared" si="18"/>
        <v>43.796710267208979</v>
      </c>
      <c r="K40">
        <v>150.87295</v>
      </c>
      <c r="L40">
        <v>-8.9591499999999993</v>
      </c>
      <c r="M40">
        <v>11.4630917</v>
      </c>
      <c r="N40">
        <v>20.641317699999998</v>
      </c>
      <c r="O40">
        <v>13.3093015</v>
      </c>
      <c r="P40">
        <v>14.237261500000001</v>
      </c>
      <c r="Q40">
        <f t="shared" si="10"/>
        <v>2.0874176070648813</v>
      </c>
      <c r="R40">
        <f t="shared" si="11"/>
        <v>0.17845790028875641</v>
      </c>
      <c r="S40">
        <f t="shared" si="12"/>
        <v>0.4648301430721074</v>
      </c>
    </row>
    <row r="41" spans="1:19">
      <c r="A41">
        <v>1</v>
      </c>
      <c r="B41">
        <v>168</v>
      </c>
      <c r="C41">
        <v>135</v>
      </c>
      <c r="D41">
        <v>122</v>
      </c>
      <c r="E41">
        <f t="shared" si="13"/>
        <v>147.04499999999996</v>
      </c>
      <c r="F41">
        <f t="shared" si="14"/>
        <v>-12.076999999999998</v>
      </c>
      <c r="G41">
        <f t="shared" si="15"/>
        <v>17.553000000000004</v>
      </c>
      <c r="H41">
        <f t="shared" si="16"/>
        <v>14.653201202500336</v>
      </c>
      <c r="I41">
        <f t="shared" si="17"/>
        <v>9.7209886224999931</v>
      </c>
      <c r="J41">
        <f t="shared" si="18"/>
        <v>37.086983102408951</v>
      </c>
      <c r="K41">
        <v>150.87295</v>
      </c>
      <c r="L41">
        <v>-8.9591499999999993</v>
      </c>
      <c r="M41">
        <v>11.4630917</v>
      </c>
      <c r="N41">
        <v>20.641317699999998</v>
      </c>
      <c r="O41">
        <v>13.3093015</v>
      </c>
      <c r="P41">
        <v>14.237261500000001</v>
      </c>
      <c r="Q41">
        <f t="shared" si="10"/>
        <v>-0.18545085423495247</v>
      </c>
      <c r="R41">
        <f t="shared" si="11"/>
        <v>-0.23426097906039614</v>
      </c>
      <c r="S41">
        <f t="shared" si="12"/>
        <v>0.42774435940507272</v>
      </c>
    </row>
    <row r="42" spans="1:19">
      <c r="A42">
        <v>1</v>
      </c>
      <c r="B42">
        <v>228</v>
      </c>
      <c r="C42">
        <v>173</v>
      </c>
      <c r="D42">
        <v>152</v>
      </c>
      <c r="E42">
        <f t="shared" si="13"/>
        <v>191.61099999999999</v>
      </c>
      <c r="F42">
        <f t="shared" si="14"/>
        <v>-19.795000000000016</v>
      </c>
      <c r="G42">
        <f t="shared" si="15"/>
        <v>29.201000000000004</v>
      </c>
      <c r="H42">
        <f t="shared" si="16"/>
        <v>1659.5887178024989</v>
      </c>
      <c r="I42">
        <f t="shared" si="17"/>
        <v>117.41564522250036</v>
      </c>
      <c r="J42">
        <f t="shared" si="18"/>
        <v>314.63339085920904</v>
      </c>
      <c r="K42">
        <v>150.87295</v>
      </c>
      <c r="L42">
        <v>-8.9591499999999993</v>
      </c>
      <c r="M42">
        <v>11.4630917</v>
      </c>
      <c r="N42">
        <v>20.641317699999998</v>
      </c>
      <c r="O42">
        <v>13.3093015</v>
      </c>
      <c r="P42">
        <v>14.237261500000001</v>
      </c>
      <c r="Q42">
        <f t="shared" si="10"/>
        <v>1.9736167328115874</v>
      </c>
      <c r="R42">
        <f t="shared" si="11"/>
        <v>-0.81415617491271175</v>
      </c>
      <c r="S42">
        <f t="shared" si="12"/>
        <v>1.2458792233323805</v>
      </c>
    </row>
    <row r="43" spans="1:19">
      <c r="A43">
        <v>1</v>
      </c>
      <c r="B43">
        <v>225</v>
      </c>
      <c r="C43">
        <v>187</v>
      </c>
      <c r="D43">
        <v>170</v>
      </c>
      <c r="E43">
        <f t="shared" si="13"/>
        <v>201.52399999999997</v>
      </c>
      <c r="F43">
        <f t="shared" si="14"/>
        <v>-14.922000000000011</v>
      </c>
      <c r="G43">
        <f t="shared" si="15"/>
        <v>20.377000000000006</v>
      </c>
      <c r="H43">
        <f t="shared" si="16"/>
        <v>2565.528866102497</v>
      </c>
      <c r="I43">
        <f t="shared" si="17"/>
        <v>35.555580122500146</v>
      </c>
      <c r="J43">
        <f t="shared" si="18"/>
        <v>79.457761180809001</v>
      </c>
      <c r="K43">
        <v>150.87295</v>
      </c>
      <c r="L43">
        <v>-8.9591499999999993</v>
      </c>
      <c r="M43">
        <v>11.4630917</v>
      </c>
      <c r="N43">
        <v>20.641317699999998</v>
      </c>
      <c r="O43">
        <v>13.3093015</v>
      </c>
      <c r="P43">
        <v>14.237261500000001</v>
      </c>
      <c r="Q43">
        <f t="shared" si="10"/>
        <v>2.4538670803947742</v>
      </c>
      <c r="R43">
        <f t="shared" si="11"/>
        <v>-0.44802125791500119</v>
      </c>
      <c r="S43">
        <f t="shared" si="12"/>
        <v>0.62609711144239399</v>
      </c>
    </row>
    <row r="44" spans="1:19">
      <c r="A44">
        <v>1</v>
      </c>
      <c r="B44">
        <v>222</v>
      </c>
      <c r="C44">
        <v>187</v>
      </c>
      <c r="D44">
        <v>183</v>
      </c>
      <c r="E44">
        <f t="shared" si="13"/>
        <v>202.499</v>
      </c>
      <c r="F44">
        <f t="shared" si="14"/>
        <v>-7.9150000000000063</v>
      </c>
      <c r="G44">
        <f t="shared" si="15"/>
        <v>17.824000000000005</v>
      </c>
      <c r="H44">
        <f t="shared" si="16"/>
        <v>2665.2490386024992</v>
      </c>
      <c r="I44">
        <f t="shared" si="17"/>
        <v>1.0902492224999853</v>
      </c>
      <c r="J44">
        <f t="shared" si="18"/>
        <v>40.461154401008962</v>
      </c>
      <c r="K44">
        <v>150.87295</v>
      </c>
      <c r="L44">
        <v>-8.9591499999999993</v>
      </c>
      <c r="M44">
        <v>11.4630917</v>
      </c>
      <c r="N44">
        <v>20.641317699999998</v>
      </c>
      <c r="O44">
        <v>13.3093015</v>
      </c>
      <c r="P44">
        <v>14.237261500000001</v>
      </c>
      <c r="Q44">
        <f t="shared" si="10"/>
        <v>2.5011024368856063</v>
      </c>
      <c r="R44">
        <f t="shared" si="11"/>
        <v>7.845265207944932E-2</v>
      </c>
      <c r="S44">
        <f t="shared" si="12"/>
        <v>0.4467789188250848</v>
      </c>
    </row>
    <row r="45" spans="1:19">
      <c r="A45">
        <v>1</v>
      </c>
      <c r="B45">
        <v>234</v>
      </c>
      <c r="C45">
        <v>187</v>
      </c>
      <c r="D45">
        <v>185</v>
      </c>
      <c r="E45">
        <f t="shared" si="13"/>
        <v>206.37499999999997</v>
      </c>
      <c r="F45">
        <f t="shared" si="14"/>
        <v>-8.9430000000000121</v>
      </c>
      <c r="G45">
        <f t="shared" si="15"/>
        <v>23.662000000000006</v>
      </c>
      <c r="H45">
        <f t="shared" si="16"/>
        <v>3080.4775542024963</v>
      </c>
      <c r="I45">
        <f t="shared" si="17"/>
        <v>2.6082249999958754E-4</v>
      </c>
      <c r="J45">
        <f t="shared" si="18"/>
        <v>148.81336371180905</v>
      </c>
      <c r="K45">
        <v>150.87295</v>
      </c>
      <c r="L45">
        <v>-8.9591499999999993</v>
      </c>
      <c r="M45">
        <v>11.4630917</v>
      </c>
      <c r="N45">
        <v>20.641317699999998</v>
      </c>
      <c r="O45">
        <v>13.3093015</v>
      </c>
      <c r="P45">
        <v>14.237261500000001</v>
      </c>
      <c r="Q45">
        <f t="shared" si="10"/>
        <v>2.6888811463814624</v>
      </c>
      <c r="R45">
        <f t="shared" si="11"/>
        <v>1.2134370838309757E-3</v>
      </c>
      <c r="S45">
        <f t="shared" si="12"/>
        <v>0.85682968596172837</v>
      </c>
    </row>
    <row r="46" spans="1:19">
      <c r="A46">
        <v>1</v>
      </c>
      <c r="B46">
        <v>126</v>
      </c>
      <c r="C46">
        <v>76</v>
      </c>
      <c r="D46">
        <v>64</v>
      </c>
      <c r="E46">
        <f t="shared" si="13"/>
        <v>91.501999999999995</v>
      </c>
      <c r="F46">
        <f t="shared" si="14"/>
        <v>-14.450000000000003</v>
      </c>
      <c r="G46">
        <f t="shared" si="15"/>
        <v>25.972000000000001</v>
      </c>
      <c r="H46">
        <f t="shared" si="16"/>
        <v>3524.909703902501</v>
      </c>
      <c r="I46">
        <f t="shared" si="17"/>
        <v>30.149433722500039</v>
      </c>
      <c r="J46">
        <f t="shared" si="18"/>
        <v>210.50842005780893</v>
      </c>
      <c r="K46">
        <v>150.87295</v>
      </c>
      <c r="L46">
        <v>-8.9591499999999993</v>
      </c>
      <c r="M46">
        <v>11.4630917</v>
      </c>
      <c r="N46">
        <v>20.641317699999998</v>
      </c>
      <c r="O46">
        <v>13.3093015</v>
      </c>
      <c r="P46">
        <v>14.237261500000001</v>
      </c>
      <c r="Q46">
        <f t="shared" si="10"/>
        <v>-2.8763158855890296</v>
      </c>
      <c r="R46">
        <f t="shared" si="11"/>
        <v>-0.41255733818938606</v>
      </c>
      <c r="S46">
        <f t="shared" si="12"/>
        <v>1.0190799895050042</v>
      </c>
    </row>
    <row r="47" spans="1:19">
      <c r="A47">
        <v>1</v>
      </c>
      <c r="B47">
        <v>207</v>
      </c>
      <c r="C47">
        <v>145</v>
      </c>
      <c r="D47">
        <v>141</v>
      </c>
      <c r="E47">
        <f t="shared" si="13"/>
        <v>167.31199999999998</v>
      </c>
      <c r="F47">
        <f t="shared" si="14"/>
        <v>-12.478000000000009</v>
      </c>
      <c r="G47">
        <f t="shared" si="15"/>
        <v>31.324000000000005</v>
      </c>
      <c r="H47">
        <f t="shared" si="16"/>
        <v>270.24236490249933</v>
      </c>
      <c r="I47">
        <f t="shared" si="17"/>
        <v>12.382305322500066</v>
      </c>
      <c r="J47">
        <f t="shared" si="18"/>
        <v>394.45567850100912</v>
      </c>
      <c r="K47">
        <v>150.87295</v>
      </c>
      <c r="L47">
        <v>-8.9591499999999993</v>
      </c>
      <c r="M47">
        <v>11.4630917</v>
      </c>
      <c r="N47">
        <v>20.641317699999998</v>
      </c>
      <c r="O47">
        <v>13.3093015</v>
      </c>
      <c r="P47">
        <v>14.237261500000001</v>
      </c>
      <c r="Q47">
        <f t="shared" si="10"/>
        <v>0.79641475602112266</v>
      </c>
      <c r="R47">
        <f t="shared" si="11"/>
        <v>-0.2643902837425397</v>
      </c>
      <c r="S47">
        <f t="shared" si="12"/>
        <v>1.394994978493582</v>
      </c>
    </row>
    <row r="48" spans="1:19">
      <c r="A48">
        <v>1</v>
      </c>
      <c r="B48">
        <v>250</v>
      </c>
      <c r="C48">
        <v>224</v>
      </c>
      <c r="D48">
        <v>235</v>
      </c>
      <c r="E48">
        <f t="shared" si="13"/>
        <v>240.078</v>
      </c>
      <c r="F48">
        <f t="shared" si="14"/>
        <v>1.1059999999999945</v>
      </c>
      <c r="G48">
        <f t="shared" si="15"/>
        <v>12.109000000000005</v>
      </c>
      <c r="H48">
        <f t="shared" si="16"/>
        <v>7957.5409455025001</v>
      </c>
      <c r="I48">
        <f t="shared" si="17"/>
        <v>101.30724452249987</v>
      </c>
      <c r="J48">
        <f t="shared" si="18"/>
        <v>0.41719753200889731</v>
      </c>
      <c r="K48">
        <v>150.87295</v>
      </c>
      <c r="L48">
        <v>-8.9591499999999993</v>
      </c>
      <c r="M48">
        <v>11.4630917</v>
      </c>
      <c r="N48">
        <v>20.641317699999998</v>
      </c>
      <c r="O48">
        <v>13.3093015</v>
      </c>
      <c r="P48">
        <v>14.237261500000001</v>
      </c>
      <c r="Q48">
        <f t="shared" si="10"/>
        <v>4.3216741923409279</v>
      </c>
      <c r="R48">
        <f t="shared" si="11"/>
        <v>0.75624930429294079</v>
      </c>
      <c r="S48">
        <f t="shared" si="12"/>
        <v>4.5367453565420962E-2</v>
      </c>
    </row>
    <row r="49" spans="1:19">
      <c r="A49">
        <v>1</v>
      </c>
      <c r="B49">
        <v>198</v>
      </c>
      <c r="C49">
        <v>161</v>
      </c>
      <c r="D49">
        <v>158</v>
      </c>
      <c r="E49">
        <f t="shared" si="13"/>
        <v>176.46100000000001</v>
      </c>
      <c r="F49">
        <f t="shared" si="14"/>
        <v>-7.7530000000000143</v>
      </c>
      <c r="G49">
        <f t="shared" si="15"/>
        <v>18.742999999999995</v>
      </c>
      <c r="H49">
        <f t="shared" si="16"/>
        <v>654.74830280250046</v>
      </c>
      <c r="I49">
        <f t="shared" si="17"/>
        <v>1.4547978224999638</v>
      </c>
      <c r="J49">
        <f t="shared" si="18"/>
        <v>52.997064856408819</v>
      </c>
      <c r="K49">
        <v>150.87295</v>
      </c>
      <c r="L49">
        <v>-8.9591499999999993</v>
      </c>
      <c r="M49">
        <v>11.4630917</v>
      </c>
      <c r="N49">
        <v>20.641317699999998</v>
      </c>
      <c r="O49">
        <v>13.3093015</v>
      </c>
      <c r="P49">
        <v>14.237261500000001</v>
      </c>
      <c r="Q49">
        <f t="shared" si="10"/>
        <v>1.2396519627232911</v>
      </c>
      <c r="R49">
        <f t="shared" si="11"/>
        <v>9.062459062934182E-2</v>
      </c>
      <c r="S49">
        <f t="shared" si="12"/>
        <v>0.51132784910918405</v>
      </c>
    </row>
    <row r="50" spans="1:19">
      <c r="A50">
        <v>1</v>
      </c>
      <c r="B50">
        <v>235</v>
      </c>
      <c r="C50">
        <v>176</v>
      </c>
      <c r="D50">
        <v>123</v>
      </c>
      <c r="E50">
        <f t="shared" si="13"/>
        <v>191.28899999999999</v>
      </c>
      <c r="F50">
        <f t="shared" si="14"/>
        <v>-36.471000000000004</v>
      </c>
      <c r="G50">
        <f t="shared" si="15"/>
        <v>33.792999999999999</v>
      </c>
      <c r="H50">
        <f t="shared" si="16"/>
        <v>1633.4570976024988</v>
      </c>
      <c r="I50">
        <f t="shared" si="17"/>
        <v>756.90189042250017</v>
      </c>
      <c r="J50">
        <f t="shared" si="18"/>
        <v>498.62480468640888</v>
      </c>
      <c r="K50">
        <v>150.87295</v>
      </c>
      <c r="L50">
        <v>-8.9591499999999993</v>
      </c>
      <c r="M50">
        <v>11.4630917</v>
      </c>
      <c r="N50">
        <v>20.641317699999998</v>
      </c>
      <c r="O50">
        <v>13.3093015</v>
      </c>
      <c r="P50">
        <v>14.237261500000001</v>
      </c>
      <c r="Q50">
        <f t="shared" si="10"/>
        <v>1.9580169535397436</v>
      </c>
      <c r="R50">
        <f t="shared" si="11"/>
        <v>-2.0671144913202246</v>
      </c>
      <c r="S50">
        <f t="shared" si="12"/>
        <v>1.5684131600729536</v>
      </c>
    </row>
    <row r="51" spans="1:19">
      <c r="A51">
        <v>1</v>
      </c>
      <c r="B51">
        <v>249</v>
      </c>
      <c r="C51">
        <v>205</v>
      </c>
      <c r="D51">
        <v>209</v>
      </c>
      <c r="E51">
        <f t="shared" si="13"/>
        <v>224.88200000000001</v>
      </c>
      <c r="F51">
        <f t="shared" si="14"/>
        <v>-5.436000000000007</v>
      </c>
      <c r="G51">
        <f t="shared" si="15"/>
        <v>21.676000000000002</v>
      </c>
      <c r="H51">
        <f t="shared" si="16"/>
        <v>5477.3394819025007</v>
      </c>
      <c r="I51">
        <f t="shared" si="17"/>
        <v>12.412585922499945</v>
      </c>
      <c r="J51">
        <f t="shared" si="18"/>
        <v>104.30349594420893</v>
      </c>
      <c r="K51">
        <v>150.87295</v>
      </c>
      <c r="L51">
        <v>-8.9591499999999993</v>
      </c>
      <c r="M51">
        <v>11.4630917</v>
      </c>
      <c r="N51">
        <v>20.641317699999998</v>
      </c>
      <c r="O51">
        <v>13.3093015</v>
      </c>
      <c r="P51">
        <v>14.237261500000001</v>
      </c>
      <c r="Q51">
        <f t="shared" si="10"/>
        <v>3.5854808823566535</v>
      </c>
      <c r="R51">
        <f t="shared" si="11"/>
        <v>0.26471336606207263</v>
      </c>
      <c r="S51">
        <f t="shared" si="12"/>
        <v>0.71733656785049582</v>
      </c>
    </row>
    <row r="52" spans="1:19">
      <c r="A52">
        <v>1</v>
      </c>
      <c r="B52">
        <v>245</v>
      </c>
      <c r="C52">
        <v>215</v>
      </c>
      <c r="D52">
        <v>208</v>
      </c>
      <c r="E52">
        <f t="shared" si="13"/>
        <v>229.41199999999998</v>
      </c>
      <c r="F52">
        <f t="shared" si="14"/>
        <v>-8.5700000000000074</v>
      </c>
      <c r="G52">
        <f t="shared" si="15"/>
        <v>15.567000000000007</v>
      </c>
      <c r="H52">
        <f t="shared" si="16"/>
        <v>6168.3823749024959</v>
      </c>
      <c r="I52">
        <f t="shared" si="17"/>
        <v>0.15143772249999368</v>
      </c>
      <c r="J52">
        <f t="shared" si="18"/>
        <v>16.842063334808952</v>
      </c>
      <c r="K52">
        <v>150.87295</v>
      </c>
      <c r="L52">
        <v>-8.9591499999999993</v>
      </c>
      <c r="M52">
        <v>11.4630917</v>
      </c>
      <c r="N52">
        <v>20.641317699999998</v>
      </c>
      <c r="O52">
        <v>13.3093015</v>
      </c>
      <c r="P52">
        <v>14.237261500000001</v>
      </c>
      <c r="Q52">
        <f t="shared" si="10"/>
        <v>3.8049436155909748</v>
      </c>
      <c r="R52">
        <f t="shared" si="11"/>
        <v>2.923894991784444E-2</v>
      </c>
      <c r="S52">
        <f t="shared" si="12"/>
        <v>0.28825124129384061</v>
      </c>
    </row>
    <row r="53" spans="1:19">
      <c r="A53">
        <v>1</v>
      </c>
      <c r="B53">
        <v>221</v>
      </c>
      <c r="C53">
        <v>182</v>
      </c>
      <c r="D53">
        <v>170</v>
      </c>
      <c r="E53">
        <f t="shared" si="13"/>
        <v>197.39299999999997</v>
      </c>
      <c r="F53">
        <f t="shared" si="14"/>
        <v>-12.591000000000008</v>
      </c>
      <c r="G53">
        <f t="shared" si="15"/>
        <v>20.472000000000005</v>
      </c>
      <c r="H53">
        <f t="shared" si="16"/>
        <v>2164.1150520024971</v>
      </c>
      <c r="I53">
        <f t="shared" si="17"/>
        <v>13.190334422500065</v>
      </c>
      <c r="J53">
        <f t="shared" si="18"/>
        <v>81.160428757808987</v>
      </c>
      <c r="K53">
        <v>150.87295</v>
      </c>
      <c r="L53">
        <v>-8.9591499999999993</v>
      </c>
      <c r="M53">
        <v>11.4630917</v>
      </c>
      <c r="N53">
        <v>20.641317699999998</v>
      </c>
      <c r="O53">
        <v>13.3093015</v>
      </c>
      <c r="P53">
        <v>14.237261500000001</v>
      </c>
      <c r="Q53">
        <f t="shared" si="10"/>
        <v>2.2537345084320841</v>
      </c>
      <c r="R53">
        <f t="shared" si="11"/>
        <v>-0.27288058655820585</v>
      </c>
      <c r="S53">
        <f t="shared" si="12"/>
        <v>0.6327697429733945</v>
      </c>
    </row>
    <row r="54" spans="1:19">
      <c r="A54">
        <v>1</v>
      </c>
      <c r="B54">
        <v>209</v>
      </c>
      <c r="C54">
        <v>169</v>
      </c>
      <c r="D54">
        <v>154</v>
      </c>
      <c r="E54">
        <f t="shared" si="13"/>
        <v>183.86999999999998</v>
      </c>
      <c r="F54">
        <f t="shared" si="14"/>
        <v>-14.260000000000005</v>
      </c>
      <c r="G54">
        <f t="shared" si="15"/>
        <v>21.215000000000007</v>
      </c>
      <c r="H54">
        <f t="shared" si="16"/>
        <v>1088.8053087024982</v>
      </c>
      <c r="I54">
        <f t="shared" si="17"/>
        <v>28.099010722500061</v>
      </c>
      <c r="J54">
        <f t="shared" si="18"/>
        <v>95.099715491609032</v>
      </c>
      <c r="K54">
        <v>150.87295</v>
      </c>
      <c r="L54">
        <v>-8.9591499999999993</v>
      </c>
      <c r="M54">
        <v>11.4630917</v>
      </c>
      <c r="N54">
        <v>20.641317699999998</v>
      </c>
      <c r="O54">
        <v>13.3093015</v>
      </c>
      <c r="P54">
        <v>14.237261500000001</v>
      </c>
      <c r="Q54">
        <f t="shared" si="10"/>
        <v>1.5985922255341274</v>
      </c>
      <c r="R54">
        <f t="shared" si="11"/>
        <v>-0.39828160779136351</v>
      </c>
      <c r="S54">
        <f t="shared" si="12"/>
        <v>0.68495674536848306</v>
      </c>
    </row>
    <row r="55" spans="1:19">
      <c r="A55">
        <v>1</v>
      </c>
      <c r="B55">
        <v>228</v>
      </c>
      <c r="C55">
        <v>189</v>
      </c>
      <c r="D55">
        <v>181</v>
      </c>
      <c r="E55">
        <f t="shared" si="13"/>
        <v>205.179</v>
      </c>
      <c r="F55">
        <f t="shared" si="14"/>
        <v>-10.591000000000008</v>
      </c>
      <c r="G55">
        <f t="shared" si="15"/>
        <v>20.147999999999996</v>
      </c>
      <c r="H55">
        <f t="shared" si="16"/>
        <v>2949.1470666024998</v>
      </c>
      <c r="I55">
        <f t="shared" si="17"/>
        <v>2.6629344225000291</v>
      </c>
      <c r="J55">
        <f t="shared" si="18"/>
        <v>75.427632179408832</v>
      </c>
      <c r="K55">
        <v>150.87295</v>
      </c>
      <c r="L55">
        <v>-8.9591499999999993</v>
      </c>
      <c r="M55">
        <v>11.4630917</v>
      </c>
      <c r="N55">
        <v>20.641317699999998</v>
      </c>
      <c r="O55">
        <v>13.3093015</v>
      </c>
      <c r="P55">
        <v>14.237261500000001</v>
      </c>
      <c r="Q55">
        <f t="shared" si="10"/>
        <v>2.6309391090860448</v>
      </c>
      <c r="R55">
        <f t="shared" si="11"/>
        <v>-0.12260974026322936</v>
      </c>
      <c r="S55">
        <f t="shared" si="12"/>
        <v>0.61001255754134998</v>
      </c>
    </row>
    <row r="56" spans="1:19">
      <c r="A56">
        <v>1</v>
      </c>
      <c r="B56">
        <v>157</v>
      </c>
      <c r="C56">
        <v>129</v>
      </c>
      <c r="D56">
        <v>136</v>
      </c>
      <c r="E56">
        <f t="shared" si="13"/>
        <v>142.25</v>
      </c>
      <c r="F56">
        <f t="shared" si="14"/>
        <v>-1.2319999999999993</v>
      </c>
      <c r="G56">
        <f t="shared" si="15"/>
        <v>13.433000000000005</v>
      </c>
      <c r="H56">
        <f t="shared" si="16"/>
        <v>74.355266702500046</v>
      </c>
      <c r="I56">
        <f t="shared" si="17"/>
        <v>59.708847122499996</v>
      </c>
      <c r="J56">
        <f t="shared" si="18"/>
        <v>3.8805387104089117</v>
      </c>
      <c r="K56">
        <v>150.87295</v>
      </c>
      <c r="L56">
        <v>-8.9591499999999993</v>
      </c>
      <c r="M56">
        <v>11.4630917</v>
      </c>
      <c r="N56">
        <v>20.641317699999998</v>
      </c>
      <c r="O56">
        <v>13.3093015</v>
      </c>
      <c r="P56">
        <v>14.237261500000001</v>
      </c>
      <c r="Q56">
        <f t="shared" si="10"/>
        <v>-0.4177519151308835</v>
      </c>
      <c r="R56">
        <f t="shared" si="11"/>
        <v>0.58058268497411381</v>
      </c>
      <c r="S56">
        <f t="shared" si="12"/>
        <v>0.13836286563957581</v>
      </c>
    </row>
    <row r="57" spans="1:19">
      <c r="A57">
        <v>1</v>
      </c>
      <c r="B57">
        <v>122</v>
      </c>
      <c r="C57">
        <v>87</v>
      </c>
      <c r="D57">
        <v>57</v>
      </c>
      <c r="E57">
        <f t="shared" si="13"/>
        <v>95.754999999999995</v>
      </c>
      <c r="F57">
        <f t="shared" si="14"/>
        <v>-20.915000000000006</v>
      </c>
      <c r="G57">
        <f t="shared" si="15"/>
        <v>19.930000000000003</v>
      </c>
      <c r="H57">
        <f t="shared" si="16"/>
        <v>3037.988412202501</v>
      </c>
      <c r="I57">
        <f t="shared" si="17"/>
        <v>142.94234922250016</v>
      </c>
      <c r="J57">
        <f t="shared" si="18"/>
        <v>71.688536160608948</v>
      </c>
      <c r="K57">
        <v>150.87295</v>
      </c>
      <c r="L57">
        <v>-8.9591499999999993</v>
      </c>
      <c r="M57">
        <v>11.4630917</v>
      </c>
      <c r="N57">
        <v>20.641317699999998</v>
      </c>
      <c r="O57">
        <v>13.3093015</v>
      </c>
      <c r="P57">
        <v>14.237261500000001</v>
      </c>
      <c r="Q57">
        <f t="shared" si="10"/>
        <v>-2.6702728382500509</v>
      </c>
      <c r="R57">
        <f t="shared" si="11"/>
        <v>-0.89830784883789783</v>
      </c>
      <c r="S57">
        <f t="shared" si="12"/>
        <v>0.59470062413337021</v>
      </c>
    </row>
    <row r="58" spans="1:19">
      <c r="A58">
        <v>1</v>
      </c>
      <c r="B58">
        <v>234</v>
      </c>
      <c r="C58">
        <v>189</v>
      </c>
      <c r="D58">
        <v>186</v>
      </c>
      <c r="E58">
        <f t="shared" si="13"/>
        <v>207.69299999999998</v>
      </c>
      <c r="F58">
        <f t="shared" si="14"/>
        <v>-9.105000000000004</v>
      </c>
      <c r="G58">
        <f t="shared" si="15"/>
        <v>22.742999999999995</v>
      </c>
      <c r="H58">
        <f t="shared" si="16"/>
        <v>3228.518082002498</v>
      </c>
      <c r="I58">
        <f t="shared" si="17"/>
        <v>2.1272222500001371E-2</v>
      </c>
      <c r="J58">
        <f t="shared" si="18"/>
        <v>127.23633125640879</v>
      </c>
      <c r="K58">
        <v>150.87295</v>
      </c>
      <c r="L58">
        <v>-8.9591499999999993</v>
      </c>
      <c r="M58">
        <v>11.4630917</v>
      </c>
      <c r="N58">
        <v>20.641317699999998</v>
      </c>
      <c r="O58">
        <v>13.3093015</v>
      </c>
      <c r="P58">
        <v>14.237261500000001</v>
      </c>
      <c r="Q58">
        <f t="shared" si="10"/>
        <v>2.7527336590531712</v>
      </c>
      <c r="R58">
        <f t="shared" si="11"/>
        <v>-1.0958501466061513E-2</v>
      </c>
      <c r="S58">
        <f t="shared" si="12"/>
        <v>0.79228075567762768</v>
      </c>
    </row>
    <row r="59" spans="1:19">
      <c r="A59">
        <v>1</v>
      </c>
      <c r="B59">
        <v>236</v>
      </c>
      <c r="C59">
        <v>203</v>
      </c>
      <c r="D59">
        <v>188</v>
      </c>
      <c r="E59">
        <f t="shared" si="13"/>
        <v>216.79699999999997</v>
      </c>
      <c r="F59">
        <f t="shared" si="14"/>
        <v>-13.076999999999998</v>
      </c>
      <c r="G59">
        <f t="shared" si="15"/>
        <v>17.714999999999996</v>
      </c>
      <c r="H59">
        <f t="shared" si="16"/>
        <v>4345.9803684024955</v>
      </c>
      <c r="I59">
        <f t="shared" si="17"/>
        <v>16.956688622499993</v>
      </c>
      <c r="J59">
        <f t="shared" si="18"/>
        <v>39.08635739160885</v>
      </c>
      <c r="K59">
        <v>150.87295</v>
      </c>
      <c r="L59">
        <v>-8.9591499999999993</v>
      </c>
      <c r="M59">
        <v>11.4630917</v>
      </c>
      <c r="N59">
        <v>20.641317699999998</v>
      </c>
      <c r="O59">
        <v>13.3093015</v>
      </c>
      <c r="P59">
        <v>14.237261500000001</v>
      </c>
      <c r="Q59">
        <f t="shared" si="10"/>
        <v>3.1937907723788377</v>
      </c>
      <c r="R59">
        <f t="shared" si="11"/>
        <v>-0.30939640220788439</v>
      </c>
      <c r="S59">
        <f t="shared" si="12"/>
        <v>0.43912295212109409</v>
      </c>
    </row>
    <row r="60" spans="1:19">
      <c r="A60">
        <v>1</v>
      </c>
      <c r="B60">
        <v>248</v>
      </c>
      <c r="C60">
        <v>202</v>
      </c>
      <c r="D60">
        <v>162</v>
      </c>
      <c r="E60">
        <f t="shared" si="13"/>
        <v>216.054</v>
      </c>
      <c r="F60">
        <f t="shared" si="14"/>
        <v>-27.774000000000015</v>
      </c>
      <c r="G60">
        <f t="shared" si="15"/>
        <v>26.240000000000009</v>
      </c>
      <c r="H60">
        <f t="shared" si="16"/>
        <v>4248.5692791024994</v>
      </c>
      <c r="I60">
        <f t="shared" si="17"/>
        <v>353.9985805225005</v>
      </c>
      <c r="J60">
        <f t="shared" si="18"/>
        <v>218.35701890660917</v>
      </c>
      <c r="K60">
        <v>150.87295</v>
      </c>
      <c r="L60">
        <v>-8.9591499999999993</v>
      </c>
      <c r="M60">
        <v>11.4630917</v>
      </c>
      <c r="N60">
        <v>20.641317699999998</v>
      </c>
      <c r="O60">
        <v>13.3093015</v>
      </c>
      <c r="P60">
        <v>14.237261500000001</v>
      </c>
      <c r="Q60">
        <f t="shared" si="10"/>
        <v>3.1577950084068522</v>
      </c>
      <c r="R60">
        <f t="shared" si="11"/>
        <v>-1.4136617162065201</v>
      </c>
      <c r="S60">
        <f t="shared" si="12"/>
        <v>1.0379038342450906</v>
      </c>
    </row>
    <row r="61" spans="1:19">
      <c r="A61">
        <v>1</v>
      </c>
      <c r="B61">
        <v>249</v>
      </c>
      <c r="C61">
        <v>217</v>
      </c>
      <c r="D61">
        <v>197</v>
      </c>
      <c r="E61">
        <f t="shared" si="13"/>
        <v>230.19799999999998</v>
      </c>
      <c r="F61">
        <f t="shared" si="14"/>
        <v>-15.408000000000001</v>
      </c>
      <c r="G61">
        <f t="shared" si="15"/>
        <v>17.619999999999997</v>
      </c>
      <c r="H61">
        <f t="shared" si="16"/>
        <v>6292.4635575024959</v>
      </c>
      <c r="I61">
        <f t="shared" si="17"/>
        <v>41.587666322500027</v>
      </c>
      <c r="J61">
        <f t="shared" si="18"/>
        <v>37.907519814608861</v>
      </c>
      <c r="K61">
        <v>150.87295</v>
      </c>
      <c r="L61">
        <v>-8.9591499999999993</v>
      </c>
      <c r="M61">
        <v>11.4630917</v>
      </c>
      <c r="N61">
        <v>20.641317699999998</v>
      </c>
      <c r="O61">
        <v>13.3093015</v>
      </c>
      <c r="P61">
        <v>14.237261500000001</v>
      </c>
      <c r="Q61">
        <f t="shared" si="10"/>
        <v>3.8430225799005062</v>
      </c>
      <c r="R61">
        <f t="shared" si="11"/>
        <v>-0.48453707356467968</v>
      </c>
      <c r="S61">
        <f t="shared" si="12"/>
        <v>0.43245032059009364</v>
      </c>
    </row>
    <row r="62" spans="1:19">
      <c r="A62">
        <v>0</v>
      </c>
      <c r="B62">
        <v>142</v>
      </c>
      <c r="C62">
        <v>42</v>
      </c>
      <c r="D62">
        <v>54</v>
      </c>
      <c r="E62">
        <f t="shared" si="13"/>
        <v>74.887999999999991</v>
      </c>
      <c r="F62">
        <f t="shared" si="14"/>
        <v>-10.900000000000006</v>
      </c>
      <c r="G62">
        <f t="shared" si="15"/>
        <v>49.027999999999999</v>
      </c>
      <c r="H62">
        <f t="shared" si="16"/>
        <v>5773.7126265025017</v>
      </c>
      <c r="I62">
        <f t="shared" si="17"/>
        <v>3.766898722500025</v>
      </c>
      <c r="J62">
        <f t="shared" si="18"/>
        <v>1411.1223355874088</v>
      </c>
      <c r="K62">
        <v>150.87295</v>
      </c>
      <c r="L62">
        <v>-8.9591499999999993</v>
      </c>
      <c r="M62">
        <v>11.4630917</v>
      </c>
      <c r="N62">
        <v>20.641317699999998</v>
      </c>
      <c r="O62">
        <v>13.3093015</v>
      </c>
      <c r="P62">
        <v>14.237261500000001</v>
      </c>
      <c r="Q62">
        <f t="shared" si="10"/>
        <v>-3.6812063601927902</v>
      </c>
      <c r="R62">
        <f t="shared" si="11"/>
        <v>-0.14582658601580303</v>
      </c>
      <c r="S62">
        <f t="shared" si="12"/>
        <v>2.6384925429655133</v>
      </c>
    </row>
    <row r="63" spans="1:19">
      <c r="A63">
        <v>0</v>
      </c>
      <c r="B63">
        <v>118</v>
      </c>
      <c r="C63">
        <v>134</v>
      </c>
      <c r="D63">
        <v>99</v>
      </c>
      <c r="E63">
        <f t="shared" si="13"/>
        <v>128.196</v>
      </c>
      <c r="F63">
        <f t="shared" si="14"/>
        <v>-14.795999999999992</v>
      </c>
      <c r="G63">
        <f t="shared" si="15"/>
        <v>-5.1650000000000009</v>
      </c>
      <c r="H63">
        <f t="shared" si="16"/>
        <v>514.2440613025002</v>
      </c>
      <c r="I63">
        <f t="shared" si="17"/>
        <v>34.068817922499917</v>
      </c>
      <c r="J63">
        <f t="shared" si="18"/>
        <v>276.49343358360886</v>
      </c>
      <c r="K63">
        <v>150.87295</v>
      </c>
      <c r="L63">
        <v>-8.9591499999999993</v>
      </c>
      <c r="M63">
        <v>11.4630917</v>
      </c>
      <c r="N63">
        <v>20.641317699999998</v>
      </c>
      <c r="O63">
        <v>13.3093015</v>
      </c>
      <c r="P63">
        <v>14.237261500000001</v>
      </c>
      <c r="Q63">
        <f t="shared" si="10"/>
        <v>-1.0986192998715392</v>
      </c>
      <c r="R63">
        <f t="shared" si="11"/>
        <v>-0.43855419459841621</v>
      </c>
      <c r="S63">
        <f t="shared" si="12"/>
        <v>-1.1679276734504032</v>
      </c>
    </row>
    <row r="64" spans="1:19">
      <c r="A64">
        <v>0</v>
      </c>
      <c r="B64">
        <v>92</v>
      </c>
      <c r="C64">
        <v>55</v>
      </c>
      <c r="D64">
        <v>68</v>
      </c>
      <c r="E64">
        <f t="shared" si="13"/>
        <v>69.584999999999994</v>
      </c>
      <c r="F64">
        <f t="shared" si="14"/>
        <v>0.24699999999999989</v>
      </c>
      <c r="G64">
        <f t="shared" si="15"/>
        <v>17.447000000000003</v>
      </c>
      <c r="H64">
        <f t="shared" si="16"/>
        <v>6607.7308152025016</v>
      </c>
      <c r="I64">
        <f t="shared" si="17"/>
        <v>84.753197822499985</v>
      </c>
      <c r="J64">
        <f t="shared" si="18"/>
        <v>35.807158542808928</v>
      </c>
      <c r="K64">
        <v>150.87295</v>
      </c>
      <c r="L64">
        <v>-8.9591499999999993</v>
      </c>
      <c r="M64">
        <v>11.4630917</v>
      </c>
      <c r="N64">
        <v>20.641317699999998</v>
      </c>
      <c r="O64">
        <v>13.3093015</v>
      </c>
      <c r="P64">
        <v>14.237261500000001</v>
      </c>
      <c r="Q64">
        <f t="shared" si="10"/>
        <v>-3.9381182529834331</v>
      </c>
      <c r="R64">
        <f t="shared" si="11"/>
        <v>0.69170797580924881</v>
      </c>
      <c r="S64">
        <f t="shared" si="12"/>
        <v>0.42029910738100884</v>
      </c>
    </row>
    <row r="65" spans="1:19">
      <c r="A65">
        <v>0</v>
      </c>
      <c r="B65">
        <v>101</v>
      </c>
      <c r="C65">
        <v>84</v>
      </c>
      <c r="D65">
        <v>72</v>
      </c>
      <c r="E65">
        <f t="shared" si="13"/>
        <v>89.875</v>
      </c>
      <c r="F65">
        <f t="shared" si="14"/>
        <v>-8.8730000000000047</v>
      </c>
      <c r="G65">
        <f t="shared" si="15"/>
        <v>9.4720000000000013</v>
      </c>
      <c r="H65">
        <f t="shared" si="16"/>
        <v>3720.7499042025001</v>
      </c>
      <c r="I65">
        <f t="shared" si="17"/>
        <v>7.4218224999990732E-3</v>
      </c>
      <c r="J65">
        <f t="shared" si="18"/>
        <v>3.9644461578088834</v>
      </c>
      <c r="K65">
        <v>150.87295</v>
      </c>
      <c r="L65">
        <v>-8.9591499999999993</v>
      </c>
      <c r="M65">
        <v>11.4630917</v>
      </c>
      <c r="N65">
        <v>20.641317699999998</v>
      </c>
      <c r="O65">
        <v>13.3093015</v>
      </c>
      <c r="P65">
        <v>14.237261500000001</v>
      </c>
      <c r="Q65">
        <f t="shared" si="10"/>
        <v>-2.9551383727793699</v>
      </c>
      <c r="R65">
        <f t="shared" si="11"/>
        <v>6.4729167041557081E-3</v>
      </c>
      <c r="S65">
        <f t="shared" si="12"/>
        <v>-0.13985075008982578</v>
      </c>
    </row>
    <row r="66" spans="1:19">
      <c r="A66">
        <v>0</v>
      </c>
      <c r="B66">
        <v>75</v>
      </c>
      <c r="C66">
        <v>136</v>
      </c>
      <c r="D66">
        <v>183</v>
      </c>
      <c r="E66">
        <f t="shared" ref="E66:E97" si="19">0.299*B66+0.587*C66+0.144*D66</f>
        <v>128.60899999999998</v>
      </c>
      <c r="F66">
        <f t="shared" ref="F66:F97" si="20">-0.169*B66-0.331*C66+0.5*D66</f>
        <v>33.808999999999997</v>
      </c>
      <c r="G66">
        <f t="shared" ref="G66:G97" si="21">0.5*B66-0.419*C66-0.081*D66</f>
        <v>-34.306999999999995</v>
      </c>
      <c r="H66">
        <f t="shared" si="16"/>
        <v>495.68346960250102</v>
      </c>
      <c r="I66">
        <f t="shared" si="17"/>
        <v>1829.1146544224998</v>
      </c>
      <c r="J66">
        <f t="shared" si="18"/>
        <v>2094.9012942264085</v>
      </c>
      <c r="K66">
        <v>150.87295</v>
      </c>
      <c r="L66">
        <v>-8.9591499999999993</v>
      </c>
      <c r="M66">
        <v>11.4630917</v>
      </c>
      <c r="N66">
        <v>20.641317699999998</v>
      </c>
      <c r="O66">
        <v>13.3093015</v>
      </c>
      <c r="P66">
        <v>14.237261500000001</v>
      </c>
      <c r="Q66">
        <f t="shared" si="10"/>
        <v>-1.0786108873272187</v>
      </c>
      <c r="R66">
        <f t="shared" si="11"/>
        <v>3.2134030474852491</v>
      </c>
      <c r="S66">
        <f t="shared" si="12"/>
        <v>-3.2148100742547991</v>
      </c>
    </row>
    <row r="67" spans="1:19">
      <c r="A67">
        <v>0</v>
      </c>
      <c r="B67">
        <v>26</v>
      </c>
      <c r="C67">
        <v>24</v>
      </c>
      <c r="D67">
        <v>27</v>
      </c>
      <c r="E67">
        <f t="shared" si="19"/>
        <v>25.75</v>
      </c>
      <c r="F67">
        <f t="shared" si="20"/>
        <v>1.161999999999999</v>
      </c>
      <c r="G67">
        <f t="shared" si="21"/>
        <v>0.75700000000000056</v>
      </c>
      <c r="H67">
        <f t="shared" si="16"/>
        <v>15655.752616702501</v>
      </c>
      <c r="I67">
        <f t="shared" si="17"/>
        <v>102.43767732249997</v>
      </c>
      <c r="J67">
        <f t="shared" si="18"/>
        <v>114.62039948880886</v>
      </c>
      <c r="K67">
        <v>150.87295</v>
      </c>
      <c r="L67">
        <v>-8.9591499999999993</v>
      </c>
      <c r="M67">
        <v>11.4630917</v>
      </c>
      <c r="N67">
        <v>20.641317699999998</v>
      </c>
      <c r="O67">
        <v>13.3093015</v>
      </c>
      <c r="P67">
        <v>14.237261500000001</v>
      </c>
      <c r="Q67">
        <f t="shared" si="10"/>
        <v>-6.0617714342917175</v>
      </c>
      <c r="R67">
        <f t="shared" si="11"/>
        <v>0.76045688798920053</v>
      </c>
      <c r="S67">
        <f t="shared" si="12"/>
        <v>-0.75197689527582234</v>
      </c>
    </row>
    <row r="68" spans="1:19">
      <c r="A68">
        <v>0</v>
      </c>
      <c r="B68">
        <v>146</v>
      </c>
      <c r="C68">
        <v>133</v>
      </c>
      <c r="D68">
        <v>49</v>
      </c>
      <c r="E68">
        <f t="shared" si="19"/>
        <v>128.78100000000001</v>
      </c>
      <c r="F68">
        <f t="shared" si="20"/>
        <v>-44.197000000000003</v>
      </c>
      <c r="G68">
        <f t="shared" si="21"/>
        <v>13.304000000000002</v>
      </c>
      <c r="H68">
        <f t="shared" si="16"/>
        <v>488.05425480249988</v>
      </c>
      <c r="I68">
        <f t="shared" si="17"/>
        <v>1241.7060726225002</v>
      </c>
      <c r="J68">
        <f t="shared" si="18"/>
        <v>3.3889433690088988</v>
      </c>
      <c r="K68">
        <v>150.87295</v>
      </c>
      <c r="L68">
        <v>-8.9591499999999993</v>
      </c>
      <c r="M68">
        <v>11.4630917</v>
      </c>
      <c r="N68">
        <v>20.641317699999998</v>
      </c>
      <c r="O68">
        <v>13.3093015</v>
      </c>
      <c r="P68">
        <v>14.237261500000001</v>
      </c>
      <c r="Q68">
        <f t="shared" si="10"/>
        <v>-1.07027808597704</v>
      </c>
      <c r="R68">
        <f t="shared" si="11"/>
        <v>-2.6476107705577188</v>
      </c>
      <c r="S68">
        <f t="shared" si="12"/>
        <v>0.12930213440274327</v>
      </c>
    </row>
    <row r="69" spans="1:19">
      <c r="A69">
        <v>0</v>
      </c>
      <c r="B69">
        <v>57</v>
      </c>
      <c r="C69">
        <v>95</v>
      </c>
      <c r="D69">
        <v>108</v>
      </c>
      <c r="E69">
        <f t="shared" si="19"/>
        <v>88.359999999999985</v>
      </c>
      <c r="F69">
        <f t="shared" si="20"/>
        <v>12.921999999999997</v>
      </c>
      <c r="G69">
        <f t="shared" si="21"/>
        <v>-20.053000000000001</v>
      </c>
      <c r="H69">
        <f t="shared" si="16"/>
        <v>3907.8689177025021</v>
      </c>
      <c r="I69">
        <f t="shared" si="17"/>
        <v>478.78472532249992</v>
      </c>
      <c r="J69">
        <f t="shared" si="18"/>
        <v>993.26403604280893</v>
      </c>
      <c r="K69">
        <v>150.87295</v>
      </c>
      <c r="L69">
        <v>-8.9591499999999993</v>
      </c>
      <c r="M69">
        <v>11.4630917</v>
      </c>
      <c r="N69">
        <v>20.641317699999998</v>
      </c>
      <c r="O69">
        <v>13.3093015</v>
      </c>
      <c r="P69">
        <v>14.237261500000001</v>
      </c>
      <c r="Q69">
        <f t="shared" si="10"/>
        <v>-3.0285348497882003</v>
      </c>
      <c r="R69">
        <f t="shared" si="11"/>
        <v>1.6440494642036623</v>
      </c>
      <c r="S69">
        <f t="shared" si="12"/>
        <v>-2.2136343916981507</v>
      </c>
    </row>
    <row r="70" spans="1:19">
      <c r="A70">
        <v>0</v>
      </c>
      <c r="B70">
        <v>90</v>
      </c>
      <c r="C70">
        <v>51</v>
      </c>
      <c r="D70">
        <v>34</v>
      </c>
      <c r="E70">
        <f t="shared" si="19"/>
        <v>61.742999999999995</v>
      </c>
      <c r="F70">
        <f t="shared" si="20"/>
        <v>-15.091000000000001</v>
      </c>
      <c r="G70">
        <f t="shared" si="21"/>
        <v>20.876999999999999</v>
      </c>
      <c r="H70">
        <f t="shared" si="16"/>
        <v>7944.1479870025014</v>
      </c>
      <c r="I70">
        <f t="shared" si="17"/>
        <v>37.599584422500023</v>
      </c>
      <c r="J70">
        <f t="shared" si="18"/>
        <v>88.621669480808876</v>
      </c>
      <c r="K70">
        <v>150.87295</v>
      </c>
      <c r="L70">
        <v>-8.9591499999999993</v>
      </c>
      <c r="M70">
        <v>11.4630917</v>
      </c>
      <c r="N70">
        <v>20.641317699999998</v>
      </c>
      <c r="O70">
        <v>13.3093015</v>
      </c>
      <c r="P70">
        <v>14.237261500000001</v>
      </c>
      <c r="Q70">
        <f t="shared" si="10"/>
        <v>-4.3180358587281473</v>
      </c>
      <c r="R70">
        <f t="shared" si="11"/>
        <v>-0.46071914442692591</v>
      </c>
      <c r="S70">
        <f t="shared" si="12"/>
        <v>0.66121622476344899</v>
      </c>
    </row>
    <row r="71" spans="1:19">
      <c r="A71">
        <v>0</v>
      </c>
      <c r="B71">
        <v>47</v>
      </c>
      <c r="C71">
        <v>52</v>
      </c>
      <c r="D71">
        <v>26</v>
      </c>
      <c r="E71">
        <f t="shared" si="19"/>
        <v>48.320999999999998</v>
      </c>
      <c r="F71">
        <f t="shared" si="20"/>
        <v>-12.155000000000001</v>
      </c>
      <c r="G71">
        <f t="shared" si="21"/>
        <v>-0.39400000000000013</v>
      </c>
      <c r="H71">
        <f t="shared" si="16"/>
        <v>10516.902448802501</v>
      </c>
      <c r="I71">
        <f t="shared" si="17"/>
        <v>10.213457222500011</v>
      </c>
      <c r="J71">
        <f t="shared" si="18"/>
        <v>140.59062358220888</v>
      </c>
      <c r="K71">
        <v>150.87295</v>
      </c>
      <c r="L71">
        <v>-8.9591499999999993</v>
      </c>
      <c r="M71">
        <v>11.4630917</v>
      </c>
      <c r="N71">
        <v>20.641317699999998</v>
      </c>
      <c r="O71">
        <v>13.3093015</v>
      </c>
      <c r="P71">
        <v>14.237261500000001</v>
      </c>
      <c r="Q71">
        <f t="shared" si="10"/>
        <v>-4.9682850431588488</v>
      </c>
      <c r="R71">
        <f t="shared" si="11"/>
        <v>-0.24012154206590045</v>
      </c>
      <c r="S71">
        <f t="shared" si="12"/>
        <v>-0.83282109414089212</v>
      </c>
    </row>
    <row r="72" spans="1:19">
      <c r="A72">
        <v>0</v>
      </c>
      <c r="B72">
        <v>71</v>
      </c>
      <c r="C72">
        <v>49</v>
      </c>
      <c r="D72">
        <v>65</v>
      </c>
      <c r="E72">
        <f t="shared" si="19"/>
        <v>59.351999999999997</v>
      </c>
      <c r="F72">
        <f t="shared" si="20"/>
        <v>4.2819999999999965</v>
      </c>
      <c r="G72">
        <f t="shared" si="21"/>
        <v>9.7040000000000006</v>
      </c>
      <c r="H72">
        <f t="shared" si="16"/>
        <v>8376.0842889025007</v>
      </c>
      <c r="I72">
        <f t="shared" si="17"/>
        <v>175.3280533224999</v>
      </c>
      <c r="J72">
        <f t="shared" si="18"/>
        <v>3.0944036090088867</v>
      </c>
      <c r="K72">
        <v>150.87295</v>
      </c>
      <c r="L72">
        <v>-8.9591499999999993</v>
      </c>
      <c r="M72">
        <v>11.4630917</v>
      </c>
      <c r="N72">
        <v>20.641317699999998</v>
      </c>
      <c r="O72">
        <v>13.3093015</v>
      </c>
      <c r="P72">
        <v>14.237261500000001</v>
      </c>
      <c r="Q72">
        <f t="shared" si="10"/>
        <v>-4.4338714867995082</v>
      </c>
      <c r="R72">
        <f t="shared" si="11"/>
        <v>0.9948794082093636</v>
      </c>
      <c r="S72">
        <f t="shared" si="12"/>
        <v>-0.1235554815088561</v>
      </c>
    </row>
    <row r="73" spans="1:19">
      <c r="A73">
        <v>0</v>
      </c>
      <c r="B73">
        <v>86</v>
      </c>
      <c r="C73">
        <v>21</v>
      </c>
      <c r="D73">
        <v>136</v>
      </c>
      <c r="E73">
        <f t="shared" si="19"/>
        <v>57.625</v>
      </c>
      <c r="F73">
        <f t="shared" si="20"/>
        <v>46.515000000000001</v>
      </c>
      <c r="G73">
        <f t="shared" si="21"/>
        <v>23.185000000000002</v>
      </c>
      <c r="H73">
        <f t="shared" si="16"/>
        <v>8695.1801792024999</v>
      </c>
      <c r="I73">
        <f t="shared" si="17"/>
        <v>3077.3813182225003</v>
      </c>
      <c r="J73">
        <f t="shared" si="18"/>
        <v>137.40313419360896</v>
      </c>
      <c r="K73">
        <v>150.87295</v>
      </c>
      <c r="L73">
        <v>-8.9591499999999993</v>
      </c>
      <c r="M73">
        <v>11.4630917</v>
      </c>
      <c r="N73">
        <v>20.641317699999998</v>
      </c>
      <c r="O73">
        <v>13.3093015</v>
      </c>
      <c r="P73">
        <v>14.237261500000001</v>
      </c>
      <c r="Q73">
        <f t="shared" si="10"/>
        <v>-4.5175386259376262</v>
      </c>
      <c r="R73">
        <f t="shared" si="11"/>
        <v>4.1680737339972351</v>
      </c>
      <c r="S73">
        <f t="shared" si="12"/>
        <v>0.82332605185344121</v>
      </c>
    </row>
    <row r="74" spans="1:19">
      <c r="A74">
        <v>0</v>
      </c>
      <c r="B74">
        <v>208</v>
      </c>
      <c r="C74">
        <v>204</v>
      </c>
      <c r="D74">
        <v>162</v>
      </c>
      <c r="E74">
        <f t="shared" si="19"/>
        <v>205.268</v>
      </c>
      <c r="F74">
        <f t="shared" si="20"/>
        <v>-21.676000000000002</v>
      </c>
      <c r="G74">
        <f t="shared" si="21"/>
        <v>5.402000000000001</v>
      </c>
      <c r="H74">
        <f t="shared" si="16"/>
        <v>2958.8214645024996</v>
      </c>
      <c r="I74">
        <f t="shared" si="17"/>
        <v>161.71827392250006</v>
      </c>
      <c r="J74">
        <f t="shared" si="18"/>
        <v>36.73683259580887</v>
      </c>
      <c r="K74">
        <v>150.87295</v>
      </c>
      <c r="L74">
        <v>-8.9591499999999993</v>
      </c>
      <c r="M74">
        <v>11.4630917</v>
      </c>
      <c r="N74">
        <v>20.641317699999998</v>
      </c>
      <c r="O74">
        <v>13.3093015</v>
      </c>
      <c r="P74">
        <v>14.237261500000001</v>
      </c>
      <c r="Q74">
        <f t="shared" si="10"/>
        <v>2.6352508493195668</v>
      </c>
      <c r="R74">
        <f t="shared" si="11"/>
        <v>-0.95548590585313609</v>
      </c>
      <c r="S74">
        <f t="shared" si="12"/>
        <v>-0.42572033252321723</v>
      </c>
    </row>
    <row r="75" spans="1:19">
      <c r="A75">
        <v>0</v>
      </c>
      <c r="B75">
        <v>142</v>
      </c>
      <c r="C75">
        <v>151</v>
      </c>
      <c r="D75">
        <v>160</v>
      </c>
      <c r="E75">
        <f t="shared" si="19"/>
        <v>154.13499999999999</v>
      </c>
      <c r="F75">
        <f t="shared" si="20"/>
        <v>6.0210000000000008</v>
      </c>
      <c r="G75">
        <f t="shared" si="21"/>
        <v>-5.2289999999999992</v>
      </c>
      <c r="H75">
        <f t="shared" si="16"/>
        <v>10.64097020249992</v>
      </c>
      <c r="I75">
        <f t="shared" si="17"/>
        <v>224.4048940225</v>
      </c>
      <c r="J75">
        <f t="shared" si="18"/>
        <v>278.62592532120885</v>
      </c>
      <c r="K75">
        <v>150.87295</v>
      </c>
      <c r="L75">
        <v>-8.9591499999999993</v>
      </c>
      <c r="M75">
        <v>11.4630917</v>
      </c>
      <c r="N75">
        <v>20.641317699999998</v>
      </c>
      <c r="O75">
        <v>13.3093015</v>
      </c>
      <c r="P75">
        <v>14.237261500000001</v>
      </c>
      <c r="Q75">
        <f t="shared" si="10"/>
        <v>0.15803496886247664</v>
      </c>
      <c r="R75">
        <f t="shared" si="11"/>
        <v>1.125539909062846</v>
      </c>
      <c r="S75">
        <f t="shared" si="12"/>
        <v>-1.1724229199554983</v>
      </c>
    </row>
    <row r="76" spans="1:19">
      <c r="A76">
        <v>0</v>
      </c>
      <c r="B76">
        <v>58</v>
      </c>
      <c r="C76">
        <v>53</v>
      </c>
      <c r="D76">
        <v>42</v>
      </c>
      <c r="E76">
        <f t="shared" si="19"/>
        <v>54.500999999999998</v>
      </c>
      <c r="F76">
        <f t="shared" si="20"/>
        <v>-6.3449999999999989</v>
      </c>
      <c r="G76">
        <f t="shared" si="21"/>
        <v>3.3909999999999991</v>
      </c>
      <c r="H76">
        <f t="shared" si="16"/>
        <v>9287.5527468024993</v>
      </c>
      <c r="I76">
        <f t="shared" si="17"/>
        <v>6.8337802225000024</v>
      </c>
      <c r="J76">
        <f t="shared" si="18"/>
        <v>65.158664413208911</v>
      </c>
      <c r="K76">
        <v>150.87295</v>
      </c>
      <c r="L76">
        <v>-8.9591499999999993</v>
      </c>
      <c r="M76">
        <v>11.4630917</v>
      </c>
      <c r="N76">
        <v>20.641317699999998</v>
      </c>
      <c r="O76">
        <v>13.3093015</v>
      </c>
      <c r="P76">
        <v>14.237261500000001</v>
      </c>
      <c r="Q76">
        <f t="shared" si="10"/>
        <v>-4.6688855527861968</v>
      </c>
      <c r="R76">
        <f t="shared" si="11"/>
        <v>0.19641526642100643</v>
      </c>
      <c r="S76">
        <f t="shared" si="12"/>
        <v>-0.56696940630050241</v>
      </c>
    </row>
    <row r="77" spans="1:19">
      <c r="A77">
        <v>0</v>
      </c>
      <c r="B77">
        <v>232</v>
      </c>
      <c r="C77">
        <v>153</v>
      </c>
      <c r="D77">
        <v>95</v>
      </c>
      <c r="E77">
        <f t="shared" si="19"/>
        <v>172.85899999999998</v>
      </c>
      <c r="F77">
        <f t="shared" si="20"/>
        <v>-42.350999999999999</v>
      </c>
      <c r="G77">
        <f t="shared" si="21"/>
        <v>44.198</v>
      </c>
      <c r="H77">
        <f t="shared" si="16"/>
        <v>483.38639460249902</v>
      </c>
      <c r="I77">
        <f t="shared" si="17"/>
        <v>1115.0156464224999</v>
      </c>
      <c r="J77">
        <f t="shared" si="18"/>
        <v>1071.5742214094089</v>
      </c>
      <c r="K77">
        <v>150.87295</v>
      </c>
      <c r="L77">
        <v>-8.9591499999999993</v>
      </c>
      <c r="M77">
        <v>11.4630917</v>
      </c>
      <c r="N77">
        <v>20.641317699999998</v>
      </c>
      <c r="O77">
        <v>13.3093015</v>
      </c>
      <c r="P77">
        <v>14.237261500000001</v>
      </c>
      <c r="Q77">
        <f t="shared" si="10"/>
        <v>1.0651475995643427</v>
      </c>
      <c r="R77">
        <f t="shared" si="11"/>
        <v>-2.5089107794274552</v>
      </c>
      <c r="S77">
        <f t="shared" si="12"/>
        <v>2.2992419082841176</v>
      </c>
    </row>
    <row r="78" spans="1:19">
      <c r="A78">
        <v>0</v>
      </c>
      <c r="B78">
        <v>57</v>
      </c>
      <c r="C78">
        <v>55</v>
      </c>
      <c r="D78">
        <v>57</v>
      </c>
      <c r="E78">
        <f t="shared" si="19"/>
        <v>57.535999999999994</v>
      </c>
      <c r="F78">
        <f t="shared" si="20"/>
        <v>0.66199999999999903</v>
      </c>
      <c r="G78">
        <f t="shared" si="21"/>
        <v>0.83800000000000185</v>
      </c>
      <c r="H78">
        <f t="shared" si="16"/>
        <v>8711.7862353025012</v>
      </c>
      <c r="I78">
        <f t="shared" si="17"/>
        <v>92.566527322499965</v>
      </c>
      <c r="J78">
        <f t="shared" si="18"/>
        <v>112.89257363340886</v>
      </c>
      <c r="K78">
        <v>150.87295</v>
      </c>
      <c r="L78">
        <v>-8.9591499999999993</v>
      </c>
      <c r="M78">
        <v>11.4630917</v>
      </c>
      <c r="N78">
        <v>20.641317699999998</v>
      </c>
      <c r="O78">
        <v>13.3093015</v>
      </c>
      <c r="P78">
        <v>14.237261500000001</v>
      </c>
      <c r="Q78">
        <f t="shared" si="10"/>
        <v>-4.5218503661711482</v>
      </c>
      <c r="R78">
        <f t="shared" si="11"/>
        <v>0.72288917641545636</v>
      </c>
      <c r="S78">
        <f t="shared" si="12"/>
        <v>-0.74628759891781138</v>
      </c>
    </row>
    <row r="79" spans="1:19">
      <c r="A79">
        <v>0</v>
      </c>
      <c r="B79">
        <v>222</v>
      </c>
      <c r="C79">
        <v>232</v>
      </c>
      <c r="D79">
        <v>227</v>
      </c>
      <c r="E79">
        <f t="shared" si="19"/>
        <v>235.25</v>
      </c>
      <c r="F79">
        <f t="shared" si="20"/>
        <v>-0.81000000000000227</v>
      </c>
      <c r="G79">
        <f t="shared" si="21"/>
        <v>-4.5949999999999989</v>
      </c>
      <c r="H79">
        <f t="shared" si="16"/>
        <v>7119.4865667024997</v>
      </c>
      <c r="I79">
        <f t="shared" si="17"/>
        <v>66.408645722499955</v>
      </c>
      <c r="J79">
        <f t="shared" si="18"/>
        <v>257.86230904560887</v>
      </c>
      <c r="K79">
        <v>150.87295</v>
      </c>
      <c r="L79">
        <v>-8.9591499999999993</v>
      </c>
      <c r="M79">
        <v>11.4630917</v>
      </c>
      <c r="N79">
        <v>20.641317699999998</v>
      </c>
      <c r="O79">
        <v>13.3093015</v>
      </c>
      <c r="P79">
        <v>14.237261500000001</v>
      </c>
      <c r="Q79">
        <f t="shared" si="10"/>
        <v>4.0877743963022288</v>
      </c>
      <c r="R79">
        <f t="shared" si="11"/>
        <v>0.61228983354235356</v>
      </c>
      <c r="S79">
        <f t="shared" si="12"/>
        <v>-1.1278918842643999</v>
      </c>
    </row>
    <row r="80" spans="1:19">
      <c r="A80">
        <v>0</v>
      </c>
      <c r="B80">
        <v>206</v>
      </c>
      <c r="C80">
        <v>232</v>
      </c>
      <c r="D80">
        <v>224</v>
      </c>
      <c r="E80">
        <f t="shared" si="19"/>
        <v>230.03399999999999</v>
      </c>
      <c r="F80">
        <f t="shared" si="20"/>
        <v>0.39400000000000546</v>
      </c>
      <c r="G80">
        <f t="shared" si="21"/>
        <v>-12.352</v>
      </c>
      <c r="H80">
        <f t="shared" si="16"/>
        <v>6266.4718371024983</v>
      </c>
      <c r="I80">
        <f t="shared" si="17"/>
        <v>87.481414922500093</v>
      </c>
      <c r="J80">
        <f t="shared" si="18"/>
        <v>567.15859267940891</v>
      </c>
      <c r="K80">
        <v>150.87295</v>
      </c>
      <c r="L80">
        <v>-8.9591499999999993</v>
      </c>
      <c r="M80">
        <v>11.4630917</v>
      </c>
      <c r="N80">
        <v>20.641317699999998</v>
      </c>
      <c r="O80">
        <v>13.3093015</v>
      </c>
      <c r="P80">
        <v>14.237261500000001</v>
      </c>
      <c r="Q80">
        <f t="shared" si="10"/>
        <v>3.8350773507061517</v>
      </c>
      <c r="R80">
        <f t="shared" si="11"/>
        <v>0.70275288301193006</v>
      </c>
      <c r="S80">
        <f t="shared" si="12"/>
        <v>-1.6727298083272544</v>
      </c>
    </row>
    <row r="81" spans="1:19">
      <c r="A81">
        <v>0</v>
      </c>
      <c r="B81">
        <v>177</v>
      </c>
      <c r="C81">
        <v>189</v>
      </c>
      <c r="D81">
        <v>134</v>
      </c>
      <c r="E81">
        <f t="shared" si="19"/>
        <v>183.16199999999998</v>
      </c>
      <c r="F81">
        <f t="shared" si="20"/>
        <v>-25.472000000000008</v>
      </c>
      <c r="G81">
        <f t="shared" si="21"/>
        <v>-1.5450000000000035</v>
      </c>
      <c r="H81">
        <f t="shared" si="16"/>
        <v>1042.5827499024983</v>
      </c>
      <c r="I81">
        <f t="shared" si="17"/>
        <v>272.67421512250024</v>
      </c>
      <c r="J81">
        <f t="shared" si="18"/>
        <v>169.21044967560897</v>
      </c>
      <c r="K81">
        <v>150.87295</v>
      </c>
      <c r="L81">
        <v>-8.9591499999999993</v>
      </c>
      <c r="M81">
        <v>11.4630917</v>
      </c>
      <c r="N81">
        <v>20.641317699999998</v>
      </c>
      <c r="O81">
        <v>13.3093015</v>
      </c>
      <c r="P81">
        <v>14.237261500000001</v>
      </c>
      <c r="Q81">
        <f t="shared" ref="Q81:Q122" si="22">(E81-K81)/N81</f>
        <v>1.5642920897438626</v>
      </c>
      <c r="R81">
        <f t="shared" ref="R81:R122" si="23">(F81-L81)/O81</f>
        <v>-1.2406999721210017</v>
      </c>
      <c r="S81">
        <f t="shared" ref="S81:S122" si="24">(G81-M81)/P81</f>
        <v>-0.913665293005962</v>
      </c>
    </row>
    <row r="82" spans="1:19">
      <c r="A82">
        <v>0</v>
      </c>
      <c r="B82">
        <v>61</v>
      </c>
      <c r="C82">
        <v>37</v>
      </c>
      <c r="D82">
        <v>35</v>
      </c>
      <c r="E82">
        <f t="shared" si="19"/>
        <v>44.997999999999998</v>
      </c>
      <c r="F82">
        <f t="shared" si="20"/>
        <v>-5.0560000000000009</v>
      </c>
      <c r="G82">
        <f t="shared" si="21"/>
        <v>12.161999999999999</v>
      </c>
      <c r="H82">
        <f t="shared" si="16"/>
        <v>11209.505037502502</v>
      </c>
      <c r="I82">
        <f t="shared" si="17"/>
        <v>15.234579922499988</v>
      </c>
      <c r="J82">
        <f t="shared" si="18"/>
        <v>0.48847281180888913</v>
      </c>
      <c r="K82">
        <v>150.87295</v>
      </c>
      <c r="L82">
        <v>-8.9591499999999993</v>
      </c>
      <c r="M82">
        <v>11.4630917</v>
      </c>
      <c r="N82">
        <v>20.641317699999998</v>
      </c>
      <c r="O82">
        <v>13.3093015</v>
      </c>
      <c r="P82">
        <v>14.237261500000001</v>
      </c>
      <c r="Q82">
        <f t="shared" si="22"/>
        <v>-5.1292728273834971</v>
      </c>
      <c r="R82">
        <f t="shared" si="23"/>
        <v>0.29326482685811861</v>
      </c>
      <c r="S82">
        <f t="shared" si="24"/>
        <v>4.90900795774524E-2</v>
      </c>
    </row>
    <row r="83" spans="1:19">
      <c r="A83">
        <v>0</v>
      </c>
      <c r="B83">
        <v>119</v>
      </c>
      <c r="C83">
        <v>119</v>
      </c>
      <c r="D83">
        <v>117</v>
      </c>
      <c r="E83">
        <f t="shared" si="19"/>
        <v>122.282</v>
      </c>
      <c r="F83">
        <f t="shared" si="20"/>
        <v>-1</v>
      </c>
      <c r="G83">
        <f t="shared" si="21"/>
        <v>0.16200000000000259</v>
      </c>
      <c r="H83">
        <f t="shared" si="16"/>
        <v>817.44242190250043</v>
      </c>
      <c r="I83">
        <f t="shared" si="17"/>
        <v>63.348068722499988</v>
      </c>
      <c r="J83">
        <f t="shared" si="18"/>
        <v>127.71467361180882</v>
      </c>
      <c r="K83">
        <v>150.87295</v>
      </c>
      <c r="L83">
        <v>-8.9591499999999993</v>
      </c>
      <c r="M83">
        <v>11.4630917</v>
      </c>
      <c r="N83">
        <v>20.641317699999998</v>
      </c>
      <c r="O83">
        <v>13.3093015</v>
      </c>
      <c r="P83">
        <v>14.237261500000001</v>
      </c>
      <c r="Q83">
        <f t="shared" si="22"/>
        <v>-1.3851320160631029</v>
      </c>
      <c r="R83">
        <f t="shared" si="23"/>
        <v>0.59801410314433101</v>
      </c>
      <c r="S83">
        <f t="shared" si="24"/>
        <v>-0.79376864012787829</v>
      </c>
    </row>
    <row r="84" spans="1:19">
      <c r="A84">
        <v>0</v>
      </c>
      <c r="B84">
        <v>96</v>
      </c>
      <c r="C84">
        <v>69</v>
      </c>
      <c r="D84">
        <v>65</v>
      </c>
      <c r="E84">
        <f t="shared" si="19"/>
        <v>78.566999999999993</v>
      </c>
      <c r="F84">
        <f t="shared" si="20"/>
        <v>-6.5630000000000024</v>
      </c>
      <c r="G84">
        <f t="shared" si="21"/>
        <v>13.824000000000002</v>
      </c>
      <c r="H84">
        <f t="shared" si="16"/>
        <v>5228.1504054025017</v>
      </c>
      <c r="I84">
        <f t="shared" si="17"/>
        <v>5.7415348224999851</v>
      </c>
      <c r="J84">
        <f t="shared" si="18"/>
        <v>5.5738880010088989</v>
      </c>
      <c r="K84">
        <v>150.87295</v>
      </c>
      <c r="L84">
        <v>-8.9591499999999993</v>
      </c>
      <c r="M84">
        <v>11.4630917</v>
      </c>
      <c r="N84">
        <v>20.641317699999998</v>
      </c>
      <c r="O84">
        <v>13.3093015</v>
      </c>
      <c r="P84">
        <v>14.237261500000001</v>
      </c>
      <c r="Q84">
        <f t="shared" si="22"/>
        <v>-3.5029716150340544</v>
      </c>
      <c r="R84">
        <f t="shared" si="23"/>
        <v>0.18003574417485371</v>
      </c>
      <c r="S84">
        <f t="shared" si="24"/>
        <v>0.16582601225664093</v>
      </c>
    </row>
    <row r="85" spans="1:19">
      <c r="A85">
        <v>0</v>
      </c>
      <c r="B85">
        <v>157</v>
      </c>
      <c r="C85">
        <v>140</v>
      </c>
      <c r="D85">
        <v>91</v>
      </c>
      <c r="E85">
        <f t="shared" si="19"/>
        <v>142.22699999999998</v>
      </c>
      <c r="F85">
        <f t="shared" si="20"/>
        <v>-27.373000000000005</v>
      </c>
      <c r="G85">
        <f t="shared" si="21"/>
        <v>12.469000000000003</v>
      </c>
      <c r="H85">
        <f t="shared" si="16"/>
        <v>74.752451402500483</v>
      </c>
      <c r="I85">
        <f t="shared" si="17"/>
        <v>339.06987182250015</v>
      </c>
      <c r="J85">
        <f t="shared" si="18"/>
        <v>1.0118515080088966</v>
      </c>
      <c r="K85">
        <v>150.87295</v>
      </c>
      <c r="L85">
        <v>-8.9591499999999993</v>
      </c>
      <c r="M85">
        <v>11.4630917</v>
      </c>
      <c r="N85">
        <v>20.641317699999998</v>
      </c>
      <c r="O85">
        <v>13.3093015</v>
      </c>
      <c r="P85">
        <v>14.237261500000001</v>
      </c>
      <c r="Q85">
        <f t="shared" si="22"/>
        <v>-0.41886618507887352</v>
      </c>
      <c r="R85">
        <f t="shared" si="23"/>
        <v>-1.3835324115243766</v>
      </c>
      <c r="S85">
        <f t="shared" si="24"/>
        <v>7.0653215156580726E-2</v>
      </c>
    </row>
    <row r="86" spans="1:19">
      <c r="A86">
        <v>0</v>
      </c>
      <c r="B86">
        <v>3</v>
      </c>
      <c r="C86">
        <v>10</v>
      </c>
      <c r="D86">
        <v>7</v>
      </c>
      <c r="E86">
        <f t="shared" si="19"/>
        <v>7.7749999999999995</v>
      </c>
      <c r="F86">
        <f t="shared" si="20"/>
        <v>-0.31700000000000017</v>
      </c>
      <c r="G86">
        <f t="shared" si="21"/>
        <v>-3.2569999999999997</v>
      </c>
      <c r="H86">
        <f t="shared" si="16"/>
        <v>20477.0232942025</v>
      </c>
      <c r="I86">
        <f t="shared" si="17"/>
        <v>74.686756622499985</v>
      </c>
      <c r="J86">
        <f t="shared" si="18"/>
        <v>216.68109965640886</v>
      </c>
      <c r="K86">
        <v>150.87295</v>
      </c>
      <c r="L86">
        <v>-8.9591499999999993</v>
      </c>
      <c r="M86">
        <v>11.4630917</v>
      </c>
      <c r="N86">
        <v>20.641317699999998</v>
      </c>
      <c r="O86">
        <v>13.3093015</v>
      </c>
      <c r="P86">
        <v>14.237261500000001</v>
      </c>
      <c r="Q86">
        <f t="shared" si="22"/>
        <v>-6.9325976219047298</v>
      </c>
      <c r="R86">
        <f t="shared" si="23"/>
        <v>0.64933159715406541</v>
      </c>
      <c r="S86">
        <f t="shared" si="24"/>
        <v>-1.0339131370172556</v>
      </c>
    </row>
    <row r="87" spans="1:19">
      <c r="A87">
        <v>0</v>
      </c>
      <c r="B87">
        <v>8</v>
      </c>
      <c r="C87">
        <v>5</v>
      </c>
      <c r="D87">
        <v>4</v>
      </c>
      <c r="E87">
        <f t="shared" si="19"/>
        <v>5.9029999999999996</v>
      </c>
      <c r="F87">
        <f t="shared" si="20"/>
        <v>-1.0070000000000001</v>
      </c>
      <c r="G87">
        <f t="shared" si="21"/>
        <v>1.5810000000000002</v>
      </c>
      <c r="H87">
        <f t="shared" si="16"/>
        <v>21016.286403002505</v>
      </c>
      <c r="I87">
        <f t="shared" si="17"/>
        <v>63.236689622499995</v>
      </c>
      <c r="J87">
        <f t="shared" si="18"/>
        <v>97.655736367208888</v>
      </c>
      <c r="K87">
        <v>150.87295</v>
      </c>
      <c r="L87">
        <v>-8.9591499999999993</v>
      </c>
      <c r="M87">
        <v>11.4630917</v>
      </c>
      <c r="N87">
        <v>20.641317699999998</v>
      </c>
      <c r="O87">
        <v>13.3093015</v>
      </c>
      <c r="P87">
        <v>14.237261500000001</v>
      </c>
      <c r="Q87">
        <f t="shared" si="22"/>
        <v>-7.0232895063671261</v>
      </c>
      <c r="R87">
        <f t="shared" si="23"/>
        <v>0.59748815518229859</v>
      </c>
      <c r="S87">
        <f t="shared" si="24"/>
        <v>-0.69410059652272316</v>
      </c>
    </row>
    <row r="88" spans="1:19">
      <c r="A88">
        <v>0</v>
      </c>
      <c r="B88">
        <v>184</v>
      </c>
      <c r="C88">
        <v>168</v>
      </c>
      <c r="D88">
        <v>150</v>
      </c>
      <c r="E88">
        <f t="shared" si="19"/>
        <v>175.232</v>
      </c>
      <c r="F88">
        <f t="shared" si="20"/>
        <v>-11.704000000000008</v>
      </c>
      <c r="G88">
        <f t="shared" si="21"/>
        <v>9.4580000000000037</v>
      </c>
      <c r="H88">
        <f t="shared" si="16"/>
        <v>593.36331690249983</v>
      </c>
      <c r="I88">
        <f t="shared" si="17"/>
        <v>7.5342015225000463</v>
      </c>
      <c r="J88">
        <f t="shared" si="18"/>
        <v>4.0203927254088736</v>
      </c>
      <c r="K88">
        <v>150.87295</v>
      </c>
      <c r="L88">
        <v>-8.9591499999999993</v>
      </c>
      <c r="M88">
        <v>11.4630917</v>
      </c>
      <c r="N88">
        <v>20.641317699999998</v>
      </c>
      <c r="O88">
        <v>13.3093015</v>
      </c>
      <c r="P88">
        <v>14.237261500000001</v>
      </c>
      <c r="Q88">
        <f t="shared" si="22"/>
        <v>1.1801111902851047</v>
      </c>
      <c r="R88">
        <f t="shared" si="23"/>
        <v>-0.20623546622638375</v>
      </c>
      <c r="S88">
        <f t="shared" si="24"/>
        <v>-0.14083408526281518</v>
      </c>
    </row>
    <row r="89" spans="1:19">
      <c r="A89">
        <v>0</v>
      </c>
      <c r="B89">
        <v>29</v>
      </c>
      <c r="C89">
        <v>39</v>
      </c>
      <c r="D89">
        <v>41</v>
      </c>
      <c r="E89">
        <f t="shared" si="19"/>
        <v>37.467999999999996</v>
      </c>
      <c r="F89">
        <f t="shared" si="20"/>
        <v>2.6899999999999977</v>
      </c>
      <c r="G89">
        <f t="shared" si="21"/>
        <v>-5.1620000000000008</v>
      </c>
      <c r="H89">
        <f t="shared" si="16"/>
        <v>12860.682684502503</v>
      </c>
      <c r="I89">
        <f t="shared" si="17"/>
        <v>135.70269572249993</v>
      </c>
      <c r="J89">
        <f t="shared" si="18"/>
        <v>276.39367403340884</v>
      </c>
      <c r="K89">
        <v>150.87295</v>
      </c>
      <c r="L89">
        <v>-8.9591499999999993</v>
      </c>
      <c r="M89">
        <v>11.4630917</v>
      </c>
      <c r="N89">
        <v>20.641317699999998</v>
      </c>
      <c r="O89">
        <v>13.3093015</v>
      </c>
      <c r="P89">
        <v>14.237261500000001</v>
      </c>
      <c r="Q89">
        <f t="shared" si="22"/>
        <v>-5.4940751190511454</v>
      </c>
      <c r="R89">
        <f t="shared" si="23"/>
        <v>0.87526381455856239</v>
      </c>
      <c r="S89">
        <f t="shared" si="24"/>
        <v>-1.167716958770477</v>
      </c>
    </row>
    <row r="90" spans="1:19">
      <c r="A90">
        <v>0</v>
      </c>
      <c r="B90">
        <v>166</v>
      </c>
      <c r="C90">
        <v>133</v>
      </c>
      <c r="D90">
        <v>90</v>
      </c>
      <c r="E90">
        <f t="shared" si="19"/>
        <v>140.66499999999999</v>
      </c>
      <c r="F90">
        <f t="shared" si="20"/>
        <v>-27.076999999999998</v>
      </c>
      <c r="G90">
        <f t="shared" si="21"/>
        <v>19.983000000000004</v>
      </c>
      <c r="H90">
        <f t="shared" si="16"/>
        <v>104.20224320250023</v>
      </c>
      <c r="I90">
        <f t="shared" si="17"/>
        <v>328.25648862249989</v>
      </c>
      <c r="J90">
        <f t="shared" si="18"/>
        <v>72.588837440408966</v>
      </c>
      <c r="K90">
        <v>150.87295</v>
      </c>
      <c r="L90">
        <v>-8.9591499999999993</v>
      </c>
      <c r="M90">
        <v>11.4630917</v>
      </c>
      <c r="N90">
        <v>20.641317699999998</v>
      </c>
      <c r="O90">
        <v>13.3093015</v>
      </c>
      <c r="P90">
        <v>14.237261500000001</v>
      </c>
      <c r="Q90">
        <f t="shared" si="22"/>
        <v>-0.4945396485031579</v>
      </c>
      <c r="R90">
        <f t="shared" si="23"/>
        <v>-1.3612923262727197</v>
      </c>
      <c r="S90">
        <f t="shared" si="24"/>
        <v>0.59842325014540221</v>
      </c>
    </row>
    <row r="91" spans="1:19">
      <c r="A91">
        <v>0</v>
      </c>
      <c r="B91">
        <v>89</v>
      </c>
      <c r="C91">
        <v>81</v>
      </c>
      <c r="D91">
        <v>84</v>
      </c>
      <c r="E91">
        <f t="shared" si="19"/>
        <v>86.254000000000005</v>
      </c>
      <c r="F91">
        <f t="shared" si="20"/>
        <v>0.14799999999999613</v>
      </c>
      <c r="G91">
        <f t="shared" si="21"/>
        <v>3.7569999999999997</v>
      </c>
      <c r="H91">
        <f t="shared" si="16"/>
        <v>4175.6086991024995</v>
      </c>
      <c r="I91">
        <f t="shared" si="17"/>
        <v>82.940181122499922</v>
      </c>
      <c r="J91">
        <f t="shared" si="18"/>
        <v>59.383849288808889</v>
      </c>
      <c r="K91">
        <v>150.87295</v>
      </c>
      <c r="L91">
        <v>-8.9591499999999993</v>
      </c>
      <c r="M91">
        <v>11.4630917</v>
      </c>
      <c r="N91">
        <v>20.641317699999998</v>
      </c>
      <c r="O91">
        <v>13.3093015</v>
      </c>
      <c r="P91">
        <v>14.237261500000001</v>
      </c>
      <c r="Q91">
        <f t="shared" si="22"/>
        <v>-3.1305632198083946</v>
      </c>
      <c r="R91">
        <f t="shared" si="23"/>
        <v>0.68426956891764723</v>
      </c>
      <c r="S91">
        <f t="shared" si="24"/>
        <v>-0.54126221534948971</v>
      </c>
    </row>
    <row r="92" spans="1:19">
      <c r="A92">
        <v>0</v>
      </c>
      <c r="B92">
        <v>152</v>
      </c>
      <c r="C92">
        <v>207</v>
      </c>
      <c r="D92">
        <v>248</v>
      </c>
      <c r="E92">
        <f t="shared" si="19"/>
        <v>202.66899999999998</v>
      </c>
      <c r="F92">
        <f t="shared" si="20"/>
        <v>29.794999999999987</v>
      </c>
      <c r="G92">
        <f t="shared" si="21"/>
        <v>-30.820999999999991</v>
      </c>
      <c r="H92">
        <f t="shared" si="16"/>
        <v>2682.8307956024978</v>
      </c>
      <c r="I92">
        <f t="shared" si="17"/>
        <v>1501.8841422224991</v>
      </c>
      <c r="J92">
        <f t="shared" si="18"/>
        <v>1787.9444108940081</v>
      </c>
      <c r="K92">
        <v>150.87295</v>
      </c>
      <c r="L92">
        <v>-8.9591499999999993</v>
      </c>
      <c r="M92">
        <v>11.4630917</v>
      </c>
      <c r="N92">
        <v>20.641317699999998</v>
      </c>
      <c r="O92">
        <v>13.3093015</v>
      </c>
      <c r="P92">
        <v>14.237261500000001</v>
      </c>
      <c r="Q92">
        <f t="shared" si="22"/>
        <v>2.5093383451968276</v>
      </c>
      <c r="R92">
        <f t="shared" si="23"/>
        <v>2.9118094589712307</v>
      </c>
      <c r="S92">
        <f t="shared" si="24"/>
        <v>-2.9699596161804003</v>
      </c>
    </row>
    <row r="93" spans="1:19">
      <c r="A93">
        <v>0</v>
      </c>
      <c r="B93">
        <v>162</v>
      </c>
      <c r="C93">
        <v>160</v>
      </c>
      <c r="D93">
        <v>170</v>
      </c>
      <c r="E93">
        <f t="shared" si="19"/>
        <v>166.83799999999997</v>
      </c>
      <c r="F93">
        <f t="shared" si="20"/>
        <v>4.6620000000000061</v>
      </c>
      <c r="G93">
        <f t="shared" si="21"/>
        <v>0.19000000000000838</v>
      </c>
      <c r="H93">
        <f t="shared" si="16"/>
        <v>254.88282150249881</v>
      </c>
      <c r="I93">
        <f t="shared" si="17"/>
        <v>185.53572732250015</v>
      </c>
      <c r="J93">
        <f t="shared" si="18"/>
        <v>127.0825964766087</v>
      </c>
      <c r="K93">
        <v>150.87295</v>
      </c>
      <c r="L93">
        <v>-8.9591499999999993</v>
      </c>
      <c r="M93">
        <v>11.4630917</v>
      </c>
      <c r="N93">
        <v>20.641317699999998</v>
      </c>
      <c r="O93">
        <v>13.3093015</v>
      </c>
      <c r="P93">
        <v>14.237261500000001</v>
      </c>
      <c r="Q93">
        <f t="shared" si="22"/>
        <v>0.77345110578865628</v>
      </c>
      <c r="R93">
        <f t="shared" si="23"/>
        <v>1.0234308690054099</v>
      </c>
      <c r="S93">
        <f t="shared" si="24"/>
        <v>-0.79180196978189876</v>
      </c>
    </row>
    <row r="94" spans="1:19">
      <c r="A94">
        <v>0</v>
      </c>
      <c r="B94">
        <v>180</v>
      </c>
      <c r="C94">
        <v>97</v>
      </c>
      <c r="D94">
        <v>66</v>
      </c>
      <c r="E94">
        <f t="shared" si="19"/>
        <v>120.26300000000001</v>
      </c>
      <c r="F94">
        <f t="shared" si="20"/>
        <v>-29.527000000000001</v>
      </c>
      <c r="G94">
        <f t="shared" si="21"/>
        <v>44.010999999999996</v>
      </c>
      <c r="H94">
        <f t="shared" si="16"/>
        <v>936.96903900249981</v>
      </c>
      <c r="I94">
        <f t="shared" si="17"/>
        <v>423.03645362250001</v>
      </c>
      <c r="J94">
        <f t="shared" si="18"/>
        <v>1059.3663347052086</v>
      </c>
      <c r="K94">
        <v>150.87295</v>
      </c>
      <c r="L94">
        <v>-8.9591499999999993</v>
      </c>
      <c r="M94">
        <v>11.4630917</v>
      </c>
      <c r="N94">
        <v>20.641317699999998</v>
      </c>
      <c r="O94">
        <v>13.3093015</v>
      </c>
      <c r="P94">
        <v>14.237261500000001</v>
      </c>
      <c r="Q94">
        <f t="shared" si="22"/>
        <v>-1.4829455388887309</v>
      </c>
      <c r="R94">
        <f t="shared" si="23"/>
        <v>-1.5453741129840661</v>
      </c>
      <c r="S94">
        <f t="shared" si="24"/>
        <v>2.2861073599020427</v>
      </c>
    </row>
    <row r="95" spans="1:19">
      <c r="A95">
        <v>0</v>
      </c>
      <c r="B95">
        <v>114</v>
      </c>
      <c r="C95">
        <v>129</v>
      </c>
      <c r="D95">
        <v>121</v>
      </c>
      <c r="E95">
        <f t="shared" si="19"/>
        <v>127.233</v>
      </c>
      <c r="F95">
        <f t="shared" si="20"/>
        <v>-1.4650000000000034</v>
      </c>
      <c r="G95">
        <f t="shared" si="21"/>
        <v>-6.851999999999995</v>
      </c>
      <c r="H95">
        <f t="shared" si="16"/>
        <v>558.84723600249993</v>
      </c>
      <c r="I95">
        <f t="shared" si="17"/>
        <v>56.162284222499935</v>
      </c>
      <c r="J95">
        <f t="shared" si="18"/>
        <v>335.44258397940877</v>
      </c>
      <c r="K95">
        <v>150.87295</v>
      </c>
      <c r="L95">
        <v>-8.9591499999999993</v>
      </c>
      <c r="M95">
        <v>11.4630917</v>
      </c>
      <c r="N95">
        <v>20.641317699999998</v>
      </c>
      <c r="O95">
        <v>13.3093015</v>
      </c>
      <c r="P95">
        <v>14.237261500000001</v>
      </c>
      <c r="Q95">
        <f t="shared" si="22"/>
        <v>-1.1452732981286364</v>
      </c>
      <c r="R95">
        <f t="shared" si="23"/>
        <v>0.56307613138074875</v>
      </c>
      <c r="S95">
        <f t="shared" si="24"/>
        <v>-1.2864195617956442</v>
      </c>
    </row>
    <row r="96" spans="1:19">
      <c r="A96">
        <v>0</v>
      </c>
      <c r="B96">
        <v>147</v>
      </c>
      <c r="C96">
        <v>175</v>
      </c>
      <c r="D96">
        <v>167</v>
      </c>
      <c r="E96">
        <f t="shared" si="19"/>
        <v>170.726</v>
      </c>
      <c r="F96">
        <f t="shared" si="20"/>
        <v>0.73199999999999932</v>
      </c>
      <c r="G96">
        <f t="shared" si="21"/>
        <v>-13.352000000000004</v>
      </c>
      <c r="H96">
        <f t="shared" si="16"/>
        <v>394.14359430249982</v>
      </c>
      <c r="I96">
        <f t="shared" si="17"/>
        <v>93.918388322499979</v>
      </c>
      <c r="J96">
        <f t="shared" si="18"/>
        <v>615.7887760794091</v>
      </c>
      <c r="K96">
        <v>150.87295</v>
      </c>
      <c r="L96">
        <v>-8.9591499999999993</v>
      </c>
      <c r="M96">
        <v>11.4630917</v>
      </c>
      <c r="N96">
        <v>20.641317699999998</v>
      </c>
      <c r="O96">
        <v>13.3093015</v>
      </c>
      <c r="P96">
        <v>14.237261500000001</v>
      </c>
      <c r="Q96">
        <f t="shared" si="22"/>
        <v>0.96181117351824863</v>
      </c>
      <c r="R96">
        <f t="shared" si="23"/>
        <v>0.72814865603578061</v>
      </c>
      <c r="S96">
        <f t="shared" si="24"/>
        <v>-1.7429680349693655</v>
      </c>
    </row>
    <row r="97" spans="1:19">
      <c r="A97">
        <v>0</v>
      </c>
      <c r="B97">
        <v>164</v>
      </c>
      <c r="C97">
        <v>167</v>
      </c>
      <c r="D97">
        <v>127</v>
      </c>
      <c r="E97">
        <f t="shared" si="19"/>
        <v>165.35300000000001</v>
      </c>
      <c r="F97">
        <f t="shared" si="20"/>
        <v>-19.492999999999995</v>
      </c>
      <c r="G97">
        <f t="shared" si="21"/>
        <v>1.7400000000000002</v>
      </c>
      <c r="H97">
        <f t="shared" si="16"/>
        <v>209.67184800250016</v>
      </c>
      <c r="I97">
        <f t="shared" si="17"/>
        <v>110.96199582249992</v>
      </c>
      <c r="J97">
        <f t="shared" si="18"/>
        <v>94.538512206608885</v>
      </c>
      <c r="K97">
        <v>150.87295</v>
      </c>
      <c r="L97">
        <v>-8.9591499999999993</v>
      </c>
      <c r="M97">
        <v>11.4630917</v>
      </c>
      <c r="N97">
        <v>20.641317699999998</v>
      </c>
      <c r="O97">
        <v>13.3093015</v>
      </c>
      <c r="P97">
        <v>14.237261500000001</v>
      </c>
      <c r="Q97">
        <f t="shared" si="22"/>
        <v>0.70150802436416193</v>
      </c>
      <c r="R97">
        <f t="shared" si="23"/>
        <v>-0.79146527712216874</v>
      </c>
      <c r="S97">
        <f t="shared" si="24"/>
        <v>-0.6829327184866274</v>
      </c>
    </row>
    <row r="98" spans="1:19">
      <c r="A98">
        <v>0</v>
      </c>
      <c r="B98">
        <v>148</v>
      </c>
      <c r="C98">
        <v>144</v>
      </c>
      <c r="D98">
        <v>136</v>
      </c>
      <c r="E98">
        <f t="shared" ref="E98:E121" si="25">0.299*B98+0.587*C98+0.144*D98</f>
        <v>148.36399999999998</v>
      </c>
      <c r="F98">
        <f t="shared" ref="F98:F121" si="26">-0.169*B98-0.331*C98+0.5*D98</f>
        <v>-4.6760000000000019</v>
      </c>
      <c r="G98">
        <f t="shared" ref="G98:G121" si="27">0.5*B98-0.419*C98-0.081*D98</f>
        <v>2.6480000000000015</v>
      </c>
      <c r="H98">
        <f t="shared" si="16"/>
        <v>6.2948301025001356</v>
      </c>
      <c r="I98">
        <f t="shared" si="17"/>
        <v>18.345373922499977</v>
      </c>
      <c r="J98">
        <f t="shared" si="18"/>
        <v>77.705841679408863</v>
      </c>
      <c r="K98">
        <v>150.87295</v>
      </c>
      <c r="L98">
        <v>-8.9591499999999993</v>
      </c>
      <c r="M98">
        <v>11.4630917</v>
      </c>
      <c r="N98">
        <v>20.641317699999998</v>
      </c>
      <c r="O98">
        <v>13.3093015</v>
      </c>
      <c r="P98">
        <v>14.237261500000001</v>
      </c>
      <c r="Q98">
        <f t="shared" si="22"/>
        <v>-0.1215498950437659</v>
      </c>
      <c r="R98">
        <f t="shared" si="23"/>
        <v>0.32181628765416409</v>
      </c>
      <c r="S98">
        <f t="shared" si="24"/>
        <v>-0.61915640869559063</v>
      </c>
    </row>
    <row r="99" spans="1:19">
      <c r="A99">
        <v>0</v>
      </c>
      <c r="B99">
        <v>4</v>
      </c>
      <c r="C99">
        <v>2</v>
      </c>
      <c r="D99">
        <v>0</v>
      </c>
      <c r="E99">
        <f t="shared" si="25"/>
        <v>2.37</v>
      </c>
      <c r="F99">
        <f t="shared" si="26"/>
        <v>-1.3380000000000001</v>
      </c>
      <c r="G99">
        <f t="shared" si="27"/>
        <v>1.1619999999999999</v>
      </c>
      <c r="H99">
        <f t="shared" ref="H99:H121" si="28">(E99-150.87295)^2</f>
        <v>22053.1261587025</v>
      </c>
      <c r="I99">
        <f t="shared" ref="I99:I121" si="29">(F99+8.95915)^2</f>
        <v>58.081927322499986</v>
      </c>
      <c r="J99">
        <f t="shared" ref="J99:J121" si="30">(G99-11.4630917)^2</f>
        <v>106.1124902118089</v>
      </c>
      <c r="K99">
        <v>150.87295</v>
      </c>
      <c r="L99">
        <v>-8.9591499999999993</v>
      </c>
      <c r="M99">
        <v>11.4630917</v>
      </c>
      <c r="N99">
        <v>20.641317699999998</v>
      </c>
      <c r="O99">
        <v>13.3093015</v>
      </c>
      <c r="P99">
        <v>14.237261500000001</v>
      </c>
      <c r="Q99">
        <f t="shared" si="22"/>
        <v>-7.1944510596821063</v>
      </c>
      <c r="R99">
        <f t="shared" si="23"/>
        <v>0.57261833012047991</v>
      </c>
      <c r="S99">
        <f t="shared" si="24"/>
        <v>-0.72353041348576763</v>
      </c>
    </row>
    <row r="100" spans="1:19">
      <c r="A100">
        <v>0</v>
      </c>
      <c r="B100">
        <v>123</v>
      </c>
      <c r="C100">
        <v>149</v>
      </c>
      <c r="D100">
        <v>108</v>
      </c>
      <c r="E100">
        <f t="shared" si="25"/>
        <v>139.792</v>
      </c>
      <c r="F100">
        <f t="shared" si="26"/>
        <v>-16.106000000000009</v>
      </c>
      <c r="G100">
        <f t="shared" si="27"/>
        <v>-9.6789999999999985</v>
      </c>
      <c r="H100">
        <f t="shared" si="28"/>
        <v>122.78745290250004</v>
      </c>
      <c r="I100">
        <f t="shared" si="29"/>
        <v>51.077464922500134</v>
      </c>
      <c r="J100">
        <f t="shared" si="30"/>
        <v>446.9880414512088</v>
      </c>
      <c r="K100">
        <v>150.87295</v>
      </c>
      <c r="L100">
        <v>-8.9591499999999993</v>
      </c>
      <c r="M100">
        <v>11.4630917</v>
      </c>
      <c r="N100">
        <v>20.641317699999998</v>
      </c>
      <c r="O100">
        <v>13.3093015</v>
      </c>
      <c r="P100">
        <v>14.237261500000001</v>
      </c>
      <c r="Q100">
        <f t="shared" si="22"/>
        <v>-0.5368334600072554</v>
      </c>
      <c r="R100">
        <f t="shared" si="23"/>
        <v>-0.53698159892162711</v>
      </c>
      <c r="S100">
        <f t="shared" si="24"/>
        <v>-1.4849830285128918</v>
      </c>
    </row>
    <row r="101" spans="1:19">
      <c r="A101">
        <v>0</v>
      </c>
      <c r="B101">
        <v>150</v>
      </c>
      <c r="C101">
        <v>148</v>
      </c>
      <c r="D101">
        <v>150</v>
      </c>
      <c r="E101">
        <f t="shared" si="25"/>
        <v>153.32599999999999</v>
      </c>
      <c r="F101">
        <f t="shared" si="26"/>
        <v>0.66200000000000614</v>
      </c>
      <c r="G101">
        <f t="shared" si="27"/>
        <v>0.83799999999999919</v>
      </c>
      <c r="H101">
        <f t="shared" si="28"/>
        <v>6.0174543024999529</v>
      </c>
      <c r="I101">
        <f t="shared" si="29"/>
        <v>92.566527322500107</v>
      </c>
      <c r="J101">
        <f t="shared" si="30"/>
        <v>112.8925736334089</v>
      </c>
      <c r="K101">
        <v>150.87295</v>
      </c>
      <c r="L101">
        <v>-8.9591499999999993</v>
      </c>
      <c r="M101">
        <v>11.4630917</v>
      </c>
      <c r="N101">
        <v>20.641317699999998</v>
      </c>
      <c r="O101">
        <v>13.3093015</v>
      </c>
      <c r="P101">
        <v>14.237261500000001</v>
      </c>
      <c r="Q101">
        <f t="shared" si="22"/>
        <v>0.11884173460495648</v>
      </c>
      <c r="R101">
        <f t="shared" si="23"/>
        <v>0.72288917641545691</v>
      </c>
      <c r="S101">
        <f t="shared" si="24"/>
        <v>-0.74628759891781149</v>
      </c>
    </row>
    <row r="102" spans="1:19">
      <c r="A102">
        <v>0</v>
      </c>
      <c r="B102">
        <v>122</v>
      </c>
      <c r="C102">
        <v>138</v>
      </c>
      <c r="D102">
        <v>157</v>
      </c>
      <c r="E102">
        <f t="shared" si="25"/>
        <v>140.09200000000001</v>
      </c>
      <c r="F102">
        <f t="shared" si="26"/>
        <v>12.203999999999994</v>
      </c>
      <c r="G102">
        <f t="shared" si="27"/>
        <v>-9.5389999999999961</v>
      </c>
      <c r="H102">
        <f t="shared" si="28"/>
        <v>116.22888290249979</v>
      </c>
      <c r="I102">
        <f t="shared" si="29"/>
        <v>447.8789179224998</v>
      </c>
      <c r="J102">
        <f t="shared" si="30"/>
        <v>441.08785577520865</v>
      </c>
      <c r="K102">
        <v>150.87295</v>
      </c>
      <c r="L102">
        <v>-8.9591499999999993</v>
      </c>
      <c r="M102">
        <v>11.4630917</v>
      </c>
      <c r="N102">
        <v>20.641317699999998</v>
      </c>
      <c r="O102">
        <v>13.3093015</v>
      </c>
      <c r="P102">
        <v>14.237261500000001</v>
      </c>
      <c r="Q102">
        <f t="shared" si="22"/>
        <v>-0.52229950416392223</v>
      </c>
      <c r="R102">
        <f t="shared" si="23"/>
        <v>1.5901022303837653</v>
      </c>
      <c r="S102">
        <f t="shared" si="24"/>
        <v>-1.4751496767829959</v>
      </c>
    </row>
    <row r="103" spans="1:19">
      <c r="A103">
        <v>0</v>
      </c>
      <c r="B103">
        <v>102</v>
      </c>
      <c r="C103">
        <v>105</v>
      </c>
      <c r="D103">
        <v>95</v>
      </c>
      <c r="E103">
        <f t="shared" si="25"/>
        <v>105.81299999999999</v>
      </c>
      <c r="F103">
        <f t="shared" si="26"/>
        <v>-4.4930000000000021</v>
      </c>
      <c r="G103">
        <f t="shared" si="27"/>
        <v>-0.68999999999999773</v>
      </c>
      <c r="H103">
        <f t="shared" si="28"/>
        <v>2030.3990940025014</v>
      </c>
      <c r="I103">
        <f t="shared" si="29"/>
        <v>19.946495822499976</v>
      </c>
      <c r="J103">
        <f t="shared" si="30"/>
        <v>147.69763786860884</v>
      </c>
      <c r="K103">
        <v>150.87295</v>
      </c>
      <c r="L103">
        <v>-8.9591499999999993</v>
      </c>
      <c r="M103">
        <v>11.4630917</v>
      </c>
      <c r="N103">
        <v>20.641317699999998</v>
      </c>
      <c r="O103">
        <v>13.3093015</v>
      </c>
      <c r="P103">
        <v>14.237261500000001</v>
      </c>
      <c r="Q103">
        <f t="shared" si="22"/>
        <v>-2.1829977453425862</v>
      </c>
      <c r="R103">
        <f t="shared" si="23"/>
        <v>0.33556607009015438</v>
      </c>
      <c r="S103">
        <f t="shared" si="24"/>
        <v>-0.85361160922695678</v>
      </c>
    </row>
    <row r="104" spans="1:19">
      <c r="A104">
        <v>0</v>
      </c>
      <c r="B104">
        <v>153</v>
      </c>
      <c r="C104">
        <v>159</v>
      </c>
      <c r="D104">
        <v>151</v>
      </c>
      <c r="E104">
        <f t="shared" si="25"/>
        <v>160.82399999999998</v>
      </c>
      <c r="F104">
        <f t="shared" si="26"/>
        <v>-2.9860000000000042</v>
      </c>
      <c r="G104">
        <f t="shared" si="27"/>
        <v>-2.351999999999995</v>
      </c>
      <c r="H104">
        <f t="shared" si="28"/>
        <v>99.023396102499618</v>
      </c>
      <c r="I104">
        <f t="shared" si="29"/>
        <v>35.678520922499942</v>
      </c>
      <c r="J104">
        <f t="shared" si="30"/>
        <v>190.85675867940876</v>
      </c>
      <c r="K104">
        <v>150.87295</v>
      </c>
      <c r="L104">
        <v>-8.9591499999999993</v>
      </c>
      <c r="M104">
        <v>11.4630917</v>
      </c>
      <c r="N104">
        <v>20.641317699999998</v>
      </c>
      <c r="O104">
        <v>13.3093015</v>
      </c>
      <c r="P104">
        <v>14.237261500000001</v>
      </c>
      <c r="Q104">
        <f t="shared" si="22"/>
        <v>0.48209373764931596</v>
      </c>
      <c r="R104">
        <f t="shared" si="23"/>
        <v>0.44879515277341903</v>
      </c>
      <c r="S104">
        <f t="shared" si="24"/>
        <v>-0.97034754190614492</v>
      </c>
    </row>
    <row r="105" spans="1:19">
      <c r="A105">
        <v>0</v>
      </c>
      <c r="B105">
        <v>186</v>
      </c>
      <c r="C105">
        <v>182</v>
      </c>
      <c r="D105">
        <v>146</v>
      </c>
      <c r="E105">
        <f t="shared" si="25"/>
        <v>183.47199999999998</v>
      </c>
      <c r="F105">
        <f t="shared" si="26"/>
        <v>-18.676000000000002</v>
      </c>
      <c r="G105">
        <f t="shared" si="27"/>
        <v>4.9160000000000039</v>
      </c>
      <c r="H105">
        <f t="shared" si="28"/>
        <v>1062.6980609024986</v>
      </c>
      <c r="I105">
        <f t="shared" si="29"/>
        <v>94.417173922500055</v>
      </c>
      <c r="J105">
        <f t="shared" si="30"/>
        <v>42.864409728208834</v>
      </c>
      <c r="K105">
        <v>150.87295</v>
      </c>
      <c r="L105">
        <v>-8.9591499999999993</v>
      </c>
      <c r="M105">
        <v>11.4630917</v>
      </c>
      <c r="N105">
        <v>20.641317699999998</v>
      </c>
      <c r="O105">
        <v>13.3093015</v>
      </c>
      <c r="P105">
        <v>14.237261500000001</v>
      </c>
      <c r="Q105">
        <f t="shared" si="22"/>
        <v>1.5793105107819729</v>
      </c>
      <c r="R105">
        <f t="shared" si="23"/>
        <v>-0.73007963641067131</v>
      </c>
      <c r="S105">
        <f t="shared" si="24"/>
        <v>-0.4598561106712829</v>
      </c>
    </row>
    <row r="106" spans="1:19">
      <c r="A106">
        <v>0</v>
      </c>
      <c r="B106">
        <v>120</v>
      </c>
      <c r="C106">
        <v>108</v>
      </c>
      <c r="D106">
        <v>77</v>
      </c>
      <c r="E106">
        <f t="shared" si="25"/>
        <v>110.36399999999998</v>
      </c>
      <c r="F106">
        <f t="shared" si="26"/>
        <v>-17.528000000000006</v>
      </c>
      <c r="G106">
        <f t="shared" si="27"/>
        <v>8.5110000000000046</v>
      </c>
      <c r="H106">
        <f t="shared" si="28"/>
        <v>1640.9750301025022</v>
      </c>
      <c r="I106">
        <f t="shared" si="29"/>
        <v>73.425190322500114</v>
      </c>
      <c r="J106">
        <f t="shared" si="30"/>
        <v>8.7148454052088606</v>
      </c>
      <c r="K106">
        <v>150.87295</v>
      </c>
      <c r="L106">
        <v>-8.9591499999999993</v>
      </c>
      <c r="M106">
        <v>11.4630917</v>
      </c>
      <c r="N106">
        <v>20.641317699999998</v>
      </c>
      <c r="O106">
        <v>13.3093015</v>
      </c>
      <c r="P106">
        <v>14.237261500000001</v>
      </c>
      <c r="Q106">
        <f t="shared" si="22"/>
        <v>-1.9625176351992311</v>
      </c>
      <c r="R106">
        <f t="shared" si="23"/>
        <v>-0.64382417063735509</v>
      </c>
      <c r="S106">
        <f t="shared" si="24"/>
        <v>-0.20734968589289415</v>
      </c>
    </row>
    <row r="107" spans="1:19">
      <c r="A107">
        <v>0</v>
      </c>
      <c r="B107">
        <v>88</v>
      </c>
      <c r="C107">
        <v>91</v>
      </c>
      <c r="D107">
        <v>74</v>
      </c>
      <c r="E107">
        <f t="shared" si="25"/>
        <v>90.384999999999991</v>
      </c>
      <c r="F107">
        <f t="shared" si="26"/>
        <v>-7.9930000000000021</v>
      </c>
      <c r="G107">
        <f t="shared" si="27"/>
        <v>-0.12299999999999756</v>
      </c>
      <c r="H107">
        <f t="shared" si="28"/>
        <v>3658.7920952025015</v>
      </c>
      <c r="I107">
        <f t="shared" si="29"/>
        <v>0.93344582249999453</v>
      </c>
      <c r="J107">
        <f t="shared" si="30"/>
        <v>134.23752088080883</v>
      </c>
      <c r="K107">
        <v>150.87295</v>
      </c>
      <c r="L107">
        <v>-8.9591499999999993</v>
      </c>
      <c r="M107">
        <v>11.4630917</v>
      </c>
      <c r="N107">
        <v>20.641317699999998</v>
      </c>
      <c r="O107">
        <v>13.3093015</v>
      </c>
      <c r="P107">
        <v>14.237261500000001</v>
      </c>
      <c r="Q107">
        <f t="shared" si="22"/>
        <v>-2.930430647845705</v>
      </c>
      <c r="R107">
        <f t="shared" si="23"/>
        <v>7.2592089073945557E-2</v>
      </c>
      <c r="S107">
        <f t="shared" si="24"/>
        <v>-0.81378653472087992</v>
      </c>
    </row>
    <row r="108" spans="1:19">
      <c r="A108">
        <v>0</v>
      </c>
      <c r="B108">
        <v>77</v>
      </c>
      <c r="C108">
        <v>82</v>
      </c>
      <c r="D108">
        <v>73</v>
      </c>
      <c r="E108">
        <f t="shared" si="25"/>
        <v>81.668999999999997</v>
      </c>
      <c r="F108">
        <f t="shared" si="26"/>
        <v>-3.6550000000000011</v>
      </c>
      <c r="G108">
        <f t="shared" si="27"/>
        <v>-1.7709999999999972</v>
      </c>
      <c r="H108">
        <f t="shared" si="28"/>
        <v>4789.1866956025005</v>
      </c>
      <c r="I108">
        <f t="shared" si="29"/>
        <v>28.134007222499982</v>
      </c>
      <c r="J108">
        <f t="shared" si="30"/>
        <v>175.14118312400882</v>
      </c>
      <c r="K108">
        <v>150.87295</v>
      </c>
      <c r="L108">
        <v>-8.9591499999999993</v>
      </c>
      <c r="M108">
        <v>11.4630917</v>
      </c>
      <c r="N108">
        <v>20.641317699999998</v>
      </c>
      <c r="O108">
        <v>13.3093015</v>
      </c>
      <c r="P108">
        <v>14.237261500000001</v>
      </c>
      <c r="Q108">
        <f t="shared" si="22"/>
        <v>-3.3526905116139951</v>
      </c>
      <c r="R108">
        <f t="shared" si="23"/>
        <v>0.39852955468774964</v>
      </c>
      <c r="S108">
        <f t="shared" si="24"/>
        <v>-0.92953913222707862</v>
      </c>
    </row>
    <row r="109" spans="1:19">
      <c r="A109">
        <v>0</v>
      </c>
      <c r="B109">
        <v>128</v>
      </c>
      <c r="C109">
        <v>161</v>
      </c>
      <c r="D109">
        <v>151</v>
      </c>
      <c r="E109">
        <f t="shared" si="25"/>
        <v>154.523</v>
      </c>
      <c r="F109">
        <f t="shared" si="26"/>
        <v>0.57699999999999818</v>
      </c>
      <c r="G109">
        <f t="shared" si="27"/>
        <v>-15.690000000000003</v>
      </c>
      <c r="H109">
        <f t="shared" si="28"/>
        <v>13.322865002499951</v>
      </c>
      <c r="I109">
        <f t="shared" si="29"/>
        <v>90.938156822499948</v>
      </c>
      <c r="J109">
        <f t="shared" si="30"/>
        <v>737.29038886860917</v>
      </c>
      <c r="K109">
        <v>150.87295</v>
      </c>
      <c r="L109">
        <v>-8.9591499999999993</v>
      </c>
      <c r="M109">
        <v>11.4630917</v>
      </c>
      <c r="N109">
        <v>20.641317699999998</v>
      </c>
      <c r="O109">
        <v>13.3093015</v>
      </c>
      <c r="P109">
        <v>14.237261500000001</v>
      </c>
      <c r="Q109">
        <f t="shared" si="22"/>
        <v>0.17683221841985375</v>
      </c>
      <c r="R109">
        <f t="shared" si="23"/>
        <v>0.71650266544791985</v>
      </c>
      <c r="S109">
        <f t="shared" si="24"/>
        <v>-1.9071850088586209</v>
      </c>
    </row>
    <row r="110" spans="1:19">
      <c r="A110">
        <v>0</v>
      </c>
      <c r="B110">
        <v>182</v>
      </c>
      <c r="C110">
        <v>208</v>
      </c>
      <c r="D110">
        <v>201</v>
      </c>
      <c r="E110">
        <f t="shared" si="25"/>
        <v>205.45799999999997</v>
      </c>
      <c r="F110">
        <f t="shared" si="26"/>
        <v>0.89400000000000546</v>
      </c>
      <c r="G110">
        <f t="shared" si="27"/>
        <v>-12.433</v>
      </c>
      <c r="H110">
        <f t="shared" si="28"/>
        <v>2979.5276835024965</v>
      </c>
      <c r="I110">
        <f t="shared" si="29"/>
        <v>97.084564922500093</v>
      </c>
      <c r="J110">
        <f t="shared" si="30"/>
        <v>571.0231985348089</v>
      </c>
      <c r="K110">
        <v>150.87295</v>
      </c>
      <c r="L110">
        <v>-8.9591499999999993</v>
      </c>
      <c r="M110">
        <v>11.4630917</v>
      </c>
      <c r="N110">
        <v>20.641317699999998</v>
      </c>
      <c r="O110">
        <v>13.3093015</v>
      </c>
      <c r="P110">
        <v>14.237261500000001</v>
      </c>
      <c r="Q110">
        <f t="shared" si="22"/>
        <v>2.6444556880203423</v>
      </c>
      <c r="R110">
        <f t="shared" si="23"/>
        <v>0.74032059458567412</v>
      </c>
      <c r="S110">
        <f t="shared" si="24"/>
        <v>-1.6784191046852655</v>
      </c>
    </row>
    <row r="111" spans="1:19">
      <c r="A111">
        <v>0</v>
      </c>
      <c r="B111">
        <v>104</v>
      </c>
      <c r="C111">
        <v>80</v>
      </c>
      <c r="D111">
        <v>52</v>
      </c>
      <c r="E111">
        <f t="shared" si="25"/>
        <v>85.543999999999997</v>
      </c>
      <c r="F111">
        <f t="shared" si="26"/>
        <v>-18.055999999999997</v>
      </c>
      <c r="G111">
        <f t="shared" si="27"/>
        <v>14.268000000000004</v>
      </c>
      <c r="H111">
        <f t="shared" si="28"/>
        <v>4267.8717081025006</v>
      </c>
      <c r="I111">
        <f t="shared" si="29"/>
        <v>82.752679922499965</v>
      </c>
      <c r="J111">
        <f t="shared" si="30"/>
        <v>7.867510571408916</v>
      </c>
      <c r="K111">
        <v>150.87295</v>
      </c>
      <c r="L111">
        <v>-8.9591499999999993</v>
      </c>
      <c r="M111">
        <v>11.4630917</v>
      </c>
      <c r="N111">
        <v>20.641317699999998</v>
      </c>
      <c r="O111">
        <v>13.3093015</v>
      </c>
      <c r="P111">
        <v>14.237261500000001</v>
      </c>
      <c r="Q111">
        <f t="shared" si="22"/>
        <v>-3.1649602486376156</v>
      </c>
      <c r="R111">
        <f t="shared" si="23"/>
        <v>-0.68349567405922829</v>
      </c>
      <c r="S111">
        <f t="shared" si="24"/>
        <v>0.19701178488573834</v>
      </c>
    </row>
    <row r="112" spans="1:19">
      <c r="A112">
        <v>0</v>
      </c>
      <c r="B112">
        <v>180</v>
      </c>
      <c r="C112">
        <v>174</v>
      </c>
      <c r="D112">
        <v>85</v>
      </c>
      <c r="E112">
        <f t="shared" si="25"/>
        <v>168.19800000000001</v>
      </c>
      <c r="F112">
        <f t="shared" si="26"/>
        <v>-45.51400000000001</v>
      </c>
      <c r="G112">
        <f t="shared" si="27"/>
        <v>10.209000000000009</v>
      </c>
      <c r="H112">
        <f t="shared" si="28"/>
        <v>300.15735750250013</v>
      </c>
      <c r="I112">
        <f t="shared" si="29"/>
        <v>1336.2570585225008</v>
      </c>
      <c r="J112">
        <f t="shared" si="30"/>
        <v>1.5727459920088678</v>
      </c>
      <c r="K112">
        <v>150.87295</v>
      </c>
      <c r="L112">
        <v>-8.9591499999999993</v>
      </c>
      <c r="M112">
        <v>11.4630917</v>
      </c>
      <c r="N112">
        <v>20.641317699999998</v>
      </c>
      <c r="O112">
        <v>13.3093015</v>
      </c>
      <c r="P112">
        <v>14.237261500000001</v>
      </c>
      <c r="Q112">
        <f t="shared" si="22"/>
        <v>0.83933837227843289</v>
      </c>
      <c r="R112">
        <f t="shared" si="23"/>
        <v>-2.7465641228429614</v>
      </c>
      <c r="S112">
        <f t="shared" si="24"/>
        <v>-8.8085177054589542E-2</v>
      </c>
    </row>
    <row r="113" spans="1:19">
      <c r="A113">
        <v>0</v>
      </c>
      <c r="B113">
        <v>130</v>
      </c>
      <c r="C113">
        <v>133</v>
      </c>
      <c r="D113">
        <v>124</v>
      </c>
      <c r="E113">
        <f t="shared" si="25"/>
        <v>134.797</v>
      </c>
      <c r="F113">
        <f t="shared" si="26"/>
        <v>-3.9930000000000092</v>
      </c>
      <c r="G113">
        <f t="shared" si="27"/>
        <v>-0.77099999999999724</v>
      </c>
      <c r="H113">
        <f t="shared" si="28"/>
        <v>258.43616840250019</v>
      </c>
      <c r="I113">
        <f t="shared" si="29"/>
        <v>24.662645822499901</v>
      </c>
      <c r="J113">
        <f t="shared" si="30"/>
        <v>149.6729997240088</v>
      </c>
      <c r="K113">
        <v>150.87295</v>
      </c>
      <c r="L113">
        <v>-8.9591499999999993</v>
      </c>
      <c r="M113">
        <v>11.4630917</v>
      </c>
      <c r="N113">
        <v>20.641317699999998</v>
      </c>
      <c r="O113">
        <v>13.3093015</v>
      </c>
      <c r="P113">
        <v>14.237261500000001</v>
      </c>
      <c r="Q113">
        <f t="shared" si="22"/>
        <v>-0.77882382479874368</v>
      </c>
      <c r="R113">
        <f t="shared" si="23"/>
        <v>0.37313378166389799</v>
      </c>
      <c r="S113">
        <f t="shared" si="24"/>
        <v>-0.85930090558496774</v>
      </c>
    </row>
    <row r="114" spans="1:19">
      <c r="A114">
        <v>0</v>
      </c>
      <c r="B114">
        <v>133</v>
      </c>
      <c r="C114">
        <v>163</v>
      </c>
      <c r="D114">
        <v>176</v>
      </c>
      <c r="E114">
        <f t="shared" si="25"/>
        <v>160.79199999999997</v>
      </c>
      <c r="F114">
        <f t="shared" si="26"/>
        <v>11.569999999999993</v>
      </c>
      <c r="G114">
        <f t="shared" si="27"/>
        <v>-16.052999999999997</v>
      </c>
      <c r="H114">
        <f t="shared" si="28"/>
        <v>98.387552902499408</v>
      </c>
      <c r="I114">
        <f t="shared" si="29"/>
        <v>421.44599972249978</v>
      </c>
      <c r="J114">
        <f t="shared" si="30"/>
        <v>757.13530244280867</v>
      </c>
      <c r="K114">
        <v>150.87295</v>
      </c>
      <c r="L114">
        <v>-8.9591499999999993</v>
      </c>
      <c r="M114">
        <v>11.4630917</v>
      </c>
      <c r="N114">
        <v>20.641317699999998</v>
      </c>
      <c r="O114">
        <v>13.3093015</v>
      </c>
      <c r="P114">
        <v>14.237261500000001</v>
      </c>
      <c r="Q114">
        <f t="shared" si="22"/>
        <v>0.48054344902602664</v>
      </c>
      <c r="R114">
        <f t="shared" si="23"/>
        <v>1.5424663721082579</v>
      </c>
      <c r="S114">
        <f t="shared" si="24"/>
        <v>-1.9326814851297067</v>
      </c>
    </row>
    <row r="115" spans="1:19">
      <c r="A115">
        <v>0</v>
      </c>
      <c r="B115">
        <v>77</v>
      </c>
      <c r="C115">
        <v>81</v>
      </c>
      <c r="D115">
        <v>83</v>
      </c>
      <c r="E115">
        <f t="shared" si="25"/>
        <v>82.521999999999991</v>
      </c>
      <c r="F115">
        <f t="shared" si="26"/>
        <v>1.6760000000000019</v>
      </c>
      <c r="G115">
        <f t="shared" si="27"/>
        <v>-2.1619999999999999</v>
      </c>
      <c r="H115">
        <f t="shared" si="28"/>
        <v>4671.8523659025013</v>
      </c>
      <c r="I115">
        <f t="shared" si="29"/>
        <v>113.10641552250003</v>
      </c>
      <c r="J115">
        <f t="shared" si="30"/>
        <v>185.64312383340885</v>
      </c>
      <c r="K115">
        <v>150.87295</v>
      </c>
      <c r="L115">
        <v>-8.9591499999999993</v>
      </c>
      <c r="M115">
        <v>11.4630917</v>
      </c>
      <c r="N115">
        <v>20.641317699999998</v>
      </c>
      <c r="O115">
        <v>13.3093015</v>
      </c>
      <c r="P115">
        <v>14.237261500000001</v>
      </c>
      <c r="Q115">
        <f t="shared" si="22"/>
        <v>-3.311365630499453</v>
      </c>
      <c r="R115">
        <f t="shared" si="23"/>
        <v>0.79907649548700965</v>
      </c>
      <c r="S115">
        <f t="shared" si="24"/>
        <v>-0.95700227884414413</v>
      </c>
    </row>
    <row r="116" spans="1:19">
      <c r="A116">
        <v>0</v>
      </c>
      <c r="B116">
        <v>168</v>
      </c>
      <c r="C116">
        <v>173</v>
      </c>
      <c r="D116">
        <v>140</v>
      </c>
      <c r="E116">
        <f t="shared" si="25"/>
        <v>171.94299999999998</v>
      </c>
      <c r="F116">
        <f t="shared" si="26"/>
        <v>-15.655000000000001</v>
      </c>
      <c r="G116">
        <f t="shared" si="27"/>
        <v>0.17300000000000537</v>
      </c>
      <c r="H116">
        <f t="shared" si="28"/>
        <v>443.94700700249916</v>
      </c>
      <c r="I116">
        <f t="shared" si="29"/>
        <v>44.834407222500026</v>
      </c>
      <c r="J116">
        <f t="shared" si="30"/>
        <v>127.46617059440877</v>
      </c>
      <c r="K116">
        <v>150.87295</v>
      </c>
      <c r="L116">
        <v>-8.9591499999999993</v>
      </c>
      <c r="M116">
        <v>11.4630917</v>
      </c>
      <c r="N116">
        <v>20.641317699999998</v>
      </c>
      <c r="O116">
        <v>13.3093015</v>
      </c>
      <c r="P116">
        <v>14.237261500000001</v>
      </c>
      <c r="Q116">
        <f t="shared" si="22"/>
        <v>1.0207705877227007</v>
      </c>
      <c r="R116">
        <f t="shared" si="23"/>
        <v>-0.50309552308210925</v>
      </c>
      <c r="S116">
        <f t="shared" si="24"/>
        <v>-0.79299601963481492</v>
      </c>
    </row>
    <row r="117" spans="1:19">
      <c r="A117">
        <v>0</v>
      </c>
      <c r="B117">
        <v>254</v>
      </c>
      <c r="C117">
        <v>246</v>
      </c>
      <c r="D117">
        <v>226</v>
      </c>
      <c r="E117">
        <f t="shared" si="25"/>
        <v>252.892</v>
      </c>
      <c r="F117">
        <f t="shared" si="26"/>
        <v>-11.352000000000004</v>
      </c>
      <c r="G117">
        <f t="shared" si="27"/>
        <v>5.620000000000001</v>
      </c>
      <c r="H117">
        <f t="shared" si="28"/>
        <v>10407.886562902499</v>
      </c>
      <c r="I117">
        <f t="shared" si="29"/>
        <v>5.7257311225000223</v>
      </c>
      <c r="J117">
        <f t="shared" si="30"/>
        <v>34.141720614608872</v>
      </c>
      <c r="K117">
        <v>150.87295</v>
      </c>
      <c r="L117">
        <v>-8.9591499999999993</v>
      </c>
      <c r="M117">
        <v>11.4630917</v>
      </c>
      <c r="N117">
        <v>20.641317699999998</v>
      </c>
      <c r="O117">
        <v>13.3093015</v>
      </c>
      <c r="P117">
        <v>14.237261500000001</v>
      </c>
      <c r="Q117">
        <f t="shared" si="22"/>
        <v>4.9424678929291419</v>
      </c>
      <c r="R117">
        <f t="shared" si="23"/>
        <v>-0.17978779727846758</v>
      </c>
      <c r="S117">
        <f t="shared" si="24"/>
        <v>-0.41040839911523702</v>
      </c>
    </row>
    <row r="118" spans="1:19">
      <c r="A118">
        <v>0</v>
      </c>
      <c r="B118">
        <v>74</v>
      </c>
      <c r="C118">
        <v>54</v>
      </c>
      <c r="D118">
        <v>37</v>
      </c>
      <c r="E118">
        <f t="shared" si="25"/>
        <v>59.152000000000001</v>
      </c>
      <c r="F118">
        <f t="shared" si="26"/>
        <v>-11.880000000000003</v>
      </c>
      <c r="G118">
        <f t="shared" si="27"/>
        <v>11.377000000000002</v>
      </c>
      <c r="H118">
        <f t="shared" si="28"/>
        <v>8412.7326689025012</v>
      </c>
      <c r="I118">
        <f t="shared" si="29"/>
        <v>8.5313647225000189</v>
      </c>
      <c r="J118">
        <f t="shared" si="30"/>
        <v>7.4117808088895211E-3</v>
      </c>
      <c r="K118">
        <v>150.87295</v>
      </c>
      <c r="L118">
        <v>-8.9591499999999993</v>
      </c>
      <c r="M118">
        <v>11.4630917</v>
      </c>
      <c r="N118">
        <v>20.641317699999998</v>
      </c>
      <c r="O118">
        <v>13.3093015</v>
      </c>
      <c r="P118">
        <v>14.237261500000001</v>
      </c>
      <c r="Q118">
        <f t="shared" si="22"/>
        <v>-4.4435607906950638</v>
      </c>
      <c r="R118">
        <f t="shared" si="23"/>
        <v>-0.21945930070034128</v>
      </c>
      <c r="S118">
        <f t="shared" si="24"/>
        <v>-6.0469283366044249E-3</v>
      </c>
    </row>
    <row r="119" spans="1:19">
      <c r="A119">
        <v>0</v>
      </c>
      <c r="B119">
        <v>58</v>
      </c>
      <c r="C119">
        <v>66</v>
      </c>
      <c r="D119">
        <v>42</v>
      </c>
      <c r="E119">
        <f t="shared" si="25"/>
        <v>62.131999999999998</v>
      </c>
      <c r="F119">
        <f t="shared" si="26"/>
        <v>-10.648000000000003</v>
      </c>
      <c r="G119">
        <f t="shared" si="27"/>
        <v>-2.056</v>
      </c>
      <c r="H119">
        <f t="shared" si="28"/>
        <v>7874.9562069024996</v>
      </c>
      <c r="I119">
        <f t="shared" si="29"/>
        <v>2.8522143225000134</v>
      </c>
      <c r="J119">
        <f t="shared" si="30"/>
        <v>182.76584039300892</v>
      </c>
      <c r="K119">
        <v>150.87295</v>
      </c>
      <c r="L119">
        <v>-8.9591499999999993</v>
      </c>
      <c r="M119">
        <v>11.4630917</v>
      </c>
      <c r="N119">
        <v>20.641317699999998</v>
      </c>
      <c r="O119">
        <v>13.3093015</v>
      </c>
      <c r="P119">
        <v>14.237261500000001</v>
      </c>
      <c r="Q119">
        <f t="shared" si="22"/>
        <v>-4.2991901626512927</v>
      </c>
      <c r="R119">
        <f t="shared" si="23"/>
        <v>-0.12689245938263582</v>
      </c>
      <c r="S119">
        <f t="shared" si="24"/>
        <v>-0.94955702682008059</v>
      </c>
    </row>
    <row r="120" spans="1:19">
      <c r="A120">
        <v>0</v>
      </c>
      <c r="B120">
        <v>123</v>
      </c>
      <c r="C120">
        <v>106</v>
      </c>
      <c r="D120">
        <v>80</v>
      </c>
      <c r="E120">
        <f t="shared" si="25"/>
        <v>110.51899999999999</v>
      </c>
      <c r="F120">
        <f t="shared" si="26"/>
        <v>-15.873000000000005</v>
      </c>
      <c r="G120">
        <f t="shared" si="27"/>
        <v>10.605999999999998</v>
      </c>
      <c r="H120">
        <f t="shared" si="28"/>
        <v>1628.4412806025009</v>
      </c>
      <c r="I120">
        <f t="shared" si="29"/>
        <v>47.801321822500071</v>
      </c>
      <c r="J120">
        <f t="shared" si="30"/>
        <v>0.73460618220889273</v>
      </c>
      <c r="K120">
        <v>150.87295</v>
      </c>
      <c r="L120">
        <v>-8.9591499999999993</v>
      </c>
      <c r="M120">
        <v>11.4630917</v>
      </c>
      <c r="N120">
        <v>20.641317699999998</v>
      </c>
      <c r="O120">
        <v>13.3093015</v>
      </c>
      <c r="P120">
        <v>14.237261500000001</v>
      </c>
      <c r="Q120">
        <f t="shared" si="22"/>
        <v>-1.9550084246801751</v>
      </c>
      <c r="R120">
        <f t="shared" si="23"/>
        <v>-0.51947504532826194</v>
      </c>
      <c r="S120">
        <f t="shared" si="24"/>
        <v>-6.0200601077672243E-2</v>
      </c>
    </row>
    <row r="121" spans="1:19">
      <c r="A121">
        <v>0</v>
      </c>
      <c r="B121">
        <v>40</v>
      </c>
      <c r="C121">
        <v>40</v>
      </c>
      <c r="D121">
        <v>82</v>
      </c>
      <c r="E121">
        <f t="shared" si="25"/>
        <v>47.247999999999998</v>
      </c>
      <c r="F121">
        <f t="shared" si="26"/>
        <v>21</v>
      </c>
      <c r="G121">
        <f t="shared" si="27"/>
        <v>-3.4019999999999984</v>
      </c>
      <c r="H121">
        <f t="shared" si="28"/>
        <v>10738.130262502502</v>
      </c>
      <c r="I121">
        <f t="shared" si="29"/>
        <v>897.55066872250006</v>
      </c>
      <c r="J121">
        <f t="shared" si="30"/>
        <v>220.97095124940881</v>
      </c>
      <c r="K121">
        <v>150.87295</v>
      </c>
      <c r="L121">
        <v>-8.9591499999999993</v>
      </c>
      <c r="M121">
        <v>11.4630917</v>
      </c>
      <c r="N121">
        <v>20.641317699999998</v>
      </c>
      <c r="O121">
        <v>13.3093015</v>
      </c>
      <c r="P121">
        <v>14.237261500000001</v>
      </c>
      <c r="Q121">
        <f t="shared" si="22"/>
        <v>-5.0202681585585021</v>
      </c>
      <c r="R121">
        <f t="shared" si="23"/>
        <v>2.2509934123890725</v>
      </c>
      <c r="S121">
        <f t="shared" si="24"/>
        <v>-1.0440976798803616</v>
      </c>
    </row>
    <row r="122" spans="1:19">
      <c r="A122">
        <v>0</v>
      </c>
      <c r="E122">
        <f>AVERAGE(E2:E121)</f>
        <v>150.87295000000003</v>
      </c>
      <c r="F122">
        <f>AVERAGE(F2:F121)</f>
        <v>-8.9591500000000099</v>
      </c>
      <c r="G122">
        <f>AVERAGE(G2:G121)</f>
        <v>11.463091666666656</v>
      </c>
      <c r="H122">
        <f>SQRT(AVERAGE(H2:H121))</f>
        <v>60.24131765848778</v>
      </c>
      <c r="I122">
        <f>SQRT(AVERAGE(I2:I121))</f>
        <v>13.30930151977055</v>
      </c>
      <c r="J122">
        <f>SQRT(AVERAGE(J2:J121))</f>
        <v>14.237261542045125</v>
      </c>
      <c r="K122">
        <v>150.87295</v>
      </c>
      <c r="L122">
        <v>-8.9591499999999993</v>
      </c>
      <c r="M122">
        <v>11.4630917</v>
      </c>
      <c r="N122">
        <v>20.641317699999998</v>
      </c>
      <c r="O122">
        <v>13.3093015</v>
      </c>
      <c r="P122">
        <v>14.237261500000001</v>
      </c>
      <c r="Q122">
        <f t="shared" si="22"/>
        <v>1.3769328995117404E-15</v>
      </c>
      <c r="R122">
        <f t="shared" si="23"/>
        <v>-8.0080393673563579E-16</v>
      </c>
      <c r="S122">
        <f t="shared" si="24"/>
        <v>-2.3412749141942117E-9</v>
      </c>
    </row>
    <row r="123" spans="1:19">
      <c r="A123">
        <v>0</v>
      </c>
    </row>
    <row r="124" spans="1:19">
      <c r="A124">
        <v>0</v>
      </c>
    </row>
    <row r="125" spans="1:19">
      <c r="A125">
        <v>0</v>
      </c>
    </row>
    <row r="126" spans="1:19">
      <c r="A126">
        <v>0</v>
      </c>
    </row>
    <row r="127" spans="1:19">
      <c r="A127">
        <v>0</v>
      </c>
    </row>
    <row r="128" spans="1:19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1</v>
      </c>
    </row>
    <row r="134" spans="1:1">
      <c r="A134">
        <v>1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1</v>
      </c>
    </row>
    <row r="141" spans="1:1">
      <c r="A141">
        <v>1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1</v>
      </c>
    </row>
    <row r="147" spans="1:1">
      <c r="A147">
        <v>1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1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1</v>
      </c>
    </row>
    <row r="160" spans="1:1">
      <c r="A160">
        <v>1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AC28-8BF6-8C4F-92E6-23CAD416A2E2}">
  <dimension ref="A1:U203"/>
  <sheetViews>
    <sheetView tabSelected="1" zoomScale="107" workbookViewId="0">
      <selection activeCell="A2" sqref="A2:A201"/>
    </sheetView>
  </sheetViews>
  <sheetFormatPr baseColWidth="10" defaultRowHeight="15"/>
  <sheetData>
    <row r="1" spans="1:19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11</v>
      </c>
      <c r="J1" s="1" t="s">
        <v>12</v>
      </c>
      <c r="K1" s="1" t="s">
        <v>14</v>
      </c>
      <c r="N1" s="1" t="s">
        <v>13</v>
      </c>
      <c r="Q1" s="1" t="s">
        <v>7</v>
      </c>
      <c r="R1" s="1" t="s">
        <v>8</v>
      </c>
      <c r="S1" s="1" t="s">
        <v>9</v>
      </c>
    </row>
    <row r="2" spans="1:19">
      <c r="A2">
        <v>1</v>
      </c>
      <c r="B2">
        <v>109</v>
      </c>
      <c r="C2">
        <v>85</v>
      </c>
      <c r="D2">
        <v>65</v>
      </c>
      <c r="E2">
        <f t="shared" ref="E2:E33" si="0">0.299*B2+0.587*C2+0.144*D2</f>
        <v>91.845999999999989</v>
      </c>
      <c r="F2">
        <f t="shared" ref="F2:F33" si="1">-0.169*B2-0.331*C2+0.5*D2</f>
        <v>-14.056000000000004</v>
      </c>
      <c r="G2">
        <f t="shared" ref="G2:G33" si="2">0.5*B2-0.419*C2-0.081*D2</f>
        <v>13.619999999999997</v>
      </c>
      <c r="H2">
        <f t="shared" ref="H2:J3" si="3">(E2-K2)^2</f>
        <v>1760.2828602756288</v>
      </c>
      <c r="I2">
        <f t="shared" si="3"/>
        <v>46.480965113024958</v>
      </c>
      <c r="J2">
        <f t="shared" si="3"/>
        <v>16.107821037025019</v>
      </c>
      <c r="K2">
        <v>133.80172500000003</v>
      </c>
      <c r="L2">
        <v>-7.2383050000000075</v>
      </c>
      <c r="M2">
        <v>9.6065449999999952</v>
      </c>
      <c r="N2">
        <v>66.544841068555968</v>
      </c>
      <c r="O2">
        <v>15.491797619449303</v>
      </c>
      <c r="P2">
        <v>16.801589721153622</v>
      </c>
      <c r="Q2">
        <f t="shared" ref="Q2:Q33" si="4">(E2-K2)/N2</f>
        <v>-0.63048801869969651</v>
      </c>
      <c r="R2">
        <f t="shared" ref="R2:R33" si="5">(F2-L2)/O2</f>
        <v>-0.44008417663813698</v>
      </c>
      <c r="S2">
        <f t="shared" ref="S2:S33" si="6">(G2-M2)/P2</f>
        <v>0.23887352724408939</v>
      </c>
    </row>
    <row r="3" spans="1:19">
      <c r="A3">
        <v>1</v>
      </c>
      <c r="B3">
        <v>249</v>
      </c>
      <c r="C3">
        <v>229</v>
      </c>
      <c r="D3">
        <v>216</v>
      </c>
      <c r="E3">
        <f t="shared" si="0"/>
        <v>239.97800000000001</v>
      </c>
      <c r="F3">
        <f t="shared" si="1"/>
        <v>-9.8800000000000097</v>
      </c>
      <c r="G3">
        <f t="shared" si="2"/>
        <v>11.053000000000004</v>
      </c>
      <c r="H3">
        <f t="shared" si="3"/>
        <v>11273.40137287562</v>
      </c>
      <c r="I3">
        <f t="shared" si="3"/>
        <v>6.9785524730250108</v>
      </c>
      <c r="J3">
        <f t="shared" si="3"/>
        <v>2.0922320670250265</v>
      </c>
      <c r="K3">
        <v>133.80172500000003</v>
      </c>
      <c r="L3">
        <v>-7.2383050000000075</v>
      </c>
      <c r="M3">
        <v>9.6065449999999952</v>
      </c>
      <c r="N3">
        <v>66.544841068555968</v>
      </c>
      <c r="O3">
        <v>15.491797619449303</v>
      </c>
      <c r="P3">
        <v>16.801589721153622</v>
      </c>
      <c r="Q3">
        <f t="shared" si="4"/>
        <v>1.5955598254508538</v>
      </c>
      <c r="R3">
        <f t="shared" si="5"/>
        <v>-0.17052217340378012</v>
      </c>
      <c r="S3">
        <f t="shared" si="6"/>
        <v>8.609036549552726E-2</v>
      </c>
    </row>
    <row r="4" spans="1:19">
      <c r="A4">
        <v>1</v>
      </c>
      <c r="B4">
        <v>240</v>
      </c>
      <c r="C4">
        <v>208</v>
      </c>
      <c r="D4">
        <v>203</v>
      </c>
      <c r="E4">
        <f t="shared" si="0"/>
        <v>223.08799999999999</v>
      </c>
      <c r="F4">
        <f t="shared" si="1"/>
        <v>-7.9080000000000013</v>
      </c>
      <c r="G4">
        <f t="shared" si="2"/>
        <v>16.404999999999998</v>
      </c>
      <c r="H4">
        <f t="shared" ref="H4:H11" si="7">(E4-K4)^2</f>
        <v>7972.0389033756182</v>
      </c>
      <c r="I4">
        <f t="shared" ref="I4:I11" si="8">(F4-L4)^2</f>
        <v>0.44849139302499158</v>
      </c>
      <c r="J4">
        <f t="shared" ref="J4:J11" si="9">(G4-M4)^2</f>
        <v>46.21899038702503</v>
      </c>
      <c r="K4">
        <v>133.80172500000003</v>
      </c>
      <c r="L4">
        <v>-7.2383050000000075</v>
      </c>
      <c r="M4">
        <v>9.6065449999999952</v>
      </c>
      <c r="N4">
        <v>66.544841068555968</v>
      </c>
      <c r="O4">
        <v>15.491797619449303</v>
      </c>
      <c r="P4">
        <v>16.801589721153622</v>
      </c>
      <c r="Q4">
        <f t="shared" si="4"/>
        <v>1.3417460101529923</v>
      </c>
      <c r="R4">
        <f t="shared" si="5"/>
        <v>-4.3229005209777571E-2</v>
      </c>
      <c r="S4">
        <f t="shared" si="6"/>
        <v>0.40463165169665921</v>
      </c>
    </row>
    <row r="5" spans="1:19">
      <c r="A5">
        <v>1</v>
      </c>
      <c r="B5">
        <v>253</v>
      </c>
      <c r="C5">
        <v>235</v>
      </c>
      <c r="D5">
        <v>236</v>
      </c>
      <c r="E5">
        <f t="shared" si="0"/>
        <v>247.57599999999996</v>
      </c>
      <c r="F5">
        <f t="shared" si="1"/>
        <v>-2.5420000000000158</v>
      </c>
      <c r="G5">
        <f t="shared" si="2"/>
        <v>8.9190000000000111</v>
      </c>
      <c r="H5">
        <f t="shared" si="7"/>
        <v>12944.585651775609</v>
      </c>
      <c r="I5">
        <f t="shared" si="8"/>
        <v>22.055280653024923</v>
      </c>
      <c r="J5">
        <f t="shared" si="9"/>
        <v>0.47271812702497812</v>
      </c>
      <c r="K5">
        <v>133.80172500000003</v>
      </c>
      <c r="L5">
        <v>-7.2383050000000075</v>
      </c>
      <c r="M5">
        <v>9.6065449999999952</v>
      </c>
      <c r="N5">
        <v>66.544841068555968</v>
      </c>
      <c r="O5">
        <v>15.491797619449303</v>
      </c>
      <c r="P5">
        <v>16.801589721153622</v>
      </c>
      <c r="Q5">
        <f t="shared" si="4"/>
        <v>1.7097384736825376</v>
      </c>
      <c r="R5">
        <f t="shared" si="5"/>
        <v>0.30314784090026953</v>
      </c>
      <c r="S5">
        <f t="shared" si="6"/>
        <v>-4.0921425377644337E-2</v>
      </c>
    </row>
    <row r="6" spans="1:19">
      <c r="A6">
        <v>1</v>
      </c>
      <c r="B6">
        <v>168</v>
      </c>
      <c r="C6">
        <v>139</v>
      </c>
      <c r="D6">
        <v>118</v>
      </c>
      <c r="E6">
        <f t="shared" si="0"/>
        <v>148.81699999999998</v>
      </c>
      <c r="F6">
        <f t="shared" si="1"/>
        <v>-15.40100000000001</v>
      </c>
      <c r="G6">
        <f t="shared" si="2"/>
        <v>16.201000000000001</v>
      </c>
      <c r="H6">
        <f t="shared" si="7"/>
        <v>225.45848332562338</v>
      </c>
      <c r="I6">
        <f t="shared" si="8"/>
        <v>66.629589663025044</v>
      </c>
      <c r="J6">
        <f t="shared" si="9"/>
        <v>43.486836747025073</v>
      </c>
      <c r="K6">
        <v>133.80172500000003</v>
      </c>
      <c r="L6">
        <v>-7.2383050000000075</v>
      </c>
      <c r="M6">
        <v>9.6065449999999952</v>
      </c>
      <c r="N6">
        <v>66.544841068555968</v>
      </c>
      <c r="O6">
        <v>15.491797619449303</v>
      </c>
      <c r="P6">
        <v>16.801589721153622</v>
      </c>
      <c r="Q6">
        <f t="shared" si="4"/>
        <v>0.22564145858475906</v>
      </c>
      <c r="R6">
        <f t="shared" si="5"/>
        <v>-0.52690431417410732</v>
      </c>
      <c r="S6">
        <f t="shared" si="6"/>
        <v>0.39248994347823057</v>
      </c>
    </row>
    <row r="7" spans="1:19">
      <c r="A7">
        <v>1</v>
      </c>
      <c r="B7">
        <v>231</v>
      </c>
      <c r="C7">
        <v>188</v>
      </c>
      <c r="D7">
        <v>164</v>
      </c>
      <c r="E7">
        <f t="shared" si="0"/>
        <v>203.041</v>
      </c>
      <c r="F7">
        <f t="shared" si="1"/>
        <v>-19.266999999999996</v>
      </c>
      <c r="G7">
        <f t="shared" si="2"/>
        <v>23.44400000000001</v>
      </c>
      <c r="H7">
        <f t="shared" si="7"/>
        <v>4794.0772025256201</v>
      </c>
      <c r="I7">
        <f t="shared" si="8"/>
        <v>144.68950340302473</v>
      </c>
      <c r="J7">
        <f t="shared" si="9"/>
        <v>191.47516087702539</v>
      </c>
      <c r="K7">
        <v>133.80172500000003</v>
      </c>
      <c r="L7">
        <v>-7.2383050000000075</v>
      </c>
      <c r="M7">
        <v>9.6065449999999952</v>
      </c>
      <c r="N7">
        <v>66.544841068555968</v>
      </c>
      <c r="O7">
        <v>15.491797619449303</v>
      </c>
      <c r="P7">
        <v>16.801589721153622</v>
      </c>
      <c r="Q7">
        <f t="shared" si="4"/>
        <v>1.040490500663577</v>
      </c>
      <c r="R7">
        <f t="shared" si="5"/>
        <v>-0.77645572808790542</v>
      </c>
      <c r="S7">
        <f t="shared" si="6"/>
        <v>0.82358010340999532</v>
      </c>
    </row>
    <row r="8" spans="1:19">
      <c r="A8">
        <v>1</v>
      </c>
      <c r="B8">
        <v>140</v>
      </c>
      <c r="C8">
        <v>107</v>
      </c>
      <c r="D8">
        <v>88</v>
      </c>
      <c r="E8">
        <f t="shared" si="0"/>
        <v>117.34099999999999</v>
      </c>
      <c r="F8">
        <f t="shared" si="1"/>
        <v>-15.076999999999998</v>
      </c>
      <c r="G8">
        <f t="shared" si="2"/>
        <v>18.039000000000001</v>
      </c>
      <c r="H8">
        <f t="shared" si="7"/>
        <v>270.95546752562626</v>
      </c>
      <c r="I8">
        <f t="shared" si="8"/>
        <v>61.445139303024852</v>
      </c>
      <c r="J8">
        <f t="shared" si="9"/>
        <v>71.106297327025104</v>
      </c>
      <c r="K8">
        <v>133.80172500000003</v>
      </c>
      <c r="L8">
        <v>-7.2383050000000075</v>
      </c>
      <c r="M8">
        <v>9.6065449999999952</v>
      </c>
      <c r="N8">
        <v>66.544841068555968</v>
      </c>
      <c r="O8">
        <v>15.491797619449303</v>
      </c>
      <c r="P8">
        <v>16.801589721153622</v>
      </c>
      <c r="Q8">
        <f t="shared" si="4"/>
        <v>-0.24736290200230301</v>
      </c>
      <c r="R8">
        <f t="shared" si="5"/>
        <v>-0.50599002081971678</v>
      </c>
      <c r="S8">
        <f t="shared" si="6"/>
        <v>0.50188435379917262</v>
      </c>
    </row>
    <row r="9" spans="1:19">
      <c r="A9">
        <v>1</v>
      </c>
      <c r="B9">
        <v>246</v>
      </c>
      <c r="C9">
        <v>205</v>
      </c>
      <c r="D9">
        <v>164</v>
      </c>
      <c r="E9">
        <f t="shared" si="0"/>
        <v>217.505</v>
      </c>
      <c r="F9">
        <f t="shared" si="1"/>
        <v>-27.429000000000002</v>
      </c>
      <c r="G9">
        <f t="shared" si="2"/>
        <v>23.821000000000005</v>
      </c>
      <c r="H9">
        <f t="shared" si="7"/>
        <v>7006.238245725619</v>
      </c>
      <c r="I9">
        <f t="shared" si="8"/>
        <v>407.66416458302479</v>
      </c>
      <c r="J9">
        <f t="shared" si="9"/>
        <v>202.05073094702527</v>
      </c>
      <c r="K9">
        <v>133.80172500000003</v>
      </c>
      <c r="L9">
        <v>-7.2383050000000075</v>
      </c>
      <c r="M9">
        <v>9.6065449999999952</v>
      </c>
      <c r="N9">
        <v>66.544841068555968</v>
      </c>
      <c r="O9">
        <v>15.491797619449303</v>
      </c>
      <c r="P9">
        <v>16.801589721153622</v>
      </c>
      <c r="Q9">
        <f t="shared" si="4"/>
        <v>1.2578476957179445</v>
      </c>
      <c r="R9">
        <f t="shared" si="5"/>
        <v>-1.3033151798117619</v>
      </c>
      <c r="S9">
        <f t="shared" si="6"/>
        <v>0.84601845634307182</v>
      </c>
    </row>
    <row r="10" spans="1:19">
      <c r="A10">
        <v>1</v>
      </c>
      <c r="B10">
        <v>192</v>
      </c>
      <c r="C10">
        <v>146</v>
      </c>
      <c r="D10">
        <v>125</v>
      </c>
      <c r="E10">
        <f t="shared" si="0"/>
        <v>161.11000000000001</v>
      </c>
      <c r="F10">
        <f t="shared" si="1"/>
        <v>-18.274000000000001</v>
      </c>
      <c r="G10">
        <f t="shared" si="2"/>
        <v>24.701000000000001</v>
      </c>
      <c r="H10">
        <f t="shared" si="7"/>
        <v>745.74188347562392</v>
      </c>
      <c r="I10">
        <f t="shared" si="8"/>
        <v>121.78656413302485</v>
      </c>
      <c r="J10">
        <f t="shared" si="9"/>
        <v>227.84257174702515</v>
      </c>
      <c r="K10">
        <v>133.80172500000003</v>
      </c>
      <c r="L10">
        <v>-7.2383050000000075</v>
      </c>
      <c r="M10">
        <v>9.6065449999999952</v>
      </c>
      <c r="N10">
        <v>66.544841068555968</v>
      </c>
      <c r="O10">
        <v>15.491797619449303</v>
      </c>
      <c r="P10">
        <v>16.801589721153622</v>
      </c>
      <c r="Q10">
        <f t="shared" si="4"/>
        <v>0.41037403593565414</v>
      </c>
      <c r="R10">
        <f t="shared" si="5"/>
        <v>-0.71235729197398889</v>
      </c>
      <c r="S10">
        <f t="shared" si="6"/>
        <v>0.89839445257943118</v>
      </c>
    </row>
    <row r="11" spans="1:19">
      <c r="A11">
        <v>1</v>
      </c>
      <c r="B11">
        <v>181</v>
      </c>
      <c r="C11">
        <v>122</v>
      </c>
      <c r="D11">
        <v>110</v>
      </c>
      <c r="E11">
        <f t="shared" si="0"/>
        <v>141.57299999999998</v>
      </c>
      <c r="F11">
        <f t="shared" si="1"/>
        <v>-15.971000000000004</v>
      </c>
      <c r="G11">
        <f t="shared" si="2"/>
        <v>30.472000000000005</v>
      </c>
      <c r="H11">
        <f t="shared" si="7"/>
        <v>60.392715125624157</v>
      </c>
      <c r="I11">
        <f t="shared" si="8"/>
        <v>76.259961963024935</v>
      </c>
      <c r="J11">
        <f t="shared" si="9"/>
        <v>435.36721235702549</v>
      </c>
      <c r="K11">
        <v>133.80172500000003</v>
      </c>
      <c r="L11">
        <v>-7.2383050000000075</v>
      </c>
      <c r="M11">
        <v>9.6065449999999952</v>
      </c>
      <c r="N11">
        <v>66.544841068555968</v>
      </c>
      <c r="O11">
        <v>15.491797619449303</v>
      </c>
      <c r="P11">
        <v>16.801589721153622</v>
      </c>
      <c r="Q11">
        <f t="shared" si="4"/>
        <v>0.11678253152628025</v>
      </c>
      <c r="R11">
        <f t="shared" si="5"/>
        <v>-0.56369797840868152</v>
      </c>
      <c r="S11">
        <f t="shared" si="6"/>
        <v>1.2418738551703761</v>
      </c>
    </row>
    <row r="12" spans="1:19">
      <c r="A12">
        <v>1</v>
      </c>
      <c r="B12">
        <v>191</v>
      </c>
      <c r="C12">
        <v>140</v>
      </c>
      <c r="D12">
        <v>120</v>
      </c>
      <c r="E12">
        <f t="shared" si="0"/>
        <v>156.56899999999999</v>
      </c>
      <c r="F12">
        <f t="shared" si="1"/>
        <v>-18.619</v>
      </c>
      <c r="G12">
        <f t="shared" si="2"/>
        <v>27.120000000000005</v>
      </c>
      <c r="H12">
        <f t="shared" ref="H12:H43" si="10">(E12-K12)^2</f>
        <v>518.34881092562296</v>
      </c>
      <c r="I12">
        <f t="shared" ref="I12:I43" si="11">(F12-L12)^2</f>
        <v>129.52021868302484</v>
      </c>
      <c r="J12">
        <f t="shared" ref="J12:J43" si="12">(G12-M12)^2</f>
        <v>306.72110603702527</v>
      </c>
      <c r="K12">
        <v>133.80172500000003</v>
      </c>
      <c r="L12">
        <v>-7.2383050000000075</v>
      </c>
      <c r="M12">
        <v>9.6065449999999952</v>
      </c>
      <c r="N12">
        <v>66.544841068555968</v>
      </c>
      <c r="O12">
        <v>15.491797619449303</v>
      </c>
      <c r="P12">
        <v>16.801589721153622</v>
      </c>
      <c r="Q12">
        <f t="shared" si="4"/>
        <v>0.34213433580139752</v>
      </c>
      <c r="R12">
        <f t="shared" si="5"/>
        <v>-0.7346271413791261</v>
      </c>
      <c r="S12">
        <f t="shared" si="6"/>
        <v>1.0423689240518788</v>
      </c>
    </row>
    <row r="13" spans="1:19">
      <c r="A13">
        <v>1</v>
      </c>
      <c r="B13">
        <v>218</v>
      </c>
      <c r="C13">
        <v>189</v>
      </c>
      <c r="D13">
        <v>184</v>
      </c>
      <c r="E13">
        <f t="shared" si="0"/>
        <v>202.62100000000001</v>
      </c>
      <c r="F13">
        <f t="shared" si="1"/>
        <v>-7.4010000000000105</v>
      </c>
      <c r="G13">
        <f t="shared" si="2"/>
        <v>14.904999999999998</v>
      </c>
      <c r="H13">
        <f t="shared" si="10"/>
        <v>4736.0926115256216</v>
      </c>
      <c r="I13">
        <f t="shared" si="11"/>
        <v>2.646966302500095E-2</v>
      </c>
      <c r="J13">
        <f t="shared" si="12"/>
        <v>28.073625387025025</v>
      </c>
      <c r="K13">
        <v>133.80172500000003</v>
      </c>
      <c r="L13">
        <v>-7.2383050000000075</v>
      </c>
      <c r="M13">
        <v>9.6065449999999952</v>
      </c>
      <c r="N13">
        <v>66.544841068555968</v>
      </c>
      <c r="O13">
        <v>15.491797619449303</v>
      </c>
      <c r="P13">
        <v>16.801589721153622</v>
      </c>
      <c r="Q13">
        <f t="shared" si="4"/>
        <v>1.0341789670682486</v>
      </c>
      <c r="R13">
        <f t="shared" si="5"/>
        <v>-1.0502009127446008E-2</v>
      </c>
      <c r="S13">
        <f t="shared" si="6"/>
        <v>0.31535438538468269</v>
      </c>
    </row>
    <row r="14" spans="1:19">
      <c r="A14">
        <v>1</v>
      </c>
      <c r="B14">
        <v>254</v>
      </c>
      <c r="C14">
        <v>244</v>
      </c>
      <c r="D14">
        <v>247</v>
      </c>
      <c r="E14">
        <f t="shared" si="0"/>
        <v>254.74199999999996</v>
      </c>
      <c r="F14">
        <f t="shared" si="1"/>
        <v>-0.19000000000001194</v>
      </c>
      <c r="G14">
        <f t="shared" si="2"/>
        <v>4.7570000000000086</v>
      </c>
      <c r="H14">
        <f t="shared" si="10"/>
        <v>14626.550117075607</v>
      </c>
      <c r="I14">
        <f t="shared" si="11"/>
        <v>49.678603373024941</v>
      </c>
      <c r="J14">
        <f t="shared" si="12"/>
        <v>23.518086707024871</v>
      </c>
      <c r="K14">
        <v>133.80172500000003</v>
      </c>
      <c r="L14">
        <v>-7.2383050000000075</v>
      </c>
      <c r="M14">
        <v>9.6065449999999952</v>
      </c>
      <c r="N14">
        <v>66.544841068555968</v>
      </c>
      <c r="O14">
        <v>15.491797619449303</v>
      </c>
      <c r="P14">
        <v>16.801589721153622</v>
      </c>
      <c r="Q14">
        <f t="shared" si="4"/>
        <v>1.8174252587875983</v>
      </c>
      <c r="R14">
        <f t="shared" si="5"/>
        <v>0.45497011858398823</v>
      </c>
      <c r="S14">
        <f t="shared" si="6"/>
        <v>-0.2886360803046088</v>
      </c>
    </row>
    <row r="15" spans="1:19">
      <c r="A15">
        <v>1</v>
      </c>
      <c r="B15">
        <v>242</v>
      </c>
      <c r="C15">
        <v>212</v>
      </c>
      <c r="D15">
        <v>237</v>
      </c>
      <c r="E15">
        <f t="shared" si="0"/>
        <v>230.93</v>
      </c>
      <c r="F15">
        <f t="shared" si="1"/>
        <v>7.4300000000000068</v>
      </c>
      <c r="G15">
        <f t="shared" si="2"/>
        <v>12.974999999999998</v>
      </c>
      <c r="H15">
        <f t="shared" si="10"/>
        <v>9433.9018044756194</v>
      </c>
      <c r="I15">
        <f t="shared" si="11"/>
        <v>215.15917157302542</v>
      </c>
      <c r="J15">
        <f t="shared" si="12"/>
        <v>11.346489087025018</v>
      </c>
      <c r="K15">
        <v>133.80172500000003</v>
      </c>
      <c r="L15">
        <v>-7.2383050000000075</v>
      </c>
      <c r="M15">
        <v>9.6065449999999952</v>
      </c>
      <c r="N15">
        <v>66.544841068555968</v>
      </c>
      <c r="O15">
        <v>15.491797619449303</v>
      </c>
      <c r="P15">
        <v>16.801589721153622</v>
      </c>
      <c r="Q15">
        <f t="shared" si="4"/>
        <v>1.4595913588543441</v>
      </c>
      <c r="R15">
        <f t="shared" si="5"/>
        <v>0.94684331414093437</v>
      </c>
      <c r="S15">
        <f t="shared" si="6"/>
        <v>0.2004843027299395</v>
      </c>
    </row>
    <row r="16" spans="1:19">
      <c r="A16">
        <v>1</v>
      </c>
      <c r="B16">
        <v>217</v>
      </c>
      <c r="C16">
        <v>175</v>
      </c>
      <c r="D16">
        <v>148</v>
      </c>
      <c r="E16">
        <f t="shared" si="0"/>
        <v>188.92000000000002</v>
      </c>
      <c r="F16">
        <f t="shared" si="1"/>
        <v>-20.598000000000013</v>
      </c>
      <c r="G16">
        <f t="shared" si="2"/>
        <v>23.186999999999998</v>
      </c>
      <c r="H16">
        <f t="shared" si="10"/>
        <v>3038.0242389756231</v>
      </c>
      <c r="I16">
        <f t="shared" si="11"/>
        <v>178.48145049302516</v>
      </c>
      <c r="J16">
        <f t="shared" si="12"/>
        <v>184.42875800702507</v>
      </c>
      <c r="K16">
        <v>133.80172500000003</v>
      </c>
      <c r="L16">
        <v>-7.2383050000000075</v>
      </c>
      <c r="M16">
        <v>9.6065449999999952</v>
      </c>
      <c r="N16">
        <v>66.544841068555968</v>
      </c>
      <c r="O16">
        <v>15.491797619449303</v>
      </c>
      <c r="P16">
        <v>16.801589721153622</v>
      </c>
      <c r="Q16">
        <f t="shared" si="4"/>
        <v>0.82828772471206169</v>
      </c>
      <c r="R16">
        <f t="shared" si="5"/>
        <v>-0.86237216159004482</v>
      </c>
      <c r="S16">
        <f t="shared" si="6"/>
        <v>0.80828393178187596</v>
      </c>
    </row>
    <row r="17" spans="1:19">
      <c r="A17">
        <v>1</v>
      </c>
      <c r="B17">
        <v>221</v>
      </c>
      <c r="C17">
        <v>173</v>
      </c>
      <c r="D17">
        <v>151</v>
      </c>
      <c r="E17">
        <f t="shared" si="0"/>
        <v>189.374</v>
      </c>
      <c r="F17">
        <f t="shared" si="1"/>
        <v>-19.112000000000009</v>
      </c>
      <c r="G17">
        <f t="shared" si="2"/>
        <v>25.782000000000004</v>
      </c>
      <c r="H17">
        <f t="shared" si="10"/>
        <v>3088.2777486756208</v>
      </c>
      <c r="I17">
        <f t="shared" si="11"/>
        <v>140.98463295302503</v>
      </c>
      <c r="J17">
        <f t="shared" si="12"/>
        <v>261.6453444570252</v>
      </c>
      <c r="K17">
        <v>133.80172500000003</v>
      </c>
      <c r="L17">
        <v>-7.2383050000000075</v>
      </c>
      <c r="M17">
        <v>9.6065449999999952</v>
      </c>
      <c r="N17">
        <v>66.544841068555968</v>
      </c>
      <c r="O17">
        <v>15.491797619449303</v>
      </c>
      <c r="P17">
        <v>16.801589721153622</v>
      </c>
      <c r="Q17">
        <f t="shared" si="4"/>
        <v>0.83511019197939285</v>
      </c>
      <c r="R17">
        <f t="shared" si="5"/>
        <v>-0.7664504334276272</v>
      </c>
      <c r="S17">
        <f t="shared" si="6"/>
        <v>0.96273360250159568</v>
      </c>
    </row>
    <row r="18" spans="1:19">
      <c r="A18">
        <v>1</v>
      </c>
      <c r="B18">
        <v>192</v>
      </c>
      <c r="C18">
        <v>157</v>
      </c>
      <c r="D18">
        <v>146</v>
      </c>
      <c r="E18">
        <f t="shared" si="0"/>
        <v>170.59100000000001</v>
      </c>
      <c r="F18">
        <f t="shared" si="1"/>
        <v>-11.415000000000006</v>
      </c>
      <c r="G18">
        <f t="shared" si="2"/>
        <v>18.390999999999998</v>
      </c>
      <c r="H18">
        <f t="shared" si="10"/>
        <v>1353.4507550256233</v>
      </c>
      <c r="I18">
        <f t="shared" si="11"/>
        <v>17.444781123024988</v>
      </c>
      <c r="J18">
        <f t="shared" si="12"/>
        <v>77.166649647025054</v>
      </c>
      <c r="K18">
        <v>133.80172500000003</v>
      </c>
      <c r="L18">
        <v>-7.2383050000000075</v>
      </c>
      <c r="M18">
        <v>9.6065449999999952</v>
      </c>
      <c r="N18">
        <v>66.544841068555968</v>
      </c>
      <c r="O18">
        <v>15.491797619449303</v>
      </c>
      <c r="P18">
        <v>16.801589721153622</v>
      </c>
      <c r="Q18">
        <f t="shared" si="4"/>
        <v>0.5528493931197288</v>
      </c>
      <c r="R18">
        <f t="shared" si="5"/>
        <v>-0.26960686568460807</v>
      </c>
      <c r="S18">
        <f t="shared" si="6"/>
        <v>0.52283475229371623</v>
      </c>
    </row>
    <row r="19" spans="1:19">
      <c r="A19">
        <v>1</v>
      </c>
      <c r="B19">
        <v>213</v>
      </c>
      <c r="C19">
        <v>168</v>
      </c>
      <c r="D19">
        <v>146</v>
      </c>
      <c r="E19">
        <f t="shared" si="0"/>
        <v>183.327</v>
      </c>
      <c r="F19">
        <f t="shared" si="1"/>
        <v>-18.605000000000004</v>
      </c>
      <c r="G19">
        <f t="shared" si="2"/>
        <v>24.282000000000004</v>
      </c>
      <c r="H19">
        <f t="shared" si="10"/>
        <v>2452.7528638256217</v>
      </c>
      <c r="I19">
        <f t="shared" si="11"/>
        <v>129.20175522302492</v>
      </c>
      <c r="J19">
        <f t="shared" si="12"/>
        <v>215.36897945702523</v>
      </c>
      <c r="K19">
        <v>133.80172500000003</v>
      </c>
      <c r="L19">
        <v>-7.2383050000000075</v>
      </c>
      <c r="M19">
        <v>9.6065449999999952</v>
      </c>
      <c r="N19">
        <v>66.544841068555968</v>
      </c>
      <c r="O19">
        <v>15.491797619449303</v>
      </c>
      <c r="P19">
        <v>16.801589721153622</v>
      </c>
      <c r="Q19">
        <f t="shared" si="4"/>
        <v>0.74423913566760092</v>
      </c>
      <c r="R19">
        <f t="shared" si="5"/>
        <v>-0.73372343734529477</v>
      </c>
      <c r="S19">
        <f t="shared" si="6"/>
        <v>0.87345633618961915</v>
      </c>
    </row>
    <row r="20" spans="1:19">
      <c r="A20">
        <v>1</v>
      </c>
      <c r="B20">
        <v>242</v>
      </c>
      <c r="C20">
        <v>200</v>
      </c>
      <c r="D20">
        <v>161</v>
      </c>
      <c r="E20">
        <f t="shared" si="0"/>
        <v>212.94199999999998</v>
      </c>
      <c r="F20">
        <f t="shared" si="1"/>
        <v>-26.598000000000013</v>
      </c>
      <c r="G20">
        <f t="shared" si="2"/>
        <v>24.159000000000002</v>
      </c>
      <c r="H20">
        <f t="shared" si="10"/>
        <v>6263.1831270756165</v>
      </c>
      <c r="I20">
        <f t="shared" si="11"/>
        <v>374.79779049302522</v>
      </c>
      <c r="J20">
        <f t="shared" si="12"/>
        <v>211.7739465270252</v>
      </c>
      <c r="K20">
        <v>133.80172500000003</v>
      </c>
      <c r="L20">
        <v>-7.2383050000000075</v>
      </c>
      <c r="M20">
        <v>9.6065449999999952</v>
      </c>
      <c r="N20">
        <v>66.544841068555968</v>
      </c>
      <c r="O20">
        <v>15.491797619449303</v>
      </c>
      <c r="P20">
        <v>16.801589721153622</v>
      </c>
      <c r="Q20">
        <f t="shared" si="4"/>
        <v>1.1892773914429802</v>
      </c>
      <c r="R20">
        <f t="shared" si="5"/>
        <v>-1.2496738903750408</v>
      </c>
      <c r="S20">
        <f t="shared" si="6"/>
        <v>0.86613560035203707</v>
      </c>
    </row>
    <row r="21" spans="1:19">
      <c r="A21">
        <v>1</v>
      </c>
      <c r="B21">
        <v>110</v>
      </c>
      <c r="C21">
        <v>78</v>
      </c>
      <c r="D21">
        <v>68</v>
      </c>
      <c r="E21">
        <f t="shared" si="0"/>
        <v>88.467999999999989</v>
      </c>
      <c r="F21">
        <f t="shared" si="1"/>
        <v>-10.408000000000001</v>
      </c>
      <c r="G21">
        <f t="shared" si="2"/>
        <v>16.809999999999999</v>
      </c>
      <c r="H21">
        <f t="shared" si="10"/>
        <v>2055.1466223756288</v>
      </c>
      <c r="I21">
        <f t="shared" si="11"/>
        <v>10.04696639302496</v>
      </c>
      <c r="J21">
        <f t="shared" si="12"/>
        <v>51.889763937025052</v>
      </c>
      <c r="K21">
        <v>133.80172500000003</v>
      </c>
      <c r="L21">
        <v>-7.2383050000000075</v>
      </c>
      <c r="M21">
        <v>9.6065449999999952</v>
      </c>
      <c r="N21">
        <v>66.544841068555968</v>
      </c>
      <c r="O21">
        <v>15.491797619449303</v>
      </c>
      <c r="P21">
        <v>16.801589721153622</v>
      </c>
      <c r="Q21">
        <f t="shared" si="4"/>
        <v>-0.68125078175926868</v>
      </c>
      <c r="R21">
        <f t="shared" si="5"/>
        <v>-0.20460472553685924</v>
      </c>
      <c r="S21">
        <f t="shared" si="6"/>
        <v>0.42873651360089299</v>
      </c>
    </row>
    <row r="22" spans="1:19">
      <c r="A22">
        <v>1</v>
      </c>
      <c r="B22">
        <v>241</v>
      </c>
      <c r="C22">
        <v>209</v>
      </c>
      <c r="D22">
        <v>187</v>
      </c>
      <c r="E22">
        <f t="shared" si="0"/>
        <v>221.67</v>
      </c>
      <c r="F22">
        <f t="shared" si="1"/>
        <v>-16.408000000000001</v>
      </c>
      <c r="G22">
        <f t="shared" si="2"/>
        <v>17.782000000000004</v>
      </c>
      <c r="H22">
        <f t="shared" si="10"/>
        <v>7720.8337514756167</v>
      </c>
      <c r="I22">
        <f t="shared" si="11"/>
        <v>84.083306393024884</v>
      </c>
      <c r="J22">
        <f t="shared" si="12"/>
        <v>66.838064457025141</v>
      </c>
      <c r="K22">
        <v>133.80172500000003</v>
      </c>
      <c r="L22">
        <v>-7.2383050000000075</v>
      </c>
      <c r="M22">
        <v>9.6065449999999952</v>
      </c>
      <c r="N22">
        <v>66.544841068555968</v>
      </c>
      <c r="O22">
        <v>15.491797619449303</v>
      </c>
      <c r="P22">
        <v>16.801589721153622</v>
      </c>
      <c r="Q22">
        <f t="shared" si="4"/>
        <v>1.3204370705382873</v>
      </c>
      <c r="R22">
        <f t="shared" si="5"/>
        <v>-0.59190645432185518</v>
      </c>
      <c r="S22">
        <f t="shared" si="6"/>
        <v>0.4865881821710541</v>
      </c>
    </row>
    <row r="23" spans="1:19">
      <c r="A23">
        <v>1</v>
      </c>
      <c r="B23">
        <v>219</v>
      </c>
      <c r="C23">
        <v>172</v>
      </c>
      <c r="D23">
        <v>161</v>
      </c>
      <c r="E23">
        <f t="shared" si="0"/>
        <v>189.62899999999999</v>
      </c>
      <c r="F23">
        <f t="shared" si="1"/>
        <v>-13.443000000000012</v>
      </c>
      <c r="G23">
        <f t="shared" si="2"/>
        <v>24.391000000000002</v>
      </c>
      <c r="H23">
        <f t="shared" si="10"/>
        <v>3116.6846339256203</v>
      </c>
      <c r="I23">
        <f t="shared" si="11"/>
        <v>38.498240043025056</v>
      </c>
      <c r="J23">
        <f t="shared" si="12"/>
        <v>218.58010964702518</v>
      </c>
      <c r="K23">
        <v>133.80172500000003</v>
      </c>
      <c r="L23">
        <v>-7.2383050000000075</v>
      </c>
      <c r="M23">
        <v>9.6065449999999952</v>
      </c>
      <c r="N23">
        <v>66.544841068555968</v>
      </c>
      <c r="O23">
        <v>15.491797619449303</v>
      </c>
      <c r="P23">
        <v>16.801589721153622</v>
      </c>
      <c r="Q23">
        <f t="shared" si="4"/>
        <v>0.83894219451941376</v>
      </c>
      <c r="R23">
        <f t="shared" si="5"/>
        <v>-0.40051485001393705</v>
      </c>
      <c r="S23">
        <f t="shared" si="6"/>
        <v>0.87994381754162276</v>
      </c>
    </row>
    <row r="24" spans="1:19">
      <c r="A24">
        <v>1</v>
      </c>
      <c r="B24">
        <v>231</v>
      </c>
      <c r="C24">
        <v>204</v>
      </c>
      <c r="D24">
        <v>210</v>
      </c>
      <c r="E24">
        <f t="shared" si="0"/>
        <v>219.05700000000002</v>
      </c>
      <c r="F24">
        <f t="shared" si="1"/>
        <v>-1.5630000000000024</v>
      </c>
      <c r="G24">
        <f t="shared" si="2"/>
        <v>13.013999999999999</v>
      </c>
      <c r="H24">
        <f t="shared" si="10"/>
        <v>7268.4619153256217</v>
      </c>
      <c r="I24">
        <f t="shared" si="11"/>
        <v>32.209086843025055</v>
      </c>
      <c r="J24">
        <f t="shared" si="12"/>
        <v>11.610749577025029</v>
      </c>
      <c r="K24">
        <v>133.80172500000003</v>
      </c>
      <c r="L24">
        <v>-7.2383050000000075</v>
      </c>
      <c r="M24">
        <v>9.6065449999999952</v>
      </c>
      <c r="N24">
        <v>66.544841068555968</v>
      </c>
      <c r="O24">
        <v>15.491797619449303</v>
      </c>
      <c r="P24">
        <v>16.801589721153622</v>
      </c>
      <c r="Q24">
        <f t="shared" si="4"/>
        <v>1.2811703150987785</v>
      </c>
      <c r="R24">
        <f t="shared" si="5"/>
        <v>0.36634257298035561</v>
      </c>
      <c r="S24">
        <f t="shared" si="6"/>
        <v>0.20280551165405097</v>
      </c>
    </row>
    <row r="25" spans="1:19">
      <c r="A25">
        <v>1</v>
      </c>
      <c r="B25">
        <v>206</v>
      </c>
      <c r="C25">
        <v>148</v>
      </c>
      <c r="D25">
        <v>150</v>
      </c>
      <c r="E25">
        <f t="shared" si="0"/>
        <v>170.06999999999996</v>
      </c>
      <c r="F25">
        <f t="shared" si="1"/>
        <v>-8.8019999999999925</v>
      </c>
      <c r="G25">
        <f t="shared" si="2"/>
        <v>28.838000000000001</v>
      </c>
      <c r="H25">
        <f t="shared" si="10"/>
        <v>1315.38777147562</v>
      </c>
      <c r="I25">
        <f t="shared" si="11"/>
        <v>2.445142053024953</v>
      </c>
      <c r="J25">
        <f t="shared" si="12"/>
        <v>369.84886141702515</v>
      </c>
      <c r="K25">
        <v>133.80172500000003</v>
      </c>
      <c r="L25">
        <v>-7.2383050000000075</v>
      </c>
      <c r="M25">
        <v>9.6065449999999952</v>
      </c>
      <c r="N25">
        <v>66.544841068555968</v>
      </c>
      <c r="O25">
        <v>15.491797619449303</v>
      </c>
      <c r="P25">
        <v>16.801589721153622</v>
      </c>
      <c r="Q25">
        <f t="shared" si="4"/>
        <v>0.54502008596933238</v>
      </c>
      <c r="R25">
        <f t="shared" si="5"/>
        <v>-0.10093696279874141</v>
      </c>
      <c r="S25">
        <f t="shared" si="6"/>
        <v>1.1446211530678625</v>
      </c>
    </row>
    <row r="26" spans="1:19">
      <c r="A26">
        <v>1</v>
      </c>
      <c r="B26">
        <v>142</v>
      </c>
      <c r="C26">
        <v>116</v>
      </c>
      <c r="D26">
        <v>113</v>
      </c>
      <c r="E26">
        <f t="shared" si="0"/>
        <v>126.822</v>
      </c>
      <c r="F26">
        <f t="shared" si="1"/>
        <v>-5.8940000000000055</v>
      </c>
      <c r="G26">
        <f t="shared" si="2"/>
        <v>13.243</v>
      </c>
      <c r="H26">
        <f t="shared" si="10"/>
        <v>48.716561075625421</v>
      </c>
      <c r="I26">
        <f t="shared" si="11"/>
        <v>1.8071559330250055</v>
      </c>
      <c r="J26">
        <f t="shared" si="12"/>
        <v>13.223804967025037</v>
      </c>
      <c r="K26">
        <v>133.80172500000003</v>
      </c>
      <c r="L26">
        <v>-7.2383050000000075</v>
      </c>
      <c r="M26">
        <v>9.6065449999999952</v>
      </c>
      <c r="N26">
        <v>66.544841068555968</v>
      </c>
      <c r="O26">
        <v>15.491797619449303</v>
      </c>
      <c r="P26">
        <v>16.801589721153622</v>
      </c>
      <c r="Q26">
        <f t="shared" si="4"/>
        <v>-0.10488754481822811</v>
      </c>
      <c r="R26">
        <f t="shared" si="5"/>
        <v>8.6775275085719139E-2</v>
      </c>
      <c r="S26">
        <f t="shared" si="6"/>
        <v>0.21643517431101281</v>
      </c>
    </row>
    <row r="27" spans="1:19">
      <c r="A27">
        <v>1</v>
      </c>
      <c r="B27">
        <v>215</v>
      </c>
      <c r="C27">
        <v>183</v>
      </c>
      <c r="D27">
        <v>180</v>
      </c>
      <c r="E27">
        <f t="shared" si="0"/>
        <v>197.62599999999998</v>
      </c>
      <c r="F27">
        <f t="shared" si="1"/>
        <v>-6.9080000000000013</v>
      </c>
      <c r="G27">
        <f t="shared" si="2"/>
        <v>16.243000000000009</v>
      </c>
      <c r="H27">
        <f t="shared" si="10"/>
        <v>4073.5380792756177</v>
      </c>
      <c r="I27">
        <f t="shared" si="11"/>
        <v>0.10910139302500416</v>
      </c>
      <c r="J27">
        <f t="shared" si="12"/>
        <v>44.042534967025183</v>
      </c>
      <c r="K27">
        <v>133.80172500000003</v>
      </c>
      <c r="L27">
        <v>-7.2383050000000075</v>
      </c>
      <c r="M27">
        <v>9.6065449999999952</v>
      </c>
      <c r="N27">
        <v>66.544841068555968</v>
      </c>
      <c r="O27">
        <v>15.491797619449303</v>
      </c>
      <c r="P27">
        <v>16.801589721153622</v>
      </c>
      <c r="Q27">
        <f t="shared" si="4"/>
        <v>0.9591167996666603</v>
      </c>
      <c r="R27">
        <f t="shared" si="5"/>
        <v>2.1321282921055087E-2</v>
      </c>
      <c r="S27">
        <f t="shared" si="6"/>
        <v>0.39498970693496643</v>
      </c>
    </row>
    <row r="28" spans="1:19">
      <c r="A28">
        <v>1</v>
      </c>
      <c r="B28">
        <v>185</v>
      </c>
      <c r="C28">
        <v>163</v>
      </c>
      <c r="D28">
        <v>162</v>
      </c>
      <c r="E28">
        <f t="shared" si="0"/>
        <v>174.32399999999998</v>
      </c>
      <c r="F28">
        <f t="shared" si="1"/>
        <v>-4.2180000000000035</v>
      </c>
      <c r="G28">
        <f t="shared" si="2"/>
        <v>11.081000000000003</v>
      </c>
      <c r="H28">
        <f t="shared" si="10"/>
        <v>1642.054771175621</v>
      </c>
      <c r="I28">
        <f t="shared" si="11"/>
        <v>9.1222422930250247</v>
      </c>
      <c r="J28">
        <f t="shared" si="12"/>
        <v>2.1740175470250231</v>
      </c>
      <c r="K28">
        <v>133.80172500000003</v>
      </c>
      <c r="L28">
        <v>-7.2383050000000075</v>
      </c>
      <c r="M28">
        <v>9.6065449999999952</v>
      </c>
      <c r="N28">
        <v>66.544841068555968</v>
      </c>
      <c r="O28">
        <v>15.491797619449303</v>
      </c>
      <c r="P28">
        <v>16.801589721153622</v>
      </c>
      <c r="Q28">
        <f t="shared" si="4"/>
        <v>0.6089469048134476</v>
      </c>
      <c r="R28">
        <f t="shared" si="5"/>
        <v>0.19496155799299481</v>
      </c>
      <c r="S28">
        <f t="shared" si="6"/>
        <v>8.7756874466684065E-2</v>
      </c>
    </row>
    <row r="29" spans="1:19">
      <c r="A29">
        <v>1</v>
      </c>
      <c r="B29">
        <v>178</v>
      </c>
      <c r="C29">
        <v>131</v>
      </c>
      <c r="D29">
        <v>105</v>
      </c>
      <c r="E29">
        <f t="shared" si="0"/>
        <v>145.239</v>
      </c>
      <c r="F29">
        <f t="shared" si="1"/>
        <v>-20.943000000000012</v>
      </c>
      <c r="G29">
        <f t="shared" si="2"/>
        <v>25.606000000000002</v>
      </c>
      <c r="H29">
        <f t="shared" si="10"/>
        <v>130.81125942562434</v>
      </c>
      <c r="I29">
        <f t="shared" si="11"/>
        <v>187.81866504302513</v>
      </c>
      <c r="J29">
        <f t="shared" si="12"/>
        <v>255.9825602970252</v>
      </c>
      <c r="K29">
        <v>133.80172500000003</v>
      </c>
      <c r="L29">
        <v>-7.2383050000000075</v>
      </c>
      <c r="M29">
        <v>9.6065449999999952</v>
      </c>
      <c r="N29">
        <v>66.544841068555968</v>
      </c>
      <c r="O29">
        <v>15.491797619449303</v>
      </c>
      <c r="P29">
        <v>16.801589721153622</v>
      </c>
      <c r="Q29">
        <f t="shared" si="4"/>
        <v>0.17187320333693543</v>
      </c>
      <c r="R29">
        <f t="shared" si="5"/>
        <v>-0.88464201099518203</v>
      </c>
      <c r="S29">
        <f t="shared" si="6"/>
        <v>0.95225840325432376</v>
      </c>
    </row>
    <row r="30" spans="1:19">
      <c r="A30">
        <v>1</v>
      </c>
      <c r="B30">
        <v>209</v>
      </c>
      <c r="C30">
        <v>179</v>
      </c>
      <c r="D30">
        <v>181</v>
      </c>
      <c r="E30">
        <f t="shared" si="0"/>
        <v>193.62799999999999</v>
      </c>
      <c r="F30">
        <f t="shared" si="1"/>
        <v>-4.0700000000000074</v>
      </c>
      <c r="G30">
        <f t="shared" si="2"/>
        <v>14.83800000000001</v>
      </c>
      <c r="H30">
        <f t="shared" si="10"/>
        <v>3579.1831803756195</v>
      </c>
      <c r="I30">
        <f t="shared" si="11"/>
        <v>10.038156573025001</v>
      </c>
      <c r="J30">
        <f t="shared" si="12"/>
        <v>27.368121417025154</v>
      </c>
      <c r="K30">
        <v>133.80172500000003</v>
      </c>
      <c r="L30">
        <v>-7.2383050000000075</v>
      </c>
      <c r="M30">
        <v>9.6065449999999952</v>
      </c>
      <c r="N30">
        <v>66.544841068555968</v>
      </c>
      <c r="O30">
        <v>15.491797619449303</v>
      </c>
      <c r="P30">
        <v>16.801589721153622</v>
      </c>
      <c r="Q30">
        <f t="shared" si="4"/>
        <v>0.89903701082350773</v>
      </c>
      <c r="R30">
        <f t="shared" si="5"/>
        <v>0.20451500063635777</v>
      </c>
      <c r="S30">
        <f t="shared" si="6"/>
        <v>0.31136666748941511</v>
      </c>
    </row>
    <row r="31" spans="1:19">
      <c r="A31">
        <v>1</v>
      </c>
      <c r="B31">
        <v>245</v>
      </c>
      <c r="C31">
        <v>211</v>
      </c>
      <c r="D31">
        <v>201</v>
      </c>
      <c r="E31">
        <f t="shared" si="0"/>
        <v>226.05599999999998</v>
      </c>
      <c r="F31">
        <f t="shared" si="1"/>
        <v>-10.746000000000009</v>
      </c>
      <c r="G31">
        <f t="shared" si="2"/>
        <v>17.810000000000009</v>
      </c>
      <c r="H31">
        <f t="shared" si="10"/>
        <v>8510.8512557756167</v>
      </c>
      <c r="I31">
        <f t="shared" si="11"/>
        <v>12.303924213025013</v>
      </c>
      <c r="J31">
        <f t="shared" si="12"/>
        <v>67.296673937025233</v>
      </c>
      <c r="K31">
        <v>133.80172500000003</v>
      </c>
      <c r="L31">
        <v>-7.2383050000000075</v>
      </c>
      <c r="M31">
        <v>9.6065449999999952</v>
      </c>
      <c r="N31">
        <v>66.544841068555968</v>
      </c>
      <c r="O31">
        <v>15.491797619449303</v>
      </c>
      <c r="P31">
        <v>16.801589721153622</v>
      </c>
      <c r="Q31">
        <f t="shared" si="4"/>
        <v>1.3863475142266484</v>
      </c>
      <c r="R31">
        <f t="shared" si="5"/>
        <v>-0.2264227229250812</v>
      </c>
      <c r="S31">
        <f t="shared" si="6"/>
        <v>0.48825469114221132</v>
      </c>
    </row>
    <row r="32" spans="1:19">
      <c r="A32">
        <v>1</v>
      </c>
      <c r="B32">
        <v>173</v>
      </c>
      <c r="C32">
        <v>149</v>
      </c>
      <c r="D32">
        <v>165</v>
      </c>
      <c r="E32">
        <f t="shared" si="0"/>
        <v>162.94999999999999</v>
      </c>
      <c r="F32">
        <f t="shared" si="1"/>
        <v>3.9439999999999884</v>
      </c>
      <c r="G32">
        <f t="shared" si="2"/>
        <v>10.704000000000002</v>
      </c>
      <c r="H32">
        <f t="shared" si="10"/>
        <v>849.62193547562242</v>
      </c>
      <c r="I32">
        <f t="shared" si="11"/>
        <v>125.0439451130249</v>
      </c>
      <c r="J32">
        <f t="shared" si="12"/>
        <v>1.2044074770250157</v>
      </c>
      <c r="K32">
        <v>133.80172500000003</v>
      </c>
      <c r="L32">
        <v>-7.2383050000000075</v>
      </c>
      <c r="M32">
        <v>9.6065449999999952</v>
      </c>
      <c r="N32">
        <v>66.544841068555968</v>
      </c>
      <c r="O32">
        <v>15.491797619449303</v>
      </c>
      <c r="P32">
        <v>16.801589721153622</v>
      </c>
      <c r="Q32">
        <f t="shared" si="4"/>
        <v>0.43802456406756995</v>
      </c>
      <c r="R32">
        <f t="shared" si="5"/>
        <v>0.72182100971685048</v>
      </c>
      <c r="S32">
        <f t="shared" si="6"/>
        <v>6.531852153360726E-2</v>
      </c>
    </row>
    <row r="33" spans="1:19">
      <c r="A33">
        <v>1</v>
      </c>
      <c r="B33">
        <v>193</v>
      </c>
      <c r="C33">
        <v>145</v>
      </c>
      <c r="D33">
        <v>120</v>
      </c>
      <c r="E33">
        <f t="shared" si="0"/>
        <v>160.102</v>
      </c>
      <c r="F33">
        <f t="shared" si="1"/>
        <v>-20.612000000000009</v>
      </c>
      <c r="G33">
        <f t="shared" si="2"/>
        <v>26.025000000000006</v>
      </c>
      <c r="H33">
        <f t="shared" si="10"/>
        <v>691.70446507562349</v>
      </c>
      <c r="I33">
        <f t="shared" si="11"/>
        <v>178.85571795302505</v>
      </c>
      <c r="J33">
        <f t="shared" si="12"/>
        <v>269.56566458702531</v>
      </c>
      <c r="K33">
        <v>133.80172500000003</v>
      </c>
      <c r="L33">
        <v>-7.2383050000000075</v>
      </c>
      <c r="M33">
        <v>9.6065449999999952</v>
      </c>
      <c r="N33">
        <v>66.544841068555968</v>
      </c>
      <c r="O33">
        <v>15.491797619449303</v>
      </c>
      <c r="P33">
        <v>16.801589721153622</v>
      </c>
      <c r="Q33">
        <f t="shared" si="4"/>
        <v>0.39522635530686512</v>
      </c>
      <c r="R33">
        <f t="shared" si="5"/>
        <v>-0.86327586562387626</v>
      </c>
      <c r="S33">
        <f t="shared" si="6"/>
        <v>0.97719651964413601</v>
      </c>
    </row>
    <row r="34" spans="1:19">
      <c r="A34">
        <v>1</v>
      </c>
      <c r="B34">
        <v>201</v>
      </c>
      <c r="C34">
        <v>151</v>
      </c>
      <c r="D34">
        <v>141</v>
      </c>
      <c r="E34">
        <f t="shared" ref="E34:E65" si="13">0.299*B34+0.587*C34+0.144*D34</f>
        <v>169.04</v>
      </c>
      <c r="F34">
        <f t="shared" ref="F34:F65" si="14">-0.169*B34-0.331*C34+0.5*D34</f>
        <v>-13.450000000000003</v>
      </c>
      <c r="G34">
        <f t="shared" ref="G34:G65" si="15">0.5*B34-0.419*C34-0.081*D34</f>
        <v>25.810000000000002</v>
      </c>
      <c r="H34">
        <f t="shared" si="10"/>
        <v>1241.7360249756221</v>
      </c>
      <c r="I34">
        <f t="shared" si="11"/>
        <v>38.585154773024939</v>
      </c>
      <c r="J34">
        <f t="shared" si="12"/>
        <v>262.55195393702519</v>
      </c>
      <c r="K34">
        <v>133.80172500000003</v>
      </c>
      <c r="L34">
        <v>-7.2383050000000075</v>
      </c>
      <c r="M34">
        <v>9.6065449999999952</v>
      </c>
      <c r="N34">
        <v>66.544841068555968</v>
      </c>
      <c r="O34">
        <v>15.491797619449303</v>
      </c>
      <c r="P34">
        <v>16.801589721153622</v>
      </c>
      <c r="Q34">
        <f t="shared" ref="Q34:Q65" si="16">(E34-K34)/N34</f>
        <v>0.52954180119983618</v>
      </c>
      <c r="R34">
        <f t="shared" ref="R34:R65" si="17">(F34-L34)/O34</f>
        <v>-0.40096670203085227</v>
      </c>
      <c r="S34">
        <f t="shared" ref="S34:S65" si="18">(G34-M34)/P34</f>
        <v>0.96440011147275251</v>
      </c>
    </row>
    <row r="35" spans="1:19">
      <c r="A35">
        <v>1</v>
      </c>
      <c r="B35">
        <v>197</v>
      </c>
      <c r="C35">
        <v>148</v>
      </c>
      <c r="D35">
        <v>129</v>
      </c>
      <c r="E35">
        <f t="shared" si="13"/>
        <v>164.35499999999999</v>
      </c>
      <c r="F35">
        <f t="shared" si="14"/>
        <v>-17.781000000000006</v>
      </c>
      <c r="G35">
        <f t="shared" si="15"/>
        <v>26.039000000000001</v>
      </c>
      <c r="H35">
        <f t="shared" si="10"/>
        <v>933.50261322562233</v>
      </c>
      <c r="I35">
        <f t="shared" si="11"/>
        <v>111.14841786302496</v>
      </c>
      <c r="J35">
        <f t="shared" si="12"/>
        <v>270.02557732702513</v>
      </c>
      <c r="K35">
        <v>133.80172500000003</v>
      </c>
      <c r="L35">
        <v>-7.2383050000000075</v>
      </c>
      <c r="M35">
        <v>9.6065449999999952</v>
      </c>
      <c r="N35">
        <v>66.544841068555968</v>
      </c>
      <c r="O35">
        <v>15.491797619449303</v>
      </c>
      <c r="P35">
        <v>16.801589721153622</v>
      </c>
      <c r="Q35">
        <f t="shared" si="16"/>
        <v>0.45913814669003861</v>
      </c>
      <c r="R35">
        <f t="shared" si="17"/>
        <v>-0.6805339999254888</v>
      </c>
      <c r="S35">
        <f t="shared" si="18"/>
        <v>0.97802977412971415</v>
      </c>
    </row>
    <row r="36" spans="1:19">
      <c r="A36">
        <v>1</v>
      </c>
      <c r="B36">
        <v>203</v>
      </c>
      <c r="C36">
        <v>153</v>
      </c>
      <c r="D36">
        <v>151</v>
      </c>
      <c r="E36">
        <f t="shared" si="13"/>
        <v>172.25199999999998</v>
      </c>
      <c r="F36">
        <f t="shared" si="14"/>
        <v>-9.4500000000000028</v>
      </c>
      <c r="G36">
        <f t="shared" si="15"/>
        <v>25.161999999999999</v>
      </c>
      <c r="H36">
        <f t="shared" si="10"/>
        <v>1478.4236475756211</v>
      </c>
      <c r="I36">
        <f t="shared" si="11"/>
        <v>4.8915947730249796</v>
      </c>
      <c r="J36">
        <f t="shared" si="12"/>
        <v>241.97218025702512</v>
      </c>
      <c r="K36">
        <v>133.80172500000003</v>
      </c>
      <c r="L36">
        <v>-7.2383050000000075</v>
      </c>
      <c r="M36">
        <v>9.6065449999999952</v>
      </c>
      <c r="N36">
        <v>66.544841068555968</v>
      </c>
      <c r="O36">
        <v>15.491797619449303</v>
      </c>
      <c r="P36">
        <v>16.801589721153622</v>
      </c>
      <c r="Q36">
        <f t="shared" si="16"/>
        <v>0.57781000574315933</v>
      </c>
      <c r="R36">
        <f t="shared" si="17"/>
        <v>-0.14276554950752163</v>
      </c>
      <c r="S36">
        <f t="shared" si="18"/>
        <v>0.92583233242597851</v>
      </c>
    </row>
    <row r="37" spans="1:19">
      <c r="A37">
        <v>1</v>
      </c>
      <c r="B37">
        <v>224</v>
      </c>
      <c r="C37">
        <v>179</v>
      </c>
      <c r="D37">
        <v>172</v>
      </c>
      <c r="E37">
        <f t="shared" si="13"/>
        <v>196.81699999999998</v>
      </c>
      <c r="F37">
        <f t="shared" si="14"/>
        <v>-11.105000000000004</v>
      </c>
      <c r="G37">
        <f t="shared" si="15"/>
        <v>23.067000000000007</v>
      </c>
      <c r="H37">
        <f t="shared" si="10"/>
        <v>3970.9248833256183</v>
      </c>
      <c r="I37">
        <f t="shared" si="11"/>
        <v>14.951330223024973</v>
      </c>
      <c r="J37">
        <f t="shared" si="12"/>
        <v>181.18384880702533</v>
      </c>
      <c r="K37">
        <v>133.80172500000003</v>
      </c>
      <c r="L37">
        <v>-7.2383050000000075</v>
      </c>
      <c r="M37">
        <v>9.6065449999999952</v>
      </c>
      <c r="N37">
        <v>66.544841068555968</v>
      </c>
      <c r="O37">
        <v>15.491797619449303</v>
      </c>
      <c r="P37">
        <v>16.801589721153622</v>
      </c>
      <c r="Q37">
        <f t="shared" si="16"/>
        <v>0.94695958376518197</v>
      </c>
      <c r="R37">
        <f t="shared" si="17"/>
        <v>-0.24959627636404977</v>
      </c>
      <c r="S37">
        <f t="shared" si="18"/>
        <v>0.80114175047691838</v>
      </c>
    </row>
    <row r="38" spans="1:19">
      <c r="A38">
        <v>1</v>
      </c>
      <c r="B38">
        <v>188</v>
      </c>
      <c r="C38">
        <v>134</v>
      </c>
      <c r="D38">
        <v>118</v>
      </c>
      <c r="E38">
        <f t="shared" si="13"/>
        <v>151.86199999999999</v>
      </c>
      <c r="F38">
        <f t="shared" si="14"/>
        <v>-17.126000000000005</v>
      </c>
      <c r="G38">
        <f t="shared" si="15"/>
        <v>28.295999999999999</v>
      </c>
      <c r="H38">
        <f t="shared" si="10"/>
        <v>326.17353307562462</v>
      </c>
      <c r="I38">
        <f t="shared" si="11"/>
        <v>97.76651241302487</v>
      </c>
      <c r="J38">
        <f t="shared" si="12"/>
        <v>349.29572819702497</v>
      </c>
      <c r="K38">
        <v>133.801725</v>
      </c>
      <c r="L38">
        <v>-7.2383050000000102</v>
      </c>
      <c r="M38">
        <v>9.6065450000000006</v>
      </c>
      <c r="N38">
        <v>66.544841068555968</v>
      </c>
      <c r="O38">
        <v>15.491797619449303</v>
      </c>
      <c r="P38">
        <v>16.801589721153622</v>
      </c>
      <c r="Q38">
        <f t="shared" si="16"/>
        <v>0.27140007715089282</v>
      </c>
      <c r="R38">
        <f t="shared" si="17"/>
        <v>-0.63825356119979304</v>
      </c>
      <c r="S38">
        <f t="shared" si="18"/>
        <v>1.1123623008404679</v>
      </c>
    </row>
    <row r="39" spans="1:19">
      <c r="A39">
        <v>1</v>
      </c>
      <c r="B39">
        <v>190</v>
      </c>
      <c r="C39">
        <v>155</v>
      </c>
      <c r="D39">
        <v>177</v>
      </c>
      <c r="E39">
        <f t="shared" si="13"/>
        <v>173.28299999999999</v>
      </c>
      <c r="F39">
        <f t="shared" si="14"/>
        <v>5.085000000000008</v>
      </c>
      <c r="G39">
        <f t="shared" si="15"/>
        <v>15.718000000000007</v>
      </c>
      <c r="H39">
        <f t="shared" si="10"/>
        <v>1558.7710756256236</v>
      </c>
      <c r="I39">
        <f t="shared" si="11"/>
        <v>151.86384612302547</v>
      </c>
      <c r="J39">
        <f t="shared" si="12"/>
        <v>37.349882217025076</v>
      </c>
      <c r="K39">
        <v>133.801725</v>
      </c>
      <c r="L39">
        <v>-7.2383050000000102</v>
      </c>
      <c r="M39">
        <v>9.6065450000000006</v>
      </c>
      <c r="N39">
        <v>66.544841068555968</v>
      </c>
      <c r="O39">
        <v>15.491797619449303</v>
      </c>
      <c r="P39">
        <v>16.801589721153622</v>
      </c>
      <c r="Q39">
        <f t="shared" si="16"/>
        <v>0.5933033179735977</v>
      </c>
      <c r="R39">
        <f t="shared" si="17"/>
        <v>0.795472888474132</v>
      </c>
      <c r="S39">
        <f t="shared" si="18"/>
        <v>0.36374266372577424</v>
      </c>
    </row>
    <row r="40" spans="1:19">
      <c r="A40">
        <v>1</v>
      </c>
      <c r="B40">
        <v>214</v>
      </c>
      <c r="C40">
        <v>178</v>
      </c>
      <c r="D40">
        <v>177</v>
      </c>
      <c r="E40">
        <f t="shared" si="13"/>
        <v>193.95999999999998</v>
      </c>
      <c r="F40">
        <f t="shared" si="14"/>
        <v>-6.5840000000000032</v>
      </c>
      <c r="G40">
        <f t="shared" si="15"/>
        <v>18.081000000000007</v>
      </c>
      <c r="H40">
        <f t="shared" si="10"/>
        <v>3619.0180509756219</v>
      </c>
      <c r="I40">
        <f t="shared" si="11"/>
        <v>0.4281150330250092</v>
      </c>
      <c r="J40">
        <f t="shared" si="12"/>
        <v>71.816387547025101</v>
      </c>
      <c r="K40">
        <v>133.801725</v>
      </c>
      <c r="L40">
        <v>-7.2383050000000102</v>
      </c>
      <c r="M40">
        <v>9.6065450000000006</v>
      </c>
      <c r="N40">
        <v>66.544841068555968</v>
      </c>
      <c r="O40">
        <v>15.491797619449303</v>
      </c>
      <c r="P40">
        <v>16.801589721153622</v>
      </c>
      <c r="Q40">
        <f t="shared" si="16"/>
        <v>0.904026127856006</v>
      </c>
      <c r="R40">
        <f t="shared" si="17"/>
        <v>4.2235576275444921E-2</v>
      </c>
      <c r="S40">
        <f t="shared" si="18"/>
        <v>0.50438411725590793</v>
      </c>
    </row>
    <row r="41" spans="1:19">
      <c r="A41">
        <v>1</v>
      </c>
      <c r="B41">
        <v>168</v>
      </c>
      <c r="C41">
        <v>135</v>
      </c>
      <c r="D41">
        <v>122</v>
      </c>
      <c r="E41">
        <f t="shared" si="13"/>
        <v>147.04499999999996</v>
      </c>
      <c r="F41">
        <f t="shared" si="14"/>
        <v>-12.076999999999998</v>
      </c>
      <c r="G41">
        <f t="shared" si="15"/>
        <v>17.553000000000004</v>
      </c>
      <c r="H41">
        <f t="shared" si="10"/>
        <v>175.38433272562378</v>
      </c>
      <c r="I41">
        <f t="shared" si="11"/>
        <v>23.412969303024884</v>
      </c>
      <c r="J41">
        <f t="shared" si="12"/>
        <v>63.146147067025062</v>
      </c>
      <c r="K41">
        <v>133.801725</v>
      </c>
      <c r="L41">
        <v>-7.2383050000000102</v>
      </c>
      <c r="M41">
        <v>9.6065450000000006</v>
      </c>
      <c r="N41">
        <v>66.544841068555968</v>
      </c>
      <c r="O41">
        <v>15.491797619449303</v>
      </c>
      <c r="P41">
        <v>16.801589721153622</v>
      </c>
      <c r="Q41">
        <f t="shared" si="16"/>
        <v>0.19901279779684858</v>
      </c>
      <c r="R41">
        <f t="shared" si="17"/>
        <v>-0.31233915642721854</v>
      </c>
      <c r="S41">
        <f t="shared" si="18"/>
        <v>0.47295851951409207</v>
      </c>
    </row>
    <row r="42" spans="1:19">
      <c r="A42">
        <v>1</v>
      </c>
      <c r="B42">
        <v>228</v>
      </c>
      <c r="C42">
        <v>173</v>
      </c>
      <c r="D42">
        <v>152</v>
      </c>
      <c r="E42">
        <f t="shared" si="13"/>
        <v>191.61099999999999</v>
      </c>
      <c r="F42">
        <f t="shared" si="14"/>
        <v>-19.795000000000016</v>
      </c>
      <c r="G42">
        <f t="shared" si="15"/>
        <v>29.201000000000004</v>
      </c>
      <c r="H42">
        <f t="shared" si="10"/>
        <v>3341.9122760256232</v>
      </c>
      <c r="I42">
        <f t="shared" si="11"/>
        <v>157.67058932302513</v>
      </c>
      <c r="J42">
        <f t="shared" si="12"/>
        <v>383.94266674702516</v>
      </c>
      <c r="K42">
        <v>133.801725</v>
      </c>
      <c r="L42">
        <v>-7.2383050000000102</v>
      </c>
      <c r="M42">
        <v>9.6065450000000006</v>
      </c>
      <c r="N42">
        <v>66.544841068555968</v>
      </c>
      <c r="O42">
        <v>15.491797619449303</v>
      </c>
      <c r="P42">
        <v>16.801589721153622</v>
      </c>
      <c r="Q42">
        <f t="shared" si="16"/>
        <v>0.86872662210498919</v>
      </c>
      <c r="R42">
        <f t="shared" si="17"/>
        <v>-0.81053828022098617</v>
      </c>
      <c r="S42">
        <f t="shared" si="18"/>
        <v>1.1662262515153607</v>
      </c>
    </row>
    <row r="43" spans="1:19">
      <c r="A43">
        <v>1</v>
      </c>
      <c r="B43">
        <v>225</v>
      </c>
      <c r="C43">
        <v>187</v>
      </c>
      <c r="D43">
        <v>170</v>
      </c>
      <c r="E43">
        <f t="shared" si="13"/>
        <v>201.52399999999997</v>
      </c>
      <c r="F43">
        <f t="shared" si="14"/>
        <v>-14.922000000000011</v>
      </c>
      <c r="G43">
        <f t="shared" si="15"/>
        <v>20.377000000000006</v>
      </c>
      <c r="H43">
        <f t="shared" si="10"/>
        <v>4586.3065311756209</v>
      </c>
      <c r="I43">
        <f t="shared" si="11"/>
        <v>59.039168853025018</v>
      </c>
      <c r="J43">
        <f t="shared" si="12"/>
        <v>116.00270090702512</v>
      </c>
      <c r="K43">
        <v>133.801725</v>
      </c>
      <c r="L43">
        <v>-7.2383050000000102</v>
      </c>
      <c r="M43">
        <v>9.6065450000000006</v>
      </c>
      <c r="N43">
        <v>66.544841068555968</v>
      </c>
      <c r="O43">
        <v>15.491797619449303</v>
      </c>
      <c r="P43">
        <v>16.801589721153622</v>
      </c>
      <c r="Q43">
        <f t="shared" si="16"/>
        <v>1.0176938424156876</v>
      </c>
      <c r="R43">
        <f t="shared" si="17"/>
        <v>-0.49598472615943834</v>
      </c>
      <c r="S43">
        <f t="shared" si="18"/>
        <v>0.64103785289077342</v>
      </c>
    </row>
    <row r="44" spans="1:19">
      <c r="A44">
        <v>1</v>
      </c>
      <c r="B44">
        <v>222</v>
      </c>
      <c r="C44">
        <v>187</v>
      </c>
      <c r="D44">
        <v>183</v>
      </c>
      <c r="E44">
        <f t="shared" si="13"/>
        <v>202.499</v>
      </c>
      <c r="F44">
        <f t="shared" si="14"/>
        <v>-7.9150000000000063</v>
      </c>
      <c r="G44">
        <f t="shared" si="15"/>
        <v>17.824000000000005</v>
      </c>
      <c r="H44">
        <f t="shared" ref="H44:H107" si="19">(E44-K44)^2</f>
        <v>4719.3155924256234</v>
      </c>
      <c r="I44">
        <f t="shared" ref="I44:I107" si="20">(F44-L44)^2</f>
        <v>0.45791612302499468</v>
      </c>
      <c r="J44">
        <f t="shared" ref="J44:J107" si="21">(G44-M44)^2</f>
        <v>67.526566677025073</v>
      </c>
      <c r="K44">
        <v>133.801725</v>
      </c>
      <c r="L44">
        <v>-7.2383050000000102</v>
      </c>
      <c r="M44">
        <v>9.6065450000000006</v>
      </c>
      <c r="N44">
        <v>66.544841068555968</v>
      </c>
      <c r="O44">
        <v>15.491797619449303</v>
      </c>
      <c r="P44">
        <v>16.801589721153622</v>
      </c>
      <c r="Q44">
        <f t="shared" si="16"/>
        <v>1.0323456168334153</v>
      </c>
      <c r="R44">
        <f t="shared" si="17"/>
        <v>-4.3680857226693556E-2</v>
      </c>
      <c r="S44">
        <f t="shared" si="18"/>
        <v>0.48908794562778918</v>
      </c>
    </row>
    <row r="45" spans="1:19">
      <c r="A45">
        <v>1</v>
      </c>
      <c r="B45">
        <v>234</v>
      </c>
      <c r="C45">
        <v>187</v>
      </c>
      <c r="D45">
        <v>185</v>
      </c>
      <c r="E45">
        <f t="shared" si="13"/>
        <v>206.37499999999997</v>
      </c>
      <c r="F45">
        <f t="shared" si="14"/>
        <v>-8.9430000000000121</v>
      </c>
      <c r="G45">
        <f t="shared" si="15"/>
        <v>23.662000000000006</v>
      </c>
      <c r="H45">
        <f t="shared" si="19"/>
        <v>5266.8802442256201</v>
      </c>
      <c r="I45">
        <f t="shared" si="20"/>
        <v>2.9059850430250065</v>
      </c>
      <c r="J45">
        <f t="shared" si="21"/>
        <v>197.55581525702516</v>
      </c>
      <c r="K45">
        <v>133.801725</v>
      </c>
      <c r="L45">
        <v>-7.2383050000000102</v>
      </c>
      <c r="M45">
        <v>9.6065450000000006</v>
      </c>
      <c r="N45">
        <v>66.544841068555968</v>
      </c>
      <c r="O45">
        <v>15.491797619449303</v>
      </c>
      <c r="P45">
        <v>16.801589721153622</v>
      </c>
      <c r="Q45">
        <f t="shared" si="16"/>
        <v>1.0905920554417339</v>
      </c>
      <c r="R45">
        <f t="shared" si="17"/>
        <v>-0.11003855342518991</v>
      </c>
      <c r="S45">
        <f t="shared" si="18"/>
        <v>0.8365550661140021</v>
      </c>
    </row>
    <row r="46" spans="1:19">
      <c r="A46">
        <v>1</v>
      </c>
      <c r="B46">
        <v>126</v>
      </c>
      <c r="C46">
        <v>76</v>
      </c>
      <c r="D46">
        <v>64</v>
      </c>
      <c r="E46">
        <f t="shared" si="13"/>
        <v>91.501999999999995</v>
      </c>
      <c r="F46">
        <f t="shared" si="14"/>
        <v>-14.450000000000003</v>
      </c>
      <c r="G46">
        <f t="shared" si="15"/>
        <v>25.972000000000001</v>
      </c>
      <c r="H46">
        <f t="shared" si="19"/>
        <v>1789.2667350756258</v>
      </c>
      <c r="I46">
        <f t="shared" si="20"/>
        <v>52.008544773024894</v>
      </c>
      <c r="J46">
        <f t="shared" si="21"/>
        <v>267.82811735702501</v>
      </c>
      <c r="K46">
        <v>133.801725</v>
      </c>
      <c r="L46">
        <v>-7.2383050000000102</v>
      </c>
      <c r="M46">
        <v>9.6065450000000006</v>
      </c>
      <c r="N46">
        <v>66.544841068555968</v>
      </c>
      <c r="O46">
        <v>15.491797619449303</v>
      </c>
      <c r="P46">
        <v>16.801589721153622</v>
      </c>
      <c r="Q46">
        <f t="shared" si="16"/>
        <v>-0.63565746526348899</v>
      </c>
      <c r="R46">
        <f t="shared" si="17"/>
        <v>-0.4655169901616848</v>
      </c>
      <c r="S46">
        <f t="shared" si="18"/>
        <v>0.97404205623444573</v>
      </c>
    </row>
    <row r="47" spans="1:19">
      <c r="A47">
        <v>1</v>
      </c>
      <c r="B47">
        <v>207</v>
      </c>
      <c r="C47">
        <v>145</v>
      </c>
      <c r="D47">
        <v>141</v>
      </c>
      <c r="E47">
        <f t="shared" si="13"/>
        <v>167.31199999999998</v>
      </c>
      <c r="F47">
        <f t="shared" si="14"/>
        <v>-12.478000000000009</v>
      </c>
      <c r="G47">
        <f t="shared" si="15"/>
        <v>31.324000000000005</v>
      </c>
      <c r="H47">
        <f t="shared" si="19"/>
        <v>1122.9385305756236</v>
      </c>
      <c r="I47">
        <f t="shared" si="20"/>
        <v>27.454403693024982</v>
      </c>
      <c r="J47">
        <f t="shared" si="21"/>
        <v>471.64785167702519</v>
      </c>
      <c r="K47">
        <v>133.801725</v>
      </c>
      <c r="L47">
        <v>-7.2383050000000102</v>
      </c>
      <c r="M47">
        <v>9.6065450000000006</v>
      </c>
      <c r="N47">
        <v>66.544841068555968</v>
      </c>
      <c r="O47">
        <v>15.491797619449303</v>
      </c>
      <c r="P47">
        <v>16.801589721153622</v>
      </c>
      <c r="Q47">
        <f t="shared" si="16"/>
        <v>0.50357434869334128</v>
      </c>
      <c r="R47">
        <f t="shared" si="17"/>
        <v>-0.33822382196768314</v>
      </c>
      <c r="S47">
        <f t="shared" si="18"/>
        <v>1.2925833424355784</v>
      </c>
    </row>
    <row r="48" spans="1:19">
      <c r="A48">
        <v>1</v>
      </c>
      <c r="B48">
        <v>250</v>
      </c>
      <c r="C48">
        <v>224</v>
      </c>
      <c r="D48">
        <v>235</v>
      </c>
      <c r="E48">
        <f t="shared" si="13"/>
        <v>240.078</v>
      </c>
      <c r="F48">
        <f t="shared" si="14"/>
        <v>1.1059999999999945</v>
      </c>
      <c r="G48">
        <f t="shared" si="15"/>
        <v>12.109000000000005</v>
      </c>
      <c r="H48">
        <f t="shared" si="19"/>
        <v>11294.646627875625</v>
      </c>
      <c r="I48">
        <f t="shared" si="20"/>
        <v>69.627425933025094</v>
      </c>
      <c r="J48">
        <f t="shared" si="21"/>
        <v>6.2622810270250238</v>
      </c>
      <c r="K48">
        <v>133.801725</v>
      </c>
      <c r="L48">
        <v>-7.2383050000000102</v>
      </c>
      <c r="M48">
        <v>9.6065450000000006</v>
      </c>
      <c r="N48">
        <v>66.544841068555968</v>
      </c>
      <c r="O48">
        <v>15.491797619449303</v>
      </c>
      <c r="P48">
        <v>16.801589721153622</v>
      </c>
      <c r="Q48">
        <f t="shared" si="16"/>
        <v>1.5970625715449802</v>
      </c>
      <c r="R48">
        <f t="shared" si="17"/>
        <v>0.53862729200154802</v>
      </c>
      <c r="S48">
        <f t="shared" si="18"/>
        <v>0.1489415609791585</v>
      </c>
    </row>
    <row r="49" spans="1:19">
      <c r="A49">
        <v>1</v>
      </c>
      <c r="B49">
        <v>198</v>
      </c>
      <c r="C49">
        <v>161</v>
      </c>
      <c r="D49">
        <v>158</v>
      </c>
      <c r="E49">
        <f t="shared" si="13"/>
        <v>176.46100000000001</v>
      </c>
      <c r="F49">
        <f t="shared" si="14"/>
        <v>-7.7530000000000143</v>
      </c>
      <c r="G49">
        <f t="shared" si="15"/>
        <v>18.742999999999995</v>
      </c>
      <c r="H49">
        <f t="shared" si="19"/>
        <v>1819.8137435256258</v>
      </c>
      <c r="I49">
        <f t="shared" si="20"/>
        <v>0.26491094302500423</v>
      </c>
      <c r="J49">
        <f t="shared" si="21"/>
        <v>83.474809967024896</v>
      </c>
      <c r="K49">
        <v>133.801725</v>
      </c>
      <c r="L49">
        <v>-7.2383050000000102</v>
      </c>
      <c r="M49">
        <v>9.6065450000000006</v>
      </c>
      <c r="N49">
        <v>66.544841068555968</v>
      </c>
      <c r="O49">
        <v>15.491797619449303</v>
      </c>
      <c r="P49">
        <v>16.801589721153622</v>
      </c>
      <c r="Q49">
        <f t="shared" si="16"/>
        <v>0.64106058884491857</v>
      </c>
      <c r="R49">
        <f t="shared" si="17"/>
        <v>-3.3223710549499186E-2</v>
      </c>
      <c r="S49">
        <f t="shared" si="18"/>
        <v>0.54378515078825962</v>
      </c>
    </row>
    <row r="50" spans="1:19">
      <c r="A50">
        <v>1</v>
      </c>
      <c r="B50">
        <v>235</v>
      </c>
      <c r="C50">
        <v>176</v>
      </c>
      <c r="D50">
        <v>123</v>
      </c>
      <c r="E50">
        <f t="shared" si="13"/>
        <v>191.28899999999999</v>
      </c>
      <c r="F50">
        <f t="shared" si="14"/>
        <v>-36.471000000000004</v>
      </c>
      <c r="G50">
        <f t="shared" si="15"/>
        <v>33.792999999999999</v>
      </c>
      <c r="H50">
        <f t="shared" si="19"/>
        <v>3304.7867869256229</v>
      </c>
      <c r="I50">
        <f t="shared" si="20"/>
        <v>854.55045696302454</v>
      </c>
      <c r="J50">
        <f t="shared" si="21"/>
        <v>584.98460546702495</v>
      </c>
      <c r="K50">
        <v>133.801725</v>
      </c>
      <c r="L50">
        <v>-7.2383050000000102</v>
      </c>
      <c r="M50">
        <v>9.6065450000000006</v>
      </c>
      <c r="N50">
        <v>66.544841068555968</v>
      </c>
      <c r="O50">
        <v>15.491797619449303</v>
      </c>
      <c r="P50">
        <v>16.801589721153622</v>
      </c>
      <c r="Q50">
        <f t="shared" si="16"/>
        <v>0.86388777968190378</v>
      </c>
      <c r="R50">
        <f t="shared" si="17"/>
        <v>-1.8869788850907507</v>
      </c>
      <c r="S50">
        <f t="shared" si="18"/>
        <v>1.4395337227850913</v>
      </c>
    </row>
    <row r="51" spans="1:19">
      <c r="A51">
        <v>1</v>
      </c>
      <c r="B51">
        <v>249</v>
      </c>
      <c r="C51">
        <v>205</v>
      </c>
      <c r="D51">
        <v>209</v>
      </c>
      <c r="E51">
        <f t="shared" si="13"/>
        <v>224.88200000000001</v>
      </c>
      <c r="F51">
        <f t="shared" si="14"/>
        <v>-5.436000000000007</v>
      </c>
      <c r="G51">
        <f t="shared" si="15"/>
        <v>21.676000000000002</v>
      </c>
      <c r="H51">
        <f t="shared" si="19"/>
        <v>8295.6164940756244</v>
      </c>
      <c r="I51">
        <f t="shared" si="20"/>
        <v>3.2483033130250112</v>
      </c>
      <c r="J51">
        <f t="shared" si="21"/>
        <v>145.67174399702503</v>
      </c>
      <c r="K51">
        <v>133.801725</v>
      </c>
      <c r="L51">
        <v>-7.2383050000000102</v>
      </c>
      <c r="M51">
        <v>9.6065450000000006</v>
      </c>
      <c r="N51">
        <v>66.544841068555968</v>
      </c>
      <c r="O51">
        <v>15.491797619449303</v>
      </c>
      <c r="P51">
        <v>16.801589721153622</v>
      </c>
      <c r="Q51">
        <f t="shared" si="16"/>
        <v>1.3687052750816113</v>
      </c>
      <c r="R51">
        <f t="shared" si="17"/>
        <v>0.11633930704964056</v>
      </c>
      <c r="S51">
        <f t="shared" si="18"/>
        <v>0.7183519655169448</v>
      </c>
    </row>
    <row r="52" spans="1:19">
      <c r="A52">
        <v>1</v>
      </c>
      <c r="B52">
        <v>245</v>
      </c>
      <c r="C52">
        <v>215</v>
      </c>
      <c r="D52">
        <v>208</v>
      </c>
      <c r="E52">
        <f t="shared" si="13"/>
        <v>229.41199999999998</v>
      </c>
      <c r="F52">
        <f t="shared" si="14"/>
        <v>-8.5700000000000074</v>
      </c>
      <c r="G52">
        <f t="shared" si="15"/>
        <v>15.567000000000007</v>
      </c>
      <c r="H52">
        <f t="shared" si="19"/>
        <v>9141.3246855756206</v>
      </c>
      <c r="I52">
        <f t="shared" si="20"/>
        <v>1.7734115730249924</v>
      </c>
      <c r="J52">
        <f t="shared" si="21"/>
        <v>35.527023807025081</v>
      </c>
      <c r="K52">
        <v>133.801725</v>
      </c>
      <c r="L52">
        <v>-7.2383050000000102</v>
      </c>
      <c r="M52">
        <v>9.6065450000000006</v>
      </c>
      <c r="N52">
        <v>66.544841068555968</v>
      </c>
      <c r="O52">
        <v>15.491797619449303</v>
      </c>
      <c r="P52">
        <v>16.801589721153622</v>
      </c>
      <c r="Q52">
        <f t="shared" si="16"/>
        <v>1.4367796731455134</v>
      </c>
      <c r="R52">
        <f t="shared" si="17"/>
        <v>-8.5961295952389022E-2</v>
      </c>
      <c r="S52">
        <f t="shared" si="18"/>
        <v>0.35475541891703527</v>
      </c>
    </row>
    <row r="53" spans="1:19">
      <c r="A53">
        <v>1</v>
      </c>
      <c r="B53">
        <v>221</v>
      </c>
      <c r="C53">
        <v>182</v>
      </c>
      <c r="D53">
        <v>170</v>
      </c>
      <c r="E53">
        <f t="shared" si="13"/>
        <v>197.39299999999997</v>
      </c>
      <c r="F53">
        <f t="shared" si="14"/>
        <v>-12.591000000000008</v>
      </c>
      <c r="G53">
        <f t="shared" si="15"/>
        <v>20.472000000000005</v>
      </c>
      <c r="H53">
        <f t="shared" si="19"/>
        <v>4043.8502561256209</v>
      </c>
      <c r="I53">
        <f t="shared" si="20"/>
        <v>28.651343763024979</v>
      </c>
      <c r="J53">
        <f t="shared" si="21"/>
        <v>118.0581123570251</v>
      </c>
      <c r="K53">
        <v>133.801725</v>
      </c>
      <c r="L53">
        <v>-7.2383050000000102</v>
      </c>
      <c r="M53">
        <v>9.6065450000000006</v>
      </c>
      <c r="N53">
        <v>66.544841068555968</v>
      </c>
      <c r="O53">
        <v>15.491797619449303</v>
      </c>
      <c r="P53">
        <v>16.801589721153622</v>
      </c>
      <c r="Q53">
        <f t="shared" si="16"/>
        <v>0.95561540126734734</v>
      </c>
      <c r="R53">
        <f t="shared" si="17"/>
        <v>-0.34551800452646719</v>
      </c>
      <c r="S53">
        <f t="shared" si="18"/>
        <v>0.64669207975719845</v>
      </c>
    </row>
    <row r="54" spans="1:19">
      <c r="A54">
        <v>1</v>
      </c>
      <c r="B54">
        <v>209</v>
      </c>
      <c r="C54">
        <v>169</v>
      </c>
      <c r="D54">
        <v>154</v>
      </c>
      <c r="E54">
        <f t="shared" si="13"/>
        <v>183.86999999999998</v>
      </c>
      <c r="F54">
        <f t="shared" si="14"/>
        <v>-14.260000000000005</v>
      </c>
      <c r="G54">
        <f t="shared" si="15"/>
        <v>21.215000000000007</v>
      </c>
      <c r="H54">
        <f t="shared" si="19"/>
        <v>2506.8321614756223</v>
      </c>
      <c r="I54">
        <f t="shared" si="20"/>
        <v>49.30420067302493</v>
      </c>
      <c r="J54">
        <f t="shared" si="21"/>
        <v>134.75622748702514</v>
      </c>
      <c r="K54">
        <v>133.801725</v>
      </c>
      <c r="L54">
        <v>-7.2383050000000102</v>
      </c>
      <c r="M54">
        <v>9.6065450000000006</v>
      </c>
      <c r="N54">
        <v>66.544841068555968</v>
      </c>
      <c r="O54">
        <v>15.491797619449303</v>
      </c>
      <c r="P54">
        <v>16.801589721153622</v>
      </c>
      <c r="Q54">
        <f t="shared" si="16"/>
        <v>0.75239904695870452</v>
      </c>
      <c r="R54">
        <f t="shared" si="17"/>
        <v>-0.45325243541682669</v>
      </c>
      <c r="S54">
        <f t="shared" si="18"/>
        <v>0.69091408567039769</v>
      </c>
    </row>
    <row r="55" spans="1:19">
      <c r="A55">
        <v>1</v>
      </c>
      <c r="B55">
        <v>228</v>
      </c>
      <c r="C55">
        <v>189</v>
      </c>
      <c r="D55">
        <v>181</v>
      </c>
      <c r="E55">
        <f t="shared" si="13"/>
        <v>205.179</v>
      </c>
      <c r="F55">
        <f t="shared" si="14"/>
        <v>-10.591000000000008</v>
      </c>
      <c r="G55">
        <f t="shared" si="15"/>
        <v>20.147999999999996</v>
      </c>
      <c r="H55">
        <f t="shared" si="19"/>
        <v>5094.7153864256243</v>
      </c>
      <c r="I55">
        <f t="shared" si="20"/>
        <v>11.240563763024987</v>
      </c>
      <c r="J55">
        <f t="shared" si="21"/>
        <v>111.12227351702491</v>
      </c>
      <c r="K55">
        <v>133.801725</v>
      </c>
      <c r="L55">
        <v>-7.2383050000000102</v>
      </c>
      <c r="M55">
        <v>9.6065450000000006</v>
      </c>
      <c r="N55">
        <v>66.544841068555968</v>
      </c>
      <c r="O55">
        <v>15.491797619449303</v>
      </c>
      <c r="P55">
        <v>16.801589721153622</v>
      </c>
      <c r="Q55">
        <f t="shared" si="16"/>
        <v>1.072619212155989</v>
      </c>
      <c r="R55">
        <f t="shared" si="17"/>
        <v>-0.21641742826480187</v>
      </c>
      <c r="S55">
        <f t="shared" si="18"/>
        <v>0.627408190233811</v>
      </c>
    </row>
    <row r="56" spans="1:19">
      <c r="A56">
        <v>1</v>
      </c>
      <c r="B56">
        <v>157</v>
      </c>
      <c r="C56">
        <v>129</v>
      </c>
      <c r="D56">
        <v>136</v>
      </c>
      <c r="E56">
        <f t="shared" si="13"/>
        <v>142.25</v>
      </c>
      <c r="F56">
        <f t="shared" si="14"/>
        <v>-1.2319999999999993</v>
      </c>
      <c r="G56">
        <f t="shared" si="15"/>
        <v>13.433000000000005</v>
      </c>
      <c r="H56">
        <f t="shared" si="19"/>
        <v>71.373350475624918</v>
      </c>
      <c r="I56">
        <f t="shared" si="20"/>
        <v>36.075699753025134</v>
      </c>
      <c r="J56">
        <f t="shared" si="21"/>
        <v>14.641757867025035</v>
      </c>
      <c r="K56">
        <v>133.801725</v>
      </c>
      <c r="L56">
        <v>-7.2383050000000102</v>
      </c>
      <c r="M56">
        <v>9.6065450000000006</v>
      </c>
      <c r="N56">
        <v>66.544841068555968</v>
      </c>
      <c r="O56">
        <v>15.491797619449303</v>
      </c>
      <c r="P56">
        <v>16.801589721153622</v>
      </c>
      <c r="Q56">
        <f t="shared" si="16"/>
        <v>0.12695612258351321</v>
      </c>
      <c r="R56">
        <f t="shared" si="17"/>
        <v>0.3877087183516616</v>
      </c>
      <c r="S56">
        <f t="shared" si="18"/>
        <v>0.22774362804386314</v>
      </c>
    </row>
    <row r="57" spans="1:19">
      <c r="A57">
        <v>1</v>
      </c>
      <c r="B57">
        <v>122</v>
      </c>
      <c r="C57">
        <v>87</v>
      </c>
      <c r="D57">
        <v>57</v>
      </c>
      <c r="E57">
        <f t="shared" si="13"/>
        <v>95.754999999999995</v>
      </c>
      <c r="F57">
        <f t="shared" si="14"/>
        <v>-20.915000000000006</v>
      </c>
      <c r="G57">
        <f t="shared" si="15"/>
        <v>19.930000000000003</v>
      </c>
      <c r="H57">
        <f t="shared" si="19"/>
        <v>1447.5532832256256</v>
      </c>
      <c r="I57">
        <f t="shared" si="20"/>
        <v>187.05198612302488</v>
      </c>
      <c r="J57">
        <f t="shared" si="21"/>
        <v>106.57372313702506</v>
      </c>
      <c r="K57">
        <v>133.801725</v>
      </c>
      <c r="L57">
        <v>-7.2383050000000102</v>
      </c>
      <c r="M57">
        <v>9.6065450000000006</v>
      </c>
      <c r="N57">
        <v>66.544841068555968</v>
      </c>
      <c r="O57">
        <v>15.491797619449303</v>
      </c>
      <c r="P57">
        <v>16.801589721153622</v>
      </c>
      <c r="Q57">
        <f t="shared" si="16"/>
        <v>-0.57174567388031527</v>
      </c>
      <c r="R57">
        <f t="shared" si="17"/>
        <v>-0.88283460292751814</v>
      </c>
      <c r="S57">
        <f t="shared" si="18"/>
        <v>0.61443322752980423</v>
      </c>
    </row>
    <row r="58" spans="1:19">
      <c r="A58">
        <v>1</v>
      </c>
      <c r="B58">
        <v>234</v>
      </c>
      <c r="C58">
        <v>189</v>
      </c>
      <c r="D58">
        <v>186</v>
      </c>
      <c r="E58">
        <f t="shared" si="13"/>
        <v>207.69299999999998</v>
      </c>
      <c r="F58">
        <f t="shared" si="14"/>
        <v>-9.105000000000004</v>
      </c>
      <c r="G58">
        <f t="shared" si="15"/>
        <v>22.742999999999995</v>
      </c>
      <c r="H58">
        <f t="shared" si="19"/>
        <v>5459.9205211256221</v>
      </c>
      <c r="I58">
        <f t="shared" si="20"/>
        <v>3.4845502230249767</v>
      </c>
      <c r="J58">
        <f t="shared" si="21"/>
        <v>172.56644996702485</v>
      </c>
      <c r="K58">
        <v>133.801725</v>
      </c>
      <c r="L58">
        <v>-7.2383050000000102</v>
      </c>
      <c r="M58">
        <v>9.6065450000000006</v>
      </c>
      <c r="N58">
        <v>66.544841068555968</v>
      </c>
      <c r="O58">
        <v>15.491797619449303</v>
      </c>
      <c r="P58">
        <v>16.801589721153622</v>
      </c>
      <c r="Q58">
        <f t="shared" si="16"/>
        <v>1.1103982489623132</v>
      </c>
      <c r="R58">
        <f t="shared" si="17"/>
        <v>-0.12049570010238428</v>
      </c>
      <c r="S58">
        <f t="shared" si="18"/>
        <v>0.78185786095353038</v>
      </c>
    </row>
    <row r="59" spans="1:19">
      <c r="A59">
        <v>1</v>
      </c>
      <c r="B59">
        <v>236</v>
      </c>
      <c r="C59">
        <v>203</v>
      </c>
      <c r="D59">
        <v>188</v>
      </c>
      <c r="E59">
        <f t="shared" si="13"/>
        <v>216.79699999999997</v>
      </c>
      <c r="F59">
        <f t="shared" si="14"/>
        <v>-13.076999999999998</v>
      </c>
      <c r="G59">
        <f t="shared" si="15"/>
        <v>17.714999999999996</v>
      </c>
      <c r="H59">
        <f t="shared" si="19"/>
        <v>6888.2156723256194</v>
      </c>
      <c r="I59">
        <f t="shared" si="20"/>
        <v>34.090359303024862</v>
      </c>
      <c r="J59">
        <f t="shared" si="21"/>
        <v>65.747042487024927</v>
      </c>
      <c r="K59">
        <v>133.801725</v>
      </c>
      <c r="L59">
        <v>-7.2383050000000102</v>
      </c>
      <c r="M59">
        <v>9.6065450000000006</v>
      </c>
      <c r="N59">
        <v>66.544841068555968</v>
      </c>
      <c r="O59">
        <v>15.491797619449303</v>
      </c>
      <c r="P59">
        <v>16.801589721153622</v>
      </c>
      <c r="Q59">
        <f t="shared" si="16"/>
        <v>1.2472082533715332</v>
      </c>
      <c r="R59">
        <f t="shared" si="17"/>
        <v>-0.37688944455805123</v>
      </c>
      <c r="S59">
        <f t="shared" si="18"/>
        <v>0.48260046427578507</v>
      </c>
    </row>
    <row r="60" spans="1:19">
      <c r="A60">
        <v>1</v>
      </c>
      <c r="B60">
        <v>248</v>
      </c>
      <c r="C60">
        <v>202</v>
      </c>
      <c r="D60">
        <v>162</v>
      </c>
      <c r="E60">
        <f t="shared" si="13"/>
        <v>216.054</v>
      </c>
      <c r="F60">
        <f t="shared" si="14"/>
        <v>-27.774000000000015</v>
      </c>
      <c r="G60">
        <f t="shared" si="15"/>
        <v>26.240000000000009</v>
      </c>
      <c r="H60">
        <f t="shared" si="19"/>
        <v>6765.4367426756244</v>
      </c>
      <c r="I60">
        <f t="shared" si="20"/>
        <v>421.71476913302519</v>
      </c>
      <c r="J60">
        <f t="shared" si="21"/>
        <v>276.6718252370253</v>
      </c>
      <c r="K60">
        <v>133.801725</v>
      </c>
      <c r="L60">
        <v>-7.2383050000000102</v>
      </c>
      <c r="M60">
        <v>9.6065450000000006</v>
      </c>
      <c r="N60">
        <v>66.544841068555968</v>
      </c>
      <c r="O60">
        <v>15.491797619449303</v>
      </c>
      <c r="P60">
        <v>16.801589721153622</v>
      </c>
      <c r="Q60">
        <f t="shared" si="16"/>
        <v>1.2360428498921785</v>
      </c>
      <c r="R60">
        <f t="shared" si="17"/>
        <v>-1.3255850292168998</v>
      </c>
      <c r="S60">
        <f t="shared" si="18"/>
        <v>0.98999292781551929</v>
      </c>
    </row>
    <row r="61" spans="1:19">
      <c r="A61">
        <v>1</v>
      </c>
      <c r="B61">
        <v>249</v>
      </c>
      <c r="C61">
        <v>217</v>
      </c>
      <c r="D61">
        <v>197</v>
      </c>
      <c r="E61">
        <f t="shared" si="13"/>
        <v>230.19799999999998</v>
      </c>
      <c r="F61">
        <f t="shared" si="14"/>
        <v>-15.408000000000001</v>
      </c>
      <c r="G61">
        <f t="shared" si="15"/>
        <v>17.619999999999997</v>
      </c>
      <c r="H61">
        <f t="shared" si="19"/>
        <v>9292.2418338756197</v>
      </c>
      <c r="I61">
        <f t="shared" si="20"/>
        <v>66.743916393024833</v>
      </c>
      <c r="J61">
        <f t="shared" si="21"/>
        <v>64.215461037024951</v>
      </c>
      <c r="K61">
        <v>133.801725</v>
      </c>
      <c r="L61">
        <v>-7.2383050000000102</v>
      </c>
      <c r="M61">
        <v>9.6065450000000006</v>
      </c>
      <c r="N61">
        <v>66.544841068555968</v>
      </c>
      <c r="O61">
        <v>15.491797619449303</v>
      </c>
      <c r="P61">
        <v>16.801589721153622</v>
      </c>
      <c r="Q61">
        <f t="shared" si="16"/>
        <v>1.4485912574453428</v>
      </c>
      <c r="R61">
        <f t="shared" si="17"/>
        <v>-0.52735616619102232</v>
      </c>
      <c r="S61">
        <f t="shared" si="18"/>
        <v>0.47694623740935993</v>
      </c>
    </row>
    <row r="62" spans="1:19">
      <c r="A62">
        <v>0</v>
      </c>
      <c r="B62">
        <v>142</v>
      </c>
      <c r="C62">
        <v>42</v>
      </c>
      <c r="D62">
        <v>54</v>
      </c>
      <c r="E62">
        <f t="shared" si="13"/>
        <v>74.887999999999991</v>
      </c>
      <c r="F62">
        <f t="shared" si="14"/>
        <v>-10.900000000000006</v>
      </c>
      <c r="G62">
        <f t="shared" si="15"/>
        <v>49.027999999999999</v>
      </c>
      <c r="H62">
        <f t="shared" si="19"/>
        <v>3470.8269933756264</v>
      </c>
      <c r="I62">
        <f t="shared" si="20"/>
        <v>13.408010273024967</v>
      </c>
      <c r="J62">
        <f t="shared" si="21"/>
        <v>1554.0511143170245</v>
      </c>
      <c r="K62">
        <v>133.801725</v>
      </c>
      <c r="L62">
        <v>-7.2383050000000102</v>
      </c>
      <c r="M62">
        <v>9.6065450000000006</v>
      </c>
      <c r="N62">
        <v>66.544841068555968</v>
      </c>
      <c r="O62">
        <v>15.491797619449303</v>
      </c>
      <c r="P62">
        <v>16.801589721153622</v>
      </c>
      <c r="Q62">
        <f t="shared" si="16"/>
        <v>-0.88532370134156291</v>
      </c>
      <c r="R62">
        <f t="shared" si="17"/>
        <v>-0.23636346729722901</v>
      </c>
      <c r="S62">
        <f t="shared" si="18"/>
        <v>2.3462931576270663</v>
      </c>
    </row>
    <row r="63" spans="1:19">
      <c r="A63">
        <v>0</v>
      </c>
      <c r="B63">
        <v>118</v>
      </c>
      <c r="C63">
        <v>134</v>
      </c>
      <c r="D63">
        <v>99</v>
      </c>
      <c r="E63">
        <f t="shared" si="13"/>
        <v>128.196</v>
      </c>
      <c r="F63">
        <f t="shared" si="14"/>
        <v>-14.795999999999992</v>
      </c>
      <c r="G63">
        <f t="shared" si="15"/>
        <v>-5.1650000000000009</v>
      </c>
      <c r="H63">
        <f t="shared" si="19"/>
        <v>31.424152775625075</v>
      </c>
      <c r="I63">
        <f t="shared" si="20"/>
        <v>57.118753713024731</v>
      </c>
      <c r="J63">
        <f t="shared" si="21"/>
        <v>218.19854168702506</v>
      </c>
      <c r="K63">
        <v>133.801725</v>
      </c>
      <c r="L63">
        <v>-7.2383050000000102</v>
      </c>
      <c r="M63">
        <v>9.6065450000000006</v>
      </c>
      <c r="N63">
        <v>66.544841068555968</v>
      </c>
      <c r="O63">
        <v>15.491797619449303</v>
      </c>
      <c r="P63">
        <v>16.801589721153622</v>
      </c>
      <c r="Q63">
        <f t="shared" si="16"/>
        <v>-8.4239813484938142E-2</v>
      </c>
      <c r="R63">
        <f t="shared" si="17"/>
        <v>-0.48785138985495219</v>
      </c>
      <c r="S63">
        <f t="shared" si="18"/>
        <v>-0.87917543786956398</v>
      </c>
    </row>
    <row r="64" spans="1:19">
      <c r="A64">
        <v>0</v>
      </c>
      <c r="B64">
        <v>92</v>
      </c>
      <c r="C64">
        <v>55</v>
      </c>
      <c r="D64">
        <v>68</v>
      </c>
      <c r="E64">
        <f t="shared" si="13"/>
        <v>69.584999999999994</v>
      </c>
      <c r="F64">
        <f t="shared" si="14"/>
        <v>0.24699999999999989</v>
      </c>
      <c r="G64">
        <f t="shared" si="15"/>
        <v>17.447000000000003</v>
      </c>
      <c r="H64">
        <f t="shared" si="19"/>
        <v>4123.7877697256263</v>
      </c>
      <c r="I64">
        <f t="shared" si="20"/>
        <v>56.029790943025148</v>
      </c>
      <c r="J64">
        <f t="shared" si="21"/>
        <v>61.472734607025032</v>
      </c>
      <c r="K64">
        <v>133.801725</v>
      </c>
      <c r="L64">
        <v>-7.2383050000000102</v>
      </c>
      <c r="M64">
        <v>9.6065450000000006</v>
      </c>
      <c r="N64">
        <v>66.544841068555968</v>
      </c>
      <c r="O64">
        <v>15.491797619449303</v>
      </c>
      <c r="P64">
        <v>16.801589721153622</v>
      </c>
      <c r="Q64">
        <f t="shared" si="16"/>
        <v>-0.96501432671305831</v>
      </c>
      <c r="R64">
        <f t="shared" si="17"/>
        <v>0.48317859449716305</v>
      </c>
      <c r="S64">
        <f t="shared" si="18"/>
        <v>0.46664959269471229</v>
      </c>
    </row>
    <row r="65" spans="1:19">
      <c r="A65">
        <v>0</v>
      </c>
      <c r="B65">
        <v>101</v>
      </c>
      <c r="C65">
        <v>84</v>
      </c>
      <c r="D65">
        <v>72</v>
      </c>
      <c r="E65">
        <f t="shared" si="13"/>
        <v>89.875</v>
      </c>
      <c r="F65">
        <f t="shared" si="14"/>
        <v>-8.8730000000000047</v>
      </c>
      <c r="G65">
        <f t="shared" si="15"/>
        <v>9.4720000000000013</v>
      </c>
      <c r="H65">
        <f t="shared" si="19"/>
        <v>1929.5571692256253</v>
      </c>
      <c r="I65">
        <f t="shared" si="20"/>
        <v>2.6722277430249819</v>
      </c>
      <c r="J65">
        <f t="shared" si="21"/>
        <v>1.8102357024999797E-2</v>
      </c>
      <c r="K65">
        <v>133.801725</v>
      </c>
      <c r="L65">
        <v>-7.2383050000000102</v>
      </c>
      <c r="M65">
        <v>9.6065450000000006</v>
      </c>
      <c r="N65">
        <v>66.544841068555968</v>
      </c>
      <c r="O65">
        <v>15.491797619449303</v>
      </c>
      <c r="P65">
        <v>16.801589721153622</v>
      </c>
      <c r="Q65">
        <f t="shared" si="16"/>
        <v>-0.66010714421491701</v>
      </c>
      <c r="R65">
        <f t="shared" si="17"/>
        <v>-0.10552003325603114</v>
      </c>
      <c r="S65">
        <f t="shared" si="18"/>
        <v>-8.0078731972965458E-3</v>
      </c>
    </row>
    <row r="66" spans="1:19">
      <c r="A66">
        <v>0</v>
      </c>
      <c r="B66">
        <v>75</v>
      </c>
      <c r="C66">
        <v>136</v>
      </c>
      <c r="D66">
        <v>183</v>
      </c>
      <c r="E66">
        <f t="shared" ref="E66:E97" si="22">0.299*B66+0.587*C66+0.144*D66</f>
        <v>128.60899999999998</v>
      </c>
      <c r="F66">
        <f t="shared" ref="F66:F97" si="23">-0.169*B66-0.331*C66+0.5*D66</f>
        <v>33.808999999999997</v>
      </c>
      <c r="G66">
        <f t="shared" ref="G66:G97" si="24">0.5*B66-0.419*C66-0.081*D66</f>
        <v>-34.306999999999995</v>
      </c>
      <c r="H66">
        <f t="shared" si="19"/>
        <v>26.964392925625251</v>
      </c>
      <c r="I66">
        <f t="shared" si="20"/>
        <v>1684.8812477630256</v>
      </c>
      <c r="J66">
        <f t="shared" si="21"/>
        <v>1928.399434467025</v>
      </c>
      <c r="K66">
        <v>133.801725</v>
      </c>
      <c r="L66">
        <v>-7.2383050000000102</v>
      </c>
      <c r="M66">
        <v>9.6065450000000006</v>
      </c>
      <c r="N66">
        <v>66.544841068555968</v>
      </c>
      <c r="O66">
        <v>15.491797619449303</v>
      </c>
      <c r="P66">
        <v>16.801589721153622</v>
      </c>
      <c r="Q66">
        <f t="shared" ref="Q66:Q97" si="25">(E66-K66)/N66</f>
        <v>-7.8033472116198516E-2</v>
      </c>
      <c r="R66">
        <f t="shared" ref="R66:R97" si="26">(F66-L66)/O66</f>
        <v>2.6496153647441689</v>
      </c>
      <c r="S66">
        <f t="shared" ref="S66:S97" si="27">(G66-M66)/P66</f>
        <v>-2.6136541677786447</v>
      </c>
    </row>
    <row r="67" spans="1:19">
      <c r="A67">
        <v>0</v>
      </c>
      <c r="B67">
        <v>26</v>
      </c>
      <c r="C67">
        <v>24</v>
      </c>
      <c r="D67">
        <v>27</v>
      </c>
      <c r="E67">
        <f t="shared" si="22"/>
        <v>25.75</v>
      </c>
      <c r="F67">
        <f t="shared" si="23"/>
        <v>1.161999999999999</v>
      </c>
      <c r="G67">
        <f t="shared" si="24"/>
        <v>0.75700000000000056</v>
      </c>
      <c r="H67">
        <f t="shared" si="19"/>
        <v>11675.175275475625</v>
      </c>
      <c r="I67">
        <f t="shared" si="20"/>
        <v>70.565124093025176</v>
      </c>
      <c r="J67">
        <f t="shared" si="21"/>
        <v>78.314446707024985</v>
      </c>
      <c r="K67">
        <v>133.801725</v>
      </c>
      <c r="L67">
        <v>-7.2383050000000102</v>
      </c>
      <c r="M67">
        <v>9.6065450000000006</v>
      </c>
      <c r="N67">
        <v>66.544841068555968</v>
      </c>
      <c r="O67">
        <v>15.491797619449303</v>
      </c>
      <c r="P67">
        <v>16.801589721153622</v>
      </c>
      <c r="Q67">
        <f t="shared" si="25"/>
        <v>-1.6237430770731383</v>
      </c>
      <c r="R67">
        <f t="shared" si="26"/>
        <v>0.5422421081368749</v>
      </c>
      <c r="S67">
        <f t="shared" si="27"/>
        <v>-0.52670879046988039</v>
      </c>
    </row>
    <row r="68" spans="1:19">
      <c r="A68">
        <v>0</v>
      </c>
      <c r="B68">
        <v>146</v>
      </c>
      <c r="C68">
        <v>133</v>
      </c>
      <c r="D68">
        <v>49</v>
      </c>
      <c r="E68">
        <f t="shared" si="22"/>
        <v>128.78100000000001</v>
      </c>
      <c r="F68">
        <f t="shared" si="23"/>
        <v>-44.197000000000003</v>
      </c>
      <c r="G68">
        <f t="shared" si="24"/>
        <v>13.304000000000002</v>
      </c>
      <c r="H68">
        <f t="shared" si="19"/>
        <v>25.207679525624986</v>
      </c>
      <c r="I68">
        <f t="shared" si="20"/>
        <v>1365.9451361030244</v>
      </c>
      <c r="J68">
        <f t="shared" si="21"/>
        <v>13.671173477025011</v>
      </c>
      <c r="K68">
        <v>133.801725</v>
      </c>
      <c r="L68">
        <v>-7.2383050000000102</v>
      </c>
      <c r="M68">
        <v>9.6065450000000006</v>
      </c>
      <c r="N68">
        <v>66.544841068555968</v>
      </c>
      <c r="O68">
        <v>15.491797619449303</v>
      </c>
      <c r="P68">
        <v>16.801589721153622</v>
      </c>
      <c r="Q68">
        <f t="shared" si="25"/>
        <v>-7.5448748834301624E-2</v>
      </c>
      <c r="R68">
        <f t="shared" si="26"/>
        <v>-2.3856944111895637</v>
      </c>
      <c r="S68">
        <f t="shared" si="27"/>
        <v>0.22006578314103295</v>
      </c>
    </row>
    <row r="69" spans="1:19">
      <c r="A69">
        <v>0</v>
      </c>
      <c r="B69">
        <v>57</v>
      </c>
      <c r="C69">
        <v>95</v>
      </c>
      <c r="D69">
        <v>108</v>
      </c>
      <c r="E69">
        <f t="shared" si="22"/>
        <v>88.359999999999985</v>
      </c>
      <c r="F69">
        <f t="shared" si="23"/>
        <v>12.921999999999997</v>
      </c>
      <c r="G69">
        <f t="shared" si="24"/>
        <v>-20.053000000000001</v>
      </c>
      <c r="H69">
        <f t="shared" si="19"/>
        <v>2064.9503709756268</v>
      </c>
      <c r="I69">
        <f t="shared" si="20"/>
        <v>406.43789769302532</v>
      </c>
      <c r="J69">
        <f t="shared" si="21"/>
        <v>879.68860960702511</v>
      </c>
      <c r="K69">
        <v>133.801725</v>
      </c>
      <c r="L69">
        <v>-7.2383050000000102</v>
      </c>
      <c r="M69">
        <v>9.6065450000000006</v>
      </c>
      <c r="N69">
        <v>66.544841068555968</v>
      </c>
      <c r="O69">
        <v>15.491797619449303</v>
      </c>
      <c r="P69">
        <v>16.801589721153622</v>
      </c>
      <c r="Q69">
        <f t="shared" si="25"/>
        <v>-0.68287374754092434</v>
      </c>
      <c r="R69">
        <f t="shared" si="26"/>
        <v>1.3013534965554669</v>
      </c>
      <c r="S69">
        <f t="shared" si="27"/>
        <v>-1.7652820651047021</v>
      </c>
    </row>
    <row r="70" spans="1:19">
      <c r="A70">
        <v>0</v>
      </c>
      <c r="B70">
        <v>90</v>
      </c>
      <c r="C70">
        <v>51</v>
      </c>
      <c r="D70">
        <v>34</v>
      </c>
      <c r="E70">
        <f t="shared" si="22"/>
        <v>61.742999999999995</v>
      </c>
      <c r="F70">
        <f t="shared" si="23"/>
        <v>-15.091000000000001</v>
      </c>
      <c r="G70">
        <f t="shared" si="24"/>
        <v>20.876999999999999</v>
      </c>
      <c r="H70">
        <f t="shared" si="19"/>
        <v>5192.4598486256264</v>
      </c>
      <c r="I70">
        <f t="shared" si="20"/>
        <v>61.664818763024854</v>
      </c>
      <c r="J70">
        <f t="shared" si="21"/>
        <v>127.02315590702496</v>
      </c>
      <c r="K70">
        <v>133.801725</v>
      </c>
      <c r="L70">
        <v>-7.2383050000000102</v>
      </c>
      <c r="M70">
        <v>9.6065450000000006</v>
      </c>
      <c r="N70">
        <v>66.544841068555968</v>
      </c>
      <c r="O70">
        <v>15.491797619449303</v>
      </c>
      <c r="P70">
        <v>16.801589721153622</v>
      </c>
      <c r="Q70">
        <f t="shared" si="25"/>
        <v>-1.08285967541441</v>
      </c>
      <c r="R70">
        <f t="shared" si="26"/>
        <v>-0.50689372485354844</v>
      </c>
      <c r="S70">
        <f t="shared" si="27"/>
        <v>0.67079694166143178</v>
      </c>
    </row>
    <row r="71" spans="1:19">
      <c r="A71">
        <v>0</v>
      </c>
      <c r="B71">
        <v>47</v>
      </c>
      <c r="C71">
        <v>52</v>
      </c>
      <c r="D71">
        <v>26</v>
      </c>
      <c r="E71">
        <f t="shared" si="22"/>
        <v>48.320999999999998</v>
      </c>
      <c r="F71">
        <f t="shared" si="23"/>
        <v>-12.155000000000001</v>
      </c>
      <c r="G71">
        <f t="shared" si="24"/>
        <v>-0.39400000000000013</v>
      </c>
      <c r="H71">
        <f t="shared" si="19"/>
        <v>7306.9543465256265</v>
      </c>
      <c r="I71">
        <f t="shared" si="20"/>
        <v>24.17388972302491</v>
      </c>
      <c r="J71">
        <f t="shared" si="21"/>
        <v>100.01090029702502</v>
      </c>
      <c r="K71">
        <v>133.801725</v>
      </c>
      <c r="L71">
        <v>-7.2383050000000102</v>
      </c>
      <c r="M71">
        <v>9.6065450000000006</v>
      </c>
      <c r="N71">
        <v>66.544841068555968</v>
      </c>
      <c r="O71">
        <v>15.491797619449303</v>
      </c>
      <c r="P71">
        <v>16.801589721153622</v>
      </c>
      <c r="Q71">
        <f t="shared" si="25"/>
        <v>-1.2845582561679856</v>
      </c>
      <c r="R71">
        <f t="shared" si="26"/>
        <v>-0.31737407890142372</v>
      </c>
      <c r="S71">
        <f t="shared" si="27"/>
        <v>-0.59521421281993714</v>
      </c>
    </row>
    <row r="72" spans="1:19">
      <c r="A72">
        <v>0</v>
      </c>
      <c r="B72">
        <v>71</v>
      </c>
      <c r="C72">
        <v>49</v>
      </c>
      <c r="D72">
        <v>65</v>
      </c>
      <c r="E72">
        <f t="shared" si="22"/>
        <v>59.351999999999997</v>
      </c>
      <c r="F72">
        <f t="shared" si="23"/>
        <v>4.2819999999999965</v>
      </c>
      <c r="G72">
        <f t="shared" si="24"/>
        <v>9.7040000000000006</v>
      </c>
      <c r="H72">
        <f t="shared" si="19"/>
        <v>5542.7615525756255</v>
      </c>
      <c r="I72">
        <f t="shared" si="20"/>
        <v>132.71742729302517</v>
      </c>
      <c r="J72">
        <f t="shared" si="21"/>
        <v>9.4974770250000132E-3</v>
      </c>
      <c r="K72">
        <v>133.801725</v>
      </c>
      <c r="L72">
        <v>-7.2383050000000102</v>
      </c>
      <c r="M72">
        <v>9.6065450000000006</v>
      </c>
      <c r="N72">
        <v>66.544841068555968</v>
      </c>
      <c r="O72">
        <v>15.491797619449303</v>
      </c>
      <c r="P72">
        <v>16.801589721153622</v>
      </c>
      <c r="Q72">
        <f t="shared" si="25"/>
        <v>-1.1187903345249597</v>
      </c>
      <c r="R72">
        <f t="shared" si="26"/>
        <v>0.74363900710507269</v>
      </c>
      <c r="S72">
        <f t="shared" si="27"/>
        <v>5.8003439922891219E-3</v>
      </c>
    </row>
    <row r="73" spans="1:19">
      <c r="A73">
        <v>0</v>
      </c>
      <c r="B73">
        <v>86</v>
      </c>
      <c r="C73">
        <v>21</v>
      </c>
      <c r="D73">
        <v>136</v>
      </c>
      <c r="E73">
        <f t="shared" si="22"/>
        <v>57.625</v>
      </c>
      <c r="F73">
        <f t="shared" si="23"/>
        <v>46.515000000000001</v>
      </c>
      <c r="G73">
        <f t="shared" si="24"/>
        <v>23.185000000000002</v>
      </c>
      <c r="H73">
        <f t="shared" si="19"/>
        <v>5802.8934317256253</v>
      </c>
      <c r="I73">
        <f t="shared" si="20"/>
        <v>2889.4177984230264</v>
      </c>
      <c r="J73">
        <f t="shared" si="21"/>
        <v>184.37444018702504</v>
      </c>
      <c r="K73">
        <v>133.801725</v>
      </c>
      <c r="L73">
        <v>-7.2383050000000102</v>
      </c>
      <c r="M73">
        <v>9.6065450000000006</v>
      </c>
      <c r="N73">
        <v>66.544841068555968</v>
      </c>
      <c r="O73">
        <v>15.491797619449303</v>
      </c>
      <c r="P73">
        <v>16.801589721153622</v>
      </c>
      <c r="Q73">
        <f t="shared" si="25"/>
        <v>-1.1447427595705135</v>
      </c>
      <c r="R73">
        <f t="shared" si="26"/>
        <v>3.4697913257345285</v>
      </c>
      <c r="S73">
        <f t="shared" si="27"/>
        <v>0.80816489542679326</v>
      </c>
    </row>
    <row r="74" spans="1:19">
      <c r="A74">
        <v>0</v>
      </c>
      <c r="B74">
        <v>208</v>
      </c>
      <c r="C74">
        <v>204</v>
      </c>
      <c r="D74">
        <v>162</v>
      </c>
      <c r="E74">
        <f t="shared" si="22"/>
        <v>205.268</v>
      </c>
      <c r="F74">
        <f t="shared" si="23"/>
        <v>-21.676000000000002</v>
      </c>
      <c r="G74">
        <f t="shared" si="24"/>
        <v>5.402000000000001</v>
      </c>
      <c r="H74">
        <f t="shared" si="19"/>
        <v>5107.4284623756248</v>
      </c>
      <c r="I74">
        <f t="shared" si="20"/>
        <v>208.44703691302473</v>
      </c>
      <c r="J74">
        <f t="shared" si="21"/>
        <v>17.678198657024996</v>
      </c>
      <c r="K74">
        <v>133.801725</v>
      </c>
      <c r="L74">
        <v>-7.2383050000000102</v>
      </c>
      <c r="M74">
        <v>9.6065450000000006</v>
      </c>
      <c r="N74">
        <v>66.544841068555968</v>
      </c>
      <c r="O74">
        <v>15.491797619449303</v>
      </c>
      <c r="P74">
        <v>16.801589721153622</v>
      </c>
      <c r="Q74">
        <f t="shared" si="25"/>
        <v>1.0739566561797609</v>
      </c>
      <c r="R74">
        <f t="shared" si="26"/>
        <v>-0.93195737219508146</v>
      </c>
      <c r="S74">
        <f t="shared" si="27"/>
        <v>-0.25024685579045963</v>
      </c>
    </row>
    <row r="75" spans="1:19">
      <c r="A75">
        <v>0</v>
      </c>
      <c r="B75">
        <v>142</v>
      </c>
      <c r="C75">
        <v>151</v>
      </c>
      <c r="D75">
        <v>160</v>
      </c>
      <c r="E75">
        <f t="shared" si="22"/>
        <v>154.13499999999999</v>
      </c>
      <c r="F75">
        <f t="shared" si="23"/>
        <v>6.0210000000000008</v>
      </c>
      <c r="G75">
        <f t="shared" si="24"/>
        <v>-5.2289999999999992</v>
      </c>
      <c r="H75">
        <f t="shared" si="19"/>
        <v>413.44207222562443</v>
      </c>
      <c r="I75">
        <f t="shared" si="20"/>
        <v>175.80916908302532</v>
      </c>
      <c r="J75">
        <f t="shared" si="21"/>
        <v>220.09339544702499</v>
      </c>
      <c r="K75">
        <v>133.801725</v>
      </c>
      <c r="L75">
        <v>-7.2383050000000102</v>
      </c>
      <c r="M75">
        <v>9.6065450000000006</v>
      </c>
      <c r="N75">
        <v>66.544841068555968</v>
      </c>
      <c r="O75">
        <v>15.491797619449303</v>
      </c>
      <c r="P75">
        <v>16.801589721153622</v>
      </c>
      <c r="Q75">
        <f t="shared" si="25"/>
        <v>0.30555749587037401</v>
      </c>
      <c r="R75">
        <f t="shared" si="26"/>
        <v>0.85589195816459096</v>
      </c>
      <c r="S75">
        <f t="shared" si="27"/>
        <v>-0.88298460123220823</v>
      </c>
    </row>
    <row r="76" spans="1:19">
      <c r="A76">
        <v>0</v>
      </c>
      <c r="B76">
        <v>58</v>
      </c>
      <c r="C76">
        <v>53</v>
      </c>
      <c r="D76">
        <v>42</v>
      </c>
      <c r="E76">
        <f t="shared" si="22"/>
        <v>54.500999999999998</v>
      </c>
      <c r="F76">
        <f t="shared" si="23"/>
        <v>-6.3449999999999989</v>
      </c>
      <c r="G76">
        <f t="shared" si="24"/>
        <v>3.3909999999999991</v>
      </c>
      <c r="H76">
        <f t="shared" si="19"/>
        <v>6288.6049855256251</v>
      </c>
      <c r="I76">
        <f t="shared" si="20"/>
        <v>0.79799382302502031</v>
      </c>
      <c r="J76">
        <f t="shared" si="21"/>
        <v>38.632999647025017</v>
      </c>
      <c r="K76">
        <v>133.801725</v>
      </c>
      <c r="L76">
        <v>-7.2383050000000102</v>
      </c>
      <c r="M76">
        <v>9.6065450000000006</v>
      </c>
      <c r="N76">
        <v>66.544841068555968</v>
      </c>
      <c r="O76">
        <v>15.491797619449303</v>
      </c>
      <c r="P76">
        <v>16.801589721153622</v>
      </c>
      <c r="Q76">
        <f t="shared" si="25"/>
        <v>-1.1916885475510062</v>
      </c>
      <c r="R76">
        <f t="shared" si="26"/>
        <v>5.7663095138714204E-2</v>
      </c>
      <c r="S76">
        <f t="shared" si="27"/>
        <v>-0.36993791082604965</v>
      </c>
    </row>
    <row r="77" spans="1:19">
      <c r="A77">
        <v>0</v>
      </c>
      <c r="B77">
        <v>232</v>
      </c>
      <c r="C77">
        <v>153</v>
      </c>
      <c r="D77">
        <v>95</v>
      </c>
      <c r="E77">
        <f t="shared" si="22"/>
        <v>172.85899999999998</v>
      </c>
      <c r="F77">
        <f t="shared" si="23"/>
        <v>-42.350999999999999</v>
      </c>
      <c r="G77">
        <f t="shared" si="24"/>
        <v>44.198</v>
      </c>
      <c r="H77">
        <f t="shared" si="19"/>
        <v>1525.4707304256231</v>
      </c>
      <c r="I77">
        <f t="shared" si="20"/>
        <v>1232.9013501630241</v>
      </c>
      <c r="J77">
        <f t="shared" si="21"/>
        <v>1196.5687590170248</v>
      </c>
      <c r="K77">
        <v>133.801725</v>
      </c>
      <c r="L77">
        <v>-7.2383050000000102</v>
      </c>
      <c r="M77">
        <v>9.6065450000000006</v>
      </c>
      <c r="N77">
        <v>66.544841068555968</v>
      </c>
      <c r="O77">
        <v>15.491797619449303</v>
      </c>
      <c r="P77">
        <v>16.801589721153622</v>
      </c>
      <c r="Q77">
        <f t="shared" si="25"/>
        <v>0.58693167453450379</v>
      </c>
      <c r="R77">
        <f t="shared" si="26"/>
        <v>-2.2665345793000466</v>
      </c>
      <c r="S77">
        <f t="shared" si="27"/>
        <v>2.0588203601025019</v>
      </c>
    </row>
    <row r="78" spans="1:19">
      <c r="A78">
        <v>0</v>
      </c>
      <c r="B78">
        <v>57</v>
      </c>
      <c r="C78">
        <v>55</v>
      </c>
      <c r="D78">
        <v>57</v>
      </c>
      <c r="E78">
        <f t="shared" si="22"/>
        <v>57.535999999999994</v>
      </c>
      <c r="F78">
        <f t="shared" si="23"/>
        <v>0.66199999999999903</v>
      </c>
      <c r="G78">
        <f t="shared" si="24"/>
        <v>0.83800000000000185</v>
      </c>
      <c r="H78">
        <f t="shared" si="19"/>
        <v>5816.4608097756254</v>
      </c>
      <c r="I78">
        <f t="shared" si="20"/>
        <v>62.414819093025145</v>
      </c>
      <c r="J78">
        <f t="shared" si="21"/>
        <v>76.887381417024997</v>
      </c>
      <c r="K78">
        <v>133.801725</v>
      </c>
      <c r="L78">
        <v>-7.2383050000000102</v>
      </c>
      <c r="M78">
        <v>9.6065450000000006</v>
      </c>
      <c r="N78">
        <v>66.544841068555968</v>
      </c>
      <c r="O78">
        <v>15.491797619449303</v>
      </c>
      <c r="P78">
        <v>16.801589721153622</v>
      </c>
      <c r="Q78">
        <f t="shared" si="25"/>
        <v>-1.1460802035942856</v>
      </c>
      <c r="R78">
        <f t="shared" si="26"/>
        <v>0.50996696407145847</v>
      </c>
      <c r="S78">
        <f t="shared" si="27"/>
        <v>-0.52188781808903373</v>
      </c>
    </row>
    <row r="79" spans="1:19">
      <c r="A79">
        <v>0</v>
      </c>
      <c r="B79">
        <v>222</v>
      </c>
      <c r="C79">
        <v>232</v>
      </c>
      <c r="D79">
        <v>227</v>
      </c>
      <c r="E79">
        <f t="shared" si="22"/>
        <v>235.25</v>
      </c>
      <c r="F79">
        <f t="shared" si="23"/>
        <v>-0.81000000000000227</v>
      </c>
      <c r="G79">
        <f t="shared" si="24"/>
        <v>-4.5949999999999989</v>
      </c>
      <c r="H79">
        <f t="shared" si="19"/>
        <v>10291.752500475624</v>
      </c>
      <c r="I79">
        <f t="shared" si="20"/>
        <v>41.323105173025105</v>
      </c>
      <c r="J79">
        <f t="shared" si="21"/>
        <v>201.68388038702497</v>
      </c>
      <c r="K79">
        <v>133.801725</v>
      </c>
      <c r="L79">
        <v>-7.2383050000000102</v>
      </c>
      <c r="M79">
        <v>9.6065450000000006</v>
      </c>
      <c r="N79">
        <v>66.544841068555968</v>
      </c>
      <c r="O79">
        <v>15.491797619449303</v>
      </c>
      <c r="P79">
        <v>16.801589721153622</v>
      </c>
      <c r="Q79">
        <f t="shared" si="25"/>
        <v>1.5245099901205825</v>
      </c>
      <c r="R79">
        <f t="shared" si="26"/>
        <v>0.41494893994287274</v>
      </c>
      <c r="S79">
        <f t="shared" si="27"/>
        <v>-0.84525007667101282</v>
      </c>
    </row>
    <row r="80" spans="1:19">
      <c r="A80">
        <v>0</v>
      </c>
      <c r="B80">
        <v>206</v>
      </c>
      <c r="C80">
        <v>232</v>
      </c>
      <c r="D80">
        <v>224</v>
      </c>
      <c r="E80">
        <f t="shared" si="22"/>
        <v>230.03399999999999</v>
      </c>
      <c r="F80">
        <f t="shared" si="23"/>
        <v>0.39400000000000546</v>
      </c>
      <c r="G80">
        <f t="shared" si="24"/>
        <v>-12.352</v>
      </c>
      <c r="H80">
        <f t="shared" si="19"/>
        <v>9260.6507516756228</v>
      </c>
      <c r="I80">
        <f t="shared" si="20"/>
        <v>58.252079613025238</v>
      </c>
      <c r="J80">
        <f t="shared" si="21"/>
        <v>482.17769851702502</v>
      </c>
      <c r="K80">
        <v>133.801725</v>
      </c>
      <c r="L80">
        <v>-7.2383050000000102</v>
      </c>
      <c r="M80">
        <v>9.6065450000000006</v>
      </c>
      <c r="N80">
        <v>66.544841068555968</v>
      </c>
      <c r="O80">
        <v>15.491797619449303</v>
      </c>
      <c r="P80">
        <v>16.801589721153622</v>
      </c>
      <c r="Q80">
        <f t="shared" si="25"/>
        <v>1.4461267538509766</v>
      </c>
      <c r="R80">
        <f t="shared" si="26"/>
        <v>0.49266748685239581</v>
      </c>
      <c r="S80">
        <f t="shared" si="27"/>
        <v>-1.3069325798590143</v>
      </c>
    </row>
    <row r="81" spans="1:19">
      <c r="A81">
        <v>0</v>
      </c>
      <c r="B81">
        <v>177</v>
      </c>
      <c r="C81">
        <v>189</v>
      </c>
      <c r="D81">
        <v>134</v>
      </c>
      <c r="E81">
        <f t="shared" si="22"/>
        <v>183.16199999999998</v>
      </c>
      <c r="F81">
        <f t="shared" si="23"/>
        <v>-25.472000000000008</v>
      </c>
      <c r="G81">
        <f t="shared" si="24"/>
        <v>-1.5450000000000035</v>
      </c>
      <c r="H81">
        <f t="shared" si="19"/>
        <v>2436.4367480756223</v>
      </c>
      <c r="I81">
        <f t="shared" si="20"/>
        <v>332.46763335302489</v>
      </c>
      <c r="J81">
        <f t="shared" si="21"/>
        <v>124.35695588702509</v>
      </c>
      <c r="K81">
        <v>133.801725</v>
      </c>
      <c r="L81">
        <v>-7.2383050000000102</v>
      </c>
      <c r="M81">
        <v>9.6065450000000006</v>
      </c>
      <c r="N81">
        <v>66.544841068555968</v>
      </c>
      <c r="O81">
        <v>15.491797619449303</v>
      </c>
      <c r="P81">
        <v>16.801589721153622</v>
      </c>
      <c r="Q81">
        <f t="shared" si="25"/>
        <v>0.74175960461229329</v>
      </c>
      <c r="R81">
        <f t="shared" si="26"/>
        <v>-1.1769902659397227</v>
      </c>
      <c r="S81">
        <f t="shared" si="27"/>
        <v>-0.66371963516999399</v>
      </c>
    </row>
    <row r="82" spans="1:19">
      <c r="A82">
        <v>0</v>
      </c>
      <c r="B82">
        <v>61</v>
      </c>
      <c r="C82">
        <v>37</v>
      </c>
      <c r="D82">
        <v>35</v>
      </c>
      <c r="E82">
        <f t="shared" si="22"/>
        <v>44.997999999999998</v>
      </c>
      <c r="F82">
        <f t="shared" si="23"/>
        <v>-5.0560000000000009</v>
      </c>
      <c r="G82">
        <f t="shared" si="24"/>
        <v>12.161999999999999</v>
      </c>
      <c r="H82">
        <f t="shared" si="19"/>
        <v>7886.1015738756278</v>
      </c>
      <c r="I82">
        <f t="shared" si="20"/>
        <v>4.7624551130250401</v>
      </c>
      <c r="J82">
        <f t="shared" si="21"/>
        <v>6.5303502570249918</v>
      </c>
      <c r="K82">
        <v>133.801725</v>
      </c>
      <c r="L82">
        <v>-7.2383050000000102</v>
      </c>
      <c r="M82">
        <v>9.6065450000000006</v>
      </c>
      <c r="N82">
        <v>66.544841068555968</v>
      </c>
      <c r="O82">
        <v>15.491797619449303</v>
      </c>
      <c r="P82">
        <v>16.801589721153622</v>
      </c>
      <c r="Q82">
        <f t="shared" si="25"/>
        <v>-1.3344945088757887</v>
      </c>
      <c r="R82">
        <f t="shared" si="26"/>
        <v>0.14086841653935736</v>
      </c>
      <c r="S82">
        <f t="shared" si="27"/>
        <v>0.15209602438884795</v>
      </c>
    </row>
    <row r="83" spans="1:19">
      <c r="A83">
        <v>0</v>
      </c>
      <c r="B83">
        <v>119</v>
      </c>
      <c r="C83">
        <v>119</v>
      </c>
      <c r="D83">
        <v>117</v>
      </c>
      <c r="E83">
        <f t="shared" si="22"/>
        <v>122.282</v>
      </c>
      <c r="F83">
        <f t="shared" si="23"/>
        <v>-1</v>
      </c>
      <c r="G83">
        <f t="shared" si="24"/>
        <v>0.16200000000000259</v>
      </c>
      <c r="H83">
        <f t="shared" si="19"/>
        <v>132.70406407562518</v>
      </c>
      <c r="I83">
        <f t="shared" si="20"/>
        <v>38.91644927302513</v>
      </c>
      <c r="J83">
        <f t="shared" si="21"/>
        <v>89.199430257024957</v>
      </c>
      <c r="K83">
        <v>133.801725</v>
      </c>
      <c r="L83">
        <v>-7.2383050000000102</v>
      </c>
      <c r="M83">
        <v>9.6065450000000006</v>
      </c>
      <c r="N83">
        <v>66.544841068555968</v>
      </c>
      <c r="O83">
        <v>15.491797619449303</v>
      </c>
      <c r="P83">
        <v>16.801589721153622</v>
      </c>
      <c r="Q83">
        <f t="shared" si="25"/>
        <v>-0.17311221749154276</v>
      </c>
      <c r="R83">
        <f t="shared" si="26"/>
        <v>0.40268438519801469</v>
      </c>
      <c r="S83">
        <f t="shared" si="27"/>
        <v>-0.56212210610696434</v>
      </c>
    </row>
    <row r="84" spans="1:19">
      <c r="A84">
        <v>0</v>
      </c>
      <c r="B84">
        <v>96</v>
      </c>
      <c r="C84">
        <v>69</v>
      </c>
      <c r="D84">
        <v>65</v>
      </c>
      <c r="E84">
        <f t="shared" si="22"/>
        <v>78.566999999999993</v>
      </c>
      <c r="F84">
        <f t="shared" si="23"/>
        <v>-6.5630000000000024</v>
      </c>
      <c r="G84">
        <f t="shared" si="24"/>
        <v>13.824000000000002</v>
      </c>
      <c r="H84">
        <f t="shared" si="19"/>
        <v>3050.8748458256264</v>
      </c>
      <c r="I84">
        <f t="shared" si="20"/>
        <v>0.45603684302501057</v>
      </c>
      <c r="J84">
        <f t="shared" si="21"/>
        <v>17.786926677025008</v>
      </c>
      <c r="K84">
        <v>133.801725</v>
      </c>
      <c r="L84">
        <v>-7.2383050000000102</v>
      </c>
      <c r="M84">
        <v>9.6065450000000006</v>
      </c>
      <c r="N84">
        <v>66.544841068555968</v>
      </c>
      <c r="O84">
        <v>15.491797619449303</v>
      </c>
      <c r="P84">
        <v>16.801589721153622</v>
      </c>
      <c r="Q84">
        <f t="shared" si="25"/>
        <v>-0.83003767253867167</v>
      </c>
      <c r="R84">
        <f t="shared" si="26"/>
        <v>4.3591132326192453E-2</v>
      </c>
      <c r="S84">
        <f t="shared" si="27"/>
        <v>0.25101523546251814</v>
      </c>
    </row>
    <row r="85" spans="1:19">
      <c r="A85">
        <v>0</v>
      </c>
      <c r="B85">
        <v>157</v>
      </c>
      <c r="C85">
        <v>140</v>
      </c>
      <c r="D85">
        <v>91</v>
      </c>
      <c r="E85">
        <f t="shared" si="22"/>
        <v>142.22699999999998</v>
      </c>
      <c r="F85">
        <f t="shared" si="23"/>
        <v>-27.373000000000005</v>
      </c>
      <c r="G85">
        <f t="shared" si="24"/>
        <v>12.469000000000003</v>
      </c>
      <c r="H85">
        <f t="shared" si="19"/>
        <v>70.985258825624513</v>
      </c>
      <c r="I85">
        <f t="shared" si="20"/>
        <v>405.40594274302475</v>
      </c>
      <c r="J85">
        <f t="shared" si="21"/>
        <v>8.1936486270250146</v>
      </c>
      <c r="K85">
        <v>133.801725</v>
      </c>
      <c r="L85">
        <v>-7.2383050000000102</v>
      </c>
      <c r="M85">
        <v>9.6065450000000006</v>
      </c>
      <c r="N85">
        <v>66.544841068555968</v>
      </c>
      <c r="O85">
        <v>15.491797619449303</v>
      </c>
      <c r="P85">
        <v>16.801589721153622</v>
      </c>
      <c r="Q85">
        <f t="shared" si="25"/>
        <v>0.12661049098186389</v>
      </c>
      <c r="R85">
        <f t="shared" si="26"/>
        <v>-1.2997003636764353</v>
      </c>
      <c r="S85">
        <f t="shared" si="27"/>
        <v>0.17036810489403273</v>
      </c>
    </row>
    <row r="86" spans="1:19">
      <c r="A86">
        <v>0</v>
      </c>
      <c r="B86">
        <v>3</v>
      </c>
      <c r="C86">
        <v>10</v>
      </c>
      <c r="D86">
        <v>7</v>
      </c>
      <c r="E86">
        <f t="shared" si="22"/>
        <v>7.7749999999999995</v>
      </c>
      <c r="F86">
        <f t="shared" si="23"/>
        <v>-0.31700000000000017</v>
      </c>
      <c r="G86">
        <f t="shared" si="24"/>
        <v>-3.2569999999999997</v>
      </c>
      <c r="H86">
        <f t="shared" si="19"/>
        <v>15882.735414225624</v>
      </c>
      <c r="I86">
        <f t="shared" si="20"/>
        <v>47.904462903025141</v>
      </c>
      <c r="J86">
        <f t="shared" si="21"/>
        <v>165.47078996702501</v>
      </c>
      <c r="K86">
        <v>133.801725</v>
      </c>
      <c r="L86">
        <v>-7.2383050000000102</v>
      </c>
      <c r="M86">
        <v>9.6065450000000006</v>
      </c>
      <c r="N86">
        <v>66.544841068555968</v>
      </c>
      <c r="O86">
        <v>15.491797619449303</v>
      </c>
      <c r="P86">
        <v>16.801589721153622</v>
      </c>
      <c r="Q86">
        <f t="shared" si="25"/>
        <v>-1.8938616874922651</v>
      </c>
      <c r="R86">
        <f t="shared" si="26"/>
        <v>0.44677223199137339</v>
      </c>
      <c r="S86">
        <f t="shared" si="27"/>
        <v>-0.76561475512072974</v>
      </c>
    </row>
    <row r="87" spans="1:19">
      <c r="A87">
        <v>0</v>
      </c>
      <c r="B87">
        <v>8</v>
      </c>
      <c r="C87">
        <v>5</v>
      </c>
      <c r="D87">
        <v>4</v>
      </c>
      <c r="E87">
        <f t="shared" si="22"/>
        <v>5.9029999999999996</v>
      </c>
      <c r="F87">
        <f t="shared" si="23"/>
        <v>-1.0070000000000001</v>
      </c>
      <c r="G87">
        <f t="shared" si="24"/>
        <v>1.5810000000000002</v>
      </c>
      <c r="H87">
        <f t="shared" si="19"/>
        <v>16358.083856625624</v>
      </c>
      <c r="I87">
        <f t="shared" si="20"/>
        <v>38.829162003025118</v>
      </c>
      <c r="J87">
        <f t="shared" si="21"/>
        <v>64.409372547025015</v>
      </c>
      <c r="K87">
        <v>133.801725</v>
      </c>
      <c r="L87">
        <v>-7.2383050000000102</v>
      </c>
      <c r="M87">
        <v>9.6065450000000006</v>
      </c>
      <c r="N87">
        <v>66.544841068555968</v>
      </c>
      <c r="O87">
        <v>15.491797619449303</v>
      </c>
      <c r="P87">
        <v>16.801589721153622</v>
      </c>
      <c r="Q87">
        <f t="shared" si="25"/>
        <v>-1.9219930943743018</v>
      </c>
      <c r="R87">
        <f t="shared" si="26"/>
        <v>0.40223253318109886</v>
      </c>
      <c r="S87">
        <f t="shared" si="27"/>
        <v>-0.4776658121758347</v>
      </c>
    </row>
    <row r="88" spans="1:19">
      <c r="A88">
        <v>0</v>
      </c>
      <c r="B88">
        <v>184</v>
      </c>
      <c r="C88">
        <v>168</v>
      </c>
      <c r="D88">
        <v>150</v>
      </c>
      <c r="E88">
        <f t="shared" si="22"/>
        <v>175.232</v>
      </c>
      <c r="F88">
        <f t="shared" si="23"/>
        <v>-11.704000000000008</v>
      </c>
      <c r="G88">
        <f t="shared" si="24"/>
        <v>9.4580000000000037</v>
      </c>
      <c r="H88">
        <f t="shared" si="19"/>
        <v>1716.4676865756246</v>
      </c>
      <c r="I88">
        <f t="shared" si="20"/>
        <v>19.94243183302498</v>
      </c>
      <c r="J88">
        <f t="shared" si="21"/>
        <v>2.2065617024999054E-2</v>
      </c>
      <c r="K88">
        <v>133.801725</v>
      </c>
      <c r="L88">
        <v>-7.2383050000000102</v>
      </c>
      <c r="M88">
        <v>9.6065450000000006</v>
      </c>
      <c r="N88">
        <v>66.544841068555968</v>
      </c>
      <c r="O88">
        <v>15.491797619449303</v>
      </c>
      <c r="P88">
        <v>16.801589721153622</v>
      </c>
      <c r="Q88">
        <f t="shared" si="25"/>
        <v>0.62259183934811124</v>
      </c>
      <c r="R88">
        <f t="shared" si="26"/>
        <v>-0.28826189895441862</v>
      </c>
      <c r="S88">
        <f t="shared" si="27"/>
        <v>-8.8411276828748494E-3</v>
      </c>
    </row>
    <row r="89" spans="1:19">
      <c r="A89">
        <v>0</v>
      </c>
      <c r="B89">
        <v>29</v>
      </c>
      <c r="C89">
        <v>39</v>
      </c>
      <c r="D89">
        <v>41</v>
      </c>
      <c r="E89">
        <f t="shared" si="22"/>
        <v>37.467999999999996</v>
      </c>
      <c r="F89">
        <f t="shared" si="23"/>
        <v>2.6899999999999977</v>
      </c>
      <c r="G89">
        <f t="shared" si="24"/>
        <v>-5.1620000000000008</v>
      </c>
      <c r="H89">
        <f t="shared" si="19"/>
        <v>9280.1865723756273</v>
      </c>
      <c r="I89">
        <f t="shared" si="20"/>
        <v>98.571240173025174</v>
      </c>
      <c r="J89">
        <f t="shared" si="21"/>
        <v>218.10992141702505</v>
      </c>
      <c r="K89">
        <v>133.801725</v>
      </c>
      <c r="L89">
        <v>-7.2383050000000102</v>
      </c>
      <c r="M89">
        <v>9.6065450000000006</v>
      </c>
      <c r="N89">
        <v>66.544841068555968</v>
      </c>
      <c r="O89">
        <v>15.491797619449303</v>
      </c>
      <c r="P89">
        <v>16.801589721153622</v>
      </c>
      <c r="Q89">
        <f t="shared" si="25"/>
        <v>-1.4476512897634677</v>
      </c>
      <c r="R89">
        <f t="shared" si="26"/>
        <v>0.64087494840078718</v>
      </c>
      <c r="S89">
        <f t="shared" si="27"/>
        <v>-0.87899688333694004</v>
      </c>
    </row>
    <row r="90" spans="1:19">
      <c r="A90">
        <v>0</v>
      </c>
      <c r="B90">
        <v>166</v>
      </c>
      <c r="C90">
        <v>133</v>
      </c>
      <c r="D90">
        <v>90</v>
      </c>
      <c r="E90">
        <f t="shared" si="22"/>
        <v>140.66499999999999</v>
      </c>
      <c r="F90">
        <f t="shared" si="23"/>
        <v>-27.076999999999998</v>
      </c>
      <c r="G90">
        <f t="shared" si="24"/>
        <v>19.983000000000004</v>
      </c>
      <c r="H90">
        <f t="shared" si="19"/>
        <v>47.104543725624829</v>
      </c>
      <c r="I90">
        <f t="shared" si="20"/>
        <v>393.57381930302449</v>
      </c>
      <c r="J90">
        <f t="shared" si="21"/>
        <v>107.67081836702508</v>
      </c>
      <c r="K90">
        <v>133.801725</v>
      </c>
      <c r="L90">
        <v>-7.2383050000000102</v>
      </c>
      <c r="M90">
        <v>9.6065450000000006</v>
      </c>
      <c r="N90">
        <v>66.544841068555968</v>
      </c>
      <c r="O90">
        <v>15.491797619449303</v>
      </c>
      <c r="P90">
        <v>16.801589721153622</v>
      </c>
      <c r="Q90">
        <f t="shared" si="25"/>
        <v>0.10313759699161787</v>
      </c>
      <c r="R90">
        <f t="shared" si="26"/>
        <v>-1.2805934783897084</v>
      </c>
      <c r="S90">
        <f t="shared" si="27"/>
        <v>0.61758769093949406</v>
      </c>
    </row>
    <row r="91" spans="1:19">
      <c r="A91">
        <v>0</v>
      </c>
      <c r="B91">
        <v>89</v>
      </c>
      <c r="C91">
        <v>81</v>
      </c>
      <c r="D91">
        <v>84</v>
      </c>
      <c r="E91">
        <f t="shared" si="22"/>
        <v>86.254000000000005</v>
      </c>
      <c r="F91">
        <f t="shared" si="23"/>
        <v>0.14799999999999613</v>
      </c>
      <c r="G91">
        <f t="shared" si="24"/>
        <v>3.7569999999999997</v>
      </c>
      <c r="H91">
        <f t="shared" si="19"/>
        <v>2260.7861526756251</v>
      </c>
      <c r="I91">
        <f t="shared" si="20"/>
        <v>54.557501553025091</v>
      </c>
      <c r="J91">
        <f t="shared" si="21"/>
        <v>34.217176707025011</v>
      </c>
      <c r="K91">
        <v>133.801725</v>
      </c>
      <c r="L91">
        <v>-7.2383050000000102</v>
      </c>
      <c r="M91">
        <v>9.6065450000000006</v>
      </c>
      <c r="N91">
        <v>66.544841068555968</v>
      </c>
      <c r="O91">
        <v>15.491797619449303</v>
      </c>
      <c r="P91">
        <v>16.801589721153622</v>
      </c>
      <c r="Q91">
        <f t="shared" si="25"/>
        <v>-0.71452158028321511</v>
      </c>
      <c r="R91">
        <f t="shared" si="26"/>
        <v>0.47678811597221038</v>
      </c>
      <c r="S91">
        <f t="shared" si="27"/>
        <v>-0.34815425784592735</v>
      </c>
    </row>
    <row r="92" spans="1:19">
      <c r="A92">
        <v>0</v>
      </c>
      <c r="B92">
        <v>152</v>
      </c>
      <c r="C92">
        <v>207</v>
      </c>
      <c r="D92">
        <v>248</v>
      </c>
      <c r="E92">
        <f t="shared" si="22"/>
        <v>202.66899999999998</v>
      </c>
      <c r="F92">
        <f t="shared" si="23"/>
        <v>29.794999999999987</v>
      </c>
      <c r="G92">
        <f t="shared" si="24"/>
        <v>-30.820999999999991</v>
      </c>
      <c r="H92">
        <f t="shared" si="19"/>
        <v>4742.7015659256222</v>
      </c>
      <c r="I92">
        <f t="shared" si="20"/>
        <v>1371.4656792230248</v>
      </c>
      <c r="J92">
        <f t="shared" si="21"/>
        <v>1634.3863947270245</v>
      </c>
      <c r="K92">
        <v>133.801725</v>
      </c>
      <c r="L92">
        <v>-7.2383050000000102</v>
      </c>
      <c r="M92">
        <v>9.6065450000000006</v>
      </c>
      <c r="N92">
        <v>66.544841068555968</v>
      </c>
      <c r="O92">
        <v>15.491797619449303</v>
      </c>
      <c r="P92">
        <v>16.801589721153622</v>
      </c>
      <c r="Q92">
        <f t="shared" si="25"/>
        <v>1.034900285193429</v>
      </c>
      <c r="R92">
        <f t="shared" si="26"/>
        <v>2.3905105081870057</v>
      </c>
      <c r="S92">
        <f t="shared" si="27"/>
        <v>-2.406173800869611</v>
      </c>
    </row>
    <row r="93" spans="1:19">
      <c r="A93">
        <v>0</v>
      </c>
      <c r="B93">
        <v>162</v>
      </c>
      <c r="C93">
        <v>160</v>
      </c>
      <c r="D93">
        <v>170</v>
      </c>
      <c r="E93">
        <f t="shared" si="22"/>
        <v>166.83799999999997</v>
      </c>
      <c r="F93">
        <f t="shared" si="23"/>
        <v>4.6620000000000061</v>
      </c>
      <c r="G93">
        <f t="shared" si="24"/>
        <v>0.19000000000000838</v>
      </c>
      <c r="H93">
        <f t="shared" si="19"/>
        <v>1091.3954658756224</v>
      </c>
      <c r="I93">
        <f t="shared" si="20"/>
        <v>141.61725909302541</v>
      </c>
      <c r="J93">
        <f t="shared" si="21"/>
        <v>88.671319737024859</v>
      </c>
      <c r="K93">
        <v>133.801725</v>
      </c>
      <c r="L93">
        <v>-7.2383050000000102</v>
      </c>
      <c r="M93">
        <v>9.6065450000000006</v>
      </c>
      <c r="N93">
        <v>66.544841068555968</v>
      </c>
      <c r="O93">
        <v>15.491797619449303</v>
      </c>
      <c r="P93">
        <v>16.801589721153622</v>
      </c>
      <c r="Q93">
        <f t="shared" si="25"/>
        <v>0.49645133220718429</v>
      </c>
      <c r="R93">
        <f t="shared" si="26"/>
        <v>0.76816811659478967</v>
      </c>
      <c r="S93">
        <f t="shared" si="27"/>
        <v>-0.56045559713580706</v>
      </c>
    </row>
    <row r="94" spans="1:19">
      <c r="A94">
        <v>0</v>
      </c>
      <c r="B94">
        <v>180</v>
      </c>
      <c r="C94">
        <v>97</v>
      </c>
      <c r="D94">
        <v>66</v>
      </c>
      <c r="E94">
        <f t="shared" si="22"/>
        <v>120.26300000000001</v>
      </c>
      <c r="F94">
        <f t="shared" si="23"/>
        <v>-29.527000000000001</v>
      </c>
      <c r="G94">
        <f t="shared" si="24"/>
        <v>44.010999999999996</v>
      </c>
      <c r="H94">
        <f t="shared" si="19"/>
        <v>183.29707462562499</v>
      </c>
      <c r="I94">
        <f t="shared" si="20"/>
        <v>496.78592480302456</v>
      </c>
      <c r="J94">
        <f t="shared" si="21"/>
        <v>1183.666523847025</v>
      </c>
      <c r="K94">
        <v>133.801725</v>
      </c>
      <c r="L94">
        <v>-7.2383050000000102</v>
      </c>
      <c r="M94">
        <v>9.6065450000000006</v>
      </c>
      <c r="N94">
        <v>66.544841068555968</v>
      </c>
      <c r="O94">
        <v>15.491797619449303</v>
      </c>
      <c r="P94">
        <v>16.801589721153622</v>
      </c>
      <c r="Q94">
        <f t="shared" si="25"/>
        <v>-0.20345266113194418</v>
      </c>
      <c r="R94">
        <f t="shared" si="26"/>
        <v>-1.4387416843102487</v>
      </c>
      <c r="S94">
        <f t="shared" si="27"/>
        <v>2.0476904609022757</v>
      </c>
    </row>
    <row r="95" spans="1:19">
      <c r="A95">
        <v>0</v>
      </c>
      <c r="B95">
        <v>114</v>
      </c>
      <c r="C95">
        <v>129</v>
      </c>
      <c r="D95">
        <v>121</v>
      </c>
      <c r="E95">
        <f t="shared" si="22"/>
        <v>127.233</v>
      </c>
      <c r="F95">
        <f t="shared" si="23"/>
        <v>-1.4650000000000034</v>
      </c>
      <c r="G95">
        <f t="shared" si="24"/>
        <v>-6.851999999999995</v>
      </c>
      <c r="H95">
        <f t="shared" si="19"/>
        <v>43.148148125625006</v>
      </c>
      <c r="I95">
        <f t="shared" si="20"/>
        <v>33.331050623025078</v>
      </c>
      <c r="J95">
        <f t="shared" si="21"/>
        <v>270.8837035170248</v>
      </c>
      <c r="K95">
        <v>133.801725</v>
      </c>
      <c r="L95">
        <v>-7.2383050000000102</v>
      </c>
      <c r="M95">
        <v>9.6065450000000006</v>
      </c>
      <c r="N95">
        <v>66.544841068555968</v>
      </c>
      <c r="O95">
        <v>15.491797619449303</v>
      </c>
      <c r="P95">
        <v>16.801589721153622</v>
      </c>
      <c r="Q95">
        <f t="shared" si="25"/>
        <v>-9.8711258371370292E-2</v>
      </c>
      <c r="R95">
        <f t="shared" si="26"/>
        <v>0.37266850121717732</v>
      </c>
      <c r="S95">
        <f t="shared" si="27"/>
        <v>-0.9795826033817665</v>
      </c>
    </row>
    <row r="96" spans="1:19">
      <c r="A96">
        <v>0</v>
      </c>
      <c r="B96">
        <v>147</v>
      </c>
      <c r="C96">
        <v>175</v>
      </c>
      <c r="D96">
        <v>167</v>
      </c>
      <c r="E96">
        <f t="shared" si="22"/>
        <v>170.726</v>
      </c>
      <c r="F96">
        <f t="shared" si="23"/>
        <v>0.73199999999999932</v>
      </c>
      <c r="G96">
        <f t="shared" si="24"/>
        <v>-13.352000000000004</v>
      </c>
      <c r="H96">
        <f t="shared" si="19"/>
        <v>1363.4020842756245</v>
      </c>
      <c r="I96">
        <f t="shared" si="20"/>
        <v>63.525761793025154</v>
      </c>
      <c r="J96">
        <f t="shared" si="21"/>
        <v>527.09478851702522</v>
      </c>
      <c r="K96">
        <v>133.801725</v>
      </c>
      <c r="L96">
        <v>-7.2383050000000102</v>
      </c>
      <c r="M96">
        <v>9.6065450000000006</v>
      </c>
      <c r="N96">
        <v>66.544841068555968</v>
      </c>
      <c r="O96">
        <v>15.491797619449303</v>
      </c>
      <c r="P96">
        <v>16.801589721153622</v>
      </c>
      <c r="Q96">
        <f t="shared" si="25"/>
        <v>0.55487810034679907</v>
      </c>
      <c r="R96">
        <f t="shared" si="26"/>
        <v>0.5144854842406168</v>
      </c>
      <c r="S96">
        <f t="shared" si="27"/>
        <v>-1.3664507574003322</v>
      </c>
    </row>
    <row r="97" spans="1:19">
      <c r="A97">
        <v>0</v>
      </c>
      <c r="B97">
        <v>164</v>
      </c>
      <c r="C97">
        <v>167</v>
      </c>
      <c r="D97">
        <v>127</v>
      </c>
      <c r="E97">
        <f t="shared" si="22"/>
        <v>165.35300000000001</v>
      </c>
      <c r="F97">
        <f t="shared" si="23"/>
        <v>-19.492999999999995</v>
      </c>
      <c r="G97">
        <f t="shared" si="24"/>
        <v>1.7400000000000002</v>
      </c>
      <c r="H97">
        <f t="shared" si="19"/>
        <v>995.48295412562527</v>
      </c>
      <c r="I97">
        <f t="shared" si="20"/>
        <v>150.17754954302461</v>
      </c>
      <c r="J97">
        <f t="shared" si="21"/>
        <v>61.882530237025009</v>
      </c>
      <c r="K97">
        <v>133.801725</v>
      </c>
      <c r="L97">
        <v>-7.2383050000000102</v>
      </c>
      <c r="M97">
        <v>9.6065450000000006</v>
      </c>
      <c r="N97">
        <v>66.544841068555968</v>
      </c>
      <c r="O97">
        <v>15.491797619449303</v>
      </c>
      <c r="P97">
        <v>16.801589721153622</v>
      </c>
      <c r="Q97">
        <f t="shared" si="25"/>
        <v>0.47413555270941565</v>
      </c>
      <c r="R97">
        <f t="shared" si="26"/>
        <v>-0.79104409320547331</v>
      </c>
      <c r="S97">
        <f t="shared" si="27"/>
        <v>-0.46820242194676515</v>
      </c>
    </row>
    <row r="98" spans="1:19">
      <c r="A98">
        <v>0</v>
      </c>
      <c r="B98">
        <v>148</v>
      </c>
      <c r="C98">
        <v>144</v>
      </c>
      <c r="D98">
        <v>136</v>
      </c>
      <c r="E98">
        <f t="shared" ref="E98:E201" si="28">0.299*B98+0.587*C98+0.144*D98</f>
        <v>148.36399999999998</v>
      </c>
      <c r="F98">
        <f t="shared" ref="F98:F201" si="29">-0.169*B98-0.331*C98+0.5*D98</f>
        <v>-4.6760000000000019</v>
      </c>
      <c r="G98">
        <f t="shared" ref="G98:G201" si="30">0.5*B98-0.419*C98-0.081*D98</f>
        <v>2.6480000000000015</v>
      </c>
      <c r="H98">
        <f t="shared" si="19"/>
        <v>212.05985317562417</v>
      </c>
      <c r="I98">
        <f t="shared" si="20"/>
        <v>6.5654069130250425</v>
      </c>
      <c r="J98">
        <f t="shared" si="21"/>
        <v>48.421348517024988</v>
      </c>
      <c r="K98">
        <v>133.801725</v>
      </c>
      <c r="L98">
        <v>-7.2383050000000102</v>
      </c>
      <c r="M98">
        <v>9.6065450000000006</v>
      </c>
      <c r="N98">
        <v>66.544841068555968</v>
      </c>
      <c r="O98">
        <v>15.491797619449303</v>
      </c>
      <c r="P98">
        <v>16.801589721153622</v>
      </c>
      <c r="Q98">
        <f t="shared" ref="Q98:Q121" si="31">(E98-K98)/N98</f>
        <v>0.21883401877836922</v>
      </c>
      <c r="R98">
        <f t="shared" ref="R98:R121" si="32">(F98-L98)/O98</f>
        <v>0.1653975260290737</v>
      </c>
      <c r="S98">
        <f t="shared" ref="S98:S121" si="33">(G98-M98)/P98</f>
        <v>-0.41415991673924857</v>
      </c>
    </row>
    <row r="99" spans="1:19">
      <c r="A99">
        <v>0</v>
      </c>
      <c r="B99">
        <v>4</v>
      </c>
      <c r="C99">
        <v>2</v>
      </c>
      <c r="D99">
        <v>0</v>
      </c>
      <c r="E99">
        <f t="shared" si="28"/>
        <v>2.37</v>
      </c>
      <c r="F99">
        <f t="shared" si="29"/>
        <v>-1.3380000000000001</v>
      </c>
      <c r="G99">
        <f t="shared" si="30"/>
        <v>1.1619999999999999</v>
      </c>
      <c r="H99">
        <f t="shared" si="19"/>
        <v>17274.298336475626</v>
      </c>
      <c r="I99">
        <f t="shared" si="20"/>
        <v>34.813599093025118</v>
      </c>
      <c r="J99">
        <f t="shared" si="21"/>
        <v>71.310340257025032</v>
      </c>
      <c r="K99">
        <v>133.801725</v>
      </c>
      <c r="L99">
        <v>-7.2383050000000102</v>
      </c>
      <c r="M99">
        <v>9.6065450000000006</v>
      </c>
      <c r="N99">
        <v>66.544841068555968</v>
      </c>
      <c r="O99">
        <v>15.491797619449303</v>
      </c>
      <c r="P99">
        <v>16.801589721153622</v>
      </c>
      <c r="Q99">
        <f t="shared" si="31"/>
        <v>-1.9750851138797691</v>
      </c>
      <c r="R99">
        <f t="shared" si="32"/>
        <v>0.38086638780979326</v>
      </c>
      <c r="S99">
        <f t="shared" si="33"/>
        <v>-0.50260392856564684</v>
      </c>
    </row>
    <row r="100" spans="1:19">
      <c r="A100">
        <v>0</v>
      </c>
      <c r="B100">
        <v>123</v>
      </c>
      <c r="C100">
        <v>149</v>
      </c>
      <c r="D100">
        <v>108</v>
      </c>
      <c r="E100">
        <f t="shared" si="28"/>
        <v>139.792</v>
      </c>
      <c r="F100">
        <f t="shared" si="29"/>
        <v>-16.106000000000009</v>
      </c>
      <c r="G100">
        <f t="shared" si="30"/>
        <v>-9.6789999999999985</v>
      </c>
      <c r="H100">
        <f t="shared" si="19"/>
        <v>35.883394575624962</v>
      </c>
      <c r="I100">
        <f t="shared" si="20"/>
        <v>78.636014613024955</v>
      </c>
      <c r="J100">
        <f t="shared" si="21"/>
        <v>371.93224594702497</v>
      </c>
      <c r="K100">
        <v>133.801725</v>
      </c>
      <c r="L100">
        <v>-7.2383050000000102</v>
      </c>
      <c r="M100">
        <v>9.6065450000000006</v>
      </c>
      <c r="N100">
        <v>66.544841068555968</v>
      </c>
      <c r="O100">
        <v>15.491797619449303</v>
      </c>
      <c r="P100">
        <v>16.801589721153622</v>
      </c>
      <c r="Q100">
        <f t="shared" si="31"/>
        <v>9.001862358989908E-2</v>
      </c>
      <c r="R100">
        <f t="shared" si="32"/>
        <v>-0.57241226730634398</v>
      </c>
      <c r="S100">
        <f t="shared" si="33"/>
        <v>-1.147840491291072</v>
      </c>
    </row>
    <row r="101" spans="1:19">
      <c r="A101">
        <v>0</v>
      </c>
      <c r="B101">
        <v>150</v>
      </c>
      <c r="C101">
        <v>148</v>
      </c>
      <c r="D101">
        <v>150</v>
      </c>
      <c r="E101">
        <f t="shared" si="28"/>
        <v>153.32599999999999</v>
      </c>
      <c r="F101">
        <f t="shared" si="29"/>
        <v>0.66200000000000614</v>
      </c>
      <c r="G101">
        <f t="shared" si="30"/>
        <v>0.83799999999999919</v>
      </c>
      <c r="H101">
        <f t="shared" si="19"/>
        <v>381.19731427562454</v>
      </c>
      <c r="I101">
        <f t="shared" si="20"/>
        <v>62.414819093025258</v>
      </c>
      <c r="J101">
        <f t="shared" si="21"/>
        <v>76.887381417025026</v>
      </c>
      <c r="K101">
        <v>133.801725</v>
      </c>
      <c r="L101">
        <v>-7.2383050000000102</v>
      </c>
      <c r="M101">
        <v>9.6065450000000006</v>
      </c>
      <c r="N101">
        <v>66.544841068555968</v>
      </c>
      <c r="O101">
        <v>15.491797619449303</v>
      </c>
      <c r="P101">
        <v>16.801589721153622</v>
      </c>
      <c r="Q101">
        <f t="shared" si="31"/>
        <v>0.29340027996889567</v>
      </c>
      <c r="R101">
        <f t="shared" si="32"/>
        <v>0.50996696407145903</v>
      </c>
      <c r="S101">
        <f t="shared" si="33"/>
        <v>-0.52188781808903384</v>
      </c>
    </row>
    <row r="102" spans="1:19">
      <c r="A102">
        <v>0</v>
      </c>
      <c r="B102">
        <v>122</v>
      </c>
      <c r="C102">
        <v>138</v>
      </c>
      <c r="D102">
        <v>157</v>
      </c>
      <c r="E102">
        <f t="shared" si="28"/>
        <v>140.09200000000001</v>
      </c>
      <c r="F102">
        <f t="shared" si="29"/>
        <v>12.203999999999994</v>
      </c>
      <c r="G102">
        <f t="shared" si="30"/>
        <v>-9.5389999999999961</v>
      </c>
      <c r="H102">
        <f t="shared" si="19"/>
        <v>39.567559575625104</v>
      </c>
      <c r="I102">
        <f t="shared" si="20"/>
        <v>378.00322371302519</v>
      </c>
      <c r="J102">
        <f t="shared" si="21"/>
        <v>366.55189334702493</v>
      </c>
      <c r="K102">
        <v>133.801725</v>
      </c>
      <c r="L102">
        <v>-7.2383050000000102</v>
      </c>
      <c r="M102">
        <v>9.6065450000000006</v>
      </c>
      <c r="N102">
        <v>66.544841068555968</v>
      </c>
      <c r="O102">
        <v>15.491797619449303</v>
      </c>
      <c r="P102">
        <v>16.801589721153622</v>
      </c>
      <c r="Q102">
        <f t="shared" si="31"/>
        <v>9.4526861872276893E-2</v>
      </c>
      <c r="R102">
        <f t="shared" si="32"/>
        <v>1.2550063896775288</v>
      </c>
      <c r="S102">
        <f t="shared" si="33"/>
        <v>-1.1395079464352875</v>
      </c>
    </row>
    <row r="103" spans="1:19">
      <c r="A103">
        <v>0</v>
      </c>
      <c r="B103">
        <v>102</v>
      </c>
      <c r="C103">
        <v>105</v>
      </c>
      <c r="D103">
        <v>95</v>
      </c>
      <c r="E103">
        <f t="shared" si="28"/>
        <v>105.81299999999999</v>
      </c>
      <c r="F103">
        <f t="shared" si="29"/>
        <v>-4.4930000000000021</v>
      </c>
      <c r="G103">
        <f t="shared" si="30"/>
        <v>-0.68999999999999773</v>
      </c>
      <c r="H103">
        <f t="shared" si="19"/>
        <v>783.36872712562592</v>
      </c>
      <c r="I103">
        <f t="shared" si="20"/>
        <v>7.5366995430250441</v>
      </c>
      <c r="J103">
        <f t="shared" si="21"/>
        <v>106.01883893702497</v>
      </c>
      <c r="K103">
        <v>133.801725</v>
      </c>
      <c r="L103">
        <v>-7.2383050000000102</v>
      </c>
      <c r="M103">
        <v>9.6065450000000006</v>
      </c>
      <c r="N103">
        <v>66.544841068555968</v>
      </c>
      <c r="O103">
        <v>15.491797619449303</v>
      </c>
      <c r="P103">
        <v>16.801589721153622</v>
      </c>
      <c r="Q103">
        <f t="shared" si="31"/>
        <v>-0.42059947173313422</v>
      </c>
      <c r="R103">
        <f t="shared" si="32"/>
        <v>0.17721022875701609</v>
      </c>
      <c r="S103">
        <f t="shared" si="33"/>
        <v>-0.61283159337216708</v>
      </c>
    </row>
    <row r="104" spans="1:19">
      <c r="A104">
        <v>0</v>
      </c>
      <c r="B104">
        <v>153</v>
      </c>
      <c r="C104">
        <v>159</v>
      </c>
      <c r="D104">
        <v>151</v>
      </c>
      <c r="E104">
        <f t="shared" si="28"/>
        <v>160.82399999999998</v>
      </c>
      <c r="F104">
        <f t="shared" si="29"/>
        <v>-2.9860000000000042</v>
      </c>
      <c r="G104">
        <f t="shared" si="30"/>
        <v>-2.351999999999995</v>
      </c>
      <c r="H104">
        <f t="shared" si="19"/>
        <v>730.20334617562389</v>
      </c>
      <c r="I104">
        <f t="shared" si="20"/>
        <v>18.082097813025051</v>
      </c>
      <c r="J104">
        <f t="shared" si="21"/>
        <v>143.00679851702489</v>
      </c>
      <c r="K104">
        <v>133.801725</v>
      </c>
      <c r="L104">
        <v>-7.2383050000000102</v>
      </c>
      <c r="M104">
        <v>9.6065450000000006</v>
      </c>
      <c r="N104">
        <v>66.544841068555968</v>
      </c>
      <c r="O104">
        <v>15.491797619449303</v>
      </c>
      <c r="P104">
        <v>16.801589721153622</v>
      </c>
      <c r="Q104">
        <f t="shared" si="31"/>
        <v>0.40607618210645413</v>
      </c>
      <c r="R104">
        <f t="shared" si="32"/>
        <v>0.27448751297018076</v>
      </c>
      <c r="S104">
        <f t="shared" si="33"/>
        <v>-0.71175080444583694</v>
      </c>
    </row>
    <row r="105" spans="1:19">
      <c r="A105">
        <v>0</v>
      </c>
      <c r="B105">
        <v>186</v>
      </c>
      <c r="C105">
        <v>182</v>
      </c>
      <c r="D105">
        <v>146</v>
      </c>
      <c r="E105">
        <f t="shared" si="28"/>
        <v>183.47199999999998</v>
      </c>
      <c r="F105">
        <f t="shared" si="29"/>
        <v>-18.676000000000002</v>
      </c>
      <c r="G105">
        <f t="shared" si="30"/>
        <v>4.9160000000000039</v>
      </c>
      <c r="H105">
        <f t="shared" si="19"/>
        <v>2467.1362185756225</v>
      </c>
      <c r="I105">
        <f t="shared" si="20"/>
        <v>130.82086691302479</v>
      </c>
      <c r="J105">
        <f t="shared" si="21"/>
        <v>22.001212397024968</v>
      </c>
      <c r="K105">
        <v>133.801725</v>
      </c>
      <c r="L105">
        <v>-7.2383050000000102</v>
      </c>
      <c r="M105">
        <v>9.6065450000000006</v>
      </c>
      <c r="N105">
        <v>66.544841068555968</v>
      </c>
      <c r="O105">
        <v>15.491797619449303</v>
      </c>
      <c r="P105">
        <v>16.801589721153622</v>
      </c>
      <c r="Q105">
        <f t="shared" si="31"/>
        <v>0.7464181175040836</v>
      </c>
      <c r="R105">
        <f t="shared" si="32"/>
        <v>-0.73830650780258344</v>
      </c>
      <c r="S105">
        <f t="shared" si="33"/>
        <v>-0.27917269007553985</v>
      </c>
    </row>
    <row r="106" spans="1:19">
      <c r="A106">
        <v>0</v>
      </c>
      <c r="B106">
        <v>120</v>
      </c>
      <c r="C106">
        <v>108</v>
      </c>
      <c r="D106">
        <v>77</v>
      </c>
      <c r="E106">
        <f t="shared" si="28"/>
        <v>110.36399999999998</v>
      </c>
      <c r="F106">
        <f t="shared" si="29"/>
        <v>-17.528000000000006</v>
      </c>
      <c r="G106">
        <f t="shared" si="30"/>
        <v>8.5110000000000046</v>
      </c>
      <c r="H106">
        <f t="shared" si="19"/>
        <v>549.32695317562639</v>
      </c>
      <c r="I106">
        <f t="shared" si="20"/>
        <v>105.87782319302489</v>
      </c>
      <c r="J106">
        <f t="shared" si="21"/>
        <v>1.2002188470249913</v>
      </c>
      <c r="K106">
        <v>133.801725</v>
      </c>
      <c r="L106">
        <v>-7.2383050000000102</v>
      </c>
      <c r="M106">
        <v>9.6065450000000006</v>
      </c>
      <c r="N106">
        <v>66.544841068555968</v>
      </c>
      <c r="O106">
        <v>15.491797619449303</v>
      </c>
      <c r="P106">
        <v>16.801589721153622</v>
      </c>
      <c r="Q106">
        <f t="shared" si="31"/>
        <v>-0.35220949698946558</v>
      </c>
      <c r="R106">
        <f t="shared" si="32"/>
        <v>-0.66420277702838781</v>
      </c>
      <c r="S106">
        <f t="shared" si="33"/>
        <v>-6.5204841814502673E-2</v>
      </c>
    </row>
    <row r="107" spans="1:19">
      <c r="A107">
        <v>0</v>
      </c>
      <c r="B107">
        <v>88</v>
      </c>
      <c r="C107">
        <v>91</v>
      </c>
      <c r="D107">
        <v>74</v>
      </c>
      <c r="E107">
        <f t="shared" si="28"/>
        <v>90.384999999999991</v>
      </c>
      <c r="F107">
        <f t="shared" si="29"/>
        <v>-7.9930000000000021</v>
      </c>
      <c r="G107">
        <f t="shared" si="30"/>
        <v>-0.12299999999999756</v>
      </c>
      <c r="H107">
        <f t="shared" si="19"/>
        <v>1885.0120097256263</v>
      </c>
      <c r="I107">
        <f t="shared" si="20"/>
        <v>0.56956454302498782</v>
      </c>
      <c r="J107">
        <f t="shared" si="21"/>
        <v>94.664045907024956</v>
      </c>
      <c r="K107">
        <v>133.801725</v>
      </c>
      <c r="L107">
        <v>-7.2383050000000102</v>
      </c>
      <c r="M107">
        <v>9.6065450000000006</v>
      </c>
      <c r="N107">
        <v>66.544841068555968</v>
      </c>
      <c r="O107">
        <v>15.491797619449303</v>
      </c>
      <c r="P107">
        <v>16.801589721153622</v>
      </c>
      <c r="Q107">
        <f t="shared" si="31"/>
        <v>-0.65244313913487517</v>
      </c>
      <c r="R107">
        <f t="shared" si="32"/>
        <v>-4.8715779700898236E-2</v>
      </c>
      <c r="S107">
        <f t="shared" si="33"/>
        <v>-0.57908478670623986</v>
      </c>
    </row>
    <row r="108" spans="1:19">
      <c r="A108">
        <v>0</v>
      </c>
      <c r="B108">
        <v>77</v>
      </c>
      <c r="C108">
        <v>82</v>
      </c>
      <c r="D108">
        <v>73</v>
      </c>
      <c r="E108">
        <f t="shared" si="28"/>
        <v>81.668999999999997</v>
      </c>
      <c r="F108">
        <f t="shared" si="29"/>
        <v>-3.6550000000000011</v>
      </c>
      <c r="G108">
        <f t="shared" si="30"/>
        <v>-1.7709999999999972</v>
      </c>
      <c r="H108">
        <f t="shared" ref="H108:H171" si="34">(E108-K108)^2</f>
        <v>2717.8210159256259</v>
      </c>
      <c r="I108">
        <f t="shared" ref="I108:I171" si="35">(F108-L108)^2</f>
        <v>12.840074723025065</v>
      </c>
      <c r="J108">
        <f t="shared" ref="J108:J171" si="36">(G108-M108)^2</f>
        <v>129.44853022702495</v>
      </c>
      <c r="K108">
        <v>133.801725</v>
      </c>
      <c r="L108">
        <v>-7.2383050000000102</v>
      </c>
      <c r="M108">
        <v>9.6065450000000006</v>
      </c>
      <c r="N108">
        <v>66.544841068555968</v>
      </c>
      <c r="O108">
        <v>15.491797619449303</v>
      </c>
      <c r="P108">
        <v>16.801589721153622</v>
      </c>
      <c r="Q108">
        <f t="shared" si="31"/>
        <v>-0.78342248869888687</v>
      </c>
      <c r="R108">
        <f t="shared" si="32"/>
        <v>0.23130337021065392</v>
      </c>
      <c r="S108">
        <f t="shared" si="33"/>
        <v>-0.67717074329433147</v>
      </c>
    </row>
    <row r="109" spans="1:19">
      <c r="A109">
        <v>0</v>
      </c>
      <c r="B109">
        <v>128</v>
      </c>
      <c r="C109">
        <v>161</v>
      </c>
      <c r="D109">
        <v>151</v>
      </c>
      <c r="E109">
        <f t="shared" si="28"/>
        <v>154.523</v>
      </c>
      <c r="F109">
        <f t="shared" si="29"/>
        <v>0.57699999999999818</v>
      </c>
      <c r="G109">
        <f t="shared" si="30"/>
        <v>-15.690000000000003</v>
      </c>
      <c r="H109">
        <f t="shared" si="34"/>
        <v>429.37123762562464</v>
      </c>
      <c r="I109">
        <f t="shared" si="35"/>
        <v>61.078992243025134</v>
      </c>
      <c r="J109">
        <f t="shared" si="36"/>
        <v>639.91518893702505</v>
      </c>
      <c r="K109">
        <v>133.801725</v>
      </c>
      <c r="L109">
        <v>-7.2383050000000102</v>
      </c>
      <c r="M109">
        <v>9.6065450000000006</v>
      </c>
      <c r="N109">
        <v>66.544841068555968</v>
      </c>
      <c r="O109">
        <v>15.491797619449303</v>
      </c>
      <c r="P109">
        <v>16.801589721153622</v>
      </c>
      <c r="Q109">
        <f t="shared" si="31"/>
        <v>0.31138815071558251</v>
      </c>
      <c r="R109">
        <f t="shared" si="32"/>
        <v>0.50448018958033769</v>
      </c>
      <c r="S109">
        <f t="shared" si="33"/>
        <v>-1.505604256491933</v>
      </c>
    </row>
    <row r="110" spans="1:19">
      <c r="A110">
        <v>0</v>
      </c>
      <c r="B110">
        <v>182</v>
      </c>
      <c r="C110">
        <v>208</v>
      </c>
      <c r="D110">
        <v>201</v>
      </c>
      <c r="E110">
        <f t="shared" si="28"/>
        <v>205.45799999999997</v>
      </c>
      <c r="F110">
        <f t="shared" si="29"/>
        <v>0.89400000000000546</v>
      </c>
      <c r="G110">
        <f t="shared" si="30"/>
        <v>-12.433</v>
      </c>
      <c r="H110">
        <f t="shared" si="34"/>
        <v>5134.6217468756204</v>
      </c>
      <c r="I110">
        <f t="shared" si="35"/>
        <v>66.134384613025276</v>
      </c>
      <c r="J110">
        <f t="shared" si="36"/>
        <v>485.74154380702504</v>
      </c>
      <c r="K110">
        <v>133.801725</v>
      </c>
      <c r="L110">
        <v>-7.2383050000000102</v>
      </c>
      <c r="M110">
        <v>9.6065450000000006</v>
      </c>
      <c r="N110">
        <v>66.544841068555968</v>
      </c>
      <c r="O110">
        <v>15.491797619449303</v>
      </c>
      <c r="P110">
        <v>16.801589721153622</v>
      </c>
      <c r="Q110">
        <f t="shared" si="31"/>
        <v>1.0768118737585997</v>
      </c>
      <c r="R110">
        <f t="shared" si="32"/>
        <v>0.52494263091781213</v>
      </c>
      <c r="S110">
        <f t="shared" si="33"/>
        <v>-1.3117535522398611</v>
      </c>
    </row>
    <row r="111" spans="1:19">
      <c r="A111">
        <v>0</v>
      </c>
      <c r="B111">
        <v>104</v>
      </c>
      <c r="C111">
        <v>80</v>
      </c>
      <c r="D111">
        <v>52</v>
      </c>
      <c r="E111">
        <f t="shared" si="28"/>
        <v>85.543999999999997</v>
      </c>
      <c r="F111">
        <f t="shared" si="29"/>
        <v>-18.055999999999997</v>
      </c>
      <c r="G111">
        <f t="shared" si="30"/>
        <v>14.268000000000004</v>
      </c>
      <c r="H111">
        <f t="shared" si="34"/>
        <v>2328.8080221756259</v>
      </c>
      <c r="I111">
        <f t="shared" si="35"/>
        <v>117.0225251130247</v>
      </c>
      <c r="J111">
        <f t="shared" si="36"/>
        <v>21.729162717025034</v>
      </c>
      <c r="K111">
        <v>133.801725</v>
      </c>
      <c r="L111">
        <v>-7.2383050000000102</v>
      </c>
      <c r="M111">
        <v>9.6065450000000006</v>
      </c>
      <c r="N111">
        <v>66.544841068555968</v>
      </c>
      <c r="O111">
        <v>15.491797619449303</v>
      </c>
      <c r="P111">
        <v>16.801589721153622</v>
      </c>
      <c r="Q111">
        <f t="shared" si="31"/>
        <v>-0.72519107755150891</v>
      </c>
      <c r="R111">
        <f t="shared" si="32"/>
        <v>-0.69828532916146691</v>
      </c>
      <c r="S111">
        <f t="shared" si="33"/>
        <v>0.27744130629086339</v>
      </c>
    </row>
    <row r="112" spans="1:19">
      <c r="A112">
        <v>0</v>
      </c>
      <c r="B112">
        <v>180</v>
      </c>
      <c r="C112">
        <v>174</v>
      </c>
      <c r="D112">
        <v>85</v>
      </c>
      <c r="E112">
        <f t="shared" si="28"/>
        <v>168.19800000000001</v>
      </c>
      <c r="F112">
        <f t="shared" si="29"/>
        <v>-45.51400000000001</v>
      </c>
      <c r="G112">
        <f t="shared" si="30"/>
        <v>10.209000000000009</v>
      </c>
      <c r="H112">
        <f t="shared" si="34"/>
        <v>1183.1037338756253</v>
      </c>
      <c r="I112">
        <f t="shared" si="35"/>
        <v>1465.0288277330249</v>
      </c>
      <c r="J112">
        <f t="shared" si="36"/>
        <v>0.36295202702500956</v>
      </c>
      <c r="K112">
        <v>133.801725</v>
      </c>
      <c r="L112">
        <v>-7.2383050000000102</v>
      </c>
      <c r="M112">
        <v>9.6065450000000006</v>
      </c>
      <c r="N112">
        <v>66.544841068555968</v>
      </c>
      <c r="O112">
        <v>15.491797619449303</v>
      </c>
      <c r="P112">
        <v>16.801589721153622</v>
      </c>
      <c r="Q112">
        <f t="shared" si="31"/>
        <v>0.51688867908729696</v>
      </c>
      <c r="R112">
        <f t="shared" si="32"/>
        <v>-2.4707071406578711</v>
      </c>
      <c r="S112">
        <f t="shared" si="33"/>
        <v>3.5857023650655032E-2</v>
      </c>
    </row>
    <row r="113" spans="1:21">
      <c r="A113">
        <v>0</v>
      </c>
      <c r="B113">
        <v>130</v>
      </c>
      <c r="C113">
        <v>133</v>
      </c>
      <c r="D113">
        <v>124</v>
      </c>
      <c r="E113">
        <f t="shared" si="28"/>
        <v>134.797</v>
      </c>
      <c r="F113">
        <f t="shared" si="29"/>
        <v>-3.9930000000000092</v>
      </c>
      <c r="G113">
        <f t="shared" si="30"/>
        <v>-0.77099999999999724</v>
      </c>
      <c r="H113">
        <f t="shared" si="34"/>
        <v>0.99057232562498476</v>
      </c>
      <c r="I113">
        <f t="shared" si="35"/>
        <v>10.532004543025007</v>
      </c>
      <c r="J113">
        <f t="shared" si="36"/>
        <v>107.69344022702495</v>
      </c>
      <c r="K113">
        <v>133.801725</v>
      </c>
      <c r="L113">
        <v>-7.2383050000000102</v>
      </c>
      <c r="M113">
        <v>9.6065450000000006</v>
      </c>
      <c r="N113">
        <v>66.544841068555968</v>
      </c>
      <c r="O113">
        <v>15.491797619449303</v>
      </c>
      <c r="P113">
        <v>16.801589721153622</v>
      </c>
      <c r="Q113">
        <f t="shared" si="31"/>
        <v>1.4956456188311248E-2</v>
      </c>
      <c r="R113">
        <f t="shared" si="32"/>
        <v>0.20948537282243196</v>
      </c>
      <c r="S113">
        <f t="shared" si="33"/>
        <v>-0.61765256575301375</v>
      </c>
    </row>
    <row r="114" spans="1:21">
      <c r="A114">
        <v>0</v>
      </c>
      <c r="B114">
        <v>133</v>
      </c>
      <c r="C114">
        <v>163</v>
      </c>
      <c r="D114">
        <v>176</v>
      </c>
      <c r="E114">
        <f t="shared" si="28"/>
        <v>160.79199999999997</v>
      </c>
      <c r="F114">
        <f t="shared" si="29"/>
        <v>11.569999999999993</v>
      </c>
      <c r="G114">
        <f t="shared" si="30"/>
        <v>-16.052999999999997</v>
      </c>
      <c r="H114">
        <f t="shared" si="34"/>
        <v>728.47494457562334</v>
      </c>
      <c r="I114">
        <f t="shared" si="35"/>
        <v>353.75233697302514</v>
      </c>
      <c r="J114">
        <f t="shared" si="36"/>
        <v>658.41224960702493</v>
      </c>
      <c r="K114">
        <v>133.801725</v>
      </c>
      <c r="L114">
        <v>-7.2383050000000102</v>
      </c>
      <c r="M114">
        <v>9.6065450000000006</v>
      </c>
      <c r="N114">
        <v>66.544841068555968</v>
      </c>
      <c r="O114">
        <v>15.491797619449303</v>
      </c>
      <c r="P114">
        <v>16.801589721153622</v>
      </c>
      <c r="Q114">
        <f t="shared" si="31"/>
        <v>0.40559530335633365</v>
      </c>
      <c r="R114">
        <f t="shared" si="32"/>
        <v>1.2140815070025808</v>
      </c>
      <c r="S114">
        <f t="shared" si="33"/>
        <v>-1.527209354939431</v>
      </c>
    </row>
    <row r="115" spans="1:21">
      <c r="A115">
        <v>0</v>
      </c>
      <c r="B115">
        <v>77</v>
      </c>
      <c r="C115">
        <v>81</v>
      </c>
      <c r="D115">
        <v>83</v>
      </c>
      <c r="E115">
        <f t="shared" si="28"/>
        <v>82.521999999999991</v>
      </c>
      <c r="F115">
        <f t="shared" si="29"/>
        <v>1.6760000000000019</v>
      </c>
      <c r="G115">
        <f t="shared" si="30"/>
        <v>-2.1619999999999999</v>
      </c>
      <c r="H115">
        <f t="shared" si="34"/>
        <v>2629.6101960756264</v>
      </c>
      <c r="I115">
        <f t="shared" si="35"/>
        <v>79.464833633025236</v>
      </c>
      <c r="J115">
        <f t="shared" si="36"/>
        <v>138.498651417025</v>
      </c>
      <c r="K115">
        <v>133.801725</v>
      </c>
      <c r="L115">
        <v>-7.2383050000000102</v>
      </c>
      <c r="M115">
        <v>9.6065450000000006</v>
      </c>
      <c r="N115">
        <v>66.544841068555968</v>
      </c>
      <c r="O115">
        <v>15.491797619449303</v>
      </c>
      <c r="P115">
        <v>16.801589721153622</v>
      </c>
      <c r="Q115">
        <f t="shared" si="31"/>
        <v>-0.77060406451599317</v>
      </c>
      <c r="R115">
        <f t="shared" si="32"/>
        <v>0.5754209562361231</v>
      </c>
      <c r="S115">
        <f t="shared" si="33"/>
        <v>-0.70044235071298677</v>
      </c>
    </row>
    <row r="116" spans="1:21">
      <c r="A116">
        <v>0</v>
      </c>
      <c r="B116">
        <v>168</v>
      </c>
      <c r="C116">
        <v>173</v>
      </c>
      <c r="D116">
        <v>140</v>
      </c>
      <c r="E116">
        <f t="shared" si="28"/>
        <v>171.94299999999998</v>
      </c>
      <c r="F116">
        <f t="shared" si="29"/>
        <v>-15.655000000000001</v>
      </c>
      <c r="G116">
        <f t="shared" si="30"/>
        <v>0.17300000000000537</v>
      </c>
      <c r="H116">
        <f t="shared" si="34"/>
        <v>1454.7568586256234</v>
      </c>
      <c r="I116">
        <f t="shared" si="35"/>
        <v>70.84075472302483</v>
      </c>
      <c r="J116">
        <f t="shared" si="36"/>
        <v>88.991771267024916</v>
      </c>
      <c r="K116">
        <v>133.801725</v>
      </c>
      <c r="L116">
        <v>-7.2383050000000102</v>
      </c>
      <c r="M116">
        <v>9.6065450000000006</v>
      </c>
      <c r="N116">
        <v>66.544841068555968</v>
      </c>
      <c r="O116">
        <v>15.491797619449303</v>
      </c>
      <c r="P116">
        <v>16.801589721153622</v>
      </c>
      <c r="Q116">
        <f t="shared" si="31"/>
        <v>0.57316652031231086</v>
      </c>
      <c r="R116">
        <f t="shared" si="32"/>
        <v>-0.54330008735933799</v>
      </c>
      <c r="S116">
        <f t="shared" si="33"/>
        <v>-0.5614674061540097</v>
      </c>
    </row>
    <row r="117" spans="1:21">
      <c r="A117">
        <v>0</v>
      </c>
      <c r="B117">
        <v>254</v>
      </c>
      <c r="C117">
        <v>246</v>
      </c>
      <c r="D117">
        <v>226</v>
      </c>
      <c r="E117">
        <f t="shared" si="28"/>
        <v>252.892</v>
      </c>
      <c r="F117">
        <f t="shared" si="29"/>
        <v>-11.352000000000004</v>
      </c>
      <c r="G117">
        <f t="shared" si="30"/>
        <v>5.620000000000001</v>
      </c>
      <c r="H117">
        <f t="shared" si="34"/>
        <v>14182.493599575622</v>
      </c>
      <c r="I117">
        <f t="shared" si="35"/>
        <v>16.92248655302495</v>
      </c>
      <c r="J117">
        <f t="shared" si="36"/>
        <v>15.892541037024996</v>
      </c>
      <c r="K117">
        <v>133.801725</v>
      </c>
      <c r="L117">
        <v>-7.2383050000000102</v>
      </c>
      <c r="M117">
        <v>9.6065450000000006</v>
      </c>
      <c r="N117">
        <v>66.544841068555968</v>
      </c>
      <c r="O117">
        <v>15.491797619449303</v>
      </c>
      <c r="P117">
        <v>16.801589721153622</v>
      </c>
      <c r="Q117">
        <f t="shared" si="31"/>
        <v>1.7896244560462704</v>
      </c>
      <c r="R117">
        <f t="shared" si="32"/>
        <v>-0.26554019753236524</v>
      </c>
      <c r="S117">
        <f t="shared" si="33"/>
        <v>-0.23727189308645238</v>
      </c>
    </row>
    <row r="118" spans="1:21">
      <c r="A118">
        <v>0</v>
      </c>
      <c r="B118">
        <v>74</v>
      </c>
      <c r="C118">
        <v>54</v>
      </c>
      <c r="D118">
        <v>37</v>
      </c>
      <c r="E118">
        <f t="shared" si="28"/>
        <v>59.152000000000001</v>
      </c>
      <c r="F118">
        <f t="shared" si="29"/>
        <v>-11.880000000000003</v>
      </c>
      <c r="G118">
        <f t="shared" si="30"/>
        <v>11.377000000000002</v>
      </c>
      <c r="H118">
        <f t="shared" si="34"/>
        <v>5572.5814425756253</v>
      </c>
      <c r="I118">
        <f t="shared" si="35"/>
        <v>21.545332473024928</v>
      </c>
      <c r="J118">
        <f t="shared" si="36"/>
        <v>3.1345109070250068</v>
      </c>
      <c r="K118">
        <v>133.801725</v>
      </c>
      <c r="L118">
        <v>-7.2383050000000102</v>
      </c>
      <c r="M118">
        <v>9.6065450000000006</v>
      </c>
      <c r="N118">
        <v>66.544841068555968</v>
      </c>
      <c r="O118">
        <v>15.491797619449303</v>
      </c>
      <c r="P118">
        <v>16.801589721153622</v>
      </c>
      <c r="Q118">
        <f t="shared" si="31"/>
        <v>-1.1217958267132113</v>
      </c>
      <c r="R118">
        <f t="shared" si="32"/>
        <v>-0.29962274966544483</v>
      </c>
      <c r="S118">
        <f t="shared" si="33"/>
        <v>0.10537425501891376</v>
      </c>
    </row>
    <row r="119" spans="1:21">
      <c r="A119">
        <v>0</v>
      </c>
      <c r="B119">
        <v>58</v>
      </c>
      <c r="C119">
        <v>66</v>
      </c>
      <c r="D119">
        <v>42</v>
      </c>
      <c r="E119">
        <f t="shared" si="28"/>
        <v>62.131999999999998</v>
      </c>
      <c r="F119">
        <f t="shared" si="29"/>
        <v>-10.648000000000003</v>
      </c>
      <c r="G119">
        <f t="shared" si="30"/>
        <v>-2.056</v>
      </c>
      <c r="H119">
        <f t="shared" si="34"/>
        <v>5136.5494815756247</v>
      </c>
      <c r="I119">
        <f t="shared" si="35"/>
        <v>11.626019993024952</v>
      </c>
      <c r="J119">
        <f t="shared" si="36"/>
        <v>136.01495587702505</v>
      </c>
      <c r="K119">
        <v>133.801725</v>
      </c>
      <c r="L119">
        <v>-7.2383050000000102</v>
      </c>
      <c r="M119">
        <v>9.6065450000000006</v>
      </c>
      <c r="N119">
        <v>66.544841068555968</v>
      </c>
      <c r="O119">
        <v>15.491797619449303</v>
      </c>
      <c r="P119">
        <v>16.801589721153622</v>
      </c>
      <c r="Q119">
        <f t="shared" si="31"/>
        <v>-1.0770139931082601</v>
      </c>
      <c r="R119">
        <f t="shared" si="32"/>
        <v>-0.22009679468825902</v>
      </c>
      <c r="S119">
        <f t="shared" si="33"/>
        <v>-0.69413342389360722</v>
      </c>
    </row>
    <row r="120" spans="1:21">
      <c r="A120">
        <v>0</v>
      </c>
      <c r="B120">
        <v>123</v>
      </c>
      <c r="C120">
        <v>106</v>
      </c>
      <c r="D120">
        <v>80</v>
      </c>
      <c r="E120">
        <f t="shared" si="28"/>
        <v>110.51899999999999</v>
      </c>
      <c r="F120">
        <f t="shared" si="29"/>
        <v>-15.873000000000005</v>
      </c>
      <c r="G120">
        <f t="shared" si="30"/>
        <v>10.605999999999998</v>
      </c>
      <c r="H120">
        <f t="shared" si="34"/>
        <v>542.08528342562568</v>
      </c>
      <c r="I120">
        <f t="shared" si="35"/>
        <v>74.557957743024886</v>
      </c>
      <c r="J120">
        <f t="shared" si="36"/>
        <v>0.99891029702499512</v>
      </c>
      <c r="K120">
        <v>133.801725</v>
      </c>
      <c r="L120">
        <v>-7.2383050000000102</v>
      </c>
      <c r="M120">
        <v>9.6065450000000006</v>
      </c>
      <c r="N120">
        <v>66.544841068555968</v>
      </c>
      <c r="O120">
        <v>15.491797619449303</v>
      </c>
      <c r="P120">
        <v>16.801589721153622</v>
      </c>
      <c r="Q120">
        <f t="shared" si="31"/>
        <v>-0.34988024054357025</v>
      </c>
      <c r="R120">
        <f t="shared" si="32"/>
        <v>-0.55737205017185976</v>
      </c>
      <c r="S120">
        <f t="shared" si="33"/>
        <v>5.9485740134557548E-2</v>
      </c>
    </row>
    <row r="121" spans="1:21">
      <c r="A121">
        <v>0</v>
      </c>
      <c r="B121">
        <v>40</v>
      </c>
      <c r="C121">
        <v>40</v>
      </c>
      <c r="D121">
        <v>82</v>
      </c>
      <c r="E121">
        <f t="shared" si="28"/>
        <v>47.247999999999998</v>
      </c>
      <c r="F121">
        <f t="shared" si="29"/>
        <v>21</v>
      </c>
      <c r="G121">
        <f t="shared" si="30"/>
        <v>-3.4019999999999984</v>
      </c>
      <c r="H121">
        <f t="shared" si="34"/>
        <v>7491.547311375627</v>
      </c>
      <c r="I121">
        <f t="shared" si="35"/>
        <v>797.40186927302568</v>
      </c>
      <c r="J121">
        <f t="shared" si="36"/>
        <v>169.22224301702494</v>
      </c>
      <c r="K121">
        <v>133.801725</v>
      </c>
      <c r="L121">
        <v>-7.2383050000000102</v>
      </c>
      <c r="M121">
        <v>9.6065450000000006</v>
      </c>
      <c r="N121">
        <v>66.544841068555968</v>
      </c>
      <c r="O121">
        <v>15.491797619449303</v>
      </c>
      <c r="P121">
        <v>16.801589721153622</v>
      </c>
      <c r="Q121">
        <f t="shared" si="31"/>
        <v>-1.3006827217579564</v>
      </c>
      <c r="R121">
        <f t="shared" si="32"/>
        <v>1.8227907240763332</v>
      </c>
      <c r="S121">
        <f t="shared" si="33"/>
        <v>-0.77424489086422066</v>
      </c>
    </row>
    <row r="122" spans="1:21">
      <c r="A122">
        <v>0</v>
      </c>
      <c r="B122">
        <v>193</v>
      </c>
      <c r="C122">
        <v>189</v>
      </c>
      <c r="D122">
        <v>177</v>
      </c>
      <c r="E122">
        <f t="shared" si="28"/>
        <v>194.13800000000001</v>
      </c>
      <c r="F122">
        <f t="shared" si="29"/>
        <v>-6.6760000000000161</v>
      </c>
      <c r="G122">
        <f t="shared" si="30"/>
        <v>2.9719999999999978</v>
      </c>
      <c r="H122">
        <f t="shared" si="34"/>
        <v>3640.4660808756253</v>
      </c>
      <c r="I122">
        <f t="shared" si="35"/>
        <v>0.3161869130249933</v>
      </c>
      <c r="J122">
        <f t="shared" si="36"/>
        <v>44.017187357025037</v>
      </c>
      <c r="K122">
        <v>133.801725</v>
      </c>
      <c r="L122">
        <v>-7.2383050000000102</v>
      </c>
      <c r="M122">
        <v>9.6065450000000006</v>
      </c>
      <c r="N122">
        <v>66.544841068555968</v>
      </c>
      <c r="O122">
        <v>15.491797619449303</v>
      </c>
      <c r="P122">
        <v>16.801589721153622</v>
      </c>
      <c r="Q122">
        <f t="shared" ref="Q122:Q185" si="37">(E122-K122)/N122</f>
        <v>0.90670101590355046</v>
      </c>
      <c r="R122">
        <f t="shared" ref="R122:R185" si="38">(F122-L122)/O122</f>
        <v>3.629694976740748E-2</v>
      </c>
      <c r="S122">
        <f t="shared" ref="S122:S185" si="39">(G122-M122)/P122</f>
        <v>-0.3948760272158619</v>
      </c>
      <c r="T122" t="s">
        <v>15</v>
      </c>
      <c r="U122">
        <v>1</v>
      </c>
    </row>
    <row r="123" spans="1:21">
      <c r="A123">
        <v>0</v>
      </c>
      <c r="B123">
        <v>46</v>
      </c>
      <c r="C123">
        <v>46</v>
      </c>
      <c r="D123">
        <v>46</v>
      </c>
      <c r="E123">
        <f t="shared" si="28"/>
        <v>47.38</v>
      </c>
      <c r="F123">
        <f t="shared" si="29"/>
        <v>0</v>
      </c>
      <c r="G123">
        <f t="shared" si="30"/>
        <v>0</v>
      </c>
      <c r="H123">
        <f t="shared" si="34"/>
        <v>7468.7145519756268</v>
      </c>
      <c r="I123">
        <f t="shared" si="35"/>
        <v>52.393059273025145</v>
      </c>
      <c r="J123">
        <f t="shared" si="36"/>
        <v>92.285706837025018</v>
      </c>
      <c r="K123">
        <v>133.801725</v>
      </c>
      <c r="L123">
        <v>-7.2383050000000102</v>
      </c>
      <c r="M123">
        <v>9.6065450000000006</v>
      </c>
      <c r="N123">
        <v>66.544841068555968</v>
      </c>
      <c r="O123">
        <v>15.491797619449303</v>
      </c>
      <c r="P123">
        <v>16.801589721153622</v>
      </c>
      <c r="Q123">
        <f t="shared" si="37"/>
        <v>-1.2986990969137102</v>
      </c>
      <c r="R123">
        <f t="shared" si="38"/>
        <v>0.46723467332884738</v>
      </c>
      <c r="S123">
        <f t="shared" si="39"/>
        <v>-0.571764050868658</v>
      </c>
    </row>
    <row r="124" spans="1:21">
      <c r="A124">
        <v>0</v>
      </c>
      <c r="B124">
        <v>35</v>
      </c>
      <c r="C124">
        <v>36</v>
      </c>
      <c r="D124">
        <v>28</v>
      </c>
      <c r="E124">
        <f t="shared" si="28"/>
        <v>35.628999999999998</v>
      </c>
      <c r="F124">
        <f t="shared" si="29"/>
        <v>-3.8309999999999995</v>
      </c>
      <c r="G124">
        <f t="shared" si="30"/>
        <v>0.14800000000000013</v>
      </c>
      <c r="H124">
        <f t="shared" si="34"/>
        <v>9637.8839339256283</v>
      </c>
      <c r="I124">
        <f t="shared" si="35"/>
        <v>11.609727363025073</v>
      </c>
      <c r="J124">
        <f t="shared" si="36"/>
        <v>89.464073517025014</v>
      </c>
      <c r="K124">
        <v>133.801725</v>
      </c>
      <c r="L124">
        <v>-7.2383050000000102</v>
      </c>
      <c r="M124">
        <v>9.6065450000000006</v>
      </c>
      <c r="N124">
        <v>66.544841068555968</v>
      </c>
      <c r="O124">
        <v>15.491797619449303</v>
      </c>
      <c r="P124">
        <v>16.801589721153622</v>
      </c>
      <c r="Q124">
        <f t="shared" si="37"/>
        <v>-1.4752867904344424</v>
      </c>
      <c r="R124">
        <f t="shared" si="38"/>
        <v>0.21994251949962748</v>
      </c>
      <c r="S124">
        <f t="shared" si="39"/>
        <v>-0.56295536059254303</v>
      </c>
    </row>
    <row r="125" spans="1:21">
      <c r="A125">
        <v>0</v>
      </c>
      <c r="B125">
        <v>133</v>
      </c>
      <c r="C125">
        <v>80</v>
      </c>
      <c r="D125">
        <v>40</v>
      </c>
      <c r="E125">
        <f t="shared" si="28"/>
        <v>92.486999999999995</v>
      </c>
      <c r="F125">
        <f t="shared" si="29"/>
        <v>-28.957000000000001</v>
      </c>
      <c r="G125">
        <f t="shared" si="30"/>
        <v>29.740000000000002</v>
      </c>
      <c r="H125">
        <f t="shared" si="34"/>
        <v>1706.9065018256258</v>
      </c>
      <c r="I125">
        <f t="shared" si="35"/>
        <v>471.70171250302457</v>
      </c>
      <c r="J125">
        <f t="shared" si="36"/>
        <v>405.35601023702503</v>
      </c>
      <c r="K125">
        <v>133.801725</v>
      </c>
      <c r="L125">
        <v>-7.2383050000000102</v>
      </c>
      <c r="M125">
        <v>9.6065450000000006</v>
      </c>
      <c r="N125">
        <v>66.544841068555968</v>
      </c>
      <c r="O125">
        <v>15.491797619449303</v>
      </c>
      <c r="P125">
        <v>16.801589721153622</v>
      </c>
      <c r="Q125">
        <f t="shared" si="37"/>
        <v>-0.6208554162363491</v>
      </c>
      <c r="R125">
        <f t="shared" si="38"/>
        <v>-1.401948020075674</v>
      </c>
      <c r="S125">
        <f t="shared" si="39"/>
        <v>1.1983065492101308</v>
      </c>
    </row>
    <row r="126" spans="1:21">
      <c r="A126">
        <v>0</v>
      </c>
      <c r="B126">
        <v>136</v>
      </c>
      <c r="C126">
        <v>77</v>
      </c>
      <c r="D126">
        <v>45</v>
      </c>
      <c r="E126">
        <f t="shared" si="28"/>
        <v>92.343000000000004</v>
      </c>
      <c r="F126">
        <f t="shared" si="29"/>
        <v>-25.971000000000004</v>
      </c>
      <c r="G126">
        <f t="shared" si="30"/>
        <v>32.091999999999999</v>
      </c>
      <c r="H126">
        <f t="shared" si="34"/>
        <v>1718.8258786256251</v>
      </c>
      <c r="I126">
        <f t="shared" si="35"/>
        <v>350.91386196302471</v>
      </c>
      <c r="J126">
        <f t="shared" si="36"/>
        <v>505.59568655702492</v>
      </c>
      <c r="K126">
        <v>133.801725</v>
      </c>
      <c r="L126">
        <v>-7.2383050000000102</v>
      </c>
      <c r="M126">
        <v>9.6065450000000006</v>
      </c>
      <c r="N126">
        <v>66.544841068555968</v>
      </c>
      <c r="O126">
        <v>15.491797619449303</v>
      </c>
      <c r="P126">
        <v>16.801589721153622</v>
      </c>
      <c r="Q126">
        <f t="shared" si="37"/>
        <v>-0.62301937061189017</v>
      </c>
      <c r="R126">
        <f t="shared" si="38"/>
        <v>-1.2092008597170079</v>
      </c>
      <c r="S126">
        <f t="shared" si="39"/>
        <v>1.3382933027873098</v>
      </c>
    </row>
    <row r="127" spans="1:21">
      <c r="A127">
        <v>0</v>
      </c>
      <c r="B127">
        <v>132</v>
      </c>
      <c r="C127">
        <v>76</v>
      </c>
      <c r="D127">
        <v>41</v>
      </c>
      <c r="E127">
        <f t="shared" si="28"/>
        <v>89.98399999999998</v>
      </c>
      <c r="F127">
        <f t="shared" si="29"/>
        <v>-26.963999999999999</v>
      </c>
      <c r="G127">
        <f t="shared" si="30"/>
        <v>30.835000000000004</v>
      </c>
      <c r="H127">
        <f t="shared" si="34"/>
        <v>1919.9930241756272</v>
      </c>
      <c r="I127">
        <f t="shared" si="35"/>
        <v>389.10304323302449</v>
      </c>
      <c r="J127">
        <f t="shared" si="36"/>
        <v>450.64730168702516</v>
      </c>
      <c r="K127">
        <v>133.801725</v>
      </c>
      <c r="L127">
        <v>-7.2383050000000102</v>
      </c>
      <c r="M127">
        <v>9.6065450000000006</v>
      </c>
      <c r="N127">
        <v>66.544841068555968</v>
      </c>
      <c r="O127">
        <v>15.491797619449303</v>
      </c>
      <c r="P127">
        <v>16.801589721153622</v>
      </c>
      <c r="Q127">
        <f t="shared" si="37"/>
        <v>-0.65846915097232006</v>
      </c>
      <c r="R127">
        <f t="shared" si="38"/>
        <v>-1.2732992958309244</v>
      </c>
      <c r="S127">
        <f t="shared" si="39"/>
        <v>1.2634789536178739</v>
      </c>
    </row>
    <row r="128" spans="1:21">
      <c r="A128">
        <v>0</v>
      </c>
      <c r="B128">
        <v>241</v>
      </c>
      <c r="C128">
        <v>235</v>
      </c>
      <c r="D128">
        <v>235</v>
      </c>
      <c r="E128">
        <f t="shared" si="28"/>
        <v>243.84399999999999</v>
      </c>
      <c r="F128">
        <f t="shared" si="29"/>
        <v>-1.01400000000001</v>
      </c>
      <c r="G128">
        <f t="shared" si="30"/>
        <v>3.0000000000000107</v>
      </c>
      <c r="H128">
        <f t="shared" si="34"/>
        <v>12109.302287175622</v>
      </c>
      <c r="I128">
        <f t="shared" si="35"/>
        <v>38.741972733025001</v>
      </c>
      <c r="J128">
        <f t="shared" si="36"/>
        <v>43.646436837024865</v>
      </c>
      <c r="K128">
        <v>133.801725</v>
      </c>
      <c r="L128">
        <v>-7.2383050000000102</v>
      </c>
      <c r="M128">
        <v>9.6065450000000006</v>
      </c>
      <c r="N128">
        <v>66.544841068555968</v>
      </c>
      <c r="O128">
        <v>15.491797619449303</v>
      </c>
      <c r="P128">
        <v>16.801589721153622</v>
      </c>
      <c r="Q128">
        <f t="shared" si="37"/>
        <v>1.6536559894497607</v>
      </c>
      <c r="R128">
        <f t="shared" si="38"/>
        <v>0.40178068116418242</v>
      </c>
      <c r="S128">
        <f t="shared" si="39"/>
        <v>-0.39320951824470424</v>
      </c>
      <c r="U128">
        <v>2</v>
      </c>
    </row>
    <row r="129" spans="1:21">
      <c r="A129">
        <v>0</v>
      </c>
      <c r="B129">
        <v>231</v>
      </c>
      <c r="C129">
        <v>230</v>
      </c>
      <c r="D129">
        <v>228</v>
      </c>
      <c r="E129">
        <f t="shared" si="28"/>
        <v>236.911</v>
      </c>
      <c r="F129">
        <f t="shared" si="29"/>
        <v>-1.1690000000000111</v>
      </c>
      <c r="G129">
        <f t="shared" si="30"/>
        <v>0.66200000000000969</v>
      </c>
      <c r="H129">
        <f t="shared" si="34"/>
        <v>10631.522591025625</v>
      </c>
      <c r="I129">
        <f t="shared" si="35"/>
        <v>36.836463183024989</v>
      </c>
      <c r="J129">
        <f t="shared" si="36"/>
        <v>80.004885257024839</v>
      </c>
      <c r="K129">
        <v>133.801725</v>
      </c>
      <c r="L129">
        <v>-7.2383050000000102</v>
      </c>
      <c r="M129">
        <v>9.6065450000000006</v>
      </c>
      <c r="N129">
        <v>66.544841068555968</v>
      </c>
      <c r="O129">
        <v>15.491797619449303</v>
      </c>
      <c r="P129">
        <v>16.801589721153622</v>
      </c>
      <c r="Q129">
        <f t="shared" si="37"/>
        <v>1.5494706027440135</v>
      </c>
      <c r="R129">
        <f t="shared" si="38"/>
        <v>0.39177538650390326</v>
      </c>
      <c r="S129">
        <f t="shared" si="39"/>
        <v>-0.53236301733630509</v>
      </c>
    </row>
    <row r="130" spans="1:21">
      <c r="A130">
        <v>0</v>
      </c>
      <c r="B130">
        <v>246</v>
      </c>
      <c r="C130">
        <v>230</v>
      </c>
      <c r="D130">
        <v>56</v>
      </c>
      <c r="E130">
        <f t="shared" si="28"/>
        <v>216.62799999999999</v>
      </c>
      <c r="F130">
        <f t="shared" si="29"/>
        <v>-89.704000000000008</v>
      </c>
      <c r="G130">
        <f t="shared" si="30"/>
        <v>22.094000000000008</v>
      </c>
      <c r="H130">
        <f t="shared" si="34"/>
        <v>6860.191830375622</v>
      </c>
      <c r="I130">
        <f t="shared" si="35"/>
        <v>6800.5908518330243</v>
      </c>
      <c r="J130">
        <f t="shared" si="36"/>
        <v>155.9365323770252</v>
      </c>
      <c r="K130">
        <v>133.801725</v>
      </c>
      <c r="L130">
        <v>-7.2383050000000102</v>
      </c>
      <c r="M130">
        <v>9.6065450000000006</v>
      </c>
      <c r="N130">
        <v>66.544841068555968</v>
      </c>
      <c r="O130">
        <v>15.491797619449303</v>
      </c>
      <c r="P130">
        <v>16.801589721153622</v>
      </c>
      <c r="Q130">
        <f t="shared" si="37"/>
        <v>1.2446686124724609</v>
      </c>
      <c r="R130">
        <f t="shared" si="38"/>
        <v>-5.323184373159366</v>
      </c>
      <c r="S130">
        <f t="shared" si="39"/>
        <v>0.74323056372921603</v>
      </c>
    </row>
    <row r="131" spans="1:21">
      <c r="A131">
        <v>0</v>
      </c>
      <c r="B131">
        <v>115</v>
      </c>
      <c r="C131">
        <v>113</v>
      </c>
      <c r="D131">
        <v>118</v>
      </c>
      <c r="E131">
        <f t="shared" si="28"/>
        <v>117.708</v>
      </c>
      <c r="F131">
        <f t="shared" si="29"/>
        <v>2.161999999999999</v>
      </c>
      <c r="G131">
        <f t="shared" si="30"/>
        <v>0.59499999999999886</v>
      </c>
      <c r="H131">
        <f t="shared" si="34"/>
        <v>259.0079843756252</v>
      </c>
      <c r="I131">
        <f t="shared" si="35"/>
        <v>88.365734093025196</v>
      </c>
      <c r="J131">
        <f t="shared" si="36"/>
        <v>81.207943287025032</v>
      </c>
      <c r="K131">
        <v>133.801725</v>
      </c>
      <c r="L131">
        <v>-7.2383050000000102</v>
      </c>
      <c r="M131">
        <v>9.6065450000000006</v>
      </c>
      <c r="N131">
        <v>66.544841068555968</v>
      </c>
      <c r="O131">
        <v>15.491797619449303</v>
      </c>
      <c r="P131">
        <v>16.801589721153622</v>
      </c>
      <c r="Q131">
        <f t="shared" si="37"/>
        <v>-0.24184782383686054</v>
      </c>
      <c r="R131">
        <f t="shared" si="38"/>
        <v>0.60679239626770753</v>
      </c>
      <c r="S131">
        <f t="shared" si="39"/>
        <v>-0.53635073523157406</v>
      </c>
    </row>
    <row r="132" spans="1:21">
      <c r="A132">
        <v>0</v>
      </c>
      <c r="B132">
        <v>139</v>
      </c>
      <c r="C132">
        <v>145</v>
      </c>
      <c r="D132">
        <v>141</v>
      </c>
      <c r="E132">
        <f t="shared" si="28"/>
        <v>146.97999999999999</v>
      </c>
      <c r="F132">
        <f t="shared" si="29"/>
        <v>-0.98600000000000421</v>
      </c>
      <c r="G132">
        <f t="shared" si="30"/>
        <v>-2.6759999999999966</v>
      </c>
      <c r="H132">
        <f t="shared" si="34"/>
        <v>173.66693197562461</v>
      </c>
      <c r="I132">
        <f t="shared" si="35"/>
        <v>39.091317813025078</v>
      </c>
      <c r="J132">
        <f t="shared" si="36"/>
        <v>150.86091167702494</v>
      </c>
      <c r="K132">
        <v>133.801725</v>
      </c>
      <c r="L132">
        <v>-7.2383050000000102</v>
      </c>
      <c r="M132">
        <v>9.6065450000000006</v>
      </c>
      <c r="N132">
        <v>66.544841068555968</v>
      </c>
      <c r="O132">
        <v>15.491797619449303</v>
      </c>
      <c r="P132">
        <v>16.801589721153622</v>
      </c>
      <c r="Q132">
        <f t="shared" si="37"/>
        <v>0.19803601283566721</v>
      </c>
      <c r="R132">
        <f t="shared" si="38"/>
        <v>0.40358808923184608</v>
      </c>
      <c r="S132">
        <f t="shared" si="39"/>
        <v>-0.73103469396922394</v>
      </c>
    </row>
    <row r="133" spans="1:21">
      <c r="A133">
        <v>1</v>
      </c>
      <c r="B133">
        <v>92</v>
      </c>
      <c r="C133">
        <v>53</v>
      </c>
      <c r="D133">
        <v>48</v>
      </c>
      <c r="E133">
        <f t="shared" si="28"/>
        <v>65.531000000000006</v>
      </c>
      <c r="F133">
        <f t="shared" si="29"/>
        <v>-9.0910000000000011</v>
      </c>
      <c r="G133">
        <f t="shared" si="30"/>
        <v>19.905000000000001</v>
      </c>
      <c r="H133">
        <f t="shared" si="34"/>
        <v>4660.8918920256247</v>
      </c>
      <c r="I133">
        <f t="shared" si="35"/>
        <v>3.432478763024966</v>
      </c>
      <c r="J133">
        <f t="shared" si="36"/>
        <v>106.05817538702502</v>
      </c>
      <c r="K133">
        <v>133.801725</v>
      </c>
      <c r="L133">
        <v>-7.2383050000000102</v>
      </c>
      <c r="M133">
        <v>9.6065450000000006</v>
      </c>
      <c r="N133">
        <v>66.544841068555968</v>
      </c>
      <c r="O133">
        <v>15.491797619449303</v>
      </c>
      <c r="P133">
        <v>16.801589721153622</v>
      </c>
      <c r="Q133">
        <f t="shared" si="37"/>
        <v>-1.0259356533689215</v>
      </c>
      <c r="R133">
        <f t="shared" si="38"/>
        <v>-0.11959199606855243</v>
      </c>
      <c r="S133">
        <f t="shared" si="39"/>
        <v>0.61294527309127111</v>
      </c>
    </row>
    <row r="134" spans="1:21">
      <c r="A134">
        <v>1</v>
      </c>
      <c r="B134">
        <v>101</v>
      </c>
      <c r="C134">
        <v>62</v>
      </c>
      <c r="D134">
        <v>47</v>
      </c>
      <c r="E134">
        <f t="shared" si="28"/>
        <v>73.36099999999999</v>
      </c>
      <c r="F134">
        <f t="shared" si="29"/>
        <v>-14.091000000000008</v>
      </c>
      <c r="G134">
        <f t="shared" si="30"/>
        <v>20.715000000000003</v>
      </c>
      <c r="H134">
        <f t="shared" si="34"/>
        <v>3653.0812385256268</v>
      </c>
      <c r="I134">
        <f t="shared" si="35"/>
        <v>46.959428763024974</v>
      </c>
      <c r="J134">
        <f t="shared" si="36"/>
        <v>123.39777248702507</v>
      </c>
      <c r="K134">
        <v>133.801725</v>
      </c>
      <c r="L134">
        <v>-7.2383050000000102</v>
      </c>
      <c r="M134">
        <v>9.6065450000000006</v>
      </c>
      <c r="N134">
        <v>66.544841068555968</v>
      </c>
      <c r="O134">
        <v>15.491797619449303</v>
      </c>
      <c r="P134">
        <v>16.801589721153622</v>
      </c>
      <c r="Q134">
        <f t="shared" si="37"/>
        <v>-0.90827063419886511</v>
      </c>
      <c r="R134">
        <f t="shared" si="38"/>
        <v>-0.4423434367227162</v>
      </c>
      <c r="S134">
        <f t="shared" si="39"/>
        <v>0.66115499689973856</v>
      </c>
    </row>
    <row r="135" spans="1:21">
      <c r="A135">
        <v>0</v>
      </c>
      <c r="B135">
        <v>31</v>
      </c>
      <c r="C135">
        <v>30</v>
      </c>
      <c r="D135">
        <v>35</v>
      </c>
      <c r="E135">
        <f t="shared" si="28"/>
        <v>31.918999999999997</v>
      </c>
      <c r="F135">
        <f t="shared" si="29"/>
        <v>2.3309999999999995</v>
      </c>
      <c r="G135">
        <f t="shared" si="30"/>
        <v>9.4999999999999751E-2</v>
      </c>
      <c r="H135">
        <f t="shared" si="34"/>
        <v>10380.089653425626</v>
      </c>
      <c r="I135">
        <f t="shared" si="35"/>
        <v>91.571598183025202</v>
      </c>
      <c r="J135">
        <f t="shared" si="36"/>
        <v>90.46948828702503</v>
      </c>
      <c r="K135">
        <v>133.801725</v>
      </c>
      <c r="L135">
        <v>-7.2383050000000102</v>
      </c>
      <c r="M135">
        <v>9.6065450000000006</v>
      </c>
      <c r="N135">
        <v>66.544841068555968</v>
      </c>
      <c r="O135">
        <v>15.491797619449303</v>
      </c>
      <c r="P135">
        <v>16.801589721153622</v>
      </c>
      <c r="Q135">
        <f t="shared" si="37"/>
        <v>-1.5310386705265127</v>
      </c>
      <c r="R135">
        <f t="shared" si="38"/>
        <v>0.61770139496181831</v>
      </c>
      <c r="S135">
        <f t="shared" si="39"/>
        <v>-0.56610982400223286</v>
      </c>
      <c r="U135">
        <v>3</v>
      </c>
    </row>
    <row r="136" spans="1:21">
      <c r="A136">
        <v>0</v>
      </c>
      <c r="B136">
        <v>210</v>
      </c>
      <c r="C136">
        <v>207</v>
      </c>
      <c r="D136">
        <v>202</v>
      </c>
      <c r="E136">
        <f t="shared" si="28"/>
        <v>213.38699999999997</v>
      </c>
      <c r="F136">
        <f t="shared" si="29"/>
        <v>-3.007000000000005</v>
      </c>
      <c r="G136">
        <f t="shared" si="30"/>
        <v>1.9050000000000082</v>
      </c>
      <c r="H136">
        <f t="shared" si="34"/>
        <v>6333.8159968256195</v>
      </c>
      <c r="I136">
        <f t="shared" si="35"/>
        <v>17.903942003025044</v>
      </c>
      <c r="J136">
        <f t="shared" si="36"/>
        <v>59.313795387024882</v>
      </c>
      <c r="K136">
        <v>133.801725</v>
      </c>
      <c r="L136">
        <v>-7.2383050000000102</v>
      </c>
      <c r="M136">
        <v>9.6065450000000006</v>
      </c>
      <c r="N136">
        <v>66.544841068555968</v>
      </c>
      <c r="O136">
        <v>15.491797619449303</v>
      </c>
      <c r="P136">
        <v>16.801589721153622</v>
      </c>
      <c r="Q136">
        <f t="shared" si="37"/>
        <v>1.1959646115618408</v>
      </c>
      <c r="R136">
        <f t="shared" si="38"/>
        <v>0.27313195691943321</v>
      </c>
      <c r="S136">
        <f t="shared" si="39"/>
        <v>-0.45838192265244726</v>
      </c>
    </row>
    <row r="137" spans="1:21">
      <c r="A137">
        <v>0</v>
      </c>
      <c r="B137">
        <v>234</v>
      </c>
      <c r="C137">
        <v>230</v>
      </c>
      <c r="D137">
        <v>227</v>
      </c>
      <c r="E137">
        <f t="shared" si="28"/>
        <v>237.66399999999999</v>
      </c>
      <c r="F137">
        <f t="shared" si="29"/>
        <v>-2.1760000000000161</v>
      </c>
      <c r="G137">
        <f t="shared" si="30"/>
        <v>2.2430000000000092</v>
      </c>
      <c r="H137">
        <f t="shared" si="34"/>
        <v>10787.372168175621</v>
      </c>
      <c r="I137">
        <f t="shared" si="35"/>
        <v>25.62693191302494</v>
      </c>
      <c r="J137">
        <f t="shared" si="36"/>
        <v>54.22179496702487</v>
      </c>
      <c r="K137">
        <v>133.801725</v>
      </c>
      <c r="L137">
        <v>-7.2383050000000102</v>
      </c>
      <c r="M137">
        <v>9.6065450000000006</v>
      </c>
      <c r="N137">
        <v>66.544841068555968</v>
      </c>
      <c r="O137">
        <v>15.491797619449303</v>
      </c>
      <c r="P137">
        <v>16.801589721153622</v>
      </c>
      <c r="Q137">
        <f t="shared" si="37"/>
        <v>1.560786280832781</v>
      </c>
      <c r="R137">
        <f t="shared" si="38"/>
        <v>0.32677324635615446</v>
      </c>
      <c r="S137">
        <f t="shared" si="39"/>
        <v>-0.43826477864348179</v>
      </c>
    </row>
    <row r="138" spans="1:21">
      <c r="A138">
        <v>0</v>
      </c>
      <c r="B138">
        <v>32</v>
      </c>
      <c r="C138">
        <v>27</v>
      </c>
      <c r="D138">
        <v>34</v>
      </c>
      <c r="E138">
        <f t="shared" si="28"/>
        <v>30.312999999999999</v>
      </c>
      <c r="F138">
        <f t="shared" si="29"/>
        <v>2.6549999999999976</v>
      </c>
      <c r="G138">
        <f t="shared" si="30"/>
        <v>1.9330000000000012</v>
      </c>
      <c r="H138">
        <f t="shared" si="34"/>
        <v>10709.916202125625</v>
      </c>
      <c r="I138">
        <f t="shared" si="35"/>
        <v>97.877483823025173</v>
      </c>
      <c r="J138">
        <f t="shared" si="36"/>
        <v>58.883292867024984</v>
      </c>
      <c r="K138">
        <v>133.801725</v>
      </c>
      <c r="L138">
        <v>-7.2383050000000102</v>
      </c>
      <c r="M138">
        <v>9.6065450000000006</v>
      </c>
      <c r="N138">
        <v>66.544841068555968</v>
      </c>
      <c r="O138">
        <v>15.491797619449303</v>
      </c>
      <c r="P138">
        <v>16.801589721153622</v>
      </c>
      <c r="Q138">
        <f t="shared" si="37"/>
        <v>-1.5551727727981741</v>
      </c>
      <c r="R138">
        <f t="shared" si="38"/>
        <v>0.63861568831620796</v>
      </c>
      <c r="S138">
        <f t="shared" si="39"/>
        <v>-0.45671541368129076</v>
      </c>
    </row>
    <row r="139" spans="1:21">
      <c r="A139">
        <v>0</v>
      </c>
      <c r="B139">
        <v>28</v>
      </c>
      <c r="C139">
        <v>27</v>
      </c>
      <c r="D139">
        <v>25</v>
      </c>
      <c r="E139">
        <f t="shared" si="28"/>
        <v>27.820999999999998</v>
      </c>
      <c r="F139">
        <f t="shared" si="29"/>
        <v>-1.1690000000000005</v>
      </c>
      <c r="G139">
        <f t="shared" si="30"/>
        <v>0.66200000000000125</v>
      </c>
      <c r="H139">
        <f t="shared" si="34"/>
        <v>11231.914071525627</v>
      </c>
      <c r="I139">
        <f t="shared" si="35"/>
        <v>36.836463183025117</v>
      </c>
      <c r="J139">
        <f t="shared" si="36"/>
        <v>80.004885257024995</v>
      </c>
      <c r="K139">
        <v>133.801725</v>
      </c>
      <c r="L139">
        <v>-7.2383050000000102</v>
      </c>
      <c r="M139">
        <v>9.6065450000000006</v>
      </c>
      <c r="N139">
        <v>66.544841068555968</v>
      </c>
      <c r="O139">
        <v>15.491797619449303</v>
      </c>
      <c r="P139">
        <v>16.801589721153622</v>
      </c>
      <c r="Q139">
        <f t="shared" si="37"/>
        <v>-1.5926212054637912</v>
      </c>
      <c r="R139">
        <f t="shared" si="38"/>
        <v>0.39177538650390398</v>
      </c>
      <c r="S139">
        <f t="shared" si="39"/>
        <v>-0.53236301733630564</v>
      </c>
    </row>
    <row r="140" spans="1:21">
      <c r="A140">
        <v>1</v>
      </c>
      <c r="B140">
        <v>97</v>
      </c>
      <c r="C140">
        <v>57</v>
      </c>
      <c r="D140">
        <v>45</v>
      </c>
      <c r="E140">
        <f t="shared" si="28"/>
        <v>68.941999999999993</v>
      </c>
      <c r="F140">
        <f t="shared" si="29"/>
        <v>-12.760000000000005</v>
      </c>
      <c r="G140">
        <f t="shared" si="30"/>
        <v>20.972000000000001</v>
      </c>
      <c r="H140">
        <f t="shared" si="34"/>
        <v>4206.7839270756267</v>
      </c>
      <c r="I140">
        <f t="shared" si="35"/>
        <v>30.489115673024944</v>
      </c>
      <c r="J140">
        <f t="shared" si="36"/>
        <v>129.17356735702501</v>
      </c>
      <c r="K140">
        <v>133.801725</v>
      </c>
      <c r="L140">
        <v>-7.2383050000000102</v>
      </c>
      <c r="M140">
        <v>9.6065450000000006</v>
      </c>
      <c r="N140">
        <v>66.544841068555968</v>
      </c>
      <c r="O140">
        <v>15.491797619449303</v>
      </c>
      <c r="P140">
        <v>16.801589721153622</v>
      </c>
      <c r="Q140">
        <f t="shared" si="37"/>
        <v>-0.97467698409828774</v>
      </c>
      <c r="R140">
        <f t="shared" si="38"/>
        <v>-0.35642700322057774</v>
      </c>
      <c r="S140">
        <f t="shared" si="39"/>
        <v>0.67645116852785714</v>
      </c>
    </row>
    <row r="141" spans="1:21">
      <c r="A141">
        <v>1</v>
      </c>
      <c r="B141">
        <v>114</v>
      </c>
      <c r="C141">
        <v>81</v>
      </c>
      <c r="D141">
        <v>48</v>
      </c>
      <c r="E141">
        <f t="shared" si="28"/>
        <v>88.544999999999987</v>
      </c>
      <c r="F141">
        <f t="shared" si="29"/>
        <v>-22.076999999999998</v>
      </c>
      <c r="G141">
        <f t="shared" si="30"/>
        <v>19.173000000000002</v>
      </c>
      <c r="H141">
        <f t="shared" si="34"/>
        <v>2048.1711577256265</v>
      </c>
      <c r="I141">
        <f t="shared" si="35"/>
        <v>220.18686930302462</v>
      </c>
      <c r="J141">
        <f t="shared" si="36"/>
        <v>91.517061267025028</v>
      </c>
      <c r="K141">
        <v>133.801725</v>
      </c>
      <c r="L141">
        <v>-7.2383050000000102</v>
      </c>
      <c r="M141">
        <v>9.6065450000000006</v>
      </c>
      <c r="N141">
        <v>66.544841068555968</v>
      </c>
      <c r="O141">
        <v>15.491797619449303</v>
      </c>
      <c r="P141">
        <v>16.801589721153622</v>
      </c>
      <c r="Q141">
        <f t="shared" si="37"/>
        <v>-0.68009366726679144</v>
      </c>
      <c r="R141">
        <f t="shared" si="38"/>
        <v>-0.9578420377355451</v>
      </c>
      <c r="S141">
        <f t="shared" si="39"/>
        <v>0.56937796713102662</v>
      </c>
    </row>
    <row r="142" spans="1:21">
      <c r="A142">
        <v>0</v>
      </c>
      <c r="B142">
        <v>92</v>
      </c>
      <c r="C142">
        <v>68</v>
      </c>
      <c r="D142">
        <v>44</v>
      </c>
      <c r="E142">
        <f t="shared" si="28"/>
        <v>73.759999999999991</v>
      </c>
      <c r="F142">
        <f t="shared" si="29"/>
        <v>-16.056000000000004</v>
      </c>
      <c r="G142">
        <f t="shared" si="30"/>
        <v>13.944000000000003</v>
      </c>
      <c r="H142">
        <f t="shared" si="34"/>
        <v>3605.0087409756266</v>
      </c>
      <c r="I142">
        <f t="shared" si="35"/>
        <v>77.751745113024882</v>
      </c>
      <c r="J142">
        <f t="shared" si="36"/>
        <v>18.813515877025019</v>
      </c>
      <c r="K142">
        <v>133.801725</v>
      </c>
      <c r="L142">
        <v>-7.2383050000000102</v>
      </c>
      <c r="M142">
        <v>9.6065450000000006</v>
      </c>
      <c r="N142">
        <v>66.544841068555968</v>
      </c>
      <c r="O142">
        <v>15.491797619449303</v>
      </c>
      <c r="P142">
        <v>16.801589721153622</v>
      </c>
      <c r="Q142">
        <f t="shared" si="37"/>
        <v>-0.9022746772833028</v>
      </c>
      <c r="R142">
        <f t="shared" si="38"/>
        <v>-0.56918475289980208</v>
      </c>
      <c r="S142">
        <f t="shared" si="39"/>
        <v>0.25815741676747633</v>
      </c>
      <c r="U142">
        <v>4</v>
      </c>
    </row>
    <row r="143" spans="1:21">
      <c r="A143">
        <v>0</v>
      </c>
      <c r="B143">
        <v>12</v>
      </c>
      <c r="C143">
        <v>10</v>
      </c>
      <c r="D143">
        <v>31</v>
      </c>
      <c r="E143">
        <f t="shared" si="28"/>
        <v>13.921999999999997</v>
      </c>
      <c r="F143">
        <f t="shared" si="29"/>
        <v>10.161999999999999</v>
      </c>
      <c r="G143">
        <f t="shared" si="30"/>
        <v>-0.70099999999999962</v>
      </c>
      <c r="H143">
        <f t="shared" si="34"/>
        <v>14371.148466075627</v>
      </c>
      <c r="I143">
        <f t="shared" si="35"/>
        <v>302.77061409302536</v>
      </c>
      <c r="J143">
        <f t="shared" si="36"/>
        <v>106.24548392702502</v>
      </c>
      <c r="K143">
        <v>133.801725</v>
      </c>
      <c r="L143">
        <v>-7.2383050000000102</v>
      </c>
      <c r="M143">
        <v>9.6065450000000006</v>
      </c>
      <c r="N143">
        <v>66.544841068555968</v>
      </c>
      <c r="O143">
        <v>15.491797619449303</v>
      </c>
      <c r="P143">
        <v>16.801589721153622</v>
      </c>
      <c r="Q143">
        <f t="shared" si="37"/>
        <v>-1.8014878850863474</v>
      </c>
      <c r="R143">
        <f t="shared" si="38"/>
        <v>1.1231947013143688</v>
      </c>
      <c r="S143">
        <f t="shared" si="39"/>
        <v>-0.61348629332512172</v>
      </c>
    </row>
    <row r="144" spans="1:21">
      <c r="A144">
        <v>0</v>
      </c>
      <c r="B144">
        <v>64</v>
      </c>
      <c r="C144">
        <v>42</v>
      </c>
      <c r="D144">
        <v>31</v>
      </c>
      <c r="E144">
        <f t="shared" si="28"/>
        <v>48.253999999999998</v>
      </c>
      <c r="F144">
        <f t="shared" si="29"/>
        <v>-9.2180000000000035</v>
      </c>
      <c r="G144">
        <f t="shared" si="30"/>
        <v>11.891000000000002</v>
      </c>
      <c r="H144">
        <f t="shared" si="34"/>
        <v>7318.4132526756275</v>
      </c>
      <c r="I144">
        <f t="shared" si="35"/>
        <v>3.9191922930249734</v>
      </c>
      <c r="J144">
        <f t="shared" si="36"/>
        <v>5.2187346470250056</v>
      </c>
      <c r="K144">
        <v>133.801725</v>
      </c>
      <c r="L144">
        <v>-7.2383050000000102</v>
      </c>
      <c r="M144">
        <v>9.6065450000000006</v>
      </c>
      <c r="N144">
        <v>66.544841068555968</v>
      </c>
      <c r="O144">
        <v>15.491797619449303</v>
      </c>
      <c r="P144">
        <v>16.801589721153622</v>
      </c>
      <c r="Q144">
        <f t="shared" si="37"/>
        <v>-1.2855650960510501</v>
      </c>
      <c r="R144">
        <f t="shared" si="38"/>
        <v>-0.12778988266116834</v>
      </c>
      <c r="S144">
        <f t="shared" si="39"/>
        <v>0.13596659827515103</v>
      </c>
    </row>
    <row r="145" spans="1:21">
      <c r="A145">
        <v>0</v>
      </c>
      <c r="B145">
        <v>213</v>
      </c>
      <c r="C145">
        <v>218</v>
      </c>
      <c r="D145">
        <v>222</v>
      </c>
      <c r="E145">
        <f t="shared" si="28"/>
        <v>223.62099999999998</v>
      </c>
      <c r="F145">
        <f t="shared" si="29"/>
        <v>2.8449999999999989</v>
      </c>
      <c r="G145">
        <f t="shared" si="30"/>
        <v>-2.8239999999999981</v>
      </c>
      <c r="H145">
        <f t="shared" si="34"/>
        <v>8067.502161525621</v>
      </c>
      <c r="I145">
        <f t="shared" si="35"/>
        <v>101.6730397230252</v>
      </c>
      <c r="J145">
        <f t="shared" si="36"/>
        <v>154.51844899702496</v>
      </c>
      <c r="K145">
        <v>133.801725</v>
      </c>
      <c r="L145">
        <v>-7.2383050000000102</v>
      </c>
      <c r="M145">
        <v>9.6065450000000006</v>
      </c>
      <c r="N145">
        <v>66.544841068555968</v>
      </c>
      <c r="O145">
        <v>15.491797619449303</v>
      </c>
      <c r="P145">
        <v>16.801589721153622</v>
      </c>
      <c r="Q145">
        <f t="shared" si="37"/>
        <v>1.3497556468346836</v>
      </c>
      <c r="R145">
        <f t="shared" si="38"/>
        <v>0.65088024306106629</v>
      </c>
      <c r="S145">
        <f t="shared" si="39"/>
        <v>-0.73984338424533913</v>
      </c>
    </row>
    <row r="146" spans="1:21">
      <c r="A146">
        <v>1</v>
      </c>
      <c r="B146">
        <v>98</v>
      </c>
      <c r="C146">
        <v>48</v>
      </c>
      <c r="D146">
        <v>23</v>
      </c>
      <c r="E146">
        <f t="shared" si="28"/>
        <v>60.789999999999992</v>
      </c>
      <c r="F146">
        <f t="shared" si="29"/>
        <v>-20.950000000000003</v>
      </c>
      <c r="G146">
        <f t="shared" si="30"/>
        <v>27.025000000000002</v>
      </c>
      <c r="H146">
        <f t="shared" si="34"/>
        <v>5330.7119874756272</v>
      </c>
      <c r="I146">
        <f t="shared" si="35"/>
        <v>188.01057977302477</v>
      </c>
      <c r="J146">
        <f t="shared" si="36"/>
        <v>303.40257458702507</v>
      </c>
      <c r="K146">
        <v>133.801725</v>
      </c>
      <c r="L146">
        <v>-7.2383050000000102</v>
      </c>
      <c r="M146">
        <v>9.6065450000000006</v>
      </c>
      <c r="N146">
        <v>66.544841068555968</v>
      </c>
      <c r="O146">
        <v>15.491797619449303</v>
      </c>
      <c r="P146">
        <v>16.801589721153622</v>
      </c>
      <c r="Q146">
        <f t="shared" si="37"/>
        <v>-1.0971808456914296</v>
      </c>
      <c r="R146">
        <f t="shared" si="38"/>
        <v>-0.88509386301209703</v>
      </c>
      <c r="S146">
        <f t="shared" si="39"/>
        <v>1.0367146971854533</v>
      </c>
    </row>
    <row r="147" spans="1:21">
      <c r="A147">
        <v>1</v>
      </c>
      <c r="B147">
        <v>135</v>
      </c>
      <c r="C147">
        <v>79</v>
      </c>
      <c r="D147">
        <v>32</v>
      </c>
      <c r="E147">
        <f t="shared" si="28"/>
        <v>91.346000000000004</v>
      </c>
      <c r="F147">
        <f t="shared" si="29"/>
        <v>-32.963999999999999</v>
      </c>
      <c r="G147">
        <f t="shared" si="30"/>
        <v>31.807000000000002</v>
      </c>
      <c r="H147">
        <f t="shared" si="34"/>
        <v>1802.4885852756252</v>
      </c>
      <c r="I147">
        <f t="shared" si="35"/>
        <v>661.81138323302434</v>
      </c>
      <c r="J147">
        <f t="shared" si="36"/>
        <v>492.86020220702505</v>
      </c>
      <c r="K147">
        <v>133.801725</v>
      </c>
      <c r="L147">
        <v>-7.2383050000000102</v>
      </c>
      <c r="M147">
        <v>9.6065450000000006</v>
      </c>
      <c r="N147">
        <v>66.544841068555968</v>
      </c>
      <c r="O147">
        <v>15.491797619449303</v>
      </c>
      <c r="P147">
        <v>16.801589721153622</v>
      </c>
      <c r="Q147">
        <f t="shared" si="37"/>
        <v>-0.63800174917032526</v>
      </c>
      <c r="R147">
        <f t="shared" si="38"/>
        <v>-1.6606010246159204</v>
      </c>
      <c r="S147">
        <f t="shared" si="39"/>
        <v>1.3213306221880345</v>
      </c>
    </row>
    <row r="148" spans="1:21">
      <c r="A148">
        <v>0</v>
      </c>
      <c r="B148">
        <v>96</v>
      </c>
      <c r="C148">
        <v>95</v>
      </c>
      <c r="D148">
        <v>100</v>
      </c>
      <c r="E148">
        <f t="shared" si="28"/>
        <v>98.869</v>
      </c>
      <c r="F148">
        <f t="shared" si="29"/>
        <v>2.3310000000000031</v>
      </c>
      <c r="G148">
        <f t="shared" si="30"/>
        <v>9.5000000000000639E-2</v>
      </c>
      <c r="H148">
        <f t="shared" si="34"/>
        <v>1220.2952759256254</v>
      </c>
      <c r="I148">
        <f t="shared" si="35"/>
        <v>91.571598183025273</v>
      </c>
      <c r="J148">
        <f t="shared" si="36"/>
        <v>90.469488287025001</v>
      </c>
      <c r="K148">
        <v>133.801725</v>
      </c>
      <c r="L148">
        <v>-7.2383050000000102</v>
      </c>
      <c r="M148">
        <v>9.6065450000000006</v>
      </c>
      <c r="N148">
        <v>66.544841068555968</v>
      </c>
      <c r="O148">
        <v>15.491797619449303</v>
      </c>
      <c r="P148">
        <v>16.801589721153622</v>
      </c>
      <c r="Q148">
        <f t="shared" si="37"/>
        <v>-0.52495016050923526</v>
      </c>
      <c r="R148">
        <f t="shared" si="38"/>
        <v>0.61770139496181853</v>
      </c>
      <c r="S148">
        <f t="shared" si="39"/>
        <v>-0.56610982400223275</v>
      </c>
      <c r="U148">
        <v>5</v>
      </c>
    </row>
    <row r="149" spans="1:21">
      <c r="A149">
        <v>0</v>
      </c>
      <c r="B149">
        <v>212</v>
      </c>
      <c r="C149">
        <v>215</v>
      </c>
      <c r="D149">
        <v>194</v>
      </c>
      <c r="E149">
        <f t="shared" si="28"/>
        <v>217.529</v>
      </c>
      <c r="F149">
        <f t="shared" si="29"/>
        <v>-9.9930000000000092</v>
      </c>
      <c r="G149">
        <f t="shared" si="30"/>
        <v>0.20100000000000584</v>
      </c>
      <c r="H149">
        <f t="shared" si="34"/>
        <v>7010.2565789256232</v>
      </c>
      <c r="I149">
        <f t="shared" si="35"/>
        <v>7.5883445430249949</v>
      </c>
      <c r="J149">
        <f t="shared" si="36"/>
        <v>88.464276747024897</v>
      </c>
      <c r="K149">
        <v>133.801725</v>
      </c>
      <c r="L149">
        <v>-7.2383050000000102</v>
      </c>
      <c r="M149">
        <v>9.6065450000000006</v>
      </c>
      <c r="N149">
        <v>66.544841068555968</v>
      </c>
      <c r="O149">
        <v>15.491797619449303</v>
      </c>
      <c r="P149">
        <v>16.801589721153622</v>
      </c>
      <c r="Q149">
        <f t="shared" si="37"/>
        <v>1.2582083547805352</v>
      </c>
      <c r="R149">
        <f t="shared" si="38"/>
        <v>-0.17781635596256401</v>
      </c>
      <c r="S149">
        <f t="shared" si="39"/>
        <v>-0.55980089718285275</v>
      </c>
    </row>
    <row r="150" spans="1:21">
      <c r="A150">
        <v>0</v>
      </c>
      <c r="B150">
        <v>1</v>
      </c>
      <c r="C150">
        <v>98</v>
      </c>
      <c r="D150">
        <v>167</v>
      </c>
      <c r="E150">
        <f t="shared" si="28"/>
        <v>81.87299999999999</v>
      </c>
      <c r="F150">
        <f t="shared" si="29"/>
        <v>50.893000000000001</v>
      </c>
      <c r="G150">
        <f t="shared" si="30"/>
        <v>-54.088999999999999</v>
      </c>
      <c r="H150">
        <f t="shared" si="34"/>
        <v>2696.5924801256265</v>
      </c>
      <c r="I150">
        <f t="shared" si="35"/>
        <v>3379.2486210030265</v>
      </c>
      <c r="J150">
        <f t="shared" si="36"/>
        <v>4057.1224528470243</v>
      </c>
      <c r="K150">
        <v>133.801725</v>
      </c>
      <c r="L150">
        <v>-7.2383050000000102</v>
      </c>
      <c r="M150">
        <v>9.6065450000000006</v>
      </c>
      <c r="N150">
        <v>66.544841068555968</v>
      </c>
      <c r="O150">
        <v>15.491797619449303</v>
      </c>
      <c r="P150">
        <v>16.801589721153622</v>
      </c>
      <c r="Q150">
        <f t="shared" si="37"/>
        <v>-0.78035688666687009</v>
      </c>
      <c r="R150">
        <f t="shared" si="38"/>
        <v>3.7523924871713139</v>
      </c>
      <c r="S150">
        <f t="shared" si="39"/>
        <v>-3.7910427559009912</v>
      </c>
    </row>
    <row r="151" spans="1:21">
      <c r="A151">
        <v>0</v>
      </c>
      <c r="B151">
        <v>73</v>
      </c>
      <c r="C151">
        <v>65</v>
      </c>
      <c r="D151">
        <v>52</v>
      </c>
      <c r="E151">
        <f t="shared" si="28"/>
        <v>67.47</v>
      </c>
      <c r="F151">
        <f t="shared" si="29"/>
        <v>-7.8520000000000039</v>
      </c>
      <c r="G151">
        <f t="shared" si="30"/>
        <v>5.0530000000000008</v>
      </c>
      <c r="H151">
        <f t="shared" si="34"/>
        <v>4399.8977414756255</v>
      </c>
      <c r="I151">
        <f t="shared" si="35"/>
        <v>0.37662155302499223</v>
      </c>
      <c r="J151">
        <f t="shared" si="36"/>
        <v>20.734772067024998</v>
      </c>
      <c r="K151">
        <v>133.801725</v>
      </c>
      <c r="L151">
        <v>-7.2383050000000102</v>
      </c>
      <c r="M151">
        <v>9.6065450000000006</v>
      </c>
      <c r="N151">
        <v>66.544841068555968</v>
      </c>
      <c r="O151">
        <v>15.491797619449303</v>
      </c>
      <c r="P151">
        <v>16.801589721153622</v>
      </c>
      <c r="Q151">
        <f t="shared" si="37"/>
        <v>-0.99679740660382066</v>
      </c>
      <c r="R151">
        <f t="shared" si="38"/>
        <v>-3.961418907445094E-2</v>
      </c>
      <c r="S151">
        <f t="shared" si="39"/>
        <v>-0.27101869975237952</v>
      </c>
    </row>
    <row r="152" spans="1:21">
      <c r="A152">
        <v>0</v>
      </c>
      <c r="B152">
        <v>35</v>
      </c>
      <c r="C152">
        <v>47</v>
      </c>
      <c r="D152">
        <v>63</v>
      </c>
      <c r="E152">
        <f t="shared" si="28"/>
        <v>47.126000000000005</v>
      </c>
      <c r="F152">
        <f t="shared" si="29"/>
        <v>10.027999999999999</v>
      </c>
      <c r="G152">
        <f t="shared" si="30"/>
        <v>-7.2959999999999976</v>
      </c>
      <c r="H152">
        <f t="shared" si="34"/>
        <v>7512.6813042756248</v>
      </c>
      <c r="I152">
        <f t="shared" si="35"/>
        <v>298.12528835302533</v>
      </c>
      <c r="J152">
        <f t="shared" si="36"/>
        <v>285.69602747702487</v>
      </c>
      <c r="K152">
        <v>133.801725</v>
      </c>
      <c r="L152">
        <v>-7.2383050000000102</v>
      </c>
      <c r="M152">
        <v>9.6065450000000006</v>
      </c>
      <c r="N152">
        <v>66.544841068555968</v>
      </c>
      <c r="O152">
        <v>15.491797619449303</v>
      </c>
      <c r="P152">
        <v>16.801589721153622</v>
      </c>
      <c r="Q152">
        <f t="shared" si="37"/>
        <v>-1.3025160719927897</v>
      </c>
      <c r="R152">
        <f t="shared" si="38"/>
        <v>1.1145449627048374</v>
      </c>
      <c r="S152">
        <f t="shared" si="39"/>
        <v>-1.0060086742101118</v>
      </c>
    </row>
    <row r="153" spans="1:21">
      <c r="A153">
        <v>1</v>
      </c>
      <c r="B153">
        <v>176</v>
      </c>
      <c r="C153">
        <v>153</v>
      </c>
      <c r="D153">
        <v>121</v>
      </c>
      <c r="E153">
        <f t="shared" si="28"/>
        <v>159.85900000000001</v>
      </c>
      <c r="F153">
        <f t="shared" si="29"/>
        <v>-19.887</v>
      </c>
      <c r="G153">
        <f t="shared" si="30"/>
        <v>14.092000000000001</v>
      </c>
      <c r="H153">
        <f t="shared" si="34"/>
        <v>678.98158042562522</v>
      </c>
      <c r="I153">
        <f t="shared" si="35"/>
        <v>159.98948520302474</v>
      </c>
      <c r="J153">
        <f t="shared" si="36"/>
        <v>20.119306557024998</v>
      </c>
      <c r="K153">
        <v>133.801725</v>
      </c>
      <c r="L153">
        <v>-7.2383050000000102</v>
      </c>
      <c r="M153">
        <v>9.6065450000000006</v>
      </c>
      <c r="N153">
        <v>66.544841068555968</v>
      </c>
      <c r="O153">
        <v>15.491797619449303</v>
      </c>
      <c r="P153">
        <v>16.801589721153622</v>
      </c>
      <c r="Q153">
        <f t="shared" si="37"/>
        <v>0.39157468229813974</v>
      </c>
      <c r="R153">
        <f t="shared" si="38"/>
        <v>-0.81647690672902173</v>
      </c>
      <c r="S153">
        <f t="shared" si="39"/>
        <v>0.26696610704359125</v>
      </c>
    </row>
    <row r="154" spans="1:21">
      <c r="A154">
        <v>0</v>
      </c>
      <c r="B154">
        <v>85</v>
      </c>
      <c r="C154">
        <v>80</v>
      </c>
      <c r="D154">
        <v>60</v>
      </c>
      <c r="E154">
        <f t="shared" si="28"/>
        <v>81.015000000000001</v>
      </c>
      <c r="F154">
        <f t="shared" si="29"/>
        <v>-10.844999999999999</v>
      </c>
      <c r="G154">
        <f t="shared" si="30"/>
        <v>4.1200000000000037</v>
      </c>
      <c r="H154">
        <f t="shared" si="34"/>
        <v>2786.4383362256253</v>
      </c>
      <c r="I154">
        <f t="shared" si="35"/>
        <v>13.008248823024918</v>
      </c>
      <c r="J154">
        <f t="shared" si="36"/>
        <v>30.102176037024964</v>
      </c>
      <c r="K154">
        <v>133.801725</v>
      </c>
      <c r="L154">
        <v>-7.2383050000000102</v>
      </c>
      <c r="M154">
        <v>9.6065450000000006</v>
      </c>
      <c r="N154">
        <v>66.544841068555968</v>
      </c>
      <c r="O154">
        <v>15.491797619449303</v>
      </c>
      <c r="P154">
        <v>16.801589721153622</v>
      </c>
      <c r="Q154">
        <f t="shared" si="37"/>
        <v>-0.79325044815446999</v>
      </c>
      <c r="R154">
        <f t="shared" si="38"/>
        <v>-0.23281320145003279</v>
      </c>
      <c r="S154">
        <f t="shared" si="39"/>
        <v>-0.32654915939842877</v>
      </c>
    </row>
    <row r="155" spans="1:21">
      <c r="A155">
        <v>0</v>
      </c>
      <c r="B155">
        <v>171</v>
      </c>
      <c r="C155">
        <v>165</v>
      </c>
      <c r="D155">
        <v>167</v>
      </c>
      <c r="E155">
        <f t="shared" si="28"/>
        <v>172.03199999999998</v>
      </c>
      <c r="F155">
        <f t="shared" si="29"/>
        <v>-1.4000000000010004E-2</v>
      </c>
      <c r="G155">
        <f t="shared" si="30"/>
        <v>2.8380000000000081</v>
      </c>
      <c r="H155">
        <f t="shared" si="34"/>
        <v>1461.5539265756233</v>
      </c>
      <c r="I155">
        <f t="shared" si="35"/>
        <v>52.190582733025003</v>
      </c>
      <c r="J155">
        <f t="shared" si="36"/>
        <v>45.813201417024899</v>
      </c>
      <c r="K155">
        <v>133.801725</v>
      </c>
      <c r="L155">
        <v>-7.2383050000000102</v>
      </c>
      <c r="M155">
        <v>9.6065450000000006</v>
      </c>
      <c r="N155">
        <v>66.544841068555968</v>
      </c>
      <c r="O155">
        <v>15.491797619449303</v>
      </c>
      <c r="P155">
        <v>16.801589721153622</v>
      </c>
      <c r="Q155">
        <f t="shared" si="37"/>
        <v>0.57450396433608286</v>
      </c>
      <c r="R155">
        <f t="shared" si="38"/>
        <v>0.46633096929501505</v>
      </c>
      <c r="S155">
        <f t="shared" si="39"/>
        <v>-0.40285146300639785</v>
      </c>
      <c r="U155">
        <v>6</v>
      </c>
    </row>
    <row r="156" spans="1:21">
      <c r="A156">
        <v>0</v>
      </c>
      <c r="B156">
        <v>201</v>
      </c>
      <c r="C156">
        <v>193</v>
      </c>
      <c r="D156">
        <v>191</v>
      </c>
      <c r="E156">
        <f t="shared" si="28"/>
        <v>200.89399999999998</v>
      </c>
      <c r="F156">
        <f t="shared" si="29"/>
        <v>-2.3520000000000039</v>
      </c>
      <c r="G156">
        <f t="shared" si="30"/>
        <v>4.1620000000000097</v>
      </c>
      <c r="H156">
        <f t="shared" si="34"/>
        <v>4501.3733646756209</v>
      </c>
      <c r="I156">
        <f t="shared" si="35"/>
        <v>23.875976553025062</v>
      </c>
      <c r="J156">
        <f t="shared" si="36"/>
        <v>29.643070257024899</v>
      </c>
      <c r="K156">
        <v>133.801725</v>
      </c>
      <c r="L156">
        <v>-7.2383050000000102</v>
      </c>
      <c r="M156">
        <v>9.6065450000000006</v>
      </c>
      <c r="N156">
        <v>66.544841068555968</v>
      </c>
      <c r="O156">
        <v>15.491797619449303</v>
      </c>
      <c r="P156">
        <v>16.801589721153622</v>
      </c>
      <c r="Q156">
        <f t="shared" si="37"/>
        <v>1.0082265420226946</v>
      </c>
      <c r="R156">
        <f t="shared" si="38"/>
        <v>0.31541239564512868</v>
      </c>
      <c r="S156">
        <f t="shared" si="39"/>
        <v>-0.32404939594169307</v>
      </c>
    </row>
    <row r="157" spans="1:21">
      <c r="A157">
        <v>0</v>
      </c>
      <c r="B157">
        <v>155</v>
      </c>
      <c r="C157">
        <v>158</v>
      </c>
      <c r="D157">
        <v>163</v>
      </c>
      <c r="E157">
        <f t="shared" si="28"/>
        <v>162.56300000000002</v>
      </c>
      <c r="F157">
        <f t="shared" si="29"/>
        <v>3.007000000000005</v>
      </c>
      <c r="G157">
        <f t="shared" si="30"/>
        <v>-1.9049999999999994</v>
      </c>
      <c r="H157">
        <f t="shared" si="34"/>
        <v>827.21093962562566</v>
      </c>
      <c r="I157">
        <f t="shared" si="35"/>
        <v>104.96627454302534</v>
      </c>
      <c r="J157">
        <f t="shared" si="36"/>
        <v>132.51566828702499</v>
      </c>
      <c r="K157">
        <v>133.801725</v>
      </c>
      <c r="L157">
        <v>-7.2383050000000102</v>
      </c>
      <c r="M157">
        <v>9.6065450000000006</v>
      </c>
      <c r="N157">
        <v>66.544841068555968</v>
      </c>
      <c r="O157">
        <v>15.491797619449303</v>
      </c>
      <c r="P157">
        <v>16.801589721153622</v>
      </c>
      <c r="Q157">
        <f t="shared" si="37"/>
        <v>0.43220893668330368</v>
      </c>
      <c r="R157">
        <f t="shared" si="38"/>
        <v>0.66133738973826162</v>
      </c>
      <c r="S157">
        <f t="shared" si="39"/>
        <v>-0.68514617908486819</v>
      </c>
    </row>
    <row r="158" spans="1:21">
      <c r="A158">
        <v>0</v>
      </c>
      <c r="B158">
        <v>236</v>
      </c>
      <c r="C158">
        <v>85</v>
      </c>
      <c r="D158">
        <v>65</v>
      </c>
      <c r="E158">
        <f t="shared" si="28"/>
        <v>129.81899999999999</v>
      </c>
      <c r="F158">
        <f t="shared" si="29"/>
        <v>-35.519000000000005</v>
      </c>
      <c r="G158">
        <f t="shared" si="30"/>
        <v>77.11999999999999</v>
      </c>
      <c r="H158">
        <f t="shared" si="34"/>
        <v>15.862098425625129</v>
      </c>
      <c r="I158">
        <f t="shared" si="35"/>
        <v>799.79770968302466</v>
      </c>
      <c r="J158">
        <f t="shared" si="36"/>
        <v>4558.066606037024</v>
      </c>
      <c r="K158">
        <v>133.801725</v>
      </c>
      <c r="L158">
        <v>-7.2383050000000102</v>
      </c>
      <c r="M158">
        <v>9.6065450000000006</v>
      </c>
      <c r="N158">
        <v>66.544841068555968</v>
      </c>
      <c r="O158">
        <v>15.491797619449303</v>
      </c>
      <c r="P158">
        <v>16.801589721153622</v>
      </c>
      <c r="Q158">
        <f t="shared" si="37"/>
        <v>-5.9850244377275243E-2</v>
      </c>
      <c r="R158">
        <f t="shared" si="38"/>
        <v>-1.8255270107901982</v>
      </c>
      <c r="S158">
        <f t="shared" si="39"/>
        <v>4.0182778011177636</v>
      </c>
    </row>
    <row r="159" spans="1:21">
      <c r="A159">
        <v>1</v>
      </c>
      <c r="B159">
        <v>122</v>
      </c>
      <c r="C159">
        <v>116</v>
      </c>
      <c r="D159">
        <v>116</v>
      </c>
      <c r="E159">
        <f t="shared" si="28"/>
        <v>121.27399999999999</v>
      </c>
      <c r="F159">
        <f t="shared" si="29"/>
        <v>-1.0140000000000029</v>
      </c>
      <c r="G159">
        <f t="shared" si="30"/>
        <v>3</v>
      </c>
      <c r="H159">
        <f t="shared" si="34"/>
        <v>156.94389367562545</v>
      </c>
      <c r="I159">
        <f t="shared" si="35"/>
        <v>38.741972733025094</v>
      </c>
      <c r="J159">
        <f t="shared" si="36"/>
        <v>43.646436837025007</v>
      </c>
      <c r="K159">
        <v>133.801725</v>
      </c>
      <c r="L159">
        <v>-7.2383050000000102</v>
      </c>
      <c r="M159">
        <v>9.6065450000000006</v>
      </c>
      <c r="N159">
        <v>66.544841068555968</v>
      </c>
      <c r="O159">
        <v>15.491797619449303</v>
      </c>
      <c r="P159">
        <v>16.801589721153622</v>
      </c>
      <c r="Q159">
        <f t="shared" si="37"/>
        <v>-0.18825989812033181</v>
      </c>
      <c r="R159">
        <f t="shared" si="38"/>
        <v>0.40178068116418286</v>
      </c>
      <c r="S159">
        <f t="shared" si="39"/>
        <v>-0.39320951824470485</v>
      </c>
    </row>
    <row r="160" spans="1:21">
      <c r="A160">
        <v>1</v>
      </c>
      <c r="B160">
        <v>106</v>
      </c>
      <c r="C160">
        <v>68</v>
      </c>
      <c r="D160">
        <v>47</v>
      </c>
      <c r="E160">
        <f t="shared" si="28"/>
        <v>78.378</v>
      </c>
      <c r="F160">
        <f t="shared" si="29"/>
        <v>-16.922000000000004</v>
      </c>
      <c r="G160">
        <f t="shared" si="30"/>
        <v>20.701000000000004</v>
      </c>
      <c r="H160">
        <f t="shared" si="34"/>
        <v>3071.7892928756255</v>
      </c>
      <c r="I160">
        <f t="shared" si="35"/>
        <v>93.773948853024862</v>
      </c>
      <c r="J160">
        <f t="shared" si="36"/>
        <v>123.08693174702508</v>
      </c>
      <c r="K160">
        <v>133.801725</v>
      </c>
      <c r="L160">
        <v>-7.2383050000000102</v>
      </c>
      <c r="M160">
        <v>9.6065450000000006</v>
      </c>
      <c r="N160">
        <v>66.544841068555968</v>
      </c>
      <c r="O160">
        <v>15.491797619449303</v>
      </c>
      <c r="P160">
        <v>16.801589721153622</v>
      </c>
      <c r="Q160">
        <f t="shared" si="37"/>
        <v>-0.83287786265656949</v>
      </c>
      <c r="R160">
        <f t="shared" si="38"/>
        <v>-0.62508530242110316</v>
      </c>
      <c r="S160">
        <f t="shared" si="39"/>
        <v>0.6603217424141602</v>
      </c>
    </row>
    <row r="161" spans="1:19">
      <c r="A161">
        <v>0</v>
      </c>
      <c r="B161">
        <v>138</v>
      </c>
      <c r="C161">
        <v>79</v>
      </c>
      <c r="D161">
        <v>45</v>
      </c>
      <c r="E161">
        <f t="shared" si="28"/>
        <v>94.114999999999995</v>
      </c>
      <c r="F161">
        <f t="shared" si="29"/>
        <v>-26.971000000000004</v>
      </c>
      <c r="G161">
        <f t="shared" si="30"/>
        <v>32.253999999999998</v>
      </c>
      <c r="H161">
        <f t="shared" si="34"/>
        <v>1575.0361412256257</v>
      </c>
      <c r="I161">
        <f t="shared" si="35"/>
        <v>389.37925196302473</v>
      </c>
      <c r="J161">
        <f t="shared" si="36"/>
        <v>512.90721797702486</v>
      </c>
      <c r="K161">
        <v>133.801725</v>
      </c>
      <c r="L161">
        <v>-7.2383050000000102</v>
      </c>
      <c r="M161">
        <v>9.6065450000000006</v>
      </c>
      <c r="N161">
        <v>66.544841068555968</v>
      </c>
      <c r="O161">
        <v>15.491797619449303</v>
      </c>
      <c r="P161">
        <v>16.801589721153622</v>
      </c>
      <c r="Q161">
        <f t="shared" si="37"/>
        <v>-0.59639070982397968</v>
      </c>
      <c r="R161">
        <f t="shared" si="38"/>
        <v>-1.2737511478478405</v>
      </c>
      <c r="S161">
        <f t="shared" si="39"/>
        <v>1.3479352475490034</v>
      </c>
    </row>
    <row r="162" spans="1:19">
      <c r="A162">
        <v>0</v>
      </c>
      <c r="B162">
        <v>184</v>
      </c>
      <c r="C162">
        <v>187</v>
      </c>
      <c r="D162">
        <v>178</v>
      </c>
      <c r="E162">
        <f t="shared" si="28"/>
        <v>190.417</v>
      </c>
      <c r="F162">
        <f t="shared" si="29"/>
        <v>-3.9930000000000092</v>
      </c>
      <c r="G162">
        <f t="shared" si="30"/>
        <v>-0.77099999999999547</v>
      </c>
      <c r="H162">
        <f t="shared" si="34"/>
        <v>3205.2893633256244</v>
      </c>
      <c r="I162">
        <f t="shared" si="35"/>
        <v>10.532004543025007</v>
      </c>
      <c r="J162">
        <f t="shared" si="36"/>
        <v>107.69344022702492</v>
      </c>
      <c r="K162">
        <v>133.801725</v>
      </c>
      <c r="L162">
        <v>-7.2383050000000102</v>
      </c>
      <c r="M162">
        <v>9.6065450000000006</v>
      </c>
      <c r="N162">
        <v>66.544841068555968</v>
      </c>
      <c r="O162">
        <v>15.491797619449303</v>
      </c>
      <c r="P162">
        <v>16.801589721153622</v>
      </c>
      <c r="Q162">
        <f t="shared" si="37"/>
        <v>0.85078383374112632</v>
      </c>
      <c r="R162">
        <f t="shared" si="38"/>
        <v>0.20948537282243196</v>
      </c>
      <c r="S162">
        <f t="shared" si="39"/>
        <v>-0.61765256575301364</v>
      </c>
    </row>
    <row r="163" spans="1:19">
      <c r="A163">
        <v>0</v>
      </c>
      <c r="B163">
        <v>36</v>
      </c>
      <c r="C163">
        <v>37</v>
      </c>
      <c r="D163">
        <v>32</v>
      </c>
      <c r="E163">
        <f t="shared" si="28"/>
        <v>37.090999999999994</v>
      </c>
      <c r="F163">
        <f t="shared" si="29"/>
        <v>-2.3309999999999995</v>
      </c>
      <c r="G163">
        <f t="shared" si="30"/>
        <v>-9.5000000000000195E-2</v>
      </c>
      <c r="H163">
        <f t="shared" si="34"/>
        <v>9352.9643300256266</v>
      </c>
      <c r="I163">
        <f t="shared" si="35"/>
        <v>24.081642363025104</v>
      </c>
      <c r="J163">
        <f t="shared" si="36"/>
        <v>94.119975387025022</v>
      </c>
      <c r="K163">
        <v>133.801725</v>
      </c>
      <c r="L163">
        <v>-7.2383050000000102</v>
      </c>
      <c r="M163">
        <v>9.6065450000000006</v>
      </c>
      <c r="N163">
        <v>66.544841068555968</v>
      </c>
      <c r="O163">
        <v>15.491797619449303</v>
      </c>
      <c r="P163">
        <v>16.801589721153622</v>
      </c>
      <c r="Q163">
        <f t="shared" si="37"/>
        <v>-1.4533166425383222</v>
      </c>
      <c r="R163">
        <f t="shared" si="38"/>
        <v>0.31676795169587646</v>
      </c>
      <c r="S163">
        <f t="shared" si="39"/>
        <v>-0.57741827773508325</v>
      </c>
    </row>
    <row r="164" spans="1:19">
      <c r="A164">
        <v>0</v>
      </c>
      <c r="B164">
        <v>199</v>
      </c>
      <c r="C164">
        <v>200</v>
      </c>
      <c r="D164">
        <v>194</v>
      </c>
      <c r="E164">
        <f t="shared" si="28"/>
        <v>204.83699999999999</v>
      </c>
      <c r="F164">
        <f t="shared" si="29"/>
        <v>-2.8310000000000031</v>
      </c>
      <c r="G164">
        <f t="shared" si="30"/>
        <v>-1.399999999999757E-2</v>
      </c>
      <c r="H164">
        <f t="shared" si="34"/>
        <v>5046.0102943256225</v>
      </c>
      <c r="I164">
        <f t="shared" si="35"/>
        <v>19.424337363025064</v>
      </c>
      <c r="J164">
        <f t="shared" si="36"/>
        <v>92.554886097024962</v>
      </c>
      <c r="K164">
        <v>133.801725</v>
      </c>
      <c r="L164">
        <v>-7.2383050000000102</v>
      </c>
      <c r="M164">
        <v>9.6065450000000006</v>
      </c>
      <c r="N164">
        <v>66.544841068555968</v>
      </c>
      <c r="O164">
        <v>15.491797619449303</v>
      </c>
      <c r="P164">
        <v>16.801589721153622</v>
      </c>
      <c r="Q164">
        <f t="shared" si="37"/>
        <v>1.0674798205140783</v>
      </c>
      <c r="R164">
        <f t="shared" si="38"/>
        <v>0.28449280763045992</v>
      </c>
      <c r="S164">
        <f t="shared" si="39"/>
        <v>-0.57259730535423625</v>
      </c>
    </row>
    <row r="165" spans="1:19">
      <c r="A165">
        <v>0</v>
      </c>
      <c r="B165">
        <v>39</v>
      </c>
      <c r="C165">
        <v>31</v>
      </c>
      <c r="D165">
        <v>68</v>
      </c>
      <c r="E165">
        <f t="shared" si="28"/>
        <v>39.65</v>
      </c>
      <c r="F165">
        <f t="shared" si="29"/>
        <v>17.148</v>
      </c>
      <c r="G165">
        <f t="shared" si="30"/>
        <v>1.003000000000001</v>
      </c>
      <c r="H165">
        <f t="shared" si="34"/>
        <v>8864.5473204756254</v>
      </c>
      <c r="I165">
        <f t="shared" si="35"/>
        <v>594.69187155302552</v>
      </c>
      <c r="J165">
        <f t="shared" si="36"/>
        <v>74.020986567025005</v>
      </c>
      <c r="K165">
        <v>133.801725</v>
      </c>
      <c r="L165">
        <v>-7.2383050000000102</v>
      </c>
      <c r="M165">
        <v>9.6065450000000006</v>
      </c>
      <c r="N165">
        <v>66.544841068555968</v>
      </c>
      <c r="O165">
        <v>15.491797619449303</v>
      </c>
      <c r="P165">
        <v>16.801589721153622</v>
      </c>
      <c r="Q165">
        <f t="shared" si="37"/>
        <v>-1.4148613699896406</v>
      </c>
      <c r="R165">
        <f t="shared" si="38"/>
        <v>1.5741430141963659</v>
      </c>
      <c r="S165">
        <f t="shared" si="39"/>
        <v>-0.51206731879471634</v>
      </c>
    </row>
    <row r="166" spans="1:19">
      <c r="A166">
        <v>0</v>
      </c>
      <c r="B166">
        <v>202</v>
      </c>
      <c r="C166">
        <v>104</v>
      </c>
      <c r="D166">
        <v>77</v>
      </c>
      <c r="E166">
        <f t="shared" si="28"/>
        <v>132.53399999999999</v>
      </c>
      <c r="F166">
        <f t="shared" si="29"/>
        <v>-30.062000000000012</v>
      </c>
      <c r="G166">
        <f t="shared" si="30"/>
        <v>51.186999999999998</v>
      </c>
      <c r="H166">
        <f t="shared" si="34"/>
        <v>1.6071266756250326</v>
      </c>
      <c r="I166">
        <f t="shared" si="35"/>
        <v>520.92105345302502</v>
      </c>
      <c r="J166">
        <f t="shared" si="36"/>
        <v>1728.934238007025</v>
      </c>
      <c r="K166">
        <v>133.801725</v>
      </c>
      <c r="L166">
        <v>-7.2383050000000102</v>
      </c>
      <c r="M166">
        <v>9.6065450000000006</v>
      </c>
      <c r="N166">
        <v>66.544841068555968</v>
      </c>
      <c r="O166">
        <v>15.491797619449303</v>
      </c>
      <c r="P166">
        <v>16.801589721153622</v>
      </c>
      <c r="Q166">
        <f t="shared" si="37"/>
        <v>-1.9050687921757518E-2</v>
      </c>
      <c r="R166">
        <f t="shared" si="38"/>
        <v>-1.4732760884602447</v>
      </c>
      <c r="S166">
        <f t="shared" si="39"/>
        <v>2.4747929029387716</v>
      </c>
    </row>
    <row r="167" spans="1:19">
      <c r="A167">
        <v>0</v>
      </c>
      <c r="B167">
        <v>194</v>
      </c>
      <c r="C167">
        <v>149</v>
      </c>
      <c r="D167">
        <v>152</v>
      </c>
      <c r="E167">
        <f t="shared" si="28"/>
        <v>167.357</v>
      </c>
      <c r="F167">
        <f t="shared" si="29"/>
        <v>-6.105000000000004</v>
      </c>
      <c r="G167">
        <f t="shared" si="30"/>
        <v>22.257000000000001</v>
      </c>
      <c r="H167">
        <f t="shared" si="34"/>
        <v>1125.9564803256246</v>
      </c>
      <c r="I167">
        <f t="shared" si="35"/>
        <v>1.2843802230250141</v>
      </c>
      <c r="J167">
        <f t="shared" si="36"/>
        <v>160.03401170702503</v>
      </c>
      <c r="K167">
        <v>133.801725</v>
      </c>
      <c r="L167">
        <v>-7.2383050000000102</v>
      </c>
      <c r="M167">
        <v>9.6065450000000006</v>
      </c>
      <c r="N167">
        <v>66.544841068555968</v>
      </c>
      <c r="O167">
        <v>15.491797619449303</v>
      </c>
      <c r="P167">
        <v>16.801589721153622</v>
      </c>
      <c r="Q167">
        <f t="shared" si="37"/>
        <v>0.50425058443569815</v>
      </c>
      <c r="R167">
        <f t="shared" si="38"/>
        <v>7.3155164290113706E-2</v>
      </c>
      <c r="S167">
        <f t="shared" si="39"/>
        <v>0.75293202666845038</v>
      </c>
    </row>
    <row r="168" spans="1:19">
      <c r="A168">
        <v>0</v>
      </c>
      <c r="B168">
        <v>110</v>
      </c>
      <c r="C168">
        <v>93</v>
      </c>
      <c r="D168">
        <v>77</v>
      </c>
      <c r="E168">
        <f t="shared" si="28"/>
        <v>98.568999999999988</v>
      </c>
      <c r="F168">
        <f t="shared" si="29"/>
        <v>-10.873000000000005</v>
      </c>
      <c r="G168">
        <f t="shared" si="30"/>
        <v>9.7960000000000012</v>
      </c>
      <c r="H168">
        <f t="shared" si="34"/>
        <v>1241.3449109256262</v>
      </c>
      <c r="I168">
        <f t="shared" si="35"/>
        <v>13.211007743024959</v>
      </c>
      <c r="J168">
        <f t="shared" si="36"/>
        <v>3.5893197025000226E-2</v>
      </c>
      <c r="K168">
        <v>133.801725</v>
      </c>
      <c r="L168">
        <v>-7.2383050000000102</v>
      </c>
      <c r="M168">
        <v>9.6065450000000006</v>
      </c>
      <c r="N168">
        <v>66.544841068555968</v>
      </c>
      <c r="O168">
        <v>15.491797619449303</v>
      </c>
      <c r="P168">
        <v>16.801589721153622</v>
      </c>
      <c r="Q168">
        <f t="shared" si="37"/>
        <v>-0.52945839879161305</v>
      </c>
      <c r="R168">
        <f t="shared" si="38"/>
        <v>-0.23462060951769648</v>
      </c>
      <c r="S168">
        <f t="shared" si="39"/>
        <v>1.1276016326090382E-2</v>
      </c>
    </row>
    <row r="169" spans="1:19">
      <c r="A169">
        <v>0</v>
      </c>
      <c r="B169">
        <v>56</v>
      </c>
      <c r="C169">
        <v>62</v>
      </c>
      <c r="D169">
        <v>88</v>
      </c>
      <c r="E169">
        <f t="shared" si="28"/>
        <v>65.81</v>
      </c>
      <c r="F169">
        <f t="shared" si="29"/>
        <v>14.013999999999996</v>
      </c>
      <c r="G169">
        <f t="shared" si="30"/>
        <v>-5.1059999999999981</v>
      </c>
      <c r="H169">
        <f t="shared" si="34"/>
        <v>4622.8746684756252</v>
      </c>
      <c r="I169">
        <f t="shared" si="35"/>
        <v>451.66046781302532</v>
      </c>
      <c r="J169">
        <f t="shared" si="36"/>
        <v>216.45898037702497</v>
      </c>
      <c r="K169">
        <v>133.801725</v>
      </c>
      <c r="L169">
        <v>-7.2383050000000102</v>
      </c>
      <c r="M169">
        <v>9.6065450000000006</v>
      </c>
      <c r="N169">
        <v>66.544841068555968</v>
      </c>
      <c r="O169">
        <v>15.491797619449303</v>
      </c>
      <c r="P169">
        <v>16.801589721153622</v>
      </c>
      <c r="Q169">
        <f t="shared" si="37"/>
        <v>-1.0217429917663101</v>
      </c>
      <c r="R169">
        <f t="shared" si="38"/>
        <v>1.3718424111943361</v>
      </c>
      <c r="S169">
        <f t="shared" si="39"/>
        <v>-0.87566386539462604</v>
      </c>
    </row>
    <row r="170" spans="1:19">
      <c r="A170">
        <v>0</v>
      </c>
      <c r="B170">
        <v>49</v>
      </c>
      <c r="C170">
        <v>28</v>
      </c>
      <c r="D170">
        <v>33</v>
      </c>
      <c r="E170">
        <f t="shared" si="28"/>
        <v>35.838999999999999</v>
      </c>
      <c r="F170">
        <f t="shared" si="29"/>
        <v>-1.0489999999999995</v>
      </c>
      <c r="G170">
        <f t="shared" si="30"/>
        <v>10.095000000000001</v>
      </c>
      <c r="H170">
        <f t="shared" si="34"/>
        <v>9596.6954894256269</v>
      </c>
      <c r="I170">
        <f t="shared" si="35"/>
        <v>38.307496383025132</v>
      </c>
      <c r="J170">
        <f t="shared" si="36"/>
        <v>0.2385882870250001</v>
      </c>
      <c r="K170">
        <v>133.801725</v>
      </c>
      <c r="L170">
        <v>-7.2383050000000102</v>
      </c>
      <c r="M170">
        <v>9.6065450000000006</v>
      </c>
      <c r="N170">
        <v>66.544841068555968</v>
      </c>
      <c r="O170">
        <v>15.491797619449303</v>
      </c>
      <c r="P170">
        <v>16.801589721153622</v>
      </c>
      <c r="Q170">
        <f t="shared" si="37"/>
        <v>-1.4721310236367782</v>
      </c>
      <c r="R170">
        <f t="shared" si="38"/>
        <v>0.39952142107960392</v>
      </c>
      <c r="S170">
        <f t="shared" si="39"/>
        <v>2.9071951410944347E-2</v>
      </c>
    </row>
    <row r="171" spans="1:19">
      <c r="A171">
        <v>0</v>
      </c>
      <c r="B171">
        <v>54</v>
      </c>
      <c r="C171">
        <v>43</v>
      </c>
      <c r="D171">
        <v>41</v>
      </c>
      <c r="E171">
        <f t="shared" si="28"/>
        <v>47.290999999999997</v>
      </c>
      <c r="F171">
        <f t="shared" si="29"/>
        <v>-2.8590000000000018</v>
      </c>
      <c r="G171">
        <f t="shared" si="30"/>
        <v>5.6620000000000008</v>
      </c>
      <c r="H171">
        <f t="shared" si="34"/>
        <v>7484.1055400256264</v>
      </c>
      <c r="I171">
        <f t="shared" si="35"/>
        <v>19.178312283025075</v>
      </c>
      <c r="J171">
        <f t="shared" si="36"/>
        <v>15.559435257024997</v>
      </c>
      <c r="K171">
        <v>133.801725</v>
      </c>
      <c r="L171">
        <v>-7.2383050000000102</v>
      </c>
      <c r="M171">
        <v>9.6065450000000006</v>
      </c>
      <c r="N171">
        <v>66.544841068555968</v>
      </c>
      <c r="O171">
        <v>15.491797619449303</v>
      </c>
      <c r="P171">
        <v>16.801589721153622</v>
      </c>
      <c r="Q171">
        <f t="shared" si="37"/>
        <v>-1.3000365409374821</v>
      </c>
      <c r="R171">
        <f t="shared" si="38"/>
        <v>0.2826853995627967</v>
      </c>
      <c r="S171">
        <f t="shared" si="39"/>
        <v>-0.23477212962971705</v>
      </c>
    </row>
    <row r="172" spans="1:19">
      <c r="A172">
        <v>0</v>
      </c>
      <c r="B172">
        <v>139</v>
      </c>
      <c r="C172">
        <v>144</v>
      </c>
      <c r="D172">
        <v>138</v>
      </c>
      <c r="E172">
        <f t="shared" si="28"/>
        <v>145.96100000000001</v>
      </c>
      <c r="F172">
        <f t="shared" si="29"/>
        <v>-2.1550000000000011</v>
      </c>
      <c r="G172">
        <f t="shared" si="30"/>
        <v>-2.0139999999999993</v>
      </c>
      <c r="H172">
        <f t="shared" ref="H172:H201" si="40">(E172-K172)^2</f>
        <v>147.84796852562519</v>
      </c>
      <c r="I172">
        <f t="shared" ref="I172:I201" si="41">(F172-L172)^2</f>
        <v>25.839989723025091</v>
      </c>
      <c r="J172">
        <f t="shared" ref="J172:J201" si="42">(G172-M172)^2</f>
        <v>135.03706609702499</v>
      </c>
      <c r="K172">
        <v>133.801725</v>
      </c>
      <c r="L172">
        <v>-7.2383050000000102</v>
      </c>
      <c r="M172">
        <v>9.6065450000000006</v>
      </c>
      <c r="N172">
        <v>66.544841068555968</v>
      </c>
      <c r="O172">
        <v>15.491797619449303</v>
      </c>
      <c r="P172">
        <v>16.801589721153622</v>
      </c>
      <c r="Q172">
        <f t="shared" si="37"/>
        <v>0.18272303013652483</v>
      </c>
      <c r="R172">
        <f t="shared" si="38"/>
        <v>0.3281288024069029</v>
      </c>
      <c r="S172">
        <f t="shared" si="39"/>
        <v>-0.6916336604368718</v>
      </c>
    </row>
    <row r="173" spans="1:19">
      <c r="A173">
        <v>0</v>
      </c>
      <c r="B173">
        <v>175</v>
      </c>
      <c r="C173">
        <v>129</v>
      </c>
      <c r="D173">
        <v>114</v>
      </c>
      <c r="E173">
        <f t="shared" si="28"/>
        <v>144.464</v>
      </c>
      <c r="F173">
        <f t="shared" si="29"/>
        <v>-15.274000000000001</v>
      </c>
      <c r="G173">
        <f t="shared" si="30"/>
        <v>24.215000000000003</v>
      </c>
      <c r="H173">
        <f t="shared" si="40"/>
        <v>113.68410817562487</v>
      </c>
      <c r="I173">
        <f t="shared" si="41"/>
        <v>64.572394133024829</v>
      </c>
      <c r="J173">
        <f t="shared" si="42"/>
        <v>213.4069574870251</v>
      </c>
      <c r="K173">
        <v>133.801725</v>
      </c>
      <c r="L173">
        <v>-7.2383050000000102</v>
      </c>
      <c r="M173">
        <v>9.6065450000000006</v>
      </c>
      <c r="N173">
        <v>66.544841068555968</v>
      </c>
      <c r="O173">
        <v>15.491797619449303</v>
      </c>
      <c r="P173">
        <v>16.801589721153622</v>
      </c>
      <c r="Q173">
        <f t="shared" si="37"/>
        <v>0.1602269211074602</v>
      </c>
      <c r="R173">
        <f t="shared" si="38"/>
        <v>-0.51870642758149066</v>
      </c>
      <c r="S173">
        <f t="shared" si="39"/>
        <v>0.86946861829435063</v>
      </c>
    </row>
    <row r="174" spans="1:19">
      <c r="A174">
        <v>0</v>
      </c>
      <c r="B174">
        <v>58</v>
      </c>
      <c r="C174">
        <v>43</v>
      </c>
      <c r="D174">
        <v>38</v>
      </c>
      <c r="E174">
        <f t="shared" si="28"/>
        <v>48.055</v>
      </c>
      <c r="F174">
        <f t="shared" si="29"/>
        <v>-5.0350000000000037</v>
      </c>
      <c r="G174">
        <f t="shared" si="30"/>
        <v>7.9050000000000002</v>
      </c>
      <c r="H174">
        <f t="shared" si="40"/>
        <v>7352.5008482256244</v>
      </c>
      <c r="I174">
        <f t="shared" si="41"/>
        <v>4.8545529230250288</v>
      </c>
      <c r="J174">
        <f t="shared" si="42"/>
        <v>2.8952553870250011</v>
      </c>
      <c r="K174">
        <v>133.801725</v>
      </c>
      <c r="L174">
        <v>-7.2383050000000102</v>
      </c>
      <c r="M174">
        <v>9.6065450000000006</v>
      </c>
      <c r="N174">
        <v>66.544841068555968</v>
      </c>
      <c r="O174">
        <v>15.491797619449303</v>
      </c>
      <c r="P174">
        <v>16.801589721153622</v>
      </c>
      <c r="Q174">
        <f t="shared" si="37"/>
        <v>-1.2885555607783603</v>
      </c>
      <c r="R174">
        <f t="shared" si="38"/>
        <v>0.14222397259010469</v>
      </c>
      <c r="S174">
        <f t="shared" si="39"/>
        <v>-0.10127285740454146</v>
      </c>
    </row>
    <row r="175" spans="1:19">
      <c r="A175">
        <v>0</v>
      </c>
      <c r="B175">
        <v>84</v>
      </c>
      <c r="C175">
        <v>45</v>
      </c>
      <c r="D175">
        <v>40</v>
      </c>
      <c r="E175">
        <f t="shared" si="28"/>
        <v>57.290999999999997</v>
      </c>
      <c r="F175">
        <f t="shared" si="29"/>
        <v>-9.0910000000000011</v>
      </c>
      <c r="G175">
        <f t="shared" si="30"/>
        <v>19.905000000000001</v>
      </c>
      <c r="H175">
        <f t="shared" si="40"/>
        <v>5853.8910400256264</v>
      </c>
      <c r="I175">
        <f t="shared" si="41"/>
        <v>3.432478763024966</v>
      </c>
      <c r="J175">
        <f t="shared" si="42"/>
        <v>106.05817538702502</v>
      </c>
      <c r="K175">
        <v>133.801725</v>
      </c>
      <c r="L175">
        <v>-7.2383050000000102</v>
      </c>
      <c r="M175">
        <v>9.6065450000000006</v>
      </c>
      <c r="N175">
        <v>66.544841068555968</v>
      </c>
      <c r="O175">
        <v>15.491797619449303</v>
      </c>
      <c r="P175">
        <v>16.801589721153622</v>
      </c>
      <c r="Q175">
        <f t="shared" si="37"/>
        <v>-1.1497619315248941</v>
      </c>
      <c r="R175">
        <f t="shared" si="38"/>
        <v>-0.11959199606855243</v>
      </c>
      <c r="S175">
        <f t="shared" si="39"/>
        <v>0.61294527309127111</v>
      </c>
    </row>
    <row r="176" spans="1:19">
      <c r="A176">
        <v>0</v>
      </c>
      <c r="B176">
        <v>168</v>
      </c>
      <c r="C176">
        <v>167</v>
      </c>
      <c r="D176">
        <v>172</v>
      </c>
      <c r="E176">
        <f t="shared" si="28"/>
        <v>173.029</v>
      </c>
      <c r="F176">
        <f t="shared" si="29"/>
        <v>2.3309999999999889</v>
      </c>
      <c r="G176">
        <f t="shared" si="30"/>
        <v>9.5000000000000639E-2</v>
      </c>
      <c r="H176">
        <f t="shared" si="40"/>
        <v>1538.7791039256244</v>
      </c>
      <c r="I176">
        <f t="shared" si="41"/>
        <v>91.571598183025003</v>
      </c>
      <c r="J176">
        <f t="shared" si="42"/>
        <v>90.469488287025001</v>
      </c>
      <c r="K176">
        <v>133.801725</v>
      </c>
      <c r="L176">
        <v>-7.2383050000000102</v>
      </c>
      <c r="M176">
        <v>9.6065450000000006</v>
      </c>
      <c r="N176">
        <v>66.544841068555968</v>
      </c>
      <c r="O176">
        <v>15.491797619449303</v>
      </c>
      <c r="P176">
        <v>16.801589721153622</v>
      </c>
      <c r="Q176">
        <f t="shared" si="37"/>
        <v>0.58948634289451807</v>
      </c>
      <c r="R176">
        <f t="shared" si="38"/>
        <v>0.61770139496181764</v>
      </c>
      <c r="S176">
        <f t="shared" si="39"/>
        <v>-0.56610982400223275</v>
      </c>
    </row>
    <row r="177" spans="1:19">
      <c r="A177">
        <v>0</v>
      </c>
      <c r="B177">
        <v>208</v>
      </c>
      <c r="C177">
        <v>197</v>
      </c>
      <c r="D177">
        <v>201</v>
      </c>
      <c r="E177">
        <f t="shared" si="28"/>
        <v>206.77499999999998</v>
      </c>
      <c r="F177">
        <f t="shared" si="29"/>
        <v>0.14099999999999113</v>
      </c>
      <c r="G177">
        <f t="shared" si="30"/>
        <v>5.176000000000009</v>
      </c>
      <c r="H177">
        <f t="shared" si="40"/>
        <v>5325.0988642256207</v>
      </c>
      <c r="I177">
        <f t="shared" si="41"/>
        <v>54.454142283025021</v>
      </c>
      <c r="J177">
        <f t="shared" si="42"/>
        <v>19.629728997024923</v>
      </c>
      <c r="K177">
        <v>133.801725</v>
      </c>
      <c r="L177">
        <v>-7.2383050000000102</v>
      </c>
      <c r="M177">
        <v>9.6065450000000006</v>
      </c>
      <c r="N177">
        <v>66.544841068555968</v>
      </c>
      <c r="O177">
        <v>15.491797619449303</v>
      </c>
      <c r="P177">
        <v>16.801589721153622</v>
      </c>
      <c r="Q177">
        <f t="shared" si="37"/>
        <v>1.0966030398182376</v>
      </c>
      <c r="R177">
        <f t="shared" si="38"/>
        <v>0.47633626395529421</v>
      </c>
      <c r="S177">
        <f t="shared" si="39"/>
        <v>-0.263697963914797</v>
      </c>
    </row>
    <row r="178" spans="1:19">
      <c r="A178">
        <v>0</v>
      </c>
      <c r="B178">
        <v>122</v>
      </c>
      <c r="C178">
        <v>95</v>
      </c>
      <c r="D178">
        <v>65</v>
      </c>
      <c r="E178">
        <f t="shared" si="28"/>
        <v>101.60299999999999</v>
      </c>
      <c r="F178">
        <f t="shared" si="29"/>
        <v>-19.563000000000002</v>
      </c>
      <c r="G178">
        <f t="shared" si="30"/>
        <v>15.93</v>
      </c>
      <c r="H178">
        <f t="shared" si="40"/>
        <v>1036.7578916256257</v>
      </c>
      <c r="I178">
        <f t="shared" si="41"/>
        <v>151.89810684302478</v>
      </c>
      <c r="J178">
        <f t="shared" si="42"/>
        <v>39.986083137024991</v>
      </c>
      <c r="K178">
        <v>133.801725</v>
      </c>
      <c r="L178">
        <v>-7.2383050000000102</v>
      </c>
      <c r="M178">
        <v>9.6065450000000006</v>
      </c>
      <c r="N178">
        <v>66.544841068555968</v>
      </c>
      <c r="O178">
        <v>15.491797619449303</v>
      </c>
      <c r="P178">
        <v>16.801589721153622</v>
      </c>
      <c r="Q178">
        <f t="shared" si="37"/>
        <v>-0.48386508229583375</v>
      </c>
      <c r="R178">
        <f t="shared" si="38"/>
        <v>-0.79556261337463208</v>
      </c>
      <c r="S178">
        <f t="shared" si="39"/>
        <v>0.37636051736453313</v>
      </c>
    </row>
    <row r="179" spans="1:19">
      <c r="A179">
        <v>0</v>
      </c>
      <c r="B179">
        <v>164</v>
      </c>
      <c r="C179">
        <v>154</v>
      </c>
      <c r="D179">
        <v>155</v>
      </c>
      <c r="E179">
        <f t="shared" si="28"/>
        <v>161.75399999999999</v>
      </c>
      <c r="F179">
        <f t="shared" si="29"/>
        <v>-1.1899999999999977</v>
      </c>
      <c r="G179">
        <f t="shared" si="30"/>
        <v>4.919000000000004</v>
      </c>
      <c r="H179">
        <f t="shared" si="40"/>
        <v>781.32967767562423</v>
      </c>
      <c r="I179">
        <f t="shared" si="41"/>
        <v>36.581993373025149</v>
      </c>
      <c r="J179">
        <f t="shared" si="42"/>
        <v>21.973078127024966</v>
      </c>
      <c r="K179">
        <v>133.801725</v>
      </c>
      <c r="L179">
        <v>-7.2383050000000102</v>
      </c>
      <c r="M179">
        <v>9.6065450000000006</v>
      </c>
      <c r="N179">
        <v>66.544841068555968</v>
      </c>
      <c r="O179">
        <v>15.491797619449303</v>
      </c>
      <c r="P179">
        <v>16.801589721153622</v>
      </c>
      <c r="Q179">
        <f t="shared" si="37"/>
        <v>0.4200517207818249</v>
      </c>
      <c r="R179">
        <f t="shared" si="38"/>
        <v>0.39041983045315665</v>
      </c>
      <c r="S179">
        <f t="shared" si="39"/>
        <v>-0.27899413554291591</v>
      </c>
    </row>
    <row r="180" spans="1:19">
      <c r="A180">
        <v>0</v>
      </c>
      <c r="B180">
        <v>100</v>
      </c>
      <c r="C180">
        <v>91</v>
      </c>
      <c r="D180">
        <v>94</v>
      </c>
      <c r="E180">
        <f t="shared" si="28"/>
        <v>96.852999999999994</v>
      </c>
      <c r="F180">
        <f t="shared" si="29"/>
        <v>-2.1000000000000796E-2</v>
      </c>
      <c r="G180">
        <f t="shared" si="30"/>
        <v>4.2570000000000023</v>
      </c>
      <c r="H180">
        <f t="shared" si="40"/>
        <v>1365.2082791256257</v>
      </c>
      <c r="I180">
        <f t="shared" si="41"/>
        <v>52.089491463025134</v>
      </c>
      <c r="J180">
        <f t="shared" si="42"/>
        <v>28.61763170702498</v>
      </c>
      <c r="K180">
        <v>133.801725</v>
      </c>
      <c r="L180">
        <v>-7.2383050000000102</v>
      </c>
      <c r="M180">
        <v>9.6065450000000006</v>
      </c>
      <c r="N180">
        <v>66.544841068555968</v>
      </c>
      <c r="O180">
        <v>15.491797619449303</v>
      </c>
      <c r="P180">
        <v>16.801589721153622</v>
      </c>
      <c r="Q180">
        <f t="shared" si="37"/>
        <v>-0.55524552176681308</v>
      </c>
      <c r="R180">
        <f t="shared" si="38"/>
        <v>0.46587911727809983</v>
      </c>
      <c r="S180">
        <f t="shared" si="39"/>
        <v>-0.31839516907526833</v>
      </c>
    </row>
    <row r="181" spans="1:19">
      <c r="A181">
        <v>0</v>
      </c>
      <c r="B181">
        <v>134</v>
      </c>
      <c r="C181">
        <v>77</v>
      </c>
      <c r="D181">
        <v>48</v>
      </c>
      <c r="E181">
        <f t="shared" si="28"/>
        <v>92.176999999999992</v>
      </c>
      <c r="F181">
        <f t="shared" si="29"/>
        <v>-24.133000000000003</v>
      </c>
      <c r="G181">
        <f t="shared" si="30"/>
        <v>30.849000000000004</v>
      </c>
      <c r="H181">
        <f t="shared" si="40"/>
        <v>1732.617731325626</v>
      </c>
      <c r="I181">
        <f t="shared" si="41"/>
        <v>285.4307191430247</v>
      </c>
      <c r="J181">
        <f t="shared" si="42"/>
        <v>451.24189442702516</v>
      </c>
      <c r="K181">
        <v>133.801725</v>
      </c>
      <c r="L181">
        <v>-7.2383050000000102</v>
      </c>
      <c r="M181">
        <v>9.6065450000000006</v>
      </c>
      <c r="N181">
        <v>66.544841068555968</v>
      </c>
      <c r="O181">
        <v>15.491797619449303</v>
      </c>
      <c r="P181">
        <v>16.801589721153622</v>
      </c>
      <c r="Q181">
        <f t="shared" si="37"/>
        <v>-0.6255139291281393</v>
      </c>
      <c r="R181">
        <f t="shared" si="38"/>
        <v>-1.0905574301325374</v>
      </c>
      <c r="S181">
        <f t="shared" si="39"/>
        <v>1.2643122081034524</v>
      </c>
    </row>
    <row r="182" spans="1:19">
      <c r="A182">
        <v>0</v>
      </c>
      <c r="B182">
        <v>174</v>
      </c>
      <c r="C182">
        <v>44</v>
      </c>
      <c r="D182">
        <v>108</v>
      </c>
      <c r="E182">
        <f t="shared" si="28"/>
        <v>93.406000000000006</v>
      </c>
      <c r="F182">
        <f t="shared" si="29"/>
        <v>10.030000000000001</v>
      </c>
      <c r="G182">
        <f t="shared" si="30"/>
        <v>59.815999999999988</v>
      </c>
      <c r="H182">
        <f t="shared" si="40"/>
        <v>1631.8145982756248</v>
      </c>
      <c r="I182">
        <f t="shared" si="41"/>
        <v>298.1943575730254</v>
      </c>
      <c r="J182">
        <f t="shared" si="42"/>
        <v>2520.9893713970241</v>
      </c>
      <c r="K182">
        <v>133.801725</v>
      </c>
      <c r="L182">
        <v>-7.2383050000000102</v>
      </c>
      <c r="M182">
        <v>9.6065450000000006</v>
      </c>
      <c r="N182">
        <v>66.544841068555968</v>
      </c>
      <c r="O182">
        <v>15.491797619449303</v>
      </c>
      <c r="P182">
        <v>16.801589721153622</v>
      </c>
      <c r="Q182">
        <f t="shared" si="37"/>
        <v>-0.60704517963133209</v>
      </c>
      <c r="R182">
        <f t="shared" si="38"/>
        <v>1.1146740632810992</v>
      </c>
      <c r="S182">
        <f t="shared" si="39"/>
        <v>2.9883752569428017</v>
      </c>
    </row>
    <row r="183" spans="1:19">
      <c r="A183">
        <v>0</v>
      </c>
      <c r="B183">
        <v>24</v>
      </c>
      <c r="C183">
        <v>92</v>
      </c>
      <c r="D183">
        <v>32</v>
      </c>
      <c r="E183">
        <f t="shared" si="28"/>
        <v>65.787999999999997</v>
      </c>
      <c r="F183">
        <f t="shared" si="29"/>
        <v>-18.508000000000003</v>
      </c>
      <c r="G183">
        <f t="shared" si="30"/>
        <v>-29.14</v>
      </c>
      <c r="H183">
        <f t="shared" si="40"/>
        <v>4625.8667883756261</v>
      </c>
      <c r="I183">
        <f t="shared" si="41"/>
        <v>127.00602539302481</v>
      </c>
      <c r="J183">
        <f t="shared" si="42"/>
        <v>1501.2947494370248</v>
      </c>
      <c r="K183">
        <v>133.801725</v>
      </c>
      <c r="L183">
        <v>-7.2383050000000102</v>
      </c>
      <c r="M183">
        <v>9.6065450000000006</v>
      </c>
      <c r="N183">
        <v>66.544841068555968</v>
      </c>
      <c r="O183">
        <v>15.491797619449303</v>
      </c>
      <c r="P183">
        <v>16.801589721153622</v>
      </c>
      <c r="Q183">
        <f t="shared" si="37"/>
        <v>-1.022073595907018</v>
      </c>
      <c r="R183">
        <f t="shared" si="38"/>
        <v>-0.72746205939660369</v>
      </c>
      <c r="S183">
        <f t="shared" si="39"/>
        <v>-2.3061237444226559</v>
      </c>
    </row>
    <row r="184" spans="1:19">
      <c r="A184">
        <v>0</v>
      </c>
      <c r="B184">
        <v>47</v>
      </c>
      <c r="C184">
        <v>106</v>
      </c>
      <c r="D184">
        <v>176</v>
      </c>
      <c r="E184">
        <f t="shared" si="28"/>
        <v>101.61899999999999</v>
      </c>
      <c r="F184">
        <f t="shared" si="29"/>
        <v>44.971000000000004</v>
      </c>
      <c r="G184">
        <f t="shared" si="30"/>
        <v>-35.17</v>
      </c>
      <c r="H184">
        <f t="shared" si="40"/>
        <v>1035.7277884256262</v>
      </c>
      <c r="I184">
        <f t="shared" si="41"/>
        <v>2725.8115285830268</v>
      </c>
      <c r="J184">
        <f t="shared" si="42"/>
        <v>2004.9389821370248</v>
      </c>
      <c r="K184">
        <v>133.801725</v>
      </c>
      <c r="L184">
        <v>-7.2383050000000102</v>
      </c>
      <c r="M184">
        <v>9.6065450000000006</v>
      </c>
      <c r="N184">
        <v>66.544841068555968</v>
      </c>
      <c r="O184">
        <v>15.491797619449303</v>
      </c>
      <c r="P184">
        <v>16.801589721153622</v>
      </c>
      <c r="Q184">
        <f t="shared" si="37"/>
        <v>-0.48362464292077373</v>
      </c>
      <c r="R184">
        <f t="shared" si="38"/>
        <v>3.3701256808605233</v>
      </c>
      <c r="S184">
        <f t="shared" si="39"/>
        <v>-2.6650183549968016</v>
      </c>
    </row>
    <row r="185" spans="1:19">
      <c r="A185">
        <v>0</v>
      </c>
      <c r="B185">
        <v>61</v>
      </c>
      <c r="C185">
        <v>60</v>
      </c>
      <c r="D185">
        <v>68</v>
      </c>
      <c r="E185">
        <f t="shared" si="28"/>
        <v>63.251000000000005</v>
      </c>
      <c r="F185">
        <f t="shared" si="29"/>
        <v>3.8309999999999995</v>
      </c>
      <c r="G185">
        <f t="shared" si="30"/>
        <v>-0.14800000000000058</v>
      </c>
      <c r="H185">
        <f t="shared" si="40"/>
        <v>4977.4047980256246</v>
      </c>
      <c r="I185">
        <f t="shared" si="41"/>
        <v>122.52951318302523</v>
      </c>
      <c r="J185">
        <f t="shared" si="42"/>
        <v>95.151148157025006</v>
      </c>
      <c r="K185">
        <v>133.801725</v>
      </c>
      <c r="L185">
        <v>-7.2383050000000102</v>
      </c>
      <c r="M185">
        <v>9.6065450000000006</v>
      </c>
      <c r="N185">
        <v>66.544841068555968</v>
      </c>
      <c r="O185">
        <v>15.491797619449303</v>
      </c>
      <c r="P185">
        <v>16.801589721153622</v>
      </c>
      <c r="Q185">
        <f t="shared" si="37"/>
        <v>-1.0601982643149914</v>
      </c>
      <c r="R185">
        <f t="shared" si="38"/>
        <v>0.71452682715806737</v>
      </c>
      <c r="S185">
        <f t="shared" si="39"/>
        <v>-0.58057274114477297</v>
      </c>
    </row>
    <row r="186" spans="1:19">
      <c r="A186">
        <v>0</v>
      </c>
      <c r="B186">
        <v>62</v>
      </c>
      <c r="C186">
        <v>61</v>
      </c>
      <c r="D186">
        <v>59</v>
      </c>
      <c r="E186">
        <f t="shared" si="28"/>
        <v>62.840999999999994</v>
      </c>
      <c r="F186">
        <f t="shared" si="29"/>
        <v>-1.169000000000004</v>
      </c>
      <c r="G186">
        <f t="shared" si="30"/>
        <v>0.66200000000000259</v>
      </c>
      <c r="H186">
        <f t="shared" si="40"/>
        <v>5035.4244925256262</v>
      </c>
      <c r="I186">
        <f t="shared" si="41"/>
        <v>36.836463183025074</v>
      </c>
      <c r="J186">
        <f t="shared" si="42"/>
        <v>80.004885257024966</v>
      </c>
      <c r="K186">
        <v>133.801725</v>
      </c>
      <c r="L186">
        <v>-7.2383050000000102</v>
      </c>
      <c r="M186">
        <v>9.6065450000000006</v>
      </c>
      <c r="N186">
        <v>66.544841068555968</v>
      </c>
      <c r="O186">
        <v>15.491797619449303</v>
      </c>
      <c r="P186">
        <v>16.801589721153622</v>
      </c>
      <c r="Q186">
        <f t="shared" ref="Q186:Q201" si="43">(E186-K186)/N186</f>
        <v>-1.0663595233009078</v>
      </c>
      <c r="R186">
        <f t="shared" ref="R186:R201" si="44">(F186-L186)/O186</f>
        <v>0.3917753865039037</v>
      </c>
      <c r="S186">
        <f t="shared" ref="S186:S201" si="45">(G186-M186)/P186</f>
        <v>-0.53236301733630553</v>
      </c>
    </row>
    <row r="187" spans="1:19">
      <c r="A187">
        <v>0</v>
      </c>
      <c r="B187">
        <v>0</v>
      </c>
      <c r="C187">
        <v>23</v>
      </c>
      <c r="D187">
        <v>24</v>
      </c>
      <c r="E187">
        <f t="shared" si="28"/>
        <v>16.957000000000001</v>
      </c>
      <c r="F187">
        <f t="shared" si="29"/>
        <v>4.3869999999999996</v>
      </c>
      <c r="G187">
        <f t="shared" si="30"/>
        <v>-11.581</v>
      </c>
      <c r="H187">
        <f t="shared" si="40"/>
        <v>13652.689760325628</v>
      </c>
      <c r="I187">
        <f t="shared" si="41"/>
        <v>135.14771634302522</v>
      </c>
      <c r="J187">
        <f t="shared" si="42"/>
        <v>448.91206312702502</v>
      </c>
      <c r="K187">
        <v>133.801725</v>
      </c>
      <c r="L187">
        <v>-7.2383050000000102</v>
      </c>
      <c r="M187">
        <v>9.6065450000000006</v>
      </c>
      <c r="N187">
        <v>66.544841068555968</v>
      </c>
      <c r="O187">
        <v>15.491797619449303</v>
      </c>
      <c r="P187">
        <v>16.801589721153622</v>
      </c>
      <c r="Q187">
        <f t="shared" si="43"/>
        <v>-1.7558795411296271</v>
      </c>
      <c r="R187">
        <f t="shared" si="44"/>
        <v>0.75041678735881023</v>
      </c>
      <c r="S187">
        <f t="shared" si="45"/>
        <v>-1.2610440649746584</v>
      </c>
    </row>
    <row r="188" spans="1:19">
      <c r="A188">
        <v>0</v>
      </c>
      <c r="B188">
        <v>96</v>
      </c>
      <c r="C188">
        <v>24</v>
      </c>
      <c r="D188">
        <v>12</v>
      </c>
      <c r="E188">
        <f t="shared" si="28"/>
        <v>44.52</v>
      </c>
      <c r="F188">
        <f t="shared" si="29"/>
        <v>-18.167999999999999</v>
      </c>
      <c r="G188">
        <f t="shared" si="30"/>
        <v>36.972000000000001</v>
      </c>
      <c r="H188">
        <f t="shared" si="40"/>
        <v>7971.2264189756243</v>
      </c>
      <c r="I188">
        <f t="shared" si="41"/>
        <v>119.45823279302473</v>
      </c>
      <c r="J188">
        <f t="shared" si="42"/>
        <v>748.86812735702506</v>
      </c>
      <c r="K188">
        <v>133.801725</v>
      </c>
      <c r="L188">
        <v>-7.2383050000000102</v>
      </c>
      <c r="M188">
        <v>9.6065450000000006</v>
      </c>
      <c r="N188">
        <v>66.544841068555968</v>
      </c>
      <c r="O188">
        <v>15.491797619449303</v>
      </c>
      <c r="P188">
        <v>16.801589721153622</v>
      </c>
      <c r="Q188">
        <f t="shared" si="43"/>
        <v>-1.3416776352057103</v>
      </c>
      <c r="R188">
        <f t="shared" si="44"/>
        <v>-0.70551496143212034</v>
      </c>
      <c r="S188">
        <f t="shared" si="45"/>
        <v>1.6287420091889404</v>
      </c>
    </row>
    <row r="189" spans="1:19">
      <c r="A189">
        <v>0</v>
      </c>
      <c r="B189">
        <v>0</v>
      </c>
      <c r="C189">
        <v>6</v>
      </c>
      <c r="D189">
        <v>37</v>
      </c>
      <c r="E189">
        <f t="shared" si="28"/>
        <v>8.85</v>
      </c>
      <c r="F189">
        <f t="shared" si="29"/>
        <v>16.513999999999999</v>
      </c>
      <c r="G189">
        <f t="shared" si="30"/>
        <v>-5.5109999999999992</v>
      </c>
      <c r="H189">
        <f t="shared" si="40"/>
        <v>15612.933580475628</v>
      </c>
      <c r="I189">
        <f t="shared" si="41"/>
        <v>564.17199281302544</v>
      </c>
      <c r="J189">
        <f t="shared" si="42"/>
        <v>228.54016682702499</v>
      </c>
      <c r="K189">
        <v>133.801725</v>
      </c>
      <c r="L189">
        <v>-7.2383050000000102</v>
      </c>
      <c r="M189">
        <v>9.6065450000000006</v>
      </c>
      <c r="N189">
        <v>66.544841068555968</v>
      </c>
      <c r="O189">
        <v>15.491797619449303</v>
      </c>
      <c r="P189">
        <v>16.801589721153622</v>
      </c>
      <c r="Q189">
        <f t="shared" si="43"/>
        <v>-1.8777071669804122</v>
      </c>
      <c r="R189">
        <f t="shared" si="44"/>
        <v>1.5332181315214179</v>
      </c>
      <c r="S189">
        <f t="shared" si="45"/>
        <v>-0.89976872729885982</v>
      </c>
    </row>
    <row r="190" spans="1:19">
      <c r="A190">
        <v>0</v>
      </c>
      <c r="B190">
        <v>111</v>
      </c>
      <c r="C190">
        <v>161</v>
      </c>
      <c r="D190">
        <v>184</v>
      </c>
      <c r="E190">
        <f t="shared" si="28"/>
        <v>154.19200000000001</v>
      </c>
      <c r="F190">
        <f t="shared" si="29"/>
        <v>19.949999999999989</v>
      </c>
      <c r="G190">
        <f t="shared" si="30"/>
        <v>-26.863000000000003</v>
      </c>
      <c r="H190">
        <f t="shared" si="40"/>
        <v>415.76331457562509</v>
      </c>
      <c r="I190">
        <f t="shared" si="41"/>
        <v>739.20392877302504</v>
      </c>
      <c r="J190">
        <f t="shared" si="42"/>
        <v>1330.0277125070252</v>
      </c>
      <c r="K190">
        <v>133.801725</v>
      </c>
      <c r="L190">
        <v>-7.2383050000000102</v>
      </c>
      <c r="M190">
        <v>9.6065450000000006</v>
      </c>
      <c r="N190">
        <v>66.544841068555968</v>
      </c>
      <c r="O190">
        <v>15.491797619449303</v>
      </c>
      <c r="P190">
        <v>16.801589721153622</v>
      </c>
      <c r="Q190">
        <f t="shared" si="43"/>
        <v>0.30641406114402603</v>
      </c>
      <c r="R190">
        <f t="shared" si="44"/>
        <v>1.7550129215389583</v>
      </c>
      <c r="S190">
        <f t="shared" si="45"/>
        <v>-2.170600854161076</v>
      </c>
    </row>
    <row r="191" spans="1:19">
      <c r="A191">
        <v>0</v>
      </c>
      <c r="B191">
        <v>12</v>
      </c>
      <c r="C191">
        <v>17</v>
      </c>
      <c r="D191">
        <v>36</v>
      </c>
      <c r="E191">
        <f t="shared" si="28"/>
        <v>18.750999999999998</v>
      </c>
      <c r="F191">
        <f t="shared" si="29"/>
        <v>10.344999999999999</v>
      </c>
      <c r="G191">
        <f t="shared" si="30"/>
        <v>-4.0389999999999997</v>
      </c>
      <c r="H191">
        <f t="shared" si="40"/>
        <v>13236.669323025624</v>
      </c>
      <c r="I191">
        <f t="shared" si="41"/>
        <v>309.17261472302533</v>
      </c>
      <c r="J191">
        <f t="shared" si="42"/>
        <v>186.200898347025</v>
      </c>
      <c r="K191">
        <v>133.801725</v>
      </c>
      <c r="L191">
        <v>-7.2383050000000102</v>
      </c>
      <c r="M191">
        <v>9.6065450000000006</v>
      </c>
      <c r="N191">
        <v>66.544841068555968</v>
      </c>
      <c r="O191">
        <v>15.491797619449303</v>
      </c>
      <c r="P191">
        <v>16.801589721153622</v>
      </c>
      <c r="Q191">
        <f t="shared" si="43"/>
        <v>-1.7289202762010085</v>
      </c>
      <c r="R191">
        <f t="shared" si="44"/>
        <v>1.1350074040423113</v>
      </c>
      <c r="S191">
        <f t="shared" si="45"/>
        <v>-0.81215796995804024</v>
      </c>
    </row>
    <row r="192" spans="1:19">
      <c r="A192">
        <v>0</v>
      </c>
      <c r="B192">
        <v>195</v>
      </c>
      <c r="C192">
        <v>206</v>
      </c>
      <c r="D192">
        <v>238</v>
      </c>
      <c r="E192">
        <f t="shared" si="28"/>
        <v>213.499</v>
      </c>
      <c r="F192">
        <f t="shared" si="29"/>
        <v>17.85899999999998</v>
      </c>
      <c r="G192">
        <f t="shared" si="30"/>
        <v>-8.0919999999999952</v>
      </c>
      <c r="H192">
        <f t="shared" si="40"/>
        <v>6351.6556424256232</v>
      </c>
      <c r="I192">
        <f t="shared" si="41"/>
        <v>629.87471826302453</v>
      </c>
      <c r="J192">
        <f t="shared" si="42"/>
        <v>313.23849511702485</v>
      </c>
      <c r="K192">
        <v>133.801725</v>
      </c>
      <c r="L192">
        <v>-7.2383050000000102</v>
      </c>
      <c r="M192">
        <v>9.6065450000000006</v>
      </c>
      <c r="N192">
        <v>66.544841068555968</v>
      </c>
      <c r="O192">
        <v>15.491797619449303</v>
      </c>
      <c r="P192">
        <v>16.801589721153622</v>
      </c>
      <c r="Q192">
        <f t="shared" si="43"/>
        <v>1.1976476871872621</v>
      </c>
      <c r="R192">
        <f t="shared" si="44"/>
        <v>1.6200382690573867</v>
      </c>
      <c r="S192">
        <f t="shared" si="45"/>
        <v>-1.0533851435330006</v>
      </c>
    </row>
    <row r="193" spans="1:19">
      <c r="A193">
        <v>0</v>
      </c>
      <c r="B193">
        <v>21</v>
      </c>
      <c r="C193">
        <v>54</v>
      </c>
      <c r="D193">
        <v>73</v>
      </c>
      <c r="E193">
        <f t="shared" si="28"/>
        <v>48.488999999999997</v>
      </c>
      <c r="F193">
        <f t="shared" si="29"/>
        <v>15.076999999999998</v>
      </c>
      <c r="G193">
        <f t="shared" si="30"/>
        <v>-18.038999999999998</v>
      </c>
      <c r="H193">
        <f t="shared" si="40"/>
        <v>7278.2610469256251</v>
      </c>
      <c r="I193">
        <f t="shared" si="41"/>
        <v>497.97283724302542</v>
      </c>
      <c r="J193">
        <f t="shared" si="42"/>
        <v>764.27615834702488</v>
      </c>
      <c r="K193">
        <v>133.801725</v>
      </c>
      <c r="L193">
        <v>-7.2383050000000102</v>
      </c>
      <c r="M193">
        <v>9.6065450000000006</v>
      </c>
      <c r="N193">
        <v>66.544841068555968</v>
      </c>
      <c r="O193">
        <v>15.491797619449303</v>
      </c>
      <c r="P193">
        <v>16.801589721153622</v>
      </c>
      <c r="Q193">
        <f t="shared" si="43"/>
        <v>-1.282033642729854</v>
      </c>
      <c r="R193">
        <f t="shared" si="44"/>
        <v>1.4404593674774113</v>
      </c>
      <c r="S193">
        <f t="shared" si="45"/>
        <v>-1.645412455536488</v>
      </c>
    </row>
    <row r="194" spans="1:19">
      <c r="A194">
        <v>0</v>
      </c>
      <c r="B194">
        <v>63</v>
      </c>
      <c r="C194">
        <v>64</v>
      </c>
      <c r="D194">
        <v>59</v>
      </c>
      <c r="E194">
        <f t="shared" si="28"/>
        <v>64.900999999999996</v>
      </c>
      <c r="F194">
        <f t="shared" si="29"/>
        <v>-2.3310000000000031</v>
      </c>
      <c r="G194">
        <f t="shared" si="30"/>
        <v>-9.4999999999998863E-2</v>
      </c>
      <c r="H194">
        <f t="shared" si="40"/>
        <v>4747.3099055256262</v>
      </c>
      <c r="I194">
        <f t="shared" si="41"/>
        <v>24.081642363025072</v>
      </c>
      <c r="J194">
        <f t="shared" si="42"/>
        <v>94.119975387024994</v>
      </c>
      <c r="K194">
        <v>133.801725</v>
      </c>
      <c r="L194">
        <v>-7.2383050000000102</v>
      </c>
      <c r="M194">
        <v>9.6065450000000006</v>
      </c>
      <c r="N194">
        <v>66.544841068555968</v>
      </c>
      <c r="O194">
        <v>15.491797619449303</v>
      </c>
      <c r="P194">
        <v>16.801589721153622</v>
      </c>
      <c r="Q194">
        <f t="shared" si="43"/>
        <v>-1.0354029537619145</v>
      </c>
      <c r="R194">
        <f t="shared" si="44"/>
        <v>0.31676795169587624</v>
      </c>
      <c r="S194">
        <f t="shared" si="45"/>
        <v>-0.57741827773508314</v>
      </c>
    </row>
    <row r="195" spans="1:19">
      <c r="A195">
        <v>0</v>
      </c>
      <c r="B195">
        <v>146</v>
      </c>
      <c r="C195">
        <v>232</v>
      </c>
      <c r="D195">
        <v>255</v>
      </c>
      <c r="E195">
        <f t="shared" si="28"/>
        <v>216.55799999999999</v>
      </c>
      <c r="F195">
        <f t="shared" si="29"/>
        <v>26.033999999999992</v>
      </c>
      <c r="G195">
        <f t="shared" si="30"/>
        <v>-44.863</v>
      </c>
      <c r="H195">
        <f t="shared" si="40"/>
        <v>6848.6010518756229</v>
      </c>
      <c r="I195">
        <f t="shared" si="41"/>
        <v>1107.0462800130251</v>
      </c>
      <c r="J195">
        <f t="shared" si="42"/>
        <v>2966.9313325070248</v>
      </c>
      <c r="K195">
        <v>133.801725</v>
      </c>
      <c r="L195">
        <v>-7.2383050000000102</v>
      </c>
      <c r="M195">
        <v>9.6065450000000006</v>
      </c>
      <c r="N195">
        <v>66.544841068555968</v>
      </c>
      <c r="O195">
        <v>15.491797619449303</v>
      </c>
      <c r="P195">
        <v>16.801589721153622</v>
      </c>
      <c r="Q195">
        <f t="shared" si="43"/>
        <v>1.2436166902065728</v>
      </c>
      <c r="R195">
        <f t="shared" si="44"/>
        <v>2.1477368745269443</v>
      </c>
      <c r="S195">
        <f t="shared" si="45"/>
        <v>-3.2419280499047942</v>
      </c>
    </row>
    <row r="196" spans="1:19">
      <c r="A196">
        <v>0</v>
      </c>
      <c r="B196">
        <v>39</v>
      </c>
      <c r="C196">
        <v>27</v>
      </c>
      <c r="D196">
        <v>39</v>
      </c>
      <c r="E196">
        <f t="shared" si="28"/>
        <v>33.125999999999998</v>
      </c>
      <c r="F196">
        <f t="shared" si="29"/>
        <v>3.9719999999999978</v>
      </c>
      <c r="G196">
        <f t="shared" si="30"/>
        <v>5.0280000000000005</v>
      </c>
      <c r="H196">
        <f t="shared" si="40"/>
        <v>10135.601604275626</v>
      </c>
      <c r="I196">
        <f t="shared" si="41"/>
        <v>125.67093819302519</v>
      </c>
      <c r="J196">
        <f t="shared" si="42"/>
        <v>20.963074317025001</v>
      </c>
      <c r="K196">
        <v>133.801725</v>
      </c>
      <c r="L196">
        <v>-7.2383050000000102</v>
      </c>
      <c r="M196">
        <v>9.6065450000000006</v>
      </c>
      <c r="N196">
        <v>66.544841068555968</v>
      </c>
      <c r="O196">
        <v>15.491797619449303</v>
      </c>
      <c r="P196">
        <v>16.801589721153622</v>
      </c>
      <c r="Q196">
        <f t="shared" si="43"/>
        <v>-1.5129005251704131</v>
      </c>
      <c r="R196">
        <f t="shared" si="44"/>
        <v>0.72362841778451459</v>
      </c>
      <c r="S196">
        <f t="shared" si="45"/>
        <v>-0.27250665419091252</v>
      </c>
    </row>
    <row r="197" spans="1:19">
      <c r="A197">
        <v>0</v>
      </c>
      <c r="B197">
        <v>232</v>
      </c>
      <c r="C197">
        <v>227</v>
      </c>
      <c r="D197">
        <v>231</v>
      </c>
      <c r="E197">
        <f t="shared" si="28"/>
        <v>235.88099999999997</v>
      </c>
      <c r="F197">
        <f t="shared" si="29"/>
        <v>1.1550000000000011</v>
      </c>
      <c r="G197">
        <f t="shared" si="30"/>
        <v>2.1759999999999984</v>
      </c>
      <c r="H197">
        <f t="shared" si="40"/>
        <v>10420.178384525618</v>
      </c>
      <c r="I197">
        <f t="shared" si="41"/>
        <v>70.447568823025208</v>
      </c>
      <c r="J197">
        <f t="shared" si="42"/>
        <v>55.212998997025032</v>
      </c>
      <c r="K197">
        <v>133.801725</v>
      </c>
      <c r="L197">
        <v>-7.2383050000000102</v>
      </c>
      <c r="M197">
        <v>9.6065450000000006</v>
      </c>
      <c r="N197">
        <v>66.544841068555968</v>
      </c>
      <c r="O197">
        <v>15.491797619449303</v>
      </c>
      <c r="P197">
        <v>16.801589721153622</v>
      </c>
      <c r="Q197">
        <f t="shared" si="43"/>
        <v>1.5339923179745165</v>
      </c>
      <c r="R197">
        <f t="shared" si="44"/>
        <v>0.54179025611995923</v>
      </c>
      <c r="S197">
        <f t="shared" si="45"/>
        <v>-0.44225249653875076</v>
      </c>
    </row>
    <row r="198" spans="1:19">
      <c r="A198">
        <v>0</v>
      </c>
      <c r="B198">
        <v>47</v>
      </c>
      <c r="C198">
        <v>49</v>
      </c>
      <c r="D198">
        <v>38</v>
      </c>
      <c r="E198">
        <f t="shared" si="28"/>
        <v>48.287999999999997</v>
      </c>
      <c r="F198">
        <f t="shared" si="29"/>
        <v>-5.1620000000000026</v>
      </c>
      <c r="G198">
        <f t="shared" si="30"/>
        <v>-0.1089999999999991</v>
      </c>
      <c r="H198">
        <f t="shared" si="40"/>
        <v>7312.5971633756262</v>
      </c>
      <c r="I198">
        <f t="shared" si="41"/>
        <v>4.3110424530250313</v>
      </c>
      <c r="J198">
        <f t="shared" si="42"/>
        <v>94.391814647024972</v>
      </c>
      <c r="K198">
        <v>133.801725</v>
      </c>
      <c r="L198">
        <v>-7.2383050000000102</v>
      </c>
      <c r="M198">
        <v>9.6065450000000006</v>
      </c>
      <c r="N198">
        <v>66.544841068555968</v>
      </c>
      <c r="O198">
        <v>15.491797619449303</v>
      </c>
      <c r="P198">
        <v>16.801589721153622</v>
      </c>
      <c r="Q198">
        <f t="shared" si="43"/>
        <v>-1.2850541623790472</v>
      </c>
      <c r="R198">
        <f t="shared" si="44"/>
        <v>0.134026085997489</v>
      </c>
      <c r="S198">
        <f t="shared" si="45"/>
        <v>-0.5782515322206615</v>
      </c>
    </row>
    <row r="199" spans="1:19">
      <c r="A199">
        <v>0</v>
      </c>
      <c r="B199">
        <v>216</v>
      </c>
      <c r="C199">
        <v>207</v>
      </c>
      <c r="D199">
        <v>210</v>
      </c>
      <c r="E199">
        <f t="shared" si="28"/>
        <v>216.333</v>
      </c>
      <c r="F199">
        <f t="shared" si="29"/>
        <v>-2.1000000000015007E-2</v>
      </c>
      <c r="G199">
        <f t="shared" si="30"/>
        <v>4.2570000000000086</v>
      </c>
      <c r="H199">
        <f t="shared" si="40"/>
        <v>6811.4113531256244</v>
      </c>
      <c r="I199">
        <f t="shared" si="41"/>
        <v>52.089491463024927</v>
      </c>
      <c r="J199">
        <f t="shared" si="42"/>
        <v>28.617631707024913</v>
      </c>
      <c r="K199">
        <v>133.801725</v>
      </c>
      <c r="L199">
        <v>-7.2383050000000102</v>
      </c>
      <c r="M199">
        <v>9.6065450000000006</v>
      </c>
      <c r="N199">
        <v>66.544841068555968</v>
      </c>
      <c r="O199">
        <v>15.491797619449303</v>
      </c>
      <c r="P199">
        <v>16.801589721153622</v>
      </c>
      <c r="Q199">
        <f t="shared" si="43"/>
        <v>1.2402355114947896</v>
      </c>
      <c r="R199">
        <f t="shared" si="44"/>
        <v>0.46587911727809889</v>
      </c>
      <c r="S199">
        <f t="shared" si="45"/>
        <v>-0.31839516907526799</v>
      </c>
    </row>
    <row r="200" spans="1:19">
      <c r="A200">
        <v>0</v>
      </c>
      <c r="B200">
        <v>20</v>
      </c>
      <c r="C200">
        <v>27</v>
      </c>
      <c r="D200">
        <v>33</v>
      </c>
      <c r="E200">
        <f t="shared" si="28"/>
        <v>26.580999999999996</v>
      </c>
      <c r="F200">
        <f t="shared" si="29"/>
        <v>4.1829999999999981</v>
      </c>
      <c r="G200">
        <f t="shared" si="30"/>
        <v>-3.9859999999999989</v>
      </c>
      <c r="H200">
        <f t="shared" si="40"/>
        <v>11496.283869525629</v>
      </c>
      <c r="I200">
        <f t="shared" si="41"/>
        <v>130.44620790302517</v>
      </c>
      <c r="J200">
        <f t="shared" si="42"/>
        <v>184.75727957702497</v>
      </c>
      <c r="K200">
        <v>133.801725</v>
      </c>
      <c r="L200">
        <v>-7.2383050000000102</v>
      </c>
      <c r="M200">
        <v>9.6065450000000006</v>
      </c>
      <c r="N200">
        <v>66.544841068555968</v>
      </c>
      <c r="O200">
        <v>15.491797619449303</v>
      </c>
      <c r="P200">
        <v>16.801589721153622</v>
      </c>
      <c r="Q200">
        <f t="shared" si="43"/>
        <v>-1.6112552570309522</v>
      </c>
      <c r="R200">
        <f t="shared" si="44"/>
        <v>0.73724852858012024</v>
      </c>
      <c r="S200">
        <f t="shared" si="45"/>
        <v>-0.80900350654835029</v>
      </c>
    </row>
    <row r="201" spans="1:19">
      <c r="A201">
        <v>0</v>
      </c>
      <c r="B201">
        <v>140</v>
      </c>
      <c r="C201">
        <v>85</v>
      </c>
      <c r="D201">
        <v>46</v>
      </c>
      <c r="E201">
        <f t="shared" si="28"/>
        <v>98.378999999999991</v>
      </c>
      <c r="F201">
        <f t="shared" si="29"/>
        <v>-28.795000000000002</v>
      </c>
      <c r="G201">
        <f t="shared" si="30"/>
        <v>30.658999999999999</v>
      </c>
      <c r="H201">
        <f t="shared" si="40"/>
        <v>1254.769446425626</v>
      </c>
      <c r="I201">
        <f t="shared" si="41"/>
        <v>464.69109932302462</v>
      </c>
      <c r="J201">
        <f t="shared" si="42"/>
        <v>443.20586152702492</v>
      </c>
      <c r="K201">
        <v>133.801725</v>
      </c>
      <c r="L201">
        <v>-7.2383050000000102</v>
      </c>
      <c r="M201">
        <v>9.6065450000000006</v>
      </c>
      <c r="N201">
        <v>66.544841068555968</v>
      </c>
      <c r="O201">
        <v>15.491797619449303</v>
      </c>
      <c r="P201">
        <v>16.801589721153622</v>
      </c>
      <c r="Q201">
        <f t="shared" si="43"/>
        <v>-0.53231361637045216</v>
      </c>
      <c r="R201">
        <f t="shared" si="44"/>
        <v>-1.3914908733984792</v>
      </c>
      <c r="S201">
        <f t="shared" si="45"/>
        <v>1.2530037543706016</v>
      </c>
    </row>
    <row r="202" spans="1:19">
      <c r="B202">
        <f t="shared" ref="B202:J202" si="46">AVERAGE(B2:B201)</f>
        <v>143.75</v>
      </c>
      <c r="C202">
        <f t="shared" si="46"/>
        <v>125.905</v>
      </c>
      <c r="D202">
        <f t="shared" si="46"/>
        <v>117.46</v>
      </c>
      <c r="E202">
        <f t="shared" si="46"/>
        <v>133.80172500000003</v>
      </c>
      <c r="F202">
        <f t="shared" si="46"/>
        <v>-7.2383050000000075</v>
      </c>
      <c r="G202">
        <f t="shared" si="46"/>
        <v>9.6065449999999952</v>
      </c>
      <c r="H202">
        <f t="shared" si="46"/>
        <v>4428.2158728393724</v>
      </c>
      <c r="I202">
        <f t="shared" si="46"/>
        <v>239.99579348197508</v>
      </c>
      <c r="J202">
        <f t="shared" si="46"/>
        <v>282.293417157975</v>
      </c>
    </row>
    <row r="203" spans="1:19">
      <c r="H203">
        <f>SQRT(H202)</f>
        <v>66.544841068555968</v>
      </c>
      <c r="I203">
        <f t="shared" ref="I203:J203" si="47">SQRT(I202)</f>
        <v>15.491797619449303</v>
      </c>
      <c r="J203">
        <f t="shared" si="47"/>
        <v>16.801589721153622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Chinying Lin</dc:creator>
  <cp:lastModifiedBy>Chinying Lin</cp:lastModifiedBy>
  <dcterms:created xsi:type="dcterms:W3CDTF">2024-03-20T15:07:47Z</dcterms:created>
  <dcterms:modified xsi:type="dcterms:W3CDTF">2024-04-26T13:52:01Z</dcterms:modified>
</cp:coreProperties>
</file>