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26239_corp_caixa_gov_br/Documents/Área de Trabalho/"/>
    </mc:Choice>
  </mc:AlternateContent>
  <xr:revisionPtr revIDLastSave="660" documentId="8_{9E345598-5FF8-41AF-9784-A8DFCA667537}" xr6:coauthVersionLast="47" xr6:coauthVersionMax="47" xr10:uidLastSave="{771AE703-2AF6-4600-9B4E-CD358B9A2756}"/>
  <bookViews>
    <workbookView xWindow="-110" yWindow="-110" windowWidth="19420" windowHeight="10300" xr2:uid="{8FF478E4-ACD8-47EB-BEDC-CFFC10AE9E5F}"/>
  </bookViews>
  <sheets>
    <sheet name="Dashboard" sheetId="3" r:id="rId1"/>
    <sheet name="Caixinha" sheetId="5" state="hidden" r:id="rId2"/>
    <sheet name="Controller" sheetId="4" state="hidden" r:id="rId3"/>
    <sheet name="Data" sheetId="1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<sst xmlns="http://schemas.openxmlformats.org/spreadsheetml/2006/main" count="181" uniqueCount="35">
  <si>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</si>
  <si>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</si>
  <si>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</si>
  <si>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</si>
  <si>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</si>
  <si>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</si>
  <si>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</si>
  <si>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</si>
  <si>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Pago</t>
  </si>
  <si>
    <t>Igreja</t>
  </si>
  <si>
    <t>ENTRADA</t>
  </si>
  <si>
    <t>Recebido</t>
  </si>
  <si>
    <t>Total Geral</t>
  </si>
  <si>
    <t>Soma de Valor</t>
  </si>
  <si>
    <t>Rótulos de Linha</t>
  </si>
  <si>
    <t>Mercado</t>
  </si>
  <si>
    <t>Alimentação</t>
  </si>
  <si>
    <t>Renda Fixa</t>
  </si>
  <si>
    <t>Transferência</t>
  </si>
  <si>
    <t>Pix</t>
  </si>
  <si>
    <t>Débito Automático</t>
  </si>
  <si>
    <t>Devolução Pix</t>
  </si>
  <si>
    <t>IPTU</t>
  </si>
  <si>
    <t>Boleto</t>
  </si>
  <si>
    <t>Deposito</t>
  </si>
  <si>
    <t>Mãe</t>
  </si>
  <si>
    <t>Lois</t>
  </si>
  <si>
    <t>Transferência Bancária</t>
  </si>
  <si>
    <t>Salário mensal</t>
  </si>
  <si>
    <t>Luzio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</si>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</sst>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7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Fill="1"/>
    <xf numFmtId="14" fontId="0" fillId="0" borderId="0" xfId="0" applyNumberFormat="1"/>
    <xf numFmtId="168" fontId="0" fillId="3" borderId="0" xfId="0" applyNumberFormat="1" applyFill="1"/>
    <xf numFmtId="168" fontId="0" fillId="0" borderId="0" xfId="0" applyNumberFormat="1"/>
    <xf numFmtId="168" fontId="2" fillId="0" borderId="0" xfId="0" applyNumberFormat="1" applyFont="1" applyFill="1"/>
    <xf numFmtId="0" fontId="1" fillId="4" borderId="0" xfId="1" applyFont="1"/>
  </cellXfs>
  <cellStyles count="2">
    <cellStyle name="20% - Ênfase3" xfId="1" builtinId="38"/>
    <cellStyle name="Normal" xfId="0" builtinId="0"/>
  </cellStyles>
  <dxfs count="18">
    <dxf>
      <numFmt numFmtId="168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name val="Segoe UI"/>
        <family val="2"/>
        <scheme val="none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Filtro" pivot="0" table="0" count="10" xr9:uid="{97E2CDED-EC2C-4F3C-A356-0636F4C17380}">
      <tableStyleElement type="wholeTable" dxfId="17"/>
      <tableStyleElement type="headerRow" dxfId="16"/>
    </tableStyle>
  </tableStyles>
  <colors>
    <mruColors>
      <color rgb="FF9966FF"/>
      <color rgb="FFFB6F0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iltro">
        <x14:slicerStyle name="Filtr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Controller!$A$4:$A$9</c:f>
              <c:strCache>
                <c:ptCount val="5"/>
                <c:pt idx="0">
                  <c:v>Alimentação</c:v>
                </c:pt>
                <c:pt idx="1">
                  <c:v>Devolução Pix</c:v>
                </c:pt>
                <c:pt idx="2">
                  <c:v>Igreja</c:v>
                </c:pt>
                <c:pt idx="3">
                  <c:v>Pix</c:v>
                </c:pt>
                <c:pt idx="4">
                  <c:v>Transferência</c:v>
                </c:pt>
              </c:strCache>
            </c:strRef>
          </c:cat>
          <c:val>
            <c:numRef>
              <c:f>Controller!$B$4:$B$9</c:f>
              <c:numCache>
                <c:formatCode>"R$"#,##0.00_);\("R$"#,##0.00\)</c:formatCode>
                <c:ptCount val="5"/>
                <c:pt idx="0">
                  <c:v>144.69999999999999</c:v>
                </c:pt>
                <c:pt idx="1">
                  <c:v>13.89</c:v>
                </c:pt>
                <c:pt idx="2">
                  <c:v>452.55</c:v>
                </c:pt>
                <c:pt idx="3">
                  <c:v>3619.53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8-4175-929C-EDB532DEC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5611455"/>
        <c:axId val="592144767"/>
      </c:barChart>
      <c:catAx>
        <c:axId val="7056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144767"/>
        <c:crosses val="autoZero"/>
        <c:auto val="1"/>
        <c:lblAlgn val="ctr"/>
        <c:lblOffset val="100"/>
        <c:noMultiLvlLbl val="0"/>
      </c:catAx>
      <c:valAx>
        <c:axId val="592144767"/>
        <c:scaling>
          <c:orientation val="minMax"/>
        </c:scaling>
        <c:delete val="1"/>
        <c:axPos val="l"/>
        <c:numFmt formatCode="&quot;R$&quot;#,##0.00_);\(&quot;R$&quot;#,##0.00\)" sourceLinked="1"/>
        <c:majorTickMark val="out"/>
        <c:minorTickMark val="none"/>
        <c:tickLblPos val="nextTo"/>
        <c:crossAx val="7056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Controller!$A$23:$A$27</c:f>
              <c:strCache>
                <c:ptCount val="4"/>
                <c:pt idx="0">
                  <c:v>Deposito</c:v>
                </c:pt>
                <c:pt idx="1">
                  <c:v>Pix</c:v>
                </c:pt>
                <c:pt idx="2">
                  <c:v>Renda Fixa</c:v>
                </c:pt>
                <c:pt idx="3">
                  <c:v>Transferência</c:v>
                </c:pt>
              </c:strCache>
            </c:strRef>
          </c:cat>
          <c:val>
            <c:numRef>
              <c:f>Controller!$B$23:$B$27</c:f>
              <c:numCache>
                <c:formatCode>"R$"#,##0.00_);\("R$"#,##0.00\)</c:formatCode>
                <c:ptCount val="4"/>
                <c:pt idx="0">
                  <c:v>1100</c:v>
                </c:pt>
                <c:pt idx="1">
                  <c:v>315</c:v>
                </c:pt>
                <c:pt idx="2">
                  <c:v>12739.85</c:v>
                </c:pt>
                <c:pt idx="3">
                  <c:v>27.87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C-476E-8A18-250BCF2247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3320703"/>
        <c:axId val="592130367"/>
      </c:barChart>
      <c:catAx>
        <c:axId val="64332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130367"/>
        <c:crosses val="autoZero"/>
        <c:auto val="1"/>
        <c:lblAlgn val="ctr"/>
        <c:lblOffset val="100"/>
        <c:noMultiLvlLbl val="0"/>
      </c:catAx>
      <c:valAx>
        <c:axId val="592130367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6433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8-4CC0-8CEA-0E6FB2968680}"/>
            </c:ext>
          </c:extLst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8-4CC0-8CEA-0E6FB29686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5587024"/>
        <c:axId val="963009648"/>
      </c:barChart>
      <c:catAx>
        <c:axId val="62558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3009648"/>
        <c:crosses val="autoZero"/>
        <c:auto val="1"/>
        <c:lblAlgn val="ctr"/>
        <c:lblOffset val="100"/>
        <c:noMultiLvlLbl val="0"/>
      </c:catAx>
      <c:valAx>
        <c:axId val="963009648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625587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21166</xdr:colOff>
      <xdr:row>1</xdr:row>
      <xdr:rowOff>10582</xdr:rowOff>
    </xdr:from>
    <xdr:to>
      <xdr:col>21</xdr:col>
      <xdr:colOff>254000</xdr:colOff>
      <xdr:row>8</xdr:row>
      <xdr:rowOff>137583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3799D3ED-DE63-C35A-B254-0DC466021337}"/>
            </a:ext>
          </a:extLst>
        </xdr:cNvPr>
        <xdr:cNvSpPr/>
      </xdr:nvSpPr>
      <xdr:spPr>
        <a:xfrm>
          <a:off x="3090333" y="190499"/>
          <a:ext cx="11895667" cy="13864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21166</xdr:colOff>
      <xdr:row>9</xdr:row>
      <xdr:rowOff>148869</xdr:rowOff>
    </xdr:from>
    <xdr:to>
      <xdr:col>17</xdr:col>
      <xdr:colOff>130830</xdr:colOff>
      <xdr:row>29</xdr:row>
      <xdr:rowOff>10580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1B3D592C-C5FD-1C3D-7A4C-D48B6C99A388}"/>
            </a:ext>
          </a:extLst>
        </xdr:cNvPr>
        <xdr:cNvGrpSpPr/>
      </xdr:nvGrpSpPr>
      <xdr:grpSpPr>
        <a:xfrm>
          <a:off x="3090333" y="1768119"/>
          <a:ext cx="9317164" cy="3460044"/>
          <a:chOff x="1912055" y="212372"/>
          <a:chExt cx="9317164" cy="3460044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3C84AF9-0C13-32E3-CEB6-D61286A7B30A}"/>
              </a:ext>
            </a:extLst>
          </xdr:cNvPr>
          <xdr:cNvGrpSpPr/>
        </xdr:nvGrpSpPr>
        <xdr:grpSpPr>
          <a:xfrm>
            <a:off x="1912055" y="212372"/>
            <a:ext cx="9317164" cy="3460044"/>
            <a:chOff x="1556455" y="1097844"/>
            <a:chExt cx="9211331" cy="3530599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0A211876-5229-ACF9-611B-4A289BD813AE}"/>
                </a:ext>
              </a:extLst>
            </xdr:cNvPr>
            <xdr:cNvGrpSpPr/>
          </xdr:nvGrpSpPr>
          <xdr:grpSpPr>
            <a:xfrm>
              <a:off x="1556455" y="1097844"/>
              <a:ext cx="9211331" cy="3530599"/>
              <a:chOff x="1556455" y="1097844"/>
              <a:chExt cx="9211331" cy="3530599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F34436E8-581F-41BB-B53F-97B7ED654F83}"/>
                  </a:ext>
                </a:extLst>
              </xdr:cNvPr>
              <xdr:cNvSpPr/>
            </xdr:nvSpPr>
            <xdr:spPr>
              <a:xfrm>
                <a:off x="1556455" y="1097844"/>
                <a:ext cx="9211331" cy="353059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D1E27EC7-2C0F-1B49-6AAE-7228177AEE2E}"/>
                  </a:ext>
                </a:extLst>
              </xdr:cNvPr>
              <xdr:cNvSpPr/>
            </xdr:nvSpPr>
            <xdr:spPr>
              <a:xfrm>
                <a:off x="1559277" y="1098650"/>
                <a:ext cx="9200445" cy="62290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BC40690-5CE2-4706-8D5E-FA5572AD5E8E}"/>
                </a:ext>
              </a:extLst>
            </xdr:cNvPr>
            <xdr:cNvGraphicFramePr>
              <a:graphicFrameLocks/>
            </xdr:cNvGraphicFramePr>
          </xdr:nvGraphicFramePr>
          <xdr:xfrm>
            <a:off x="1645869" y="1655489"/>
            <a:ext cx="8951576" cy="28223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423D5477-AF43-4D26-E040-C3DF595B2BCB}"/>
                </a:ext>
              </a:extLst>
            </xdr:cNvPr>
            <xdr:cNvSpPr txBox="1"/>
          </xdr:nvSpPr>
          <xdr:spPr>
            <a:xfrm>
              <a:off x="1778001" y="1178278"/>
              <a:ext cx="1763888" cy="4696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6" name="Gráfico 15" descr="Registrar estrutura de tópicos">
            <a:extLst>
              <a:ext uri="{FF2B5EF4-FFF2-40B4-BE49-F238E27FC236}">
                <a16:creationId xmlns:a16="http://schemas.microsoft.com/office/drawing/2014/main" id="{096AC138-8A65-815A-2501-CD8E9ECE5C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577168" y="232834"/>
            <a:ext cx="539750" cy="53975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21166</xdr:colOff>
      <xdr:row>31</xdr:row>
      <xdr:rowOff>145341</xdr:rowOff>
    </xdr:from>
    <xdr:to>
      <xdr:col>17</xdr:col>
      <xdr:colOff>141110</xdr:colOff>
      <xdr:row>53</xdr:row>
      <xdr:rowOff>105830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0791F8B-E5B1-F923-4BA7-66417B5C98E2}"/>
            </a:ext>
          </a:extLst>
        </xdr:cNvPr>
        <xdr:cNvGrpSpPr/>
      </xdr:nvGrpSpPr>
      <xdr:grpSpPr>
        <a:xfrm>
          <a:off x="3090333" y="5722758"/>
          <a:ext cx="9327444" cy="3918655"/>
          <a:chOff x="1912055" y="4167011"/>
          <a:chExt cx="9327444" cy="391865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CB82A870-1154-51CB-A900-E056403988A7}"/>
              </a:ext>
            </a:extLst>
          </xdr:cNvPr>
          <xdr:cNvGrpSpPr/>
        </xdr:nvGrpSpPr>
        <xdr:grpSpPr>
          <a:xfrm>
            <a:off x="1912055" y="4167011"/>
            <a:ext cx="9327444" cy="3918655"/>
            <a:chOff x="1552222" y="4752622"/>
            <a:chExt cx="9221611" cy="399626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E63AEC61-5F6B-E515-2C11-30AB2FA27259}"/>
                </a:ext>
              </a:extLst>
            </xdr:cNvPr>
            <xdr:cNvGrpSpPr/>
          </xdr:nvGrpSpPr>
          <xdr:grpSpPr>
            <a:xfrm>
              <a:off x="1552222" y="4752622"/>
              <a:ext cx="9221611" cy="3996267"/>
              <a:chOff x="1552222" y="4752622"/>
              <a:chExt cx="9221611" cy="399626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3F8AA239-45A7-1216-4DA5-DEF849D1CD17}"/>
                  </a:ext>
                </a:extLst>
              </xdr:cNvPr>
              <xdr:cNvSpPr/>
            </xdr:nvSpPr>
            <xdr:spPr>
              <a:xfrm>
                <a:off x="1552222" y="4755445"/>
                <a:ext cx="9221611" cy="399344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5FA858E5-EEFF-4C42-83F7-2B47A348A310}"/>
                  </a:ext>
                </a:extLst>
              </xdr:cNvPr>
              <xdr:cNvSpPr/>
            </xdr:nvSpPr>
            <xdr:spPr>
              <a:xfrm>
                <a:off x="1556455" y="4752622"/>
                <a:ext cx="9200445" cy="62290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E7D444F-B5E8-4F8D-9564-5692D6BD2A9A}"/>
                </a:ext>
              </a:extLst>
            </xdr:cNvPr>
            <xdr:cNvGraphicFramePr>
              <a:graphicFrameLocks/>
            </xdr:cNvGraphicFramePr>
          </xdr:nvGraphicFramePr>
          <xdr:xfrm>
            <a:off x="1679220" y="5482166"/>
            <a:ext cx="874082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64175E7-F067-4A2C-B21B-FA360E5AE0A7}"/>
                </a:ext>
              </a:extLst>
            </xdr:cNvPr>
            <xdr:cNvSpPr txBox="1"/>
          </xdr:nvSpPr>
          <xdr:spPr>
            <a:xfrm>
              <a:off x="1909235" y="4794118"/>
              <a:ext cx="4924778" cy="5873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Despesas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FE14EC54-5C99-F9A0-D07B-E4CC348225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757084" y="4233334"/>
            <a:ext cx="486833" cy="48683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306916</xdr:colOff>
      <xdr:row>8</xdr:row>
      <xdr:rowOff>158752</xdr:rowOff>
    </xdr:from>
    <xdr:to>
      <xdr:col>0</xdr:col>
      <xdr:colOff>2135716</xdr:colOff>
      <xdr:row>14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66384077-0549-4BEC-9D90-9613C68EB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916" y="1598085"/>
              <a:ext cx="1828800" cy="1079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91727</xdr:colOff>
      <xdr:row>2</xdr:row>
      <xdr:rowOff>105837</xdr:rowOff>
    </xdr:from>
    <xdr:to>
      <xdr:col>3</xdr:col>
      <xdr:colOff>465667</xdr:colOff>
      <xdr:row>7</xdr:row>
      <xdr:rowOff>84670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63E3271-4A01-3960-B332-E39A1287C37E}"/>
            </a:ext>
          </a:extLst>
        </xdr:cNvPr>
        <xdr:cNvSpPr/>
      </xdr:nvSpPr>
      <xdr:spPr>
        <a:xfrm>
          <a:off x="3160894" y="465670"/>
          <a:ext cx="987773" cy="878417"/>
        </a:xfrm>
        <a:prstGeom prst="rect">
          <a:avLst/>
        </a:prstGeom>
        <a:solidFill>
          <a:srgbClr val="9966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127001</xdr:colOff>
      <xdr:row>2</xdr:row>
      <xdr:rowOff>63500</xdr:rowOff>
    </xdr:from>
    <xdr:to>
      <xdr:col>17</xdr:col>
      <xdr:colOff>84667</xdr:colOff>
      <xdr:row>10</xdr:row>
      <xdr:rowOff>137582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552BC09-EFFB-574D-0358-CA83962ED8C5}"/>
            </a:ext>
          </a:extLst>
        </xdr:cNvPr>
        <xdr:cNvSpPr txBox="1"/>
      </xdr:nvSpPr>
      <xdr:spPr>
        <a:xfrm>
          <a:off x="4423834" y="423333"/>
          <a:ext cx="7937500" cy="1513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solidFill>
                <a:srgbClr val="9966FF"/>
              </a:solidFill>
              <a:latin typeface="Segoe UI" panose="020B0502040204020203" pitchFamily="34" charset="0"/>
              <a:cs typeface="Segoe UI" panose="020B0502040204020203" pitchFamily="34" charset="0"/>
            </a:rPr>
            <a:t>Olá, Cyndi!</a:t>
          </a:r>
          <a:br>
            <a:rPr lang="pt-BR" sz="2800">
              <a:solidFill>
                <a:srgbClr val="9966FF"/>
              </a:solidFill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pt-BR" sz="2000">
              <a:solidFill>
                <a:srgbClr val="9966FF"/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</a:t>
          </a:r>
          <a:r>
            <a:rPr lang="pt-BR" sz="2000" baseline="0">
              <a:solidFill>
                <a:srgbClr val="9966FF"/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financeiro!</a:t>
          </a:r>
          <a:endParaRPr lang="pt-BR" sz="2000">
            <a:solidFill>
              <a:srgbClr val="9966FF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12</xdr:col>
      <xdr:colOff>4239</xdr:colOff>
      <xdr:row>3</xdr:row>
      <xdr:rowOff>63498</xdr:rowOff>
    </xdr:from>
    <xdr:to>
      <xdr:col>20</xdr:col>
      <xdr:colOff>529172</xdr:colOff>
      <xdr:row>6</xdr:row>
      <xdr:rowOff>10581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A4610E9-73B6-E8A7-6802-F7D2BE955CA6}"/>
            </a:ext>
          </a:extLst>
        </xdr:cNvPr>
        <xdr:cNvGrpSpPr/>
      </xdr:nvGrpSpPr>
      <xdr:grpSpPr>
        <a:xfrm>
          <a:off x="9211739" y="603248"/>
          <a:ext cx="5435600" cy="486833"/>
          <a:chOff x="13038666" y="560917"/>
          <a:chExt cx="5429250" cy="486833"/>
        </a:xfrm>
      </xdr:grpSpPr>
      <xdr:sp macro="" textlink="">
        <xdr:nvSpPr>
          <xdr:cNvPr id="17" name="CaixaDeTexto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02483EE-0DA3-B9CA-46EC-668BCAE478ED}"/>
              </a:ext>
            </a:extLst>
          </xdr:cNvPr>
          <xdr:cNvSpPr txBox="1"/>
        </xdr:nvSpPr>
        <xdr:spPr>
          <a:xfrm>
            <a:off x="13038666" y="560917"/>
            <a:ext cx="5429250" cy="4868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9966FF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</a:t>
            </a:r>
            <a:r>
              <a:rPr lang="pt-BR" sz="2000" baseline="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dados...</a:t>
            </a:r>
            <a:endParaRPr lang="pt-BR" sz="20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3" name="Gráfico 22" descr="Lupa estrutura de tópicos">
            <a:extLst>
              <a:ext uri="{FF2B5EF4-FFF2-40B4-BE49-F238E27FC236}">
                <a16:creationId xmlns:a16="http://schemas.microsoft.com/office/drawing/2014/main" id="{E54DE9DB-321F-4871-5D20-2B563178D9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7949333" y="613833"/>
            <a:ext cx="370417" cy="370417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116415</xdr:colOff>
      <xdr:row>2</xdr:row>
      <xdr:rowOff>63500</xdr:rowOff>
    </xdr:from>
    <xdr:to>
      <xdr:col>3</xdr:col>
      <xdr:colOff>416982</xdr:colOff>
      <xdr:row>7</xdr:row>
      <xdr:rowOff>78316</xdr:rowOff>
    </xdr:to>
    <xdr:pic>
      <xdr:nvPicPr>
        <xdr:cNvPr id="30" name="Gráfico 29" descr="Gráfico de barras com tendência ascendente estrutura de tópicos">
          <a:extLst>
            <a:ext uri="{FF2B5EF4-FFF2-40B4-BE49-F238E27FC236}">
              <a16:creationId xmlns:a16="http://schemas.microsoft.com/office/drawing/2014/main" id="{0172D2C7-D406-FC43-DD10-B82DBA990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185582" y="423333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285749</xdr:colOff>
      <xdr:row>2</xdr:row>
      <xdr:rowOff>42333</xdr:rowOff>
    </xdr:from>
    <xdr:to>
      <xdr:col>0</xdr:col>
      <xdr:colOff>2148416</xdr:colOff>
      <xdr:row>7</xdr:row>
      <xdr:rowOff>84666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490CE873-0911-3BD0-807C-3BEF0CFD05F7}"/>
            </a:ext>
          </a:extLst>
        </xdr:cNvPr>
        <xdr:cNvSpPr/>
      </xdr:nvSpPr>
      <xdr:spPr>
        <a:xfrm>
          <a:off x="285749" y="402166"/>
          <a:ext cx="1862667" cy="941917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9966FF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pt-BR" sz="2000" b="1" baseline="0">
              <a:solidFill>
                <a:srgbClr val="9966FF"/>
              </a:solidFill>
              <a:latin typeface="Segoe UI" panose="020B0502040204020203" pitchFamily="34" charset="0"/>
              <a:cs typeface="Segoe UI" panose="020B0502040204020203" pitchFamily="34" charset="0"/>
            </a:rPr>
            <a:t> APP</a:t>
          </a:r>
          <a:endParaRPr lang="pt-BR" sz="2000" b="1">
            <a:solidFill>
              <a:srgbClr val="9966FF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25400</xdr:colOff>
      <xdr:row>9</xdr:row>
      <xdr:rowOff>148869</xdr:rowOff>
    </xdr:from>
    <xdr:to>
      <xdr:col>33</xdr:col>
      <xdr:colOff>135064</xdr:colOff>
      <xdr:row>29</xdr:row>
      <xdr:rowOff>10580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FBBB94D-2FF8-4AAC-A9D5-D275B5EDBC42}"/>
            </a:ext>
          </a:extLst>
        </xdr:cNvPr>
        <xdr:cNvGrpSpPr/>
      </xdr:nvGrpSpPr>
      <xdr:grpSpPr>
        <a:xfrm>
          <a:off x="12915900" y="1768119"/>
          <a:ext cx="9317164" cy="3460044"/>
          <a:chOff x="1912055" y="212372"/>
          <a:chExt cx="9317164" cy="3460044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6A1969E9-DC78-287E-9C96-E373D04119A2}"/>
              </a:ext>
            </a:extLst>
          </xdr:cNvPr>
          <xdr:cNvGrpSpPr/>
        </xdr:nvGrpSpPr>
        <xdr:grpSpPr>
          <a:xfrm>
            <a:off x="1912055" y="212372"/>
            <a:ext cx="9317164" cy="3460044"/>
            <a:chOff x="1556455" y="1097844"/>
            <a:chExt cx="9211331" cy="3530599"/>
          </a:xfrm>
        </xdr:grpSpPr>
        <xdr:grpSp>
          <xdr:nvGrpSpPr>
            <xdr:cNvPr id="37" name="Agrupar 36">
              <a:extLst>
                <a:ext uri="{FF2B5EF4-FFF2-40B4-BE49-F238E27FC236}">
                  <a16:creationId xmlns:a16="http://schemas.microsoft.com/office/drawing/2014/main" id="{D2ACF6C9-01F9-8490-1F2A-7515430F303C}"/>
                </a:ext>
              </a:extLst>
            </xdr:cNvPr>
            <xdr:cNvGrpSpPr/>
          </xdr:nvGrpSpPr>
          <xdr:grpSpPr>
            <a:xfrm>
              <a:off x="1556455" y="1097844"/>
              <a:ext cx="9211331" cy="3530599"/>
              <a:chOff x="1556455" y="1097844"/>
              <a:chExt cx="9211331" cy="3530599"/>
            </a:xfrm>
          </xdr:grpSpPr>
          <xdr:sp macro="" textlink="">
            <xdr:nvSpPr>
              <xdr:cNvPr id="40" name="Retângulo: Cantos Arredondados 39">
                <a:extLst>
                  <a:ext uri="{FF2B5EF4-FFF2-40B4-BE49-F238E27FC236}">
                    <a16:creationId xmlns:a16="http://schemas.microsoft.com/office/drawing/2014/main" id="{92675426-F7E0-F2DF-F1AF-CF0B0513C3A4}"/>
                  </a:ext>
                </a:extLst>
              </xdr:cNvPr>
              <xdr:cNvSpPr/>
            </xdr:nvSpPr>
            <xdr:spPr>
              <a:xfrm>
                <a:off x="1556455" y="1097844"/>
                <a:ext cx="9211331" cy="353059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1" name="Retângulo: Cantos Superiores Arredondados 40">
                <a:extLst>
                  <a:ext uri="{FF2B5EF4-FFF2-40B4-BE49-F238E27FC236}">
                    <a16:creationId xmlns:a16="http://schemas.microsoft.com/office/drawing/2014/main" id="{CD594950-4596-3787-71CD-9D877A34AF87}"/>
                  </a:ext>
                </a:extLst>
              </xdr:cNvPr>
              <xdr:cNvSpPr/>
            </xdr:nvSpPr>
            <xdr:spPr>
              <a:xfrm>
                <a:off x="1559277" y="1098650"/>
                <a:ext cx="9200445" cy="62290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66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1FC6F3F5-D35F-6777-863A-BD311ACE0356}"/>
                </a:ext>
              </a:extLst>
            </xdr:cNvPr>
            <xdr:cNvSpPr txBox="1"/>
          </xdr:nvSpPr>
          <xdr:spPr>
            <a:xfrm>
              <a:off x="1778001" y="1178278"/>
              <a:ext cx="1763888" cy="46960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36" name="Gráfico 35" descr="Cofrinho estrutura de tópicos">
            <a:extLst>
              <a:ext uri="{FF2B5EF4-FFF2-40B4-BE49-F238E27FC236}">
                <a16:creationId xmlns:a16="http://schemas.microsoft.com/office/drawing/2014/main" id="{ABBE35E5-9627-A5E4-76B4-0BCFFC03FF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3788834" y="232834"/>
            <a:ext cx="539750" cy="539750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169333</xdr:colOff>
      <xdr:row>13</xdr:row>
      <xdr:rowOff>159452</xdr:rowOff>
    </xdr:from>
    <xdr:to>
      <xdr:col>31</xdr:col>
      <xdr:colOff>42334</xdr:colOff>
      <xdr:row>27</xdr:row>
      <xdr:rowOff>31750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B19B6F9-516A-4DA8-9278-CBEABC355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di Mizuouchi Galdino" refreshedDate="45672.737481828706" createdVersion="8" refreshedVersion="8" minRefreshableVersion="3" recordCount="29" xr:uid="{A926260C-DC0B-415C-96A0-C945FCAC26FE}">
  <cacheSource type="worksheet">
    <worksheetSource name="tbl_operarions"/>
  </cacheSource>
  <cacheFields count="8">
    <cacheField name="Data" numFmtId="14">
      <sharedItems containsSemiMixedTypes="0" containsNonDate="0" containsDate="1" containsString="0" minDate="2024-11-01T00:00:00" maxDate="2024-12-17T00:00:00"/>
    </cacheField>
    <cacheField name="Mês" numFmtId="1">
      <sharedItems containsSemiMixedTypes="0" containsString="0" containsNumber="1" containsInteger="1" minValue="11" maxValue="12" count="2">
        <n v="11"/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unt="7">
        <s v="Alimentação"/>
        <s v="Pix"/>
        <s v="Devolução Pix"/>
        <s v="Igreja"/>
        <s v="Deposito"/>
        <s v="Transferência"/>
        <s v="Renda Fixa"/>
      </sharedItems>
    </cacheField>
    <cacheField name="Descrição" numFmtId="0">
      <sharedItems/>
    </cacheField>
    <cacheField name="Valor" numFmtId="2">
      <sharedItems containsSemiMixedTypes="0" containsString="0" containsNumber="1" minValue="3.51" maxValue="12739.85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116993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4-11-01T00:00:00"/>
    <x v="0"/>
    <x v="0"/>
    <x v="0"/>
    <s v="Mercado"/>
    <n v="100"/>
    <s v="Débito Automático"/>
    <s v="Pago"/>
  </r>
  <r>
    <d v="2024-12-02T00:00:00"/>
    <x v="1"/>
    <x v="1"/>
    <x v="1"/>
    <s v="Pix"/>
    <n v="200"/>
    <s v="Pix"/>
    <s v="Recebido"/>
  </r>
  <r>
    <d v="2024-12-02T00:00:00"/>
    <x v="1"/>
    <x v="0"/>
    <x v="0"/>
    <s v="Mercado"/>
    <n v="44.7"/>
    <s v="Débito Automático"/>
    <s v="Pago"/>
  </r>
  <r>
    <d v="2024-12-02T00:00:00"/>
    <x v="1"/>
    <x v="1"/>
    <x v="1"/>
    <s v="Pix"/>
    <n v="100"/>
    <s v="Pix"/>
    <s v="Recebido"/>
  </r>
  <r>
    <d v="2024-12-02T00:00:00"/>
    <x v="1"/>
    <x v="0"/>
    <x v="2"/>
    <s v="Pix"/>
    <n v="13.89"/>
    <s v="Pix"/>
    <s v="Pago"/>
  </r>
  <r>
    <d v="2024-12-03T00:00:00"/>
    <x v="1"/>
    <x v="0"/>
    <x v="1"/>
    <s v="Pix"/>
    <n v="150"/>
    <s v="Pix"/>
    <s v="Pago"/>
  </r>
  <r>
    <d v="2024-12-04T00:00:00"/>
    <x v="1"/>
    <x v="0"/>
    <x v="1"/>
    <s v="Pix"/>
    <n v="850"/>
    <s v="Pix"/>
    <s v="Pago"/>
  </r>
  <r>
    <d v="2024-12-05T00:00:00"/>
    <x v="1"/>
    <x v="0"/>
    <x v="1"/>
    <s v="Pix"/>
    <n v="40"/>
    <s v="Pix"/>
    <s v="Pago"/>
  </r>
  <r>
    <d v="2024-12-06T00:00:00"/>
    <x v="1"/>
    <x v="0"/>
    <x v="1"/>
    <s v="Pix"/>
    <n v="150"/>
    <s v="Pix"/>
    <s v="Pago"/>
  </r>
  <r>
    <d v="2024-12-06T00:00:00"/>
    <x v="1"/>
    <x v="0"/>
    <x v="1"/>
    <s v="Pix"/>
    <n v="20"/>
    <s v="Pix"/>
    <s v="Pago"/>
  </r>
  <r>
    <d v="2024-12-09T00:00:00"/>
    <x v="1"/>
    <x v="0"/>
    <x v="1"/>
    <s v="Pix"/>
    <n v="130"/>
    <s v="Pix"/>
    <s v="Pago"/>
  </r>
  <r>
    <d v="2024-12-09T00:00:00"/>
    <x v="1"/>
    <x v="0"/>
    <x v="1"/>
    <s v="Pix"/>
    <n v="65"/>
    <s v="Pix"/>
    <s v="Pago"/>
  </r>
  <r>
    <d v="2024-12-09T00:00:00"/>
    <x v="1"/>
    <x v="0"/>
    <x v="1"/>
    <s v="Pix"/>
    <n v="75"/>
    <s v="Pix"/>
    <s v="Pago"/>
  </r>
  <r>
    <d v="2024-12-09T00:00:00"/>
    <x v="1"/>
    <x v="0"/>
    <x v="1"/>
    <s v="Pix"/>
    <n v="27"/>
    <s v="Pix"/>
    <s v="Pago"/>
  </r>
  <r>
    <d v="2024-12-09T00:00:00"/>
    <x v="1"/>
    <x v="0"/>
    <x v="1"/>
    <s v="Pix"/>
    <n v="40"/>
    <s v="Pix"/>
    <s v="Pago"/>
  </r>
  <r>
    <d v="2024-12-09T00:00:00"/>
    <x v="1"/>
    <x v="0"/>
    <x v="1"/>
    <s v="Pix"/>
    <n v="482"/>
    <s v="Pix"/>
    <s v="Pago"/>
  </r>
  <r>
    <d v="2024-12-11T00:00:00"/>
    <x v="1"/>
    <x v="0"/>
    <x v="3"/>
    <s v="IPTU"/>
    <n v="452.55"/>
    <s v="Boleto"/>
    <s v="Pago"/>
  </r>
  <r>
    <d v="2024-12-11T00:00:00"/>
    <x v="1"/>
    <x v="1"/>
    <x v="4"/>
    <s v="Mãe"/>
    <n v="1100"/>
    <s v="Deposito"/>
    <s v="Recebido"/>
  </r>
  <r>
    <d v="2024-12-11T00:00:00"/>
    <x v="1"/>
    <x v="0"/>
    <x v="1"/>
    <s v="Pix"/>
    <n v="3.51"/>
    <s v="Pix"/>
    <s v="Pago"/>
  </r>
  <r>
    <d v="2024-12-11T00:00:00"/>
    <x v="1"/>
    <x v="0"/>
    <x v="1"/>
    <s v="Pix"/>
    <n v="45"/>
    <s v="Pix"/>
    <s v="Pago"/>
  </r>
  <r>
    <d v="2024-12-11T00:00:00"/>
    <x v="1"/>
    <x v="0"/>
    <x v="1"/>
    <s v="Pix"/>
    <n v="7.02"/>
    <s v="Pix"/>
    <s v="Pago"/>
  </r>
  <r>
    <d v="2024-12-12T00:00:00"/>
    <x v="1"/>
    <x v="0"/>
    <x v="5"/>
    <s v="Lois"/>
    <n v="100"/>
    <s v="Transferência Bancária"/>
    <s v="Pago"/>
  </r>
  <r>
    <d v="2024-12-13T00:00:00"/>
    <x v="1"/>
    <x v="1"/>
    <x v="6"/>
    <s v="Salário mensal"/>
    <n v="12739.85"/>
    <s v="Débito Automático"/>
    <s v="Recebido"/>
  </r>
  <r>
    <d v="2024-12-16T00:00:00"/>
    <x v="1"/>
    <x v="1"/>
    <x v="5"/>
    <s v="Luzio"/>
    <n v="27.87"/>
    <s v="Transferência Bancária"/>
    <s v="Recebido"/>
  </r>
  <r>
    <d v="2024-12-16T00:00:00"/>
    <x v="1"/>
    <x v="0"/>
    <x v="1"/>
    <s v="Pix"/>
    <n v="1280"/>
    <s v="Pix"/>
    <s v="Pago"/>
  </r>
  <r>
    <d v="2024-12-16T00:00:00"/>
    <x v="1"/>
    <x v="0"/>
    <x v="1"/>
    <s v="Pix"/>
    <n v="100"/>
    <s v="Pix"/>
    <s v="Pago"/>
  </r>
  <r>
    <d v="2024-12-16T00:00:00"/>
    <x v="1"/>
    <x v="0"/>
    <x v="1"/>
    <s v="Pix"/>
    <n v="100"/>
    <s v="Pix"/>
    <s v="Pago"/>
  </r>
  <r>
    <d v="2024-12-16T00:00:00"/>
    <x v="1"/>
    <x v="0"/>
    <x v="1"/>
    <s v="Pix"/>
    <n v="55"/>
    <s v="Pix"/>
    <s v="Pago"/>
  </r>
  <r>
    <d v="2024-12-16T00:00:00"/>
    <x v="1"/>
    <x v="1"/>
    <x v="1"/>
    <s v="Pix"/>
    <n v="15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F3BEC-8164-443D-9311-E0F722BAE9E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9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0"/>
        <item x="4"/>
        <item x="2"/>
        <item x="3"/>
        <item x="1"/>
        <item x="6"/>
        <item x="5"/>
        <item t="default"/>
      </items>
    </pivotField>
    <pivotField showAll="0"/>
    <pivotField dataField="1" numFmtId="2" showAll="0"/>
    <pivotField showAll="0"/>
    <pivotField showAll="0"/>
  </pivotFields>
  <rowFields count="1">
    <field x="3"/>
  </rowFields>
  <rowItems count="6">
    <i>
      <x/>
    </i>
    <i>
      <x v="2"/>
    </i>
    <i>
      <x v="3"/>
    </i>
    <i>
      <x v="4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1" numFmtId="7"/>
  </dataFields>
  <formats count="2">
    <format dxfId="13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5EBEA-F9F5-4729-8ABE-5BCD140A0EF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2:B27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0"/>
        <item x="4"/>
        <item x="2"/>
        <item x="3"/>
        <item x="1"/>
        <item x="6"/>
        <item x="5"/>
        <item t="default"/>
      </items>
    </pivotField>
    <pivotField showAll="0"/>
    <pivotField dataField="1" numFmtId="2" showAll="0"/>
    <pivotField showAll="0"/>
    <pivotField showAll="0"/>
  </pivotFields>
  <rowFields count="1">
    <field x="3"/>
  </rowFields>
  <rowItems count="5">
    <i>
      <x v="1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7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079AA7F-6EEA-46B6-B9AE-CCC231A7294A}" sourceName="Mês">
  <pivotTables>
    <pivotTable tabId="4" name="Tabela dinâmica1"/>
    <pivotTable tabId="4" name="Tabela dinâmica2"/>
  </pivotTables>
  <data>
    <tabular pivotCacheId="181169936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D885B9C-BDA6-4860-9CD5-4AEA88F7D24B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CDE7CF-07FD-4557-A143-9BE02BFF9FF2}" name="Tabela3" displayName="Tabela3" ref="C6:D23" totalsRowShown="0" headerRowDxfId="1">
  <autoFilter ref="C6:D23" xr:uid="{2ECDE7CF-07FD-4557-A143-9BE02BFF9FF2}"/>
  <tableColumns count="2">
    <tableColumn id="1" xr3:uid="{62BCD495-3A06-4A56-923E-116F20922FA6}" name="Data de lançamento"/>
    <tableColumn id="2" xr3:uid="{89CF866D-F55E-4A79-A017-754B795B6797}" name="Depósito Reservad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E5259-D2C5-422A-BDD5-9DC92C2C377F}" name="tbl_operarions" displayName="tbl_operarions" ref="A1:H31" totalsRowShown="0" headerRowDxfId="11" dataDxfId="10">
  <autoFilter ref="A1:H31" xr:uid="{0D5E5259-D2C5-422A-BDD5-9DC92C2C377F}"/>
  <tableColumns count="8">
    <tableColumn id="1" xr3:uid="{3D8C0C4F-403D-499A-BA8E-4022E81AF259}" name="Data" dataDxfId="9"/>
    <tableColumn id="8" xr3:uid="{90A5FCB4-6146-49FF-A2E5-78B50F88CD6E}" name="Mês" dataDxfId="8">
      <calculatedColumnFormula>MONTH(tbl_operarions[[#This Row],[Data]])</calculatedColumnFormula>
    </tableColumn>
    <tableColumn id="2" xr3:uid="{31EE2DB0-B41A-46B3-8502-B93E0C4DE311}" name="Tipo" dataDxfId="7"/>
    <tableColumn id="3" xr3:uid="{6773776D-421B-4EDC-ABE9-E2BA8DB12330}" name="Categoria" dataDxfId="6"/>
    <tableColumn id="4" xr3:uid="{EA0F9F23-8821-4DC6-B9FC-AEA82FE4547A}" name="Descrição" dataDxfId="5"/>
    <tableColumn id="5" xr3:uid="{61031C98-F164-4DDE-A956-9F0DBB821608}" name="Valor" dataDxfId="4"/>
    <tableColumn id="6" xr3:uid="{0B2C5DBA-CAA0-4741-91E6-D29B7C2BE475}" name="Operação Bancária" dataDxfId="3"/>
    <tableColumn id="7" xr3:uid="{DD15AC1C-3582-42FE-8B7E-89DD68997B45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9D8B-9E13-4A50-9B5D-F512C10E6F8C}">
  <dimension ref="A1"/>
  <sheetViews>
    <sheetView showGridLines="0" showRowColHeaders="0" tabSelected="1" zoomScale="60" zoomScaleNormal="60" workbookViewId="0">
      <selection activeCell="AF39" sqref="AF39"/>
    </sheetView>
  </sheetViews>
  <sheetFormatPr defaultRowHeight="14.5" x14ac:dyDescent="0.35"/>
  <cols>
    <col min="1" max="1" width="35.1796875" style="7" customWidth="1"/>
    <col min="2" max="16384" width="8.7265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1CAA-B8D9-4F93-8827-0754E7D7482D}">
  <sheetPr>
    <tabColor rgb="FF0070C0"/>
  </sheetPr>
  <dimension ref="C1:D23"/>
  <sheetViews>
    <sheetView workbookViewId="0">
      <selection activeCell="O17" sqref="O17"/>
    </sheetView>
  </sheetViews>
  <sheetFormatPr defaultRowHeight="14.5" x14ac:dyDescent="0.35"/>
  <cols>
    <col min="3" max="3" width="19.7265625" customWidth="1"/>
    <col min="4" max="4" width="19.54296875" style="13" customWidth="1"/>
  </cols>
  <sheetData>
    <row r="1" spans="3:4" s="7" customFormat="1" ht="36" customHeight="1" x14ac:dyDescent="0.35">
      <c r="D1" s="12"/>
    </row>
    <row r="3" spans="3:4" x14ac:dyDescent="0.35">
      <c r="C3" s="15" t="s">
        <v>33</v>
      </c>
      <c r="D3" s="13">
        <f>SUM(Tabela3[Depósito Reservado])</f>
        <v>4505</v>
      </c>
    </row>
    <row r="4" spans="3:4" x14ac:dyDescent="0.35">
      <c r="C4" s="15" t="s">
        <v>34</v>
      </c>
      <c r="D4" s="13">
        <v>20000</v>
      </c>
    </row>
    <row r="6" spans="3:4" x14ac:dyDescent="0.35">
      <c r="C6" s="10" t="s">
        <v>31</v>
      </c>
      <c r="D6" s="14" t="s">
        <v>32</v>
      </c>
    </row>
    <row r="7" spans="3:4" x14ac:dyDescent="0.35">
      <c r="C7" s="11">
        <v>45603</v>
      </c>
      <c r="D7" s="13">
        <v>50</v>
      </c>
    </row>
    <row r="8" spans="3:4" x14ac:dyDescent="0.35">
      <c r="C8" s="11">
        <v>45604</v>
      </c>
      <c r="D8" s="13">
        <v>347</v>
      </c>
    </row>
    <row r="9" spans="3:4" x14ac:dyDescent="0.35">
      <c r="C9" s="11">
        <v>45605</v>
      </c>
      <c r="D9" s="13">
        <v>468</v>
      </c>
    </row>
    <row r="10" spans="3:4" x14ac:dyDescent="0.35">
      <c r="C10" s="11">
        <v>45606</v>
      </c>
      <c r="D10" s="13">
        <v>415</v>
      </c>
    </row>
    <row r="11" spans="3:4" x14ac:dyDescent="0.35">
      <c r="C11" s="11">
        <v>45607</v>
      </c>
      <c r="D11" s="13">
        <v>49</v>
      </c>
    </row>
    <row r="12" spans="3:4" x14ac:dyDescent="0.35">
      <c r="C12" s="11">
        <v>45608</v>
      </c>
      <c r="D12" s="13">
        <v>289</v>
      </c>
    </row>
    <row r="13" spans="3:4" x14ac:dyDescent="0.35">
      <c r="C13" s="11">
        <v>45609</v>
      </c>
      <c r="D13" s="13">
        <v>160</v>
      </c>
    </row>
    <row r="14" spans="3:4" x14ac:dyDescent="0.35">
      <c r="C14" s="11">
        <v>45610</v>
      </c>
      <c r="D14" s="13">
        <v>194</v>
      </c>
    </row>
    <row r="15" spans="3:4" x14ac:dyDescent="0.35">
      <c r="C15" s="11">
        <v>45611</v>
      </c>
      <c r="D15" s="13">
        <v>407</v>
      </c>
    </row>
    <row r="16" spans="3:4" x14ac:dyDescent="0.35">
      <c r="C16" s="11">
        <v>45612</v>
      </c>
      <c r="D16" s="13">
        <v>440</v>
      </c>
    </row>
    <row r="17" spans="3:4" x14ac:dyDescent="0.35">
      <c r="C17" s="11">
        <v>45613</v>
      </c>
      <c r="D17" s="13">
        <v>142</v>
      </c>
    </row>
    <row r="18" spans="3:4" x14ac:dyDescent="0.35">
      <c r="C18" s="11">
        <v>45614</v>
      </c>
      <c r="D18" s="13">
        <v>298</v>
      </c>
    </row>
    <row r="19" spans="3:4" x14ac:dyDescent="0.35">
      <c r="C19" s="11">
        <v>45615</v>
      </c>
      <c r="D19" s="13">
        <v>56</v>
      </c>
    </row>
    <row r="20" spans="3:4" x14ac:dyDescent="0.35">
      <c r="C20" s="11">
        <v>45616</v>
      </c>
      <c r="D20" s="13">
        <v>73</v>
      </c>
    </row>
    <row r="21" spans="3:4" x14ac:dyDescent="0.35">
      <c r="C21" s="11">
        <v>45617</v>
      </c>
      <c r="D21" s="13">
        <v>387</v>
      </c>
    </row>
    <row r="22" spans="3:4" x14ac:dyDescent="0.35">
      <c r="C22" s="11">
        <v>45618</v>
      </c>
      <c r="D22" s="13">
        <v>238</v>
      </c>
    </row>
    <row r="23" spans="3:4" x14ac:dyDescent="0.35">
      <c r="C23" s="11">
        <v>45619</v>
      </c>
      <c r="D23" s="13">
        <v>492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05C4-6692-4790-87B8-B1A7B820D8EE}">
  <sheetPr>
    <tabColor rgb="FF0070C0"/>
  </sheetPr>
  <dimension ref="A1:B27"/>
  <sheetViews>
    <sheetView workbookViewId="0">
      <selection activeCell="A3" sqref="A3"/>
    </sheetView>
  </sheetViews>
  <sheetFormatPr defaultRowHeight="14.5" x14ac:dyDescent="0.35"/>
  <cols>
    <col min="1" max="1" width="17" bestFit="1" customWidth="1"/>
    <col min="2" max="2" width="13" bestFit="1" customWidth="1"/>
    <col min="3" max="3" width="7.81640625" bestFit="1" customWidth="1"/>
    <col min="4" max="4" width="10" bestFit="1" customWidth="1"/>
  </cols>
  <sheetData>
    <row r="1" spans="1:2" x14ac:dyDescent="0.35">
      <c r="A1" s="3" t="s">
        <v>1</v>
      </c>
      <c r="B1" t="s">
        <v>7</v>
      </c>
    </row>
    <row r="3" spans="1:2" x14ac:dyDescent="0.35">
      <c r="A3" s="3" t="s">
        <v>14</v>
      </c>
      <c r="B3" t="s">
        <v>13</v>
      </c>
    </row>
    <row r="4" spans="1:2" x14ac:dyDescent="0.35">
      <c r="A4" s="4" t="s">
        <v>16</v>
      </c>
      <c r="B4" s="8">
        <v>144.69999999999999</v>
      </c>
    </row>
    <row r="5" spans="1:2" x14ac:dyDescent="0.35">
      <c r="A5" s="4" t="s">
        <v>21</v>
      </c>
      <c r="B5" s="8">
        <v>13.89</v>
      </c>
    </row>
    <row r="6" spans="1:2" x14ac:dyDescent="0.35">
      <c r="A6" s="4" t="s">
        <v>9</v>
      </c>
      <c r="B6" s="8">
        <v>452.55</v>
      </c>
    </row>
    <row r="7" spans="1:2" x14ac:dyDescent="0.35">
      <c r="A7" s="4" t="s">
        <v>19</v>
      </c>
      <c r="B7" s="8">
        <v>3619.53</v>
      </c>
    </row>
    <row r="8" spans="1:2" x14ac:dyDescent="0.35">
      <c r="A8" s="4" t="s">
        <v>18</v>
      </c>
      <c r="B8" s="8">
        <v>100</v>
      </c>
    </row>
    <row r="9" spans="1:2" x14ac:dyDescent="0.35">
      <c r="A9" s="4" t="s">
        <v>12</v>
      </c>
      <c r="B9" s="8">
        <v>4330.67</v>
      </c>
    </row>
    <row r="20" spans="1:2" x14ac:dyDescent="0.35">
      <c r="A20" s="3" t="s">
        <v>1</v>
      </c>
      <c r="B20" t="s">
        <v>10</v>
      </c>
    </row>
    <row r="22" spans="1:2" x14ac:dyDescent="0.35">
      <c r="A22" s="3" t="s">
        <v>14</v>
      </c>
      <c r="B22" t="s">
        <v>13</v>
      </c>
    </row>
    <row r="23" spans="1:2" x14ac:dyDescent="0.35">
      <c r="A23" s="4" t="s">
        <v>24</v>
      </c>
      <c r="B23" s="8">
        <v>1100</v>
      </c>
    </row>
    <row r="24" spans="1:2" x14ac:dyDescent="0.35">
      <c r="A24" s="4" t="s">
        <v>19</v>
      </c>
      <c r="B24" s="8">
        <v>315</v>
      </c>
    </row>
    <row r="25" spans="1:2" x14ac:dyDescent="0.35">
      <c r="A25" s="4" t="s">
        <v>17</v>
      </c>
      <c r="B25" s="8">
        <v>12739.85</v>
      </c>
    </row>
    <row r="26" spans="1:2" x14ac:dyDescent="0.35">
      <c r="A26" s="4" t="s">
        <v>18</v>
      </c>
      <c r="B26" s="8">
        <v>27.87</v>
      </c>
    </row>
    <row r="27" spans="1:2" x14ac:dyDescent="0.35">
      <c r="A27" s="4" t="s">
        <v>12</v>
      </c>
      <c r="B27" s="8">
        <v>14182.720000000001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DA3C-3FAF-4149-9150-F788A4881BB7}">
  <sheetPr>
    <tabColor rgb="FF0070C0"/>
  </sheetPr>
  <dimension ref="A1:H31"/>
  <sheetViews>
    <sheetView workbookViewId="0"/>
  </sheetViews>
  <sheetFormatPr defaultRowHeight="14.5" x14ac:dyDescent="0.35"/>
  <cols>
    <col min="1" max="1" width="10.453125" style="2" bestFit="1" customWidth="1"/>
    <col min="2" max="2" width="8.90625" style="9" bestFit="1" customWidth="1"/>
    <col min="3" max="3" width="9" style="1" bestFit="1" customWidth="1"/>
    <col min="4" max="4" width="13.36328125" style="1" bestFit="1" customWidth="1"/>
    <col min="5" max="5" width="13.36328125" style="5" bestFit="1" customWidth="1"/>
    <col min="6" max="6" width="9.81640625" style="1" bestFit="1" customWidth="1"/>
    <col min="7" max="7" width="21.1796875" style="1" bestFit="1" customWidth="1"/>
    <col min="8" max="8" width="10.6328125" style="1" bestFit="1" customWidth="1"/>
    <col min="9" max="16384" width="8.7265625" style="1"/>
  </cols>
  <sheetData>
    <row r="1" spans="1:8" x14ac:dyDescent="0.35">
      <c r="A1" s="2" t="s">
        <v>0</v>
      </c>
      <c r="B1" s="9" t="s">
        <v>30</v>
      </c>
      <c r="C1" s="1" t="s">
        <v>1</v>
      </c>
      <c r="D1" s="1" t="s">
        <v>4</v>
      </c>
      <c r="E1" s="1" t="s">
        <v>2</v>
      </c>
      <c r="F1" s="5" t="s">
        <v>3</v>
      </c>
      <c r="G1" s="1" t="s">
        <v>5</v>
      </c>
      <c r="H1" s="1" t="s">
        <v>6</v>
      </c>
    </row>
    <row r="2" spans="1:8" x14ac:dyDescent="0.35">
      <c r="A2" s="2">
        <v>45570</v>
      </c>
      <c r="B2" s="9">
        <f>MONTH(tbl_operarions[[#This Row],[Data]])</f>
        <v>10</v>
      </c>
      <c r="C2" s="1" t="s">
        <v>10</v>
      </c>
      <c r="D2" s="1" t="s">
        <v>19</v>
      </c>
      <c r="E2" s="1" t="s">
        <v>19</v>
      </c>
      <c r="F2" s="5">
        <v>100</v>
      </c>
      <c r="G2" s="1" t="s">
        <v>19</v>
      </c>
      <c r="H2" s="1" t="s">
        <v>11</v>
      </c>
    </row>
    <row r="3" spans="1:8" x14ac:dyDescent="0.35">
      <c r="A3" s="2">
        <v>45606</v>
      </c>
      <c r="B3" s="9">
        <f>MONTH(tbl_operarions[[#This Row],[Data]])</f>
        <v>11</v>
      </c>
      <c r="C3" s="1" t="s">
        <v>7</v>
      </c>
      <c r="D3" s="1" t="s">
        <v>16</v>
      </c>
      <c r="E3" s="5" t="s">
        <v>15</v>
      </c>
      <c r="F3" s="5">
        <v>100</v>
      </c>
      <c r="G3" s="1" t="s">
        <v>20</v>
      </c>
      <c r="H3" s="1" t="s">
        <v>8</v>
      </c>
    </row>
    <row r="4" spans="1:8" x14ac:dyDescent="0.35">
      <c r="A4" s="2">
        <v>45628</v>
      </c>
      <c r="B4" s="9">
        <f>MONTH(tbl_operarions[[#This Row],[Data]])</f>
        <v>12</v>
      </c>
      <c r="C4" s="1" t="s">
        <v>10</v>
      </c>
      <c r="D4" s="1" t="s">
        <v>19</v>
      </c>
      <c r="E4" s="1" t="s">
        <v>19</v>
      </c>
      <c r="F4" s="5">
        <v>200</v>
      </c>
      <c r="G4" s="1" t="s">
        <v>19</v>
      </c>
      <c r="H4" s="1" t="s">
        <v>11</v>
      </c>
    </row>
    <row r="5" spans="1:8" x14ac:dyDescent="0.35">
      <c r="A5" s="2">
        <v>45628</v>
      </c>
      <c r="B5" s="9">
        <f>MONTH(tbl_operarions[[#This Row],[Data]])</f>
        <v>12</v>
      </c>
      <c r="C5" s="1" t="s">
        <v>7</v>
      </c>
      <c r="D5" s="1" t="s">
        <v>16</v>
      </c>
      <c r="E5" s="1" t="s">
        <v>15</v>
      </c>
      <c r="F5" s="5">
        <v>44.7</v>
      </c>
      <c r="G5" s="1" t="s">
        <v>20</v>
      </c>
      <c r="H5" s="1" t="s">
        <v>8</v>
      </c>
    </row>
    <row r="6" spans="1:8" x14ac:dyDescent="0.35">
      <c r="A6" s="2">
        <v>45628</v>
      </c>
      <c r="B6" s="9">
        <f>MONTH(tbl_operarions[[#This Row],[Data]])</f>
        <v>12</v>
      </c>
      <c r="C6" s="1" t="s">
        <v>10</v>
      </c>
      <c r="D6" s="1" t="s">
        <v>19</v>
      </c>
      <c r="E6" s="1" t="s">
        <v>19</v>
      </c>
      <c r="F6" s="5">
        <v>100</v>
      </c>
      <c r="G6" s="1" t="s">
        <v>19</v>
      </c>
      <c r="H6" s="1" t="s">
        <v>11</v>
      </c>
    </row>
    <row r="7" spans="1:8" ht="17.5" customHeight="1" x14ac:dyDescent="0.35">
      <c r="A7" s="2">
        <v>45628</v>
      </c>
      <c r="B7" s="9">
        <f>MONTH(tbl_operarions[[#This Row],[Data]])</f>
        <v>12</v>
      </c>
      <c r="C7" s="1" t="s">
        <v>7</v>
      </c>
      <c r="D7" s="1" t="s">
        <v>21</v>
      </c>
      <c r="E7" s="1" t="s">
        <v>19</v>
      </c>
      <c r="F7" s="5">
        <v>13.89</v>
      </c>
      <c r="G7" s="1" t="s">
        <v>19</v>
      </c>
      <c r="H7" s="1" t="s">
        <v>8</v>
      </c>
    </row>
    <row r="8" spans="1:8" x14ac:dyDescent="0.35">
      <c r="A8" s="2">
        <v>45629</v>
      </c>
      <c r="B8" s="9">
        <f>MONTH(tbl_operarions[[#This Row],[Data]])</f>
        <v>12</v>
      </c>
      <c r="C8" s="1" t="s">
        <v>7</v>
      </c>
      <c r="D8" s="1" t="s">
        <v>19</v>
      </c>
      <c r="E8" s="1" t="s">
        <v>19</v>
      </c>
      <c r="F8" s="5">
        <v>150</v>
      </c>
      <c r="G8" s="1" t="s">
        <v>19</v>
      </c>
      <c r="H8" s="1" t="s">
        <v>8</v>
      </c>
    </row>
    <row r="9" spans="1:8" x14ac:dyDescent="0.35">
      <c r="A9" s="2">
        <v>45630</v>
      </c>
      <c r="B9" s="9">
        <f>MONTH(tbl_operarions[[#This Row],[Data]])</f>
        <v>12</v>
      </c>
      <c r="C9" s="1" t="s">
        <v>7</v>
      </c>
      <c r="D9" s="1" t="s">
        <v>19</v>
      </c>
      <c r="E9" s="1" t="s">
        <v>19</v>
      </c>
      <c r="F9" s="5">
        <v>850</v>
      </c>
      <c r="G9" s="1" t="s">
        <v>19</v>
      </c>
      <c r="H9" s="1" t="s">
        <v>8</v>
      </c>
    </row>
    <row r="10" spans="1:8" x14ac:dyDescent="0.35">
      <c r="A10" s="2">
        <v>45631</v>
      </c>
      <c r="B10" s="9">
        <f>MONTH(tbl_operarions[[#This Row],[Data]])</f>
        <v>12</v>
      </c>
      <c r="C10" s="1" t="s">
        <v>7</v>
      </c>
      <c r="D10" s="1" t="s">
        <v>19</v>
      </c>
      <c r="E10" s="1" t="s">
        <v>19</v>
      </c>
      <c r="F10" s="5">
        <v>40</v>
      </c>
      <c r="G10" s="1" t="s">
        <v>19</v>
      </c>
      <c r="H10" s="1" t="s">
        <v>8</v>
      </c>
    </row>
    <row r="11" spans="1:8" x14ac:dyDescent="0.35">
      <c r="A11" s="2">
        <v>45632</v>
      </c>
      <c r="B11" s="9">
        <f>MONTH(tbl_operarions[[#This Row],[Data]])</f>
        <v>12</v>
      </c>
      <c r="C11" s="1" t="s">
        <v>7</v>
      </c>
      <c r="D11" s="1" t="s">
        <v>19</v>
      </c>
      <c r="E11" s="1" t="s">
        <v>19</v>
      </c>
      <c r="F11" s="5">
        <v>150</v>
      </c>
      <c r="G11" s="1" t="s">
        <v>19</v>
      </c>
      <c r="H11" s="1" t="s">
        <v>8</v>
      </c>
    </row>
    <row r="12" spans="1:8" x14ac:dyDescent="0.35">
      <c r="A12" s="2">
        <v>45632</v>
      </c>
      <c r="B12" s="9">
        <f>MONTH(tbl_operarions[[#This Row],[Data]])</f>
        <v>12</v>
      </c>
      <c r="C12" s="1" t="s">
        <v>7</v>
      </c>
      <c r="D12" s="1" t="s">
        <v>19</v>
      </c>
      <c r="E12" s="1" t="s">
        <v>19</v>
      </c>
      <c r="F12" s="5">
        <v>20</v>
      </c>
      <c r="G12" s="1" t="s">
        <v>19</v>
      </c>
      <c r="H12" s="1" t="s">
        <v>8</v>
      </c>
    </row>
    <row r="13" spans="1:8" x14ac:dyDescent="0.35">
      <c r="A13" s="2">
        <v>45635</v>
      </c>
      <c r="B13" s="9">
        <f>MONTH(tbl_operarions[[#This Row],[Data]])</f>
        <v>12</v>
      </c>
      <c r="C13" s="1" t="s">
        <v>7</v>
      </c>
      <c r="D13" s="1" t="s">
        <v>19</v>
      </c>
      <c r="E13" s="1" t="s">
        <v>19</v>
      </c>
      <c r="F13" s="5">
        <v>130</v>
      </c>
      <c r="G13" s="1" t="s">
        <v>19</v>
      </c>
      <c r="H13" s="1" t="s">
        <v>8</v>
      </c>
    </row>
    <row r="14" spans="1:8" x14ac:dyDescent="0.35">
      <c r="A14" s="2">
        <v>45635</v>
      </c>
      <c r="B14" s="9">
        <f>MONTH(tbl_operarions[[#This Row],[Data]])</f>
        <v>12</v>
      </c>
      <c r="C14" s="1" t="s">
        <v>7</v>
      </c>
      <c r="D14" s="1" t="s">
        <v>19</v>
      </c>
      <c r="E14" s="1" t="s">
        <v>19</v>
      </c>
      <c r="F14" s="5">
        <v>65</v>
      </c>
      <c r="G14" s="1" t="s">
        <v>19</v>
      </c>
      <c r="H14" s="1" t="s">
        <v>8</v>
      </c>
    </row>
    <row r="15" spans="1:8" x14ac:dyDescent="0.35">
      <c r="A15" s="2">
        <v>45635</v>
      </c>
      <c r="B15" s="9">
        <f>MONTH(tbl_operarions[[#This Row],[Data]])</f>
        <v>12</v>
      </c>
      <c r="C15" s="1" t="s">
        <v>7</v>
      </c>
      <c r="D15" s="1" t="s">
        <v>19</v>
      </c>
      <c r="E15" s="1" t="s">
        <v>19</v>
      </c>
      <c r="F15" s="5">
        <v>75</v>
      </c>
      <c r="G15" s="1" t="s">
        <v>19</v>
      </c>
      <c r="H15" s="1" t="s">
        <v>8</v>
      </c>
    </row>
    <row r="16" spans="1:8" x14ac:dyDescent="0.35">
      <c r="A16" s="2">
        <v>45635</v>
      </c>
      <c r="B16" s="9">
        <f>MONTH(tbl_operarions[[#This Row],[Data]])</f>
        <v>12</v>
      </c>
      <c r="C16" s="1" t="s">
        <v>7</v>
      </c>
      <c r="D16" s="1" t="s">
        <v>19</v>
      </c>
      <c r="E16" s="1" t="s">
        <v>19</v>
      </c>
      <c r="F16" s="5">
        <v>27</v>
      </c>
      <c r="G16" s="1" t="s">
        <v>19</v>
      </c>
      <c r="H16" s="1" t="s">
        <v>8</v>
      </c>
    </row>
    <row r="17" spans="1:8" x14ac:dyDescent="0.35">
      <c r="A17" s="2">
        <v>45635</v>
      </c>
      <c r="B17" s="9">
        <f>MONTH(tbl_operarions[[#This Row],[Data]])</f>
        <v>12</v>
      </c>
      <c r="C17" s="1" t="s">
        <v>7</v>
      </c>
      <c r="D17" s="1" t="s">
        <v>19</v>
      </c>
      <c r="E17" s="1" t="s">
        <v>19</v>
      </c>
      <c r="F17" s="5">
        <v>40</v>
      </c>
      <c r="G17" s="1" t="s">
        <v>19</v>
      </c>
      <c r="H17" s="1" t="s">
        <v>8</v>
      </c>
    </row>
    <row r="18" spans="1:8" x14ac:dyDescent="0.35">
      <c r="A18" s="2">
        <v>45635</v>
      </c>
      <c r="B18" s="9">
        <f>MONTH(tbl_operarions[[#This Row],[Data]])</f>
        <v>12</v>
      </c>
      <c r="C18" s="1" t="s">
        <v>7</v>
      </c>
      <c r="D18" s="1" t="s">
        <v>19</v>
      </c>
      <c r="E18" s="1" t="s">
        <v>19</v>
      </c>
      <c r="F18" s="5">
        <v>482</v>
      </c>
      <c r="G18" s="1" t="s">
        <v>19</v>
      </c>
      <c r="H18" s="1" t="s">
        <v>8</v>
      </c>
    </row>
    <row r="19" spans="1:8" x14ac:dyDescent="0.35">
      <c r="A19" s="2">
        <v>45637</v>
      </c>
      <c r="B19" s="9">
        <f>MONTH(tbl_operarions[[#This Row],[Data]])</f>
        <v>12</v>
      </c>
      <c r="C19" s="1" t="s">
        <v>7</v>
      </c>
      <c r="D19" s="1" t="s">
        <v>9</v>
      </c>
      <c r="E19" s="1" t="s">
        <v>22</v>
      </c>
      <c r="F19" s="5">
        <v>452.55</v>
      </c>
      <c r="G19" s="1" t="s">
        <v>23</v>
      </c>
      <c r="H19" s="1" t="s">
        <v>8</v>
      </c>
    </row>
    <row r="20" spans="1:8" x14ac:dyDescent="0.35">
      <c r="A20" s="2">
        <v>45637</v>
      </c>
      <c r="B20" s="9">
        <f>MONTH(tbl_operarions[[#This Row],[Data]])</f>
        <v>12</v>
      </c>
      <c r="C20" s="1" t="s">
        <v>10</v>
      </c>
      <c r="D20" s="1" t="s">
        <v>24</v>
      </c>
      <c r="E20" s="1" t="s">
        <v>25</v>
      </c>
      <c r="F20" s="5">
        <v>1100</v>
      </c>
      <c r="G20" s="1" t="s">
        <v>24</v>
      </c>
      <c r="H20" s="1" t="s">
        <v>11</v>
      </c>
    </row>
    <row r="21" spans="1:8" x14ac:dyDescent="0.35">
      <c r="A21" s="2">
        <v>45637</v>
      </c>
      <c r="B21" s="9">
        <f>MONTH(tbl_operarions[[#This Row],[Data]])</f>
        <v>12</v>
      </c>
      <c r="C21" s="1" t="s">
        <v>7</v>
      </c>
      <c r="D21" s="1" t="s">
        <v>19</v>
      </c>
      <c r="E21" s="1" t="s">
        <v>19</v>
      </c>
      <c r="F21" s="5">
        <v>3.51</v>
      </c>
      <c r="G21" s="1" t="s">
        <v>19</v>
      </c>
      <c r="H21" s="1" t="s">
        <v>8</v>
      </c>
    </row>
    <row r="22" spans="1:8" x14ac:dyDescent="0.35">
      <c r="A22" s="2">
        <v>45637</v>
      </c>
      <c r="B22" s="9">
        <f>MONTH(tbl_operarions[[#This Row],[Data]])</f>
        <v>12</v>
      </c>
      <c r="C22" s="1" t="s">
        <v>7</v>
      </c>
      <c r="D22" s="1" t="s">
        <v>19</v>
      </c>
      <c r="E22" s="1" t="s">
        <v>19</v>
      </c>
      <c r="F22" s="5">
        <v>45</v>
      </c>
      <c r="G22" s="1" t="s">
        <v>19</v>
      </c>
      <c r="H22" s="1" t="s">
        <v>8</v>
      </c>
    </row>
    <row r="23" spans="1:8" x14ac:dyDescent="0.35">
      <c r="A23" s="2">
        <v>45637</v>
      </c>
      <c r="B23" s="9">
        <f>MONTH(tbl_operarions[[#This Row],[Data]])</f>
        <v>12</v>
      </c>
      <c r="C23" s="1" t="s">
        <v>7</v>
      </c>
      <c r="D23" s="1" t="s">
        <v>19</v>
      </c>
      <c r="E23" s="1" t="s">
        <v>19</v>
      </c>
      <c r="F23" s="5">
        <v>7.02</v>
      </c>
      <c r="G23" s="1" t="s">
        <v>19</v>
      </c>
      <c r="H23" s="1" t="s">
        <v>8</v>
      </c>
    </row>
    <row r="24" spans="1:8" x14ac:dyDescent="0.35">
      <c r="A24" s="2">
        <v>45638</v>
      </c>
      <c r="B24" s="9">
        <f>MONTH(tbl_operarions[[#This Row],[Data]])</f>
        <v>12</v>
      </c>
      <c r="C24" s="1" t="s">
        <v>7</v>
      </c>
      <c r="D24" s="1" t="s">
        <v>18</v>
      </c>
      <c r="E24" s="1" t="s">
        <v>26</v>
      </c>
      <c r="F24" s="5">
        <v>100</v>
      </c>
      <c r="G24" s="1" t="s">
        <v>27</v>
      </c>
      <c r="H24" s="1" t="s">
        <v>8</v>
      </c>
    </row>
    <row r="25" spans="1:8" x14ac:dyDescent="0.35">
      <c r="A25" s="2">
        <v>45639</v>
      </c>
      <c r="B25" s="9">
        <f>MONTH(tbl_operarions[[#This Row],[Data]])</f>
        <v>12</v>
      </c>
      <c r="C25" s="1" t="s">
        <v>10</v>
      </c>
      <c r="D25" s="1" t="s">
        <v>17</v>
      </c>
      <c r="E25" s="1" t="s">
        <v>28</v>
      </c>
      <c r="F25" s="5">
        <v>12739.85</v>
      </c>
      <c r="G25" s="1" t="s">
        <v>20</v>
      </c>
      <c r="H25" s="1" t="s">
        <v>11</v>
      </c>
    </row>
    <row r="26" spans="1:8" x14ac:dyDescent="0.35">
      <c r="A26" s="2">
        <v>45642</v>
      </c>
      <c r="B26" s="9">
        <f>MONTH(tbl_operarions[[#This Row],[Data]])</f>
        <v>12</v>
      </c>
      <c r="C26" s="1" t="s">
        <v>10</v>
      </c>
      <c r="D26" s="1" t="s">
        <v>18</v>
      </c>
      <c r="E26" s="1" t="s">
        <v>29</v>
      </c>
      <c r="F26" s="5">
        <v>27.87</v>
      </c>
      <c r="G26" s="1" t="s">
        <v>27</v>
      </c>
      <c r="H26" s="1" t="s">
        <v>11</v>
      </c>
    </row>
    <row r="27" spans="1:8" x14ac:dyDescent="0.35">
      <c r="A27" s="2">
        <v>45642</v>
      </c>
      <c r="B27" s="9">
        <f>MONTH(tbl_operarions[[#This Row],[Data]])</f>
        <v>12</v>
      </c>
      <c r="C27" s="1" t="s">
        <v>7</v>
      </c>
      <c r="D27" s="1" t="s">
        <v>19</v>
      </c>
      <c r="E27" s="1" t="s">
        <v>19</v>
      </c>
      <c r="F27" s="5">
        <v>1280</v>
      </c>
      <c r="G27" s="1" t="s">
        <v>19</v>
      </c>
      <c r="H27" s="1" t="s">
        <v>8</v>
      </c>
    </row>
    <row r="28" spans="1:8" x14ac:dyDescent="0.35">
      <c r="A28" s="2">
        <v>45642</v>
      </c>
      <c r="B28" s="9">
        <f>MONTH(tbl_operarions[[#This Row],[Data]])</f>
        <v>12</v>
      </c>
      <c r="C28" s="1" t="s">
        <v>7</v>
      </c>
      <c r="D28" s="1" t="s">
        <v>19</v>
      </c>
      <c r="E28" s="1" t="s">
        <v>19</v>
      </c>
      <c r="F28" s="5">
        <v>100</v>
      </c>
      <c r="G28" s="1" t="s">
        <v>19</v>
      </c>
      <c r="H28" s="1" t="s">
        <v>8</v>
      </c>
    </row>
    <row r="29" spans="1:8" x14ac:dyDescent="0.35">
      <c r="A29" s="2">
        <v>45642</v>
      </c>
      <c r="B29" s="9">
        <f>MONTH(tbl_operarions[[#This Row],[Data]])</f>
        <v>12</v>
      </c>
      <c r="C29" s="1" t="s">
        <v>7</v>
      </c>
      <c r="D29" s="1" t="s">
        <v>19</v>
      </c>
      <c r="E29" s="1" t="s">
        <v>19</v>
      </c>
      <c r="F29" s="5">
        <v>100</v>
      </c>
      <c r="G29" s="1" t="s">
        <v>19</v>
      </c>
      <c r="H29" s="1" t="s">
        <v>8</v>
      </c>
    </row>
    <row r="30" spans="1:8" x14ac:dyDescent="0.35">
      <c r="A30" s="2">
        <v>45642</v>
      </c>
      <c r="B30" s="9">
        <f>MONTH(tbl_operarions[[#This Row],[Data]])</f>
        <v>12</v>
      </c>
      <c r="C30" s="1" t="s">
        <v>7</v>
      </c>
      <c r="D30" s="1" t="s">
        <v>19</v>
      </c>
      <c r="E30" s="1" t="s">
        <v>19</v>
      </c>
      <c r="F30" s="5">
        <v>55</v>
      </c>
      <c r="G30" s="1" t="s">
        <v>19</v>
      </c>
      <c r="H30" s="1" t="s">
        <v>8</v>
      </c>
    </row>
    <row r="31" spans="1:8" x14ac:dyDescent="0.35">
      <c r="A31" s="2">
        <v>45642</v>
      </c>
      <c r="B31" s="9">
        <f>MONTH(tbl_operarions[[#This Row],[Data]])</f>
        <v>12</v>
      </c>
      <c r="C31" s="1" t="s">
        <v>10</v>
      </c>
      <c r="D31" s="1" t="s">
        <v>19</v>
      </c>
      <c r="E31" s="1" t="s">
        <v>19</v>
      </c>
      <c r="F31" s="5">
        <v>15</v>
      </c>
      <c r="G31" s="1" t="s">
        <v>19</v>
      </c>
      <c r="H31" s="1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Caixinha</vt:lpstr>
      <vt:lpstr>Controller</vt:lpstr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Cyndi Mizuouchi Galdino</dc:creator>
  <cp:lastModifiedBy>Cyndi Mizuouchi Galdino</cp:lastModifiedBy>
  <dcterms:created xsi:type="dcterms:W3CDTF">2025-01-14T20:22:56Z</dcterms:created>
  <dcterms:modified xsi:type="dcterms:W3CDTF">2025-01-16T14:55:16Z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2025-01-14T21:04:05Z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5daebfea-04ca-49da-9cbe-8baacfa14815</vt:lpwstr>
  </property>
  <property fmtid="{D5CDD505-2E9C-101B-9397-08002B2CF9AE}" pid="8" name="MSIP_Label_9333b259-87ee-4762-9a8c-7b0d155dd87f_ContentBits">
    <vt:lpwstr>1</vt:lpwstr>
  </property>
</Properties>
</file>