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bfd4725f02cc6f1d/Desktop/Generation Australia/portfolio/"/>
    </mc:Choice>
  </mc:AlternateContent>
  <xr:revisionPtr revIDLastSave="0" documentId="8_{78534218-28CA-4582-8C39-789970D2CCEE}" xr6:coauthVersionLast="47" xr6:coauthVersionMax="47" xr10:uidLastSave="{00000000-0000-0000-0000-000000000000}"/>
  <bookViews>
    <workbookView xWindow="-120" yWindow="-120" windowWidth="29040" windowHeight="15720" xr2:uid="{00000000-000D-0000-FFFF-FFFF00000000}"/>
  </bookViews>
  <sheets>
    <sheet name="Dashboard" sheetId="9" r:id="rId1"/>
    <sheet name="Pivot Tables" sheetId="8" r:id="rId2"/>
    <sheet name="DataSet" sheetId="1" r:id="rId3"/>
  </sheets>
  <definedNames>
    <definedName name="Slicer_Category">#N/A</definedName>
    <definedName name="Slicer_Location1">#N/A</definedName>
  </definedNames>
  <calcPr calcId="191029"/>
  <pivotCaches>
    <pivotCache cacheId="4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I105" i="1"/>
  <c r="I137" i="1"/>
  <c r="I185" i="1"/>
  <c r="H2" i="1"/>
  <c r="I2" i="1" s="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69" i="1" s="1"/>
  <c r="H18" i="1"/>
  <c r="I18" i="1" s="1"/>
  <c r="H19" i="1"/>
  <c r="I19" i="1" s="1"/>
  <c r="H20" i="1"/>
  <c r="I20" i="1" s="1"/>
  <c r="H21" i="1"/>
  <c r="I21" i="1" s="1"/>
  <c r="H22" i="1"/>
  <c r="I22" i="1" s="1"/>
  <c r="H23" i="1"/>
  <c r="I23" i="1" s="1"/>
  <c r="H24" i="1"/>
  <c r="I24" i="1" s="1"/>
  <c r="H25" i="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73" i="1" l="1"/>
  <c r="I17" i="1"/>
  <c r="I89" i="1"/>
  <c r="I121" i="1"/>
  <c r="I57" i="1"/>
  <c r="I25" i="1"/>
  <c r="I201" i="1"/>
  <c r="I41" i="1"/>
  <c r="I153" i="1"/>
</calcChain>
</file>

<file path=xl/sharedStrings.xml><?xml version="1.0" encoding="utf-8"?>
<sst xmlns="http://schemas.openxmlformats.org/spreadsheetml/2006/main" count="818" uniqueCount="159">
  <si>
    <t>Transaction Date</t>
  </si>
  <si>
    <t>Product Name</t>
  </si>
  <si>
    <t>Category</t>
  </si>
  <si>
    <t>Location</t>
  </si>
  <si>
    <t>Units Sold</t>
  </si>
  <si>
    <t>Sales (£)</t>
  </si>
  <si>
    <t>Profit (£)</t>
  </si>
  <si>
    <t>29-03-2024</t>
  </si>
  <si>
    <t>Cookware Set</t>
  </si>
  <si>
    <t>Home Goods</t>
  </si>
  <si>
    <t>Store B</t>
  </si>
  <si>
    <t>29-08-2024</t>
  </si>
  <si>
    <t>Board Game</t>
  </si>
  <si>
    <t>Toys</t>
  </si>
  <si>
    <t>16-06-2024</t>
  </si>
  <si>
    <t>Action Figure</t>
  </si>
  <si>
    <t>Store A</t>
  </si>
  <si>
    <t>15-03-2024</t>
  </si>
  <si>
    <t>Blender</t>
  </si>
  <si>
    <t>19-01-2024</t>
  </si>
  <si>
    <t>Puzzle</t>
  </si>
  <si>
    <t>30-03-2024</t>
  </si>
  <si>
    <t>Headphones</t>
  </si>
  <si>
    <t>Electronics</t>
  </si>
  <si>
    <t>23-07-2024</t>
  </si>
  <si>
    <t>Mystery</t>
  </si>
  <si>
    <t>Books</t>
  </si>
  <si>
    <t>31-10-2024</t>
  </si>
  <si>
    <t>Novel</t>
  </si>
  <si>
    <t>23-06-2024</t>
  </si>
  <si>
    <t>Toy Car</t>
  </si>
  <si>
    <t>13-08-2024</t>
  </si>
  <si>
    <t>Laptop</t>
  </si>
  <si>
    <t>22-01-2024</t>
  </si>
  <si>
    <t>Jeans</t>
  </si>
  <si>
    <t>Clothing</t>
  </si>
  <si>
    <t>Sneakers</t>
  </si>
  <si>
    <t>29-04-2024</t>
  </si>
  <si>
    <t>Cookbook</t>
  </si>
  <si>
    <t>14-09-2024</t>
  </si>
  <si>
    <t>Doll</t>
  </si>
  <si>
    <t>13-02-2024</t>
  </si>
  <si>
    <t>27-01-2024</t>
  </si>
  <si>
    <t>Tablet</t>
  </si>
  <si>
    <t>29-02-2024</t>
  </si>
  <si>
    <t>14-02-2024</t>
  </si>
  <si>
    <t>Children's Book</t>
  </si>
  <si>
    <t>21-11-2024</t>
  </si>
  <si>
    <t>Lamp</t>
  </si>
  <si>
    <t>Smartphone</t>
  </si>
  <si>
    <t>25-08-2024</t>
  </si>
  <si>
    <t>18-09-2024</t>
  </si>
  <si>
    <t>Toaster</t>
  </si>
  <si>
    <t>31-08-2024</t>
  </si>
  <si>
    <t>24-06-2024</t>
  </si>
  <si>
    <t>27-09-2024</t>
  </si>
  <si>
    <t>Biography</t>
  </si>
  <si>
    <t>15-08-2024</t>
  </si>
  <si>
    <t>Jacket</t>
  </si>
  <si>
    <t>25-07-2024</t>
  </si>
  <si>
    <t>20-06-2024</t>
  </si>
  <si>
    <t>13-04-2024</t>
  </si>
  <si>
    <t>27-02-2024</t>
  </si>
  <si>
    <t>Vacuum</t>
  </si>
  <si>
    <t>21-04-2024</t>
  </si>
  <si>
    <t>30-05-2024</t>
  </si>
  <si>
    <t>26-09-2024</t>
  </si>
  <si>
    <t>31-05-2024</t>
  </si>
  <si>
    <t>22-04-2024</t>
  </si>
  <si>
    <t>28-01-2024</t>
  </si>
  <si>
    <t>Monitor</t>
  </si>
  <si>
    <t>21-05-2024</t>
  </si>
  <si>
    <t>26-01-2024</t>
  </si>
  <si>
    <t>23-04-2024</t>
  </si>
  <si>
    <t>22-09-2024</t>
  </si>
  <si>
    <t>20-05-2024</t>
  </si>
  <si>
    <t>22-07-2024</t>
  </si>
  <si>
    <t>23-10-2024</t>
  </si>
  <si>
    <t>15-05-2024</t>
  </si>
  <si>
    <t>21-10-2024</t>
  </si>
  <si>
    <t>28-04-2024</t>
  </si>
  <si>
    <t>T-shirt</t>
  </si>
  <si>
    <t>15-07-2024</t>
  </si>
  <si>
    <t>18-08-2024</t>
  </si>
  <si>
    <t>28-08-2024</t>
  </si>
  <si>
    <t>20-07-2024</t>
  </si>
  <si>
    <t>14-11-2024</t>
  </si>
  <si>
    <t>21-01-2024</t>
  </si>
  <si>
    <t>28-09-2024</t>
  </si>
  <si>
    <t>31-01-2024</t>
  </si>
  <si>
    <t>30-04-2024</t>
  </si>
  <si>
    <t>25-05-2024</t>
  </si>
  <si>
    <t>20-04-2024</t>
  </si>
  <si>
    <t>13-07-2024</t>
  </si>
  <si>
    <t>16-04-2024</t>
  </si>
  <si>
    <t>28-02-2024</t>
  </si>
  <si>
    <t>20-01-2024</t>
  </si>
  <si>
    <t>Sweater</t>
  </si>
  <si>
    <t>16-08-2024</t>
  </si>
  <si>
    <t>25-02-2024</t>
  </si>
  <si>
    <t>15-09-2024</t>
  </si>
  <si>
    <t>26-08-2024</t>
  </si>
  <si>
    <t>30-09-2024</t>
  </si>
  <si>
    <t>17-09-2024</t>
  </si>
  <si>
    <t>21-09-2024</t>
  </si>
  <si>
    <t>27-05-2024</t>
  </si>
  <si>
    <t>22-03-2024</t>
  </si>
  <si>
    <t>22-05-2024</t>
  </si>
  <si>
    <t>19-06-2024</t>
  </si>
  <si>
    <t>21-06-2024</t>
  </si>
  <si>
    <t>15-02-2024</t>
  </si>
  <si>
    <t>20-08-2024</t>
  </si>
  <si>
    <t>16-11-2024</t>
  </si>
  <si>
    <t>26-10-2024</t>
  </si>
  <si>
    <t>29-09-2024</t>
  </si>
  <si>
    <t>14-08-2024</t>
  </si>
  <si>
    <t>29-06-2024</t>
  </si>
  <si>
    <t>24-05-2024</t>
  </si>
  <si>
    <t>28-07-2024</t>
  </si>
  <si>
    <t>16-07-2024</t>
  </si>
  <si>
    <t>19-08-2024</t>
  </si>
  <si>
    <t>30-06-2024</t>
  </si>
  <si>
    <t>16-10-2024</t>
  </si>
  <si>
    <t>19-04-2024</t>
  </si>
  <si>
    <t>20-11-2024</t>
  </si>
  <si>
    <t>18-05-2024</t>
  </si>
  <si>
    <t>28-10-2024</t>
  </si>
  <si>
    <t>27-10-2024</t>
  </si>
  <si>
    <t>25-03-2024</t>
  </si>
  <si>
    <t>21-03-2024</t>
  </si>
  <si>
    <t>17-10-2024</t>
  </si>
  <si>
    <t>29-07-2024</t>
  </si>
  <si>
    <t>29-05-2024</t>
  </si>
  <si>
    <t>18-06-2024</t>
  </si>
  <si>
    <t>16-09-2024</t>
  </si>
  <si>
    <t>20-10-2024</t>
  </si>
  <si>
    <t>Row Labels</t>
  </si>
  <si>
    <t>Grand Total</t>
  </si>
  <si>
    <t>Sum of Profit (£)</t>
  </si>
  <si>
    <t>Column Labels</t>
  </si>
  <si>
    <t>Sum of Sales (£)</t>
  </si>
  <si>
    <t>Month</t>
  </si>
  <si>
    <t>Monthly_sales</t>
  </si>
  <si>
    <t>Monthly_profit</t>
  </si>
  <si>
    <t>Sum of Monthly_sales</t>
  </si>
  <si>
    <t>Sum of Monthly_profit</t>
  </si>
  <si>
    <t>January</t>
  </si>
  <si>
    <t>February</t>
  </si>
  <si>
    <t>March</t>
  </si>
  <si>
    <t>April</t>
  </si>
  <si>
    <t>May</t>
  </si>
  <si>
    <t>June</t>
  </si>
  <si>
    <t>July</t>
  </si>
  <si>
    <t>August</t>
  </si>
  <si>
    <t>September</t>
  </si>
  <si>
    <t>October</t>
  </si>
  <si>
    <t>November</t>
  </si>
  <si>
    <t>December</t>
  </si>
  <si>
    <t xml:space="preserve"> Sales Analysis for 2024: Store A and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</si>
</sst>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dd\-yyyy"/>
    <numFmt numFmtId="165" formatCode="m\-d\-yyyy"/>
  </numFmts>
  <fonts count="6" x14ac:knownFonts="1">
    <font>
      <sz val="10"/>
      <color rgb="FF000000"/>
      <name val="Arial"/>
      <scheme val="minor"/>
    </font>
    <font>
      <b/>
      <sz val="11"/>
      <color theme="1"/>
      <name val="Arial"/>
      <family val="2"/>
      <scheme val="minor"/>
    </font>
    <font>
      <sz val="11"/>
      <color rgb="FF000000"/>
      <name val="Arial"/>
      <family val="2"/>
      <scheme val="minor"/>
    </font>
    <font>
      <b/>
      <sz val="10"/>
      <color rgb="FF000000"/>
      <name val="Arial"/>
      <family val="2"/>
      <scheme val="minor"/>
    </font>
    <font>
      <b/>
      <sz val="18"/>
      <color rgb="FF000000"/>
      <name val="Arial"/>
      <family val="2"/>
      <scheme val="minor"/>
    </font>
    <font>
      <b/>
      <sz val="16"/>
      <color rgb="FF000000"/>
      <name val="Arial"/>
      <family val="2"/>
      <scheme val="minor"/>
    </font>
  </fonts>
  <fills count="2">
    <fill>
      <patternFill patternType="none"/>
    </fill>
    <fill>
      <patternFill patternType="gray125"/>
    </fill>
  </fills>
  <borders count="24">
    <border>
      <left/>
      <right/>
      <top/>
      <bottom/>
      <diagonal/>
    </border>
    <border>
      <left style="thin">
        <color rgb="FF4A535C"/>
      </left>
      <right style="thin">
        <color rgb="FF626E7A"/>
      </right>
      <top style="thin">
        <color rgb="FF4A535C"/>
      </top>
      <bottom style="thin">
        <color rgb="FF4A535C"/>
      </bottom>
      <diagonal/>
    </border>
    <border>
      <left style="thin">
        <color rgb="FF626E7A"/>
      </left>
      <right style="thin">
        <color rgb="FF626E7A"/>
      </right>
      <top style="thin">
        <color rgb="FF4A535C"/>
      </top>
      <bottom style="thin">
        <color rgb="FF4A535C"/>
      </bottom>
      <diagonal/>
    </border>
    <border>
      <left style="thin">
        <color rgb="FF626E7A"/>
      </left>
      <right style="thin">
        <color rgb="FF4A535C"/>
      </right>
      <top style="thin">
        <color rgb="FF4A535C"/>
      </top>
      <bottom style="thin">
        <color rgb="FF4A535C"/>
      </bottom>
      <diagonal/>
    </border>
    <border>
      <left style="thin">
        <color rgb="FF4A535C"/>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A535C"/>
      </right>
      <top style="thin">
        <color rgb="FFFFFFFF"/>
      </top>
      <bottom style="thin">
        <color rgb="FFFFFFFF"/>
      </bottom>
      <diagonal/>
    </border>
    <border>
      <left style="thin">
        <color rgb="FF4A535C"/>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A535C"/>
      </right>
      <top style="thin">
        <color rgb="FFF8F9FA"/>
      </top>
      <bottom style="thin">
        <color rgb="FFF8F9FA"/>
      </bottom>
      <diagonal/>
    </border>
    <border>
      <left style="thin">
        <color rgb="FF4A535C"/>
      </left>
      <right style="thin">
        <color rgb="FFF8F9FA"/>
      </right>
      <top style="thin">
        <color rgb="FFF8F9FA"/>
      </top>
      <bottom style="thin">
        <color rgb="FF4A535C"/>
      </bottom>
      <diagonal/>
    </border>
    <border>
      <left style="thin">
        <color rgb="FFF8F9FA"/>
      </left>
      <right style="thin">
        <color rgb="FFF8F9FA"/>
      </right>
      <top style="thin">
        <color rgb="FFF8F9FA"/>
      </top>
      <bottom style="thin">
        <color rgb="FF4A535C"/>
      </bottom>
      <diagonal/>
    </border>
    <border>
      <left style="thin">
        <color rgb="FFF8F9FA"/>
      </left>
      <right style="thin">
        <color rgb="FF4A535C"/>
      </right>
      <top style="thin">
        <color rgb="FFF8F9FA"/>
      </top>
      <bottom style="thin">
        <color rgb="FF4A535C"/>
      </bottom>
      <diagonal/>
    </border>
    <border>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s>
  <cellStyleXfs count="1">
    <xf numFmtId="0" fontId="0" fillId="0" borderId="0"/>
  </cellStyleXfs>
  <cellXfs count="41">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2" fillId="0" borderId="4" xfId="0" applyFont="1" applyBorder="1" applyAlignment="1">
      <alignment horizontal="right"/>
    </xf>
    <xf numFmtId="0" fontId="2" fillId="0" borderId="5" xfId="0" applyFont="1" applyBorder="1"/>
    <xf numFmtId="0" fontId="2" fillId="0" borderId="5" xfId="0" applyFont="1" applyBorder="1" applyAlignment="1">
      <alignment horizontal="right"/>
    </xf>
    <xf numFmtId="0" fontId="2" fillId="0" borderId="6" xfId="0" applyFont="1" applyBorder="1" applyAlignment="1">
      <alignment horizontal="right"/>
    </xf>
    <xf numFmtId="0" fontId="2" fillId="0" borderId="7" xfId="0" applyFont="1" applyBorder="1" applyAlignment="1">
      <alignment horizontal="right"/>
    </xf>
    <xf numFmtId="0" fontId="2" fillId="0" borderId="8" xfId="0" applyFont="1" applyBorder="1"/>
    <xf numFmtId="0" fontId="2" fillId="0" borderId="8" xfId="0" applyFont="1" applyBorder="1" applyAlignment="1">
      <alignment horizontal="right"/>
    </xf>
    <xf numFmtId="0" fontId="2" fillId="0" borderId="9" xfId="0" applyFont="1" applyBorder="1" applyAlignment="1">
      <alignment horizontal="right"/>
    </xf>
    <xf numFmtId="164" fontId="2" fillId="0" borderId="7" xfId="0" applyNumberFormat="1" applyFont="1" applyBorder="1" applyAlignment="1">
      <alignment horizontal="right"/>
    </xf>
    <xf numFmtId="165" fontId="2" fillId="0" borderId="4" xfId="0" applyNumberFormat="1" applyFont="1" applyBorder="1" applyAlignment="1">
      <alignment horizontal="right"/>
    </xf>
    <xf numFmtId="164" fontId="2" fillId="0" borderId="4" xfId="0" applyNumberFormat="1" applyFont="1" applyBorder="1" applyAlignment="1">
      <alignment horizontal="right"/>
    </xf>
    <xf numFmtId="165" fontId="2" fillId="0" borderId="7" xfId="0" applyNumberFormat="1" applyFont="1" applyBorder="1" applyAlignment="1">
      <alignment horizontal="right"/>
    </xf>
    <xf numFmtId="164" fontId="2" fillId="0" borderId="10" xfId="0" applyNumberFormat="1" applyFont="1" applyBorder="1" applyAlignment="1">
      <alignment horizontal="right"/>
    </xf>
    <xf numFmtId="0" fontId="2" fillId="0" borderId="11" xfId="0" applyFont="1" applyBorder="1"/>
    <xf numFmtId="0" fontId="2" fillId="0" borderId="11" xfId="0" applyFont="1" applyBorder="1" applyAlignment="1">
      <alignment horizontal="right"/>
    </xf>
    <xf numFmtId="0" fontId="2" fillId="0" borderId="12" xfId="0" applyFont="1" applyBorder="1" applyAlignment="1">
      <alignment horizontal="right"/>
    </xf>
    <xf numFmtId="0" fontId="0" fillId="0" borderId="14" xfId="0" pivotButton="1" applyBorder="1"/>
    <xf numFmtId="0" fontId="0" fillId="0" borderId="15" xfId="0" applyBorder="1"/>
    <xf numFmtId="0" fontId="0" fillId="0" borderId="16" xfId="0" applyBorder="1"/>
    <xf numFmtId="0" fontId="0" fillId="0" borderId="14" xfId="0" applyBorder="1"/>
    <xf numFmtId="0" fontId="0" fillId="0" borderId="17" xfId="0" applyBorder="1"/>
    <xf numFmtId="0" fontId="0" fillId="0" borderId="18" xfId="0" applyBorder="1"/>
    <xf numFmtId="0" fontId="0" fillId="0" borderId="14" xfId="0" applyBorder="1" applyAlignment="1">
      <alignment horizontal="left"/>
    </xf>
    <xf numFmtId="0" fontId="0" fillId="0" borderId="14" xfId="0" applyNumberFormat="1" applyBorder="1"/>
    <xf numFmtId="0" fontId="0" fillId="0" borderId="17" xfId="0" applyNumberFormat="1" applyBorder="1"/>
    <xf numFmtId="0" fontId="0" fillId="0" borderId="18" xfId="0" applyNumberFormat="1" applyBorder="1"/>
    <xf numFmtId="0" fontId="0" fillId="0" borderId="19" xfId="0" applyBorder="1" applyAlignment="1">
      <alignment horizontal="left"/>
    </xf>
    <xf numFmtId="0" fontId="0" fillId="0" borderId="19" xfId="0" applyNumberFormat="1" applyBorder="1"/>
    <xf numFmtId="0" fontId="0" fillId="0" borderId="20" xfId="0" applyNumberFormat="1" applyBorder="1"/>
    <xf numFmtId="0" fontId="0" fillId="0" borderId="21" xfId="0" applyNumberFormat="1" applyBorder="1"/>
    <xf numFmtId="0" fontId="0" fillId="0" borderId="23" xfId="0" applyNumberFormat="1" applyBorder="1"/>
    <xf numFmtId="0" fontId="0" fillId="0" borderId="22" xfId="0" applyBorder="1" applyAlignment="1">
      <alignment horizontal="left"/>
    </xf>
    <xf numFmtId="0" fontId="0" fillId="0" borderId="22" xfId="0" applyNumberFormat="1" applyBorder="1"/>
    <xf numFmtId="0" fontId="0" fillId="0" borderId="13" xfId="0" applyNumberFormat="1" applyBorder="1"/>
    <xf numFmtId="0" fontId="3" fillId="0" borderId="0" xfId="0" applyFont="1"/>
    <xf numFmtId="0" fontId="4" fillId="0" borderId="0" xfId="0" applyFont="1" applyAlignment="1">
      <alignment horizontal="center" vertical="center"/>
    </xf>
    <xf numFmtId="0" fontId="5" fillId="0" borderId="0" xfId="0" applyFont="1" applyAlignment="1">
      <alignment horizontal="center"/>
    </xf>
  </cellXfs>
  <cellStyles count="1">
    <cellStyle name="Normal" xfId="0" builtinId="0"/>
  </cellStyles>
  <dxfs count="7">
    <dxf>
      <font>
        <b/>
        <family val="2"/>
      </font>
    </dxf>
    <dxf>
      <numFmt numFmtId="0" formatCode="General"/>
    </dxf>
    <dxf>
      <numFmt numFmtId="0" formatCode="General"/>
    </dxf>
    <dxf>
      <numFmt numFmtId="0" formatCode="General"/>
    </dxf>
    <dxf>
      <fill>
        <patternFill patternType="solid">
          <fgColor rgb="FFF8F9FA"/>
          <bgColor rgb="FFF8F9FA"/>
        </patternFill>
      </fill>
    </dxf>
    <dxf>
      <fill>
        <patternFill patternType="solid">
          <fgColor rgb="FFFFFFFF"/>
          <bgColor rgb="FFFFFFFF"/>
        </patternFill>
      </fill>
    </dxf>
    <dxf>
      <fill>
        <patternFill patternType="solid">
          <fgColor rgb="FF626E7A"/>
          <bgColor rgb="FF626E7A"/>
        </patternFill>
      </fill>
    </dxf>
  </dxfs>
  <tableStyles count="1">
    <tableStyle name="DataSet-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[Sales_Analysis_2024_Stores_A_B.xlsx]Pivot Tables!monthly sales trend</c:name>
    <c:fmtId val="1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Monthly</a:t>
            </a:r>
            <a:r>
              <a:rPr lang="en-AU" sz="1200" baseline="0"/>
              <a:t> S</a:t>
            </a:r>
            <a:r>
              <a:rPr lang="en-AU" sz="1200"/>
              <a:t>ales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Store 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Tables'!$B$5:$B$17</c:f>
              <c:numCache>
                <c:formatCode>General</c:formatCode>
                <c:ptCount val="12"/>
                <c:pt idx="0">
                  <c:v>72784.400000000009</c:v>
                </c:pt>
                <c:pt idx="1">
                  <c:v>31722.480000000003</c:v>
                </c:pt>
                <c:pt idx="2">
                  <c:v>34532.680000000008</c:v>
                </c:pt>
                <c:pt idx="3">
                  <c:v>94647.479999999981</c:v>
                </c:pt>
                <c:pt idx="4">
                  <c:v>71770.89999999998</c:v>
                </c:pt>
                <c:pt idx="5">
                  <c:v>129747.84000000004</c:v>
                </c:pt>
                <c:pt idx="6">
                  <c:v>42461.039999999986</c:v>
                </c:pt>
                <c:pt idx="7">
                  <c:v>31548.959999999999</c:v>
                </c:pt>
                <c:pt idx="8">
                  <c:v>44319.779999999992</c:v>
                </c:pt>
                <c:pt idx="9">
                  <c:v>90571.44</c:v>
                </c:pt>
                <c:pt idx="10">
                  <c:v>6704.3399999999992</c:v>
                </c:pt>
                <c:pt idx="11">
                  <c:v>6732.7599999999993</c:v>
                </c:pt>
              </c:numCache>
            </c:numRef>
          </c:val>
          <c:smooth val="0"/>
          <c:extLst>
            <c:ext xmlns:c16="http://schemas.microsoft.com/office/drawing/2014/chart" uri="{C3380CC4-5D6E-409C-BE32-E72D297353CC}">
              <c16:uniqueId val="{00000000-FB9E-447E-9B03-31D245CF2640}"/>
            </c:ext>
          </c:extLst>
        </c:ser>
        <c:ser>
          <c:idx val="1"/>
          <c:order val="1"/>
          <c:tx>
            <c:strRef>
              <c:f>'Pivot Tables'!$C$3:$C$4</c:f>
              <c:strCache>
                <c:ptCount val="1"/>
                <c:pt idx="0">
                  <c:v>Store 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Tables'!$C$5:$C$17</c:f>
              <c:numCache>
                <c:formatCode>General</c:formatCode>
                <c:ptCount val="12"/>
                <c:pt idx="0">
                  <c:v>27993.999999999996</c:v>
                </c:pt>
                <c:pt idx="1">
                  <c:v>10574.16</c:v>
                </c:pt>
                <c:pt idx="2">
                  <c:v>44399.16</c:v>
                </c:pt>
                <c:pt idx="3">
                  <c:v>63098.32</c:v>
                </c:pt>
                <c:pt idx="4">
                  <c:v>71770.89999999998</c:v>
                </c:pt>
                <c:pt idx="5">
                  <c:v>32436.960000000003</c:v>
                </c:pt>
                <c:pt idx="6">
                  <c:v>42461.039999999986</c:v>
                </c:pt>
                <c:pt idx="7">
                  <c:v>47323.44</c:v>
                </c:pt>
                <c:pt idx="8">
                  <c:v>44319.779999999992</c:v>
                </c:pt>
                <c:pt idx="9">
                  <c:v>83023.820000000007</c:v>
                </c:pt>
                <c:pt idx="10">
                  <c:v>33521.69999999999</c:v>
                </c:pt>
                <c:pt idx="11">
                  <c:v>10099.14</c:v>
                </c:pt>
              </c:numCache>
            </c:numRef>
          </c:val>
          <c:smooth val="0"/>
          <c:extLst>
            <c:ext xmlns:c16="http://schemas.microsoft.com/office/drawing/2014/chart" uri="{C3380CC4-5D6E-409C-BE32-E72D297353CC}">
              <c16:uniqueId val="{00000005-FB9E-447E-9B03-31D245CF2640}"/>
            </c:ext>
          </c:extLst>
        </c:ser>
        <c:dLbls>
          <c:showLegendKey val="0"/>
          <c:showVal val="0"/>
          <c:showCatName val="0"/>
          <c:showSerName val="0"/>
          <c:showPercent val="0"/>
          <c:showBubbleSize val="0"/>
        </c:dLbls>
        <c:marker val="1"/>
        <c:smooth val="0"/>
        <c:axId val="330385920"/>
        <c:axId val="330388320"/>
      </c:lineChart>
      <c:catAx>
        <c:axId val="33038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88320"/>
        <c:crosses val="autoZero"/>
        <c:auto val="1"/>
        <c:lblAlgn val="ctr"/>
        <c:lblOffset val="100"/>
        <c:noMultiLvlLbl val="0"/>
      </c:catAx>
      <c:valAx>
        <c:axId val="33038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8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[Sales_Analysis_2024_Stores_A_B.xlsx]Pivot Tables!location_sales</c:name>
    <c:fmtId val="5"/>
  </c:pivotSource>
  <c:chart>
    <c:title>
      <c:tx>
        <c:rich>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r>
              <a:rPr lang="en-US" sz="1200" b="0"/>
              <a:t>Sales Comparison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Tables'!$B$76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073-4119-B058-16E3232AA31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073-4119-B058-16E3232AA31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Tables'!$A$77:$A$79</c:f>
              <c:strCache>
                <c:ptCount val="2"/>
                <c:pt idx="0">
                  <c:v>Store A</c:v>
                </c:pt>
                <c:pt idx="1">
                  <c:v>Store B</c:v>
                </c:pt>
              </c:strCache>
            </c:strRef>
          </c:cat>
          <c:val>
            <c:numRef>
              <c:f>'Pivot Tables'!$B$77:$B$79</c:f>
              <c:numCache>
                <c:formatCode>General</c:formatCode>
                <c:ptCount val="2"/>
                <c:pt idx="0">
                  <c:v>37836.100000000006</c:v>
                </c:pt>
                <c:pt idx="1">
                  <c:v>27467.47</c:v>
                </c:pt>
              </c:numCache>
            </c:numRef>
          </c:val>
          <c:extLst>
            <c:ext xmlns:c16="http://schemas.microsoft.com/office/drawing/2014/chart" uri="{C3380CC4-5D6E-409C-BE32-E72D297353CC}">
              <c16:uniqueId val="{00000004-1073-4119-B058-16E3232AA31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[Sales_Analysis_2024_Stores_A_B.xlsx]Pivot Tables!profit_location</c:name>
    <c:fmtId val="12"/>
  </c:pivotSource>
  <c:chart>
    <c:title>
      <c:tx>
        <c:rich>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r>
              <a:rPr lang="en-US" sz="1200" b="0"/>
              <a:t>Profit Comparison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Tables'!$B$93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1E0-4A77-9B86-34F885289D64}"/>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1E0-4A77-9B86-34F885289D6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Tables'!$A$94:$A$96</c:f>
              <c:strCache>
                <c:ptCount val="2"/>
                <c:pt idx="0">
                  <c:v>Store A</c:v>
                </c:pt>
                <c:pt idx="1">
                  <c:v>Store B</c:v>
                </c:pt>
              </c:strCache>
            </c:strRef>
          </c:cat>
          <c:val>
            <c:numRef>
              <c:f>'Pivot Tables'!$B$94:$B$96</c:f>
              <c:numCache>
                <c:formatCode>General</c:formatCode>
                <c:ptCount val="2"/>
                <c:pt idx="0">
                  <c:v>7244.3799999999983</c:v>
                </c:pt>
                <c:pt idx="1">
                  <c:v>5337.9999999999982</c:v>
                </c:pt>
              </c:numCache>
            </c:numRef>
          </c:val>
          <c:extLst>
            <c:ext xmlns:c16="http://schemas.microsoft.com/office/drawing/2014/chart" uri="{C3380CC4-5D6E-409C-BE32-E72D297353CC}">
              <c16:uniqueId val="{00000004-A1E0-4A77-9B86-34F885289D6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[Sales_Analysis_2024_Stores_A_B.xlsx]Pivot Tables!monthly_profit</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Monthly Profit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Store 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Tables'!$A$24:$A$36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Tables'!$B$24:$B$36</c:f>
              <c:numCache>
                <c:formatCode>General</c:formatCode>
                <c:ptCount val="12"/>
                <c:pt idx="0">
                  <c:v>13408.069999999998</c:v>
                </c:pt>
                <c:pt idx="1">
                  <c:v>6312.42</c:v>
                </c:pt>
                <c:pt idx="2">
                  <c:v>6598.4800000000005</c:v>
                </c:pt>
                <c:pt idx="3">
                  <c:v>17659.679999999997</c:v>
                </c:pt>
                <c:pt idx="4">
                  <c:v>14774.400000000003</c:v>
                </c:pt>
                <c:pt idx="5">
                  <c:v>26330.560000000001</c:v>
                </c:pt>
                <c:pt idx="6">
                  <c:v>7975.6799999999994</c:v>
                </c:pt>
                <c:pt idx="7">
                  <c:v>6206.8799999999992</c:v>
                </c:pt>
                <c:pt idx="8">
                  <c:v>9378.6299999999992</c:v>
                </c:pt>
                <c:pt idx="9">
                  <c:v>16309.679999999995</c:v>
                </c:pt>
                <c:pt idx="10">
                  <c:v>1317.08</c:v>
                </c:pt>
                <c:pt idx="11">
                  <c:v>884.16</c:v>
                </c:pt>
              </c:numCache>
            </c:numRef>
          </c:val>
          <c:smooth val="0"/>
          <c:extLst>
            <c:ext xmlns:c16="http://schemas.microsoft.com/office/drawing/2014/chart" uri="{C3380CC4-5D6E-409C-BE32-E72D297353CC}">
              <c16:uniqueId val="{00000000-ACCD-4227-B6C0-9939C0A62381}"/>
            </c:ext>
          </c:extLst>
        </c:ser>
        <c:ser>
          <c:idx val="1"/>
          <c:order val="1"/>
          <c:tx>
            <c:strRef>
              <c:f>'Pivot Tables'!$C$22:$C$23</c:f>
              <c:strCache>
                <c:ptCount val="1"/>
                <c:pt idx="0">
                  <c:v>Store B</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Tables'!$A$24:$A$36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Tables'!$C$24:$C$36</c:f>
              <c:numCache>
                <c:formatCode>General</c:formatCode>
                <c:ptCount val="12"/>
                <c:pt idx="0">
                  <c:v>5156.9500000000007</c:v>
                </c:pt>
                <c:pt idx="1">
                  <c:v>2104.14</c:v>
                </c:pt>
                <c:pt idx="2">
                  <c:v>8483.76</c:v>
                </c:pt>
                <c:pt idx="3">
                  <c:v>11773.119999999997</c:v>
                </c:pt>
                <c:pt idx="4">
                  <c:v>14774.400000000003</c:v>
                </c:pt>
                <c:pt idx="5">
                  <c:v>6582.6400000000012</c:v>
                </c:pt>
                <c:pt idx="6">
                  <c:v>7975.6799999999994</c:v>
                </c:pt>
                <c:pt idx="7">
                  <c:v>9310.3199999999979</c:v>
                </c:pt>
                <c:pt idx="8">
                  <c:v>9378.6299999999992</c:v>
                </c:pt>
                <c:pt idx="9">
                  <c:v>14950.539999999995</c:v>
                </c:pt>
                <c:pt idx="10">
                  <c:v>6585.4</c:v>
                </c:pt>
                <c:pt idx="11">
                  <c:v>1326.24</c:v>
                </c:pt>
              </c:numCache>
            </c:numRef>
          </c:val>
          <c:smooth val="0"/>
          <c:extLst>
            <c:ext xmlns:c16="http://schemas.microsoft.com/office/drawing/2014/chart" uri="{C3380CC4-5D6E-409C-BE32-E72D297353CC}">
              <c16:uniqueId val="{00000005-ACCD-4227-B6C0-9939C0A62381}"/>
            </c:ext>
          </c:extLst>
        </c:ser>
        <c:dLbls>
          <c:showLegendKey val="0"/>
          <c:showVal val="0"/>
          <c:showCatName val="0"/>
          <c:showSerName val="0"/>
          <c:showPercent val="0"/>
          <c:showBubbleSize val="0"/>
        </c:dLbls>
        <c:marker val="1"/>
        <c:smooth val="0"/>
        <c:axId val="374544208"/>
        <c:axId val="374544688"/>
      </c:lineChart>
      <c:catAx>
        <c:axId val="37454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44688"/>
        <c:crosses val="autoZero"/>
        <c:auto val="1"/>
        <c:lblAlgn val="ctr"/>
        <c:lblOffset val="100"/>
        <c:noMultiLvlLbl val="0"/>
      </c:catAx>
      <c:valAx>
        <c:axId val="37454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4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[Sales_Analysis_2024_Stores_A_B.xlsx]Pivot Tables!Product Sales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Sales</a:t>
            </a:r>
            <a:r>
              <a:rPr lang="en-AU" sz="1200" baseline="0"/>
              <a:t> vs. Categories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Tables'!$B$41:$B$42</c:f>
              <c:strCache>
                <c:ptCount val="1"/>
                <c:pt idx="0">
                  <c:v>Store A</c:v>
                </c:pt>
              </c:strCache>
            </c:strRef>
          </c:tx>
          <c:spPr>
            <a:solidFill>
              <a:schemeClr val="accent1"/>
            </a:solidFill>
            <a:ln>
              <a:noFill/>
            </a:ln>
            <a:effectLst/>
          </c:spPr>
          <c:invertIfNegative val="0"/>
          <c:cat>
            <c:strRef>
              <c:f>'Pivot Tables'!$A$43:$A$48</c:f>
              <c:strCache>
                <c:ptCount val="5"/>
                <c:pt idx="0">
                  <c:v>Books</c:v>
                </c:pt>
                <c:pt idx="1">
                  <c:v>Clothing</c:v>
                </c:pt>
                <c:pt idx="2">
                  <c:v>Electronics</c:v>
                </c:pt>
                <c:pt idx="3">
                  <c:v>Home Goods</c:v>
                </c:pt>
                <c:pt idx="4">
                  <c:v>Toys</c:v>
                </c:pt>
              </c:strCache>
            </c:strRef>
          </c:cat>
          <c:val>
            <c:numRef>
              <c:f>'Pivot Tables'!$B$43:$B$48</c:f>
              <c:numCache>
                <c:formatCode>General</c:formatCode>
                <c:ptCount val="5"/>
                <c:pt idx="0">
                  <c:v>6803.5599999999995</c:v>
                </c:pt>
                <c:pt idx="1">
                  <c:v>6273.5899999999992</c:v>
                </c:pt>
                <c:pt idx="2">
                  <c:v>8924.44</c:v>
                </c:pt>
                <c:pt idx="3">
                  <c:v>7598.2999999999993</c:v>
                </c:pt>
                <c:pt idx="4">
                  <c:v>8236.2099999999991</c:v>
                </c:pt>
              </c:numCache>
            </c:numRef>
          </c:val>
          <c:extLst>
            <c:ext xmlns:c16="http://schemas.microsoft.com/office/drawing/2014/chart" uri="{C3380CC4-5D6E-409C-BE32-E72D297353CC}">
              <c16:uniqueId val="{00000000-FA03-41D9-AF28-7E508E3C4A9E}"/>
            </c:ext>
          </c:extLst>
        </c:ser>
        <c:ser>
          <c:idx val="1"/>
          <c:order val="1"/>
          <c:tx>
            <c:strRef>
              <c:f>'Pivot Tables'!$C$41:$C$42</c:f>
              <c:strCache>
                <c:ptCount val="1"/>
                <c:pt idx="0">
                  <c:v>Store B</c:v>
                </c:pt>
              </c:strCache>
            </c:strRef>
          </c:tx>
          <c:spPr>
            <a:solidFill>
              <a:schemeClr val="accent2"/>
            </a:solidFill>
            <a:ln>
              <a:noFill/>
            </a:ln>
            <a:effectLst/>
          </c:spPr>
          <c:invertIfNegative val="0"/>
          <c:cat>
            <c:strRef>
              <c:f>'Pivot Tables'!$A$43:$A$48</c:f>
              <c:strCache>
                <c:ptCount val="5"/>
                <c:pt idx="0">
                  <c:v>Books</c:v>
                </c:pt>
                <c:pt idx="1">
                  <c:v>Clothing</c:v>
                </c:pt>
                <c:pt idx="2">
                  <c:v>Electronics</c:v>
                </c:pt>
                <c:pt idx="3">
                  <c:v>Home Goods</c:v>
                </c:pt>
                <c:pt idx="4">
                  <c:v>Toys</c:v>
                </c:pt>
              </c:strCache>
            </c:strRef>
          </c:cat>
          <c:val>
            <c:numRef>
              <c:f>'Pivot Tables'!$C$43:$C$48</c:f>
              <c:numCache>
                <c:formatCode>General</c:formatCode>
                <c:ptCount val="5"/>
                <c:pt idx="0">
                  <c:v>7014.6399999999994</c:v>
                </c:pt>
                <c:pt idx="1">
                  <c:v>3914.2099999999996</c:v>
                </c:pt>
                <c:pt idx="2">
                  <c:v>4413.8</c:v>
                </c:pt>
                <c:pt idx="3">
                  <c:v>5559.59</c:v>
                </c:pt>
                <c:pt idx="4">
                  <c:v>6565.2299999999987</c:v>
                </c:pt>
              </c:numCache>
            </c:numRef>
          </c:val>
          <c:extLst>
            <c:ext xmlns:c16="http://schemas.microsoft.com/office/drawing/2014/chart" uri="{C3380CC4-5D6E-409C-BE32-E72D297353CC}">
              <c16:uniqueId val="{00000004-FA03-41D9-AF28-7E508E3C4A9E}"/>
            </c:ext>
          </c:extLst>
        </c:ser>
        <c:dLbls>
          <c:showLegendKey val="0"/>
          <c:showVal val="0"/>
          <c:showCatName val="0"/>
          <c:showSerName val="0"/>
          <c:showPercent val="0"/>
          <c:showBubbleSize val="0"/>
        </c:dLbls>
        <c:gapWidth val="182"/>
        <c:axId val="331686480"/>
        <c:axId val="331686960"/>
      </c:barChart>
      <c:catAx>
        <c:axId val="331686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86960"/>
        <c:crosses val="autoZero"/>
        <c:auto val="1"/>
        <c:lblAlgn val="ctr"/>
        <c:lblOffset val="100"/>
        <c:noMultiLvlLbl val="0"/>
      </c:catAx>
      <c:valAx>
        <c:axId val="331686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8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[Sales_Analysis_2024_Stores_A_B.xlsx]Pivot Tables!Profit_category</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Profit vs. Categories</a:t>
            </a:r>
          </a:p>
        </c:rich>
      </c:tx>
      <c:layout>
        <c:manualLayout>
          <c:xMode val="edge"/>
          <c:yMode val="edge"/>
          <c:x val="0.37598600174978125"/>
          <c:y val="6.842373869932924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Tables'!$B$57:$B$58</c:f>
              <c:strCache>
                <c:ptCount val="1"/>
                <c:pt idx="0">
                  <c:v>Store A</c:v>
                </c:pt>
              </c:strCache>
            </c:strRef>
          </c:tx>
          <c:spPr>
            <a:solidFill>
              <a:schemeClr val="accent6"/>
            </a:solidFill>
            <a:ln>
              <a:noFill/>
            </a:ln>
            <a:effectLst/>
          </c:spPr>
          <c:invertIfNegative val="0"/>
          <c:cat>
            <c:strRef>
              <c:f>'Pivot Tables'!$A$59:$A$64</c:f>
              <c:strCache>
                <c:ptCount val="5"/>
                <c:pt idx="0">
                  <c:v>Books</c:v>
                </c:pt>
                <c:pt idx="1">
                  <c:v>Clothing</c:v>
                </c:pt>
                <c:pt idx="2">
                  <c:v>Electronics</c:v>
                </c:pt>
                <c:pt idx="3">
                  <c:v>Home Goods</c:v>
                </c:pt>
                <c:pt idx="4">
                  <c:v>Toys</c:v>
                </c:pt>
              </c:strCache>
            </c:strRef>
          </c:cat>
          <c:val>
            <c:numRef>
              <c:f>'Pivot Tables'!$B$59:$B$64</c:f>
              <c:numCache>
                <c:formatCode>General</c:formatCode>
                <c:ptCount val="5"/>
                <c:pt idx="0">
                  <c:v>1309.5</c:v>
                </c:pt>
                <c:pt idx="1">
                  <c:v>1258.45</c:v>
                </c:pt>
                <c:pt idx="2">
                  <c:v>1654.04</c:v>
                </c:pt>
                <c:pt idx="3">
                  <c:v>1463.1300000000003</c:v>
                </c:pt>
                <c:pt idx="4">
                  <c:v>1559.2600000000002</c:v>
                </c:pt>
              </c:numCache>
            </c:numRef>
          </c:val>
          <c:extLst>
            <c:ext xmlns:c16="http://schemas.microsoft.com/office/drawing/2014/chart" uri="{C3380CC4-5D6E-409C-BE32-E72D297353CC}">
              <c16:uniqueId val="{00000000-A5B0-4E77-968F-C3B9403A34AA}"/>
            </c:ext>
          </c:extLst>
        </c:ser>
        <c:ser>
          <c:idx val="1"/>
          <c:order val="1"/>
          <c:tx>
            <c:strRef>
              <c:f>'Pivot Tables'!$C$57:$C$58</c:f>
              <c:strCache>
                <c:ptCount val="1"/>
                <c:pt idx="0">
                  <c:v>Store B</c:v>
                </c:pt>
              </c:strCache>
            </c:strRef>
          </c:tx>
          <c:spPr>
            <a:solidFill>
              <a:schemeClr val="accent5"/>
            </a:solidFill>
            <a:ln>
              <a:noFill/>
            </a:ln>
            <a:effectLst/>
          </c:spPr>
          <c:invertIfNegative val="0"/>
          <c:cat>
            <c:strRef>
              <c:f>'Pivot Tables'!$A$59:$A$64</c:f>
              <c:strCache>
                <c:ptCount val="5"/>
                <c:pt idx="0">
                  <c:v>Books</c:v>
                </c:pt>
                <c:pt idx="1">
                  <c:v>Clothing</c:v>
                </c:pt>
                <c:pt idx="2">
                  <c:v>Electronics</c:v>
                </c:pt>
                <c:pt idx="3">
                  <c:v>Home Goods</c:v>
                </c:pt>
                <c:pt idx="4">
                  <c:v>Toys</c:v>
                </c:pt>
              </c:strCache>
            </c:strRef>
          </c:cat>
          <c:val>
            <c:numRef>
              <c:f>'Pivot Tables'!$C$59:$C$64</c:f>
              <c:numCache>
                <c:formatCode>General</c:formatCode>
                <c:ptCount val="5"/>
                <c:pt idx="0">
                  <c:v>1343.09</c:v>
                </c:pt>
                <c:pt idx="1">
                  <c:v>704.85</c:v>
                </c:pt>
                <c:pt idx="2">
                  <c:v>831.13</c:v>
                </c:pt>
                <c:pt idx="3">
                  <c:v>1108.26</c:v>
                </c:pt>
                <c:pt idx="4">
                  <c:v>1350.6700000000003</c:v>
                </c:pt>
              </c:numCache>
            </c:numRef>
          </c:val>
          <c:extLst>
            <c:ext xmlns:c16="http://schemas.microsoft.com/office/drawing/2014/chart" uri="{C3380CC4-5D6E-409C-BE32-E72D297353CC}">
              <c16:uniqueId val="{00000004-A5B0-4E77-968F-C3B9403A34AA}"/>
            </c:ext>
          </c:extLst>
        </c:ser>
        <c:dLbls>
          <c:showLegendKey val="0"/>
          <c:showVal val="0"/>
          <c:showCatName val="0"/>
          <c:showSerName val="0"/>
          <c:showPercent val="0"/>
          <c:showBubbleSize val="0"/>
        </c:dLbls>
        <c:gapWidth val="182"/>
        <c:axId val="51476688"/>
        <c:axId val="51477168"/>
      </c:barChart>
      <c:catAx>
        <c:axId val="51476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7168"/>
        <c:crosses val="autoZero"/>
        <c:auto val="1"/>
        <c:lblAlgn val="ctr"/>
        <c:lblOffset val="100"/>
        <c:noMultiLvlLbl val="0"/>
      </c:catAx>
      <c:valAx>
        <c:axId val="51477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[Sales_Analysis_2024_Stores_A_B.xlsx]Pivot Tables!PivotTable16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Store</a:t>
            </a:r>
            <a:r>
              <a:rPr lang="en-AU" baseline="0"/>
              <a:t> Strength</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Tables'!$B$111:$B$112</c:f>
              <c:strCache>
                <c:ptCount val="1"/>
                <c:pt idx="0">
                  <c:v>Books</c:v>
                </c:pt>
              </c:strCache>
            </c:strRef>
          </c:tx>
          <c:spPr>
            <a:solidFill>
              <a:schemeClr val="accent1"/>
            </a:solidFill>
            <a:ln>
              <a:noFill/>
            </a:ln>
            <a:effectLst/>
          </c:spPr>
          <c:invertIfNegative val="0"/>
          <c:cat>
            <c:strRef>
              <c:f>'Pivot Tables'!$A$113:$A$115</c:f>
              <c:strCache>
                <c:ptCount val="2"/>
                <c:pt idx="0">
                  <c:v>Store A</c:v>
                </c:pt>
                <c:pt idx="1">
                  <c:v>Store B</c:v>
                </c:pt>
              </c:strCache>
            </c:strRef>
          </c:cat>
          <c:val>
            <c:numRef>
              <c:f>'Pivot Tables'!$B$113:$B$115</c:f>
              <c:numCache>
                <c:formatCode>General</c:formatCode>
                <c:ptCount val="2"/>
                <c:pt idx="0">
                  <c:v>6803.5599999999995</c:v>
                </c:pt>
                <c:pt idx="1">
                  <c:v>7014.6399999999994</c:v>
                </c:pt>
              </c:numCache>
            </c:numRef>
          </c:val>
          <c:extLst>
            <c:ext xmlns:c16="http://schemas.microsoft.com/office/drawing/2014/chart" uri="{C3380CC4-5D6E-409C-BE32-E72D297353CC}">
              <c16:uniqueId val="{00000000-089F-4C2C-947A-B8D5196A2F01}"/>
            </c:ext>
          </c:extLst>
        </c:ser>
        <c:ser>
          <c:idx val="1"/>
          <c:order val="1"/>
          <c:tx>
            <c:strRef>
              <c:f>'Pivot Tables'!$C$111:$C$112</c:f>
              <c:strCache>
                <c:ptCount val="1"/>
                <c:pt idx="0">
                  <c:v>Clothing</c:v>
                </c:pt>
              </c:strCache>
            </c:strRef>
          </c:tx>
          <c:spPr>
            <a:solidFill>
              <a:schemeClr val="accent2"/>
            </a:solidFill>
            <a:ln>
              <a:noFill/>
            </a:ln>
            <a:effectLst/>
          </c:spPr>
          <c:invertIfNegative val="0"/>
          <c:cat>
            <c:strRef>
              <c:f>'Pivot Tables'!$A$113:$A$115</c:f>
              <c:strCache>
                <c:ptCount val="2"/>
                <c:pt idx="0">
                  <c:v>Store A</c:v>
                </c:pt>
                <c:pt idx="1">
                  <c:v>Store B</c:v>
                </c:pt>
              </c:strCache>
            </c:strRef>
          </c:cat>
          <c:val>
            <c:numRef>
              <c:f>'Pivot Tables'!$C$113:$C$115</c:f>
              <c:numCache>
                <c:formatCode>General</c:formatCode>
                <c:ptCount val="2"/>
                <c:pt idx="0">
                  <c:v>6273.5899999999992</c:v>
                </c:pt>
                <c:pt idx="1">
                  <c:v>3914.2099999999996</c:v>
                </c:pt>
              </c:numCache>
            </c:numRef>
          </c:val>
          <c:extLst>
            <c:ext xmlns:c16="http://schemas.microsoft.com/office/drawing/2014/chart" uri="{C3380CC4-5D6E-409C-BE32-E72D297353CC}">
              <c16:uniqueId val="{00000006-089F-4C2C-947A-B8D5196A2F01}"/>
            </c:ext>
          </c:extLst>
        </c:ser>
        <c:ser>
          <c:idx val="2"/>
          <c:order val="2"/>
          <c:tx>
            <c:strRef>
              <c:f>'Pivot Tables'!$D$111:$D$112</c:f>
              <c:strCache>
                <c:ptCount val="1"/>
                <c:pt idx="0">
                  <c:v>Electronics</c:v>
                </c:pt>
              </c:strCache>
            </c:strRef>
          </c:tx>
          <c:spPr>
            <a:solidFill>
              <a:schemeClr val="accent3"/>
            </a:solidFill>
            <a:ln>
              <a:noFill/>
            </a:ln>
            <a:effectLst/>
          </c:spPr>
          <c:invertIfNegative val="0"/>
          <c:cat>
            <c:strRef>
              <c:f>'Pivot Tables'!$A$113:$A$115</c:f>
              <c:strCache>
                <c:ptCount val="2"/>
                <c:pt idx="0">
                  <c:v>Store A</c:v>
                </c:pt>
                <c:pt idx="1">
                  <c:v>Store B</c:v>
                </c:pt>
              </c:strCache>
            </c:strRef>
          </c:cat>
          <c:val>
            <c:numRef>
              <c:f>'Pivot Tables'!$D$113:$D$115</c:f>
              <c:numCache>
                <c:formatCode>General</c:formatCode>
                <c:ptCount val="2"/>
                <c:pt idx="0">
                  <c:v>8924.44</c:v>
                </c:pt>
                <c:pt idx="1">
                  <c:v>4413.8</c:v>
                </c:pt>
              </c:numCache>
            </c:numRef>
          </c:val>
          <c:extLst>
            <c:ext xmlns:c16="http://schemas.microsoft.com/office/drawing/2014/chart" uri="{C3380CC4-5D6E-409C-BE32-E72D297353CC}">
              <c16:uniqueId val="{00000007-089F-4C2C-947A-B8D5196A2F01}"/>
            </c:ext>
          </c:extLst>
        </c:ser>
        <c:ser>
          <c:idx val="3"/>
          <c:order val="3"/>
          <c:tx>
            <c:strRef>
              <c:f>'Pivot Tables'!$E$111:$E$112</c:f>
              <c:strCache>
                <c:ptCount val="1"/>
                <c:pt idx="0">
                  <c:v>Home Goods</c:v>
                </c:pt>
              </c:strCache>
            </c:strRef>
          </c:tx>
          <c:spPr>
            <a:solidFill>
              <a:schemeClr val="accent4"/>
            </a:solidFill>
            <a:ln>
              <a:noFill/>
            </a:ln>
            <a:effectLst/>
          </c:spPr>
          <c:invertIfNegative val="0"/>
          <c:cat>
            <c:strRef>
              <c:f>'Pivot Tables'!$A$113:$A$115</c:f>
              <c:strCache>
                <c:ptCount val="2"/>
                <c:pt idx="0">
                  <c:v>Store A</c:v>
                </c:pt>
                <c:pt idx="1">
                  <c:v>Store B</c:v>
                </c:pt>
              </c:strCache>
            </c:strRef>
          </c:cat>
          <c:val>
            <c:numRef>
              <c:f>'Pivot Tables'!$E$113:$E$115</c:f>
              <c:numCache>
                <c:formatCode>General</c:formatCode>
                <c:ptCount val="2"/>
                <c:pt idx="0">
                  <c:v>7598.2999999999993</c:v>
                </c:pt>
                <c:pt idx="1">
                  <c:v>5559.59</c:v>
                </c:pt>
              </c:numCache>
            </c:numRef>
          </c:val>
          <c:extLst>
            <c:ext xmlns:c16="http://schemas.microsoft.com/office/drawing/2014/chart" uri="{C3380CC4-5D6E-409C-BE32-E72D297353CC}">
              <c16:uniqueId val="{00000008-089F-4C2C-947A-B8D5196A2F01}"/>
            </c:ext>
          </c:extLst>
        </c:ser>
        <c:ser>
          <c:idx val="4"/>
          <c:order val="4"/>
          <c:tx>
            <c:strRef>
              <c:f>'Pivot Tables'!$F$111:$F$112</c:f>
              <c:strCache>
                <c:ptCount val="1"/>
                <c:pt idx="0">
                  <c:v>Toys</c:v>
                </c:pt>
              </c:strCache>
            </c:strRef>
          </c:tx>
          <c:spPr>
            <a:solidFill>
              <a:schemeClr val="accent5"/>
            </a:solidFill>
            <a:ln>
              <a:noFill/>
            </a:ln>
            <a:effectLst/>
          </c:spPr>
          <c:invertIfNegative val="0"/>
          <c:cat>
            <c:strRef>
              <c:f>'Pivot Tables'!$A$113:$A$115</c:f>
              <c:strCache>
                <c:ptCount val="2"/>
                <c:pt idx="0">
                  <c:v>Store A</c:v>
                </c:pt>
                <c:pt idx="1">
                  <c:v>Store B</c:v>
                </c:pt>
              </c:strCache>
            </c:strRef>
          </c:cat>
          <c:val>
            <c:numRef>
              <c:f>'Pivot Tables'!$F$113:$F$115</c:f>
              <c:numCache>
                <c:formatCode>General</c:formatCode>
                <c:ptCount val="2"/>
                <c:pt idx="0">
                  <c:v>8236.2099999999991</c:v>
                </c:pt>
                <c:pt idx="1">
                  <c:v>6565.2299999999987</c:v>
                </c:pt>
              </c:numCache>
            </c:numRef>
          </c:val>
          <c:extLst>
            <c:ext xmlns:c16="http://schemas.microsoft.com/office/drawing/2014/chart" uri="{C3380CC4-5D6E-409C-BE32-E72D297353CC}">
              <c16:uniqueId val="{00000009-089F-4C2C-947A-B8D5196A2F01}"/>
            </c:ext>
          </c:extLst>
        </c:ser>
        <c:dLbls>
          <c:showLegendKey val="0"/>
          <c:showVal val="0"/>
          <c:showCatName val="0"/>
          <c:showSerName val="0"/>
          <c:showPercent val="0"/>
          <c:showBubbleSize val="0"/>
        </c:dLbls>
        <c:gapWidth val="219"/>
        <c:overlap val="-27"/>
        <c:axId val="392112656"/>
        <c:axId val="392125136"/>
      </c:barChart>
      <c:catAx>
        <c:axId val="39211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Stores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25136"/>
        <c:crosses val="autoZero"/>
        <c:auto val="1"/>
        <c:lblAlgn val="ctr"/>
        <c:lblOffset val="100"/>
        <c:noMultiLvlLbl val="0"/>
      </c:catAx>
      <c:valAx>
        <c:axId val="39212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1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19049</xdr:colOff>
      <xdr:row>16</xdr:row>
      <xdr:rowOff>162898</xdr:rowOff>
    </xdr:from>
    <xdr:to>
      <xdr:col>10</xdr:col>
      <xdr:colOff>223546</xdr:colOff>
      <xdr:row>30</xdr:row>
      <xdr:rowOff>68036</xdr:rowOff>
    </xdr:to>
    <xdr:graphicFrame macro="">
      <xdr:nvGraphicFramePr>
        <xdr:cNvPr id="2" name="Chart 1">
          <a:extLst>
            <a:ext uri="{FF2B5EF4-FFF2-40B4-BE49-F238E27FC236}">
              <a16:creationId xmlns:a16="http://schemas.microsoft.com/office/drawing/2014/main" id="{5923F2EE-E744-4783-99B5-E2781873F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2</xdr:row>
      <xdr:rowOff>114298</xdr:rowOff>
    </xdr:from>
    <xdr:to>
      <xdr:col>3</xdr:col>
      <xdr:colOff>19050</xdr:colOff>
      <xdr:row>17</xdr:row>
      <xdr:rowOff>136071</xdr:rowOff>
    </xdr:to>
    <mc:AlternateContent xmlns:mc="http://schemas.openxmlformats.org/markup-compatibility/2006">
      <mc:Choice xmlns:a14="http://schemas.microsoft.com/office/drawing/2010/main" Requires="a14">
        <xdr:graphicFrame macro="">
          <xdr:nvGraphicFramePr>
            <xdr:cNvPr id="3" name="Location 1">
              <a:extLst>
                <a:ext uri="{FF2B5EF4-FFF2-40B4-BE49-F238E27FC236}">
                  <a16:creationId xmlns:a16="http://schemas.microsoft.com/office/drawing/2014/main" id="{FC6B0BC8-40F1-A3FA-2C13-E4BC40380D25}"/>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9050" y="444757"/>
              <a:ext cx="1836964" cy="250021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xdr:colOff>
      <xdr:row>2</xdr:row>
      <xdr:rowOff>95252</xdr:rowOff>
    </xdr:from>
    <xdr:to>
      <xdr:col>6</xdr:col>
      <xdr:colOff>485775</xdr:colOff>
      <xdr:row>17</xdr:row>
      <xdr:rowOff>9720</xdr:rowOff>
    </xdr:to>
    <xdr:graphicFrame macro="">
      <xdr:nvGraphicFramePr>
        <xdr:cNvPr id="4" name="Chart 3">
          <a:extLst>
            <a:ext uri="{FF2B5EF4-FFF2-40B4-BE49-F238E27FC236}">
              <a16:creationId xmlns:a16="http://schemas.microsoft.com/office/drawing/2014/main" id="{A3A850FD-3C0B-48E2-B3A0-D1EBAA7A3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485776</xdr:colOff>
      <xdr:row>2</xdr:row>
      <xdr:rowOff>95249</xdr:rowOff>
    </xdr:from>
    <xdr:to>
      <xdr:col>10</xdr:col>
      <xdr:colOff>219076</xdr:colOff>
      <xdr:row>17</xdr:row>
      <xdr:rowOff>0</xdr:rowOff>
    </xdr:to>
    <xdr:graphicFrame macro="">
      <xdr:nvGraphicFramePr>
        <xdr:cNvPr id="5" name="Chart 4">
          <a:extLst>
            <a:ext uri="{FF2B5EF4-FFF2-40B4-BE49-F238E27FC236}">
              <a16:creationId xmlns:a16="http://schemas.microsoft.com/office/drawing/2014/main" id="{82F5E81F-949E-4A98-B43A-8DB78CFE1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230544</xdr:colOff>
      <xdr:row>17</xdr:row>
      <xdr:rowOff>26826</xdr:rowOff>
    </xdr:from>
    <xdr:to>
      <xdr:col>17</xdr:col>
      <xdr:colOff>525819</xdr:colOff>
      <xdr:row>30</xdr:row>
      <xdr:rowOff>106914</xdr:rowOff>
    </xdr:to>
    <xdr:graphicFrame macro="">
      <xdr:nvGraphicFramePr>
        <xdr:cNvPr id="7" name="Chart 6">
          <a:extLst>
            <a:ext uri="{FF2B5EF4-FFF2-40B4-BE49-F238E27FC236}">
              <a16:creationId xmlns:a16="http://schemas.microsoft.com/office/drawing/2014/main" id="{2ACB6095-67E1-4873-BC74-6F26C7D6E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9720</xdr:colOff>
      <xdr:row>30</xdr:row>
      <xdr:rowOff>58316</xdr:rowOff>
    </xdr:from>
    <xdr:to>
      <xdr:col>10</xdr:col>
      <xdr:colOff>223545</xdr:colOff>
      <xdr:row>43</xdr:row>
      <xdr:rowOff>145791</xdr:rowOff>
    </xdr:to>
    <xdr:graphicFrame macro="">
      <xdr:nvGraphicFramePr>
        <xdr:cNvPr id="8" name="Chart 7">
          <a:extLst>
            <a:ext uri="{FF2B5EF4-FFF2-40B4-BE49-F238E27FC236}">
              <a16:creationId xmlns:a16="http://schemas.microsoft.com/office/drawing/2014/main" id="{775BFC9A-49E7-4CA5-B8AC-96B2221ED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211104</xdr:colOff>
      <xdr:row>30</xdr:row>
      <xdr:rowOff>85141</xdr:rowOff>
    </xdr:from>
    <xdr:to>
      <xdr:col>17</xdr:col>
      <xdr:colOff>525429</xdr:colOff>
      <xdr:row>44</xdr:row>
      <xdr:rowOff>19438</xdr:rowOff>
    </xdr:to>
    <xdr:graphicFrame macro="">
      <xdr:nvGraphicFramePr>
        <xdr:cNvPr id="9" name="Chart 8">
          <a:extLst>
            <a:ext uri="{FF2B5EF4-FFF2-40B4-BE49-F238E27FC236}">
              <a16:creationId xmlns:a16="http://schemas.microsoft.com/office/drawing/2014/main" id="{3F6F43BD-4235-4FA8-938F-7190EE2B0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9719</xdr:colOff>
      <xdr:row>17</xdr:row>
      <xdr:rowOff>116634</xdr:rowOff>
    </xdr:from>
    <xdr:to>
      <xdr:col>3</xdr:col>
      <xdr:colOff>9719</xdr:colOff>
      <xdr:row>44</xdr:row>
      <xdr:rowOff>116632</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4D107966-0700-CCA6-C116-9012A3AB1C3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719" y="2925537"/>
              <a:ext cx="1836964" cy="446119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219570</xdr:colOff>
      <xdr:row>2</xdr:row>
      <xdr:rowOff>76200</xdr:rowOff>
    </xdr:from>
    <xdr:to>
      <xdr:col>17</xdr:col>
      <xdr:colOff>515127</xdr:colOff>
      <xdr:row>17</xdr:row>
      <xdr:rowOff>29158</xdr:rowOff>
    </xdr:to>
    <xdr:graphicFrame macro="">
      <xdr:nvGraphicFramePr>
        <xdr:cNvPr id="11" name="Chart 10">
          <a:extLst>
            <a:ext uri="{FF2B5EF4-FFF2-40B4-BE49-F238E27FC236}">
              <a16:creationId xmlns:a16="http://schemas.microsoft.com/office/drawing/2014/main" id="{EBFD5D19-E637-4566-9DA4-A388F99D8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 SHAN" refreshedDate="45791.995158333331" createdVersion="8" refreshedVersion="8" minRefreshableVersion="3" recordCount="200" xr:uid="{BC73A2C7-C28C-400F-AEB8-8D1B939304CC}">
  <cacheSource type="worksheet">
    <worksheetSource name="DataSet_Demo"/>
  </cacheSource>
  <cacheFields count="10">
    <cacheField name="Transaction Date" numFmtId="0">
      <sharedItems containsDate="1" containsMixedTypes="1" minDate="2024-01-02T00:00:00" maxDate="2024-12-12T00:00:00" count="157">
        <s v="29-03-2024"/>
        <s v="29-08-2024"/>
        <s v="16-06-2024"/>
        <s v="15-03-2024"/>
        <s v="19-01-2024"/>
        <s v="30-03-2024"/>
        <s v="23-07-2024"/>
        <d v="2024-10-01T00:00:00"/>
        <s v="31-10-2024"/>
        <s v="23-06-2024"/>
        <d v="2024-10-11T00:00:00"/>
        <s v="13-08-2024"/>
        <s v="22-01-2024"/>
        <d v="2024-05-09T00:00:00"/>
        <d v="2024-12-07T00:00:00"/>
        <s v="29-04-2024"/>
        <s v="14-09-2024"/>
        <s v="13-02-2024"/>
        <s v="27-01-2024"/>
        <s v="29-02-2024"/>
        <s v="14-02-2024"/>
        <d v="2024-11-03T00:00:00"/>
        <s v="21-11-2024"/>
        <d v="2024-03-07T00:00:00"/>
        <s v="25-08-2024"/>
        <s v="18-09-2024"/>
        <s v="31-08-2024"/>
        <s v="24-06-2024"/>
        <d v="2024-05-05T00:00:00"/>
        <s v="27-09-2024"/>
        <s v="15-08-2024"/>
        <s v="25-07-2024"/>
        <s v="20-06-2024"/>
        <s v="13-04-2024"/>
        <s v="27-02-2024"/>
        <d v="2024-06-04T00:00:00"/>
        <d v="2024-01-10T00:00:00"/>
        <d v="2024-09-02T00:00:00"/>
        <s v="21-04-2024"/>
        <s v="30-05-2024"/>
        <d v="2024-12-10T00:00:00"/>
        <d v="2024-01-02T00:00:00"/>
        <s v="26-09-2024"/>
        <s v="31-05-2024"/>
        <s v="22-04-2024"/>
        <s v="28-01-2024"/>
        <s v="21-05-2024"/>
        <s v="26-01-2024"/>
        <d v="2024-01-05T00:00:00"/>
        <d v="2024-06-07T00:00:00"/>
        <s v="23-04-2024"/>
        <s v="22-09-2024"/>
        <d v="2024-11-04T00:00:00"/>
        <d v="2024-10-09T00:00:00"/>
        <d v="2024-11-06T00:00:00"/>
        <s v="20-05-2024"/>
        <s v="22-07-2024"/>
        <d v="2024-06-05T00:00:00"/>
        <s v="23-10-2024"/>
        <s v="15-05-2024"/>
        <s v="21-10-2024"/>
        <d v="2024-07-04T00:00:00"/>
        <s v="28-04-2024"/>
        <s v="15-07-2024"/>
        <d v="2024-08-06T00:00:00"/>
        <s v="18-08-2024"/>
        <s v="28-08-2024"/>
        <s v="20-07-2024"/>
        <d v="2024-03-08T00:00:00"/>
        <s v="14-11-2024"/>
        <d v="2024-09-10T00:00:00"/>
        <s v="21-01-2024"/>
        <d v="2024-07-08T00:00:00"/>
        <d v="2024-03-06T00:00:00"/>
        <d v="2024-09-07T00:00:00"/>
        <d v="2024-07-01T00:00:00"/>
        <s v="28-09-2024"/>
        <s v="31-01-2024"/>
        <s v="30-04-2024"/>
        <s v="25-05-2024"/>
        <d v="2024-12-06T00:00:00"/>
        <s v="20-04-2024"/>
        <s v="13-07-2024"/>
        <s v="16-04-2024"/>
        <d v="2024-10-06T00:00:00"/>
        <s v="28-02-2024"/>
        <d v="2024-04-03T00:00:00"/>
        <d v="2024-09-11T00:00:00"/>
        <s v="20-01-2024"/>
        <d v="2024-11-05T00:00:00"/>
        <d v="2024-07-05T00:00:00"/>
        <s v="16-08-2024"/>
        <s v="25-02-2024"/>
        <d v="2024-06-10T00:00:00"/>
        <s v="15-09-2024"/>
        <d v="2024-04-02T00:00:00"/>
        <s v="26-08-2024"/>
        <d v="2024-06-08T00:00:00"/>
        <s v="30-09-2024"/>
        <s v="17-09-2024"/>
        <s v="21-09-2024"/>
        <s v="27-05-2024"/>
        <s v="22-03-2024"/>
        <d v="2024-08-09T00:00:00"/>
        <s v="22-05-2024"/>
        <d v="2024-12-11T00:00:00"/>
        <s v="19-06-2024"/>
        <s v="21-06-2024"/>
        <d v="2024-05-07T00:00:00"/>
        <d v="2024-03-01T00:00:00"/>
        <d v="2024-11-02T00:00:00"/>
        <s v="15-02-2024"/>
        <d v="2024-02-04T00:00:00"/>
        <s v="20-08-2024"/>
        <d v="2024-04-09T00:00:00"/>
        <s v="16-11-2024"/>
        <d v="2024-12-08T00:00:00"/>
        <d v="2024-10-10T00:00:00"/>
        <s v="26-10-2024"/>
        <d v="2024-03-02T00:00:00"/>
        <s v="29-09-2024"/>
        <s v="14-08-2024"/>
        <s v="29-06-2024"/>
        <d v="2024-02-01T00:00:00"/>
        <s v="24-05-2024"/>
        <d v="2024-10-08T00:00:00"/>
        <d v="2024-10-05T00:00:00"/>
        <d v="2024-01-04T00:00:00"/>
        <d v="2024-04-11T00:00:00"/>
        <d v="2024-06-01T00:00:00"/>
        <s v="28-07-2024"/>
        <s v="16-07-2024"/>
        <d v="2024-12-01T00:00:00"/>
        <d v="2024-10-03T00:00:00"/>
        <s v="19-08-2024"/>
        <s v="30-06-2024"/>
        <s v="16-10-2024"/>
        <s v="19-04-2024"/>
        <d v="2024-07-02T00:00:00"/>
        <s v="20-11-2024"/>
        <s v="18-05-2024"/>
        <s v="28-10-2024"/>
        <s v="27-10-2024"/>
        <d v="2024-03-09T00:00:00"/>
        <s v="25-03-2024"/>
        <s v="21-03-2024"/>
        <d v="2024-01-08T00:00:00"/>
        <s v="17-10-2024"/>
        <d v="2024-11-10T00:00:00"/>
        <d v="2024-02-05T00:00:00"/>
        <d v="2024-12-04T00:00:00"/>
        <s v="29-07-2024"/>
        <d v="2024-04-04T00:00:00"/>
        <s v="29-05-2024"/>
        <s v="18-06-2024"/>
        <s v="16-09-2024"/>
        <s v="20-10-2024"/>
      </sharedItems>
    </cacheField>
    <cacheField name="Product Name" numFmtId="0">
      <sharedItems count="25">
        <s v="Cookware Set"/>
        <s v="Board Game"/>
        <s v="Action Figure"/>
        <s v="Blender"/>
        <s v="Puzzle"/>
        <s v="Headphones"/>
        <s v="Mystery"/>
        <s v="Novel"/>
        <s v="Toy Car"/>
        <s v="Laptop"/>
        <s v="Jeans"/>
        <s v="Sneakers"/>
        <s v="Cookbook"/>
        <s v="Doll"/>
        <s v="Tablet"/>
        <s v="Children's Book"/>
        <s v="Lamp"/>
        <s v="Smartphone"/>
        <s v="Toaster"/>
        <s v="Biography"/>
        <s v="Jacket"/>
        <s v="Vacuum"/>
        <s v="Monitor"/>
        <s v="T-shirt"/>
        <s v="Sweater"/>
      </sharedItems>
    </cacheField>
    <cacheField name="Category" numFmtId="0">
      <sharedItems count="5">
        <s v="Home Goods"/>
        <s v="Toys"/>
        <s v="Electronics"/>
        <s v="Books"/>
        <s v="Clothing"/>
      </sharedItems>
    </cacheField>
    <cacheField name="Location" numFmtId="0">
      <sharedItems count="2">
        <s v="Store B"/>
        <s v="Store A"/>
      </sharedItems>
    </cacheField>
    <cacheField name="Units Sold" numFmtId="0">
      <sharedItems containsSemiMixedTypes="0" containsString="0" containsNumber="1" containsInteger="1" minValue="1" maxValue="10"/>
    </cacheField>
    <cacheField name="Sales (£)" numFmtId="0">
      <sharedItems containsSemiMixedTypes="0" containsString="0" containsNumber="1" minValue="11.89" maxValue="979.28" count="199">
        <n v="475.86"/>
        <n v="474.3"/>
        <n v="649.59"/>
        <n v="146.46"/>
        <n v="513.32000000000005"/>
        <n v="127.75"/>
        <n v="33.840000000000003"/>
        <n v="365.8"/>
        <n v="299.2"/>
        <n v="619.74"/>
        <n v="372.82"/>
        <n v="377.61"/>
        <n v="175.16"/>
        <n v="318.06"/>
        <n v="272.02"/>
        <n v="88.44"/>
        <n v="251.07"/>
        <n v="391.21"/>
        <n v="855.46"/>
        <n v="50.92"/>
        <n v="191.51"/>
        <n v="207.33"/>
        <n v="713.66"/>
        <n v="861.19"/>
        <n v="766.68"/>
        <n v="14.17"/>
        <n v="43.45"/>
        <n v="245.15"/>
        <n v="876.91"/>
        <n v="225.18"/>
        <n v="415.24"/>
        <n v="521.61"/>
        <n v="461.37"/>
        <n v="16.27"/>
        <n v="268.32"/>
        <n v="276.81"/>
        <n v="519.80999999999995"/>
        <n v="170.77"/>
        <n v="416.66"/>
        <n v="152.93"/>
        <n v="696.39"/>
        <n v="696.19"/>
        <n v="644.05999999999995"/>
        <n v="52.54"/>
        <n v="97.52"/>
        <n v="32.72"/>
        <n v="374.27"/>
        <n v="22.27"/>
        <n v="881.64"/>
        <n v="714.92"/>
        <n v="527.79999999999995"/>
        <n v="163.16999999999999"/>
        <n v="401.2"/>
        <n v="748.37"/>
        <n v="622.77"/>
        <n v="208.7"/>
        <n v="761.79"/>
        <n v="971.54"/>
        <n v="80.930000000000007"/>
        <n v="130.52000000000001"/>
        <n v="92.58"/>
        <n v="309.91000000000003"/>
        <n v="138.59"/>
        <n v="66.66"/>
        <n v="80.88"/>
        <n v="322.38"/>
        <n v="393.82"/>
        <n v="372.92"/>
        <n v="169.72"/>
        <n v="417.04"/>
        <n v="140.81"/>
        <n v="172.21"/>
        <n v="199.36"/>
        <n v="219.72"/>
        <n v="849.02"/>
        <n v="221.15"/>
        <n v="391.39"/>
        <n v="278.94"/>
        <n v="57.82"/>
        <n v="255.03"/>
        <n v="165.78"/>
        <n v="594.34"/>
        <n v="725.23"/>
        <n v="979.28"/>
        <n v="492.55"/>
        <n v="267.42"/>
        <n v="30.16"/>
        <n v="185.09"/>
        <n v="509.56"/>
        <n v="124.72"/>
        <n v="784.68"/>
        <n v="284.85000000000002"/>
        <n v="277.14"/>
        <n v="243.39"/>
        <n v="165.15"/>
        <n v="184.57"/>
        <n v="550.5"/>
        <n v="239.53"/>
        <n v="323.61"/>
        <n v="153.38999999999999"/>
        <n v="394.87"/>
        <n v="71.3"/>
        <n v="774.67"/>
        <n v="126.81"/>
        <n v="564.12"/>
        <n v="98.67"/>
        <n v="109.95"/>
        <n v="143.81"/>
        <n v="477.63"/>
        <n v="822.07"/>
        <n v="18.47"/>
        <n v="475.12"/>
        <n v="756.74"/>
        <n v="85.72"/>
        <n v="77.650000000000006"/>
        <n v="14.67"/>
        <n v="324.23"/>
        <n v="96.49"/>
        <n v="375.35"/>
        <n v="70.650000000000006"/>
        <n v="406.82"/>
        <n v="603.15"/>
        <n v="409.07"/>
        <n v="372.35"/>
        <n v="377.34"/>
        <n v="316.12"/>
        <n v="11.89"/>
        <n v="204.91"/>
        <n v="214.35"/>
        <n v="227.7"/>
        <n v="523.67999999999995"/>
        <n v="506.65"/>
        <n v="88.57"/>
        <n v="280.3"/>
        <n v="520.12"/>
        <n v="308.39"/>
        <n v="80.95"/>
        <n v="187.33"/>
        <n v="182.06"/>
        <n v="619.02"/>
        <n v="388.86"/>
        <n v="414.06"/>
        <n v="164.97"/>
        <n v="64.16"/>
        <n v="183.67"/>
        <n v="147.22999999999999"/>
        <n v="422.57"/>
        <n v="93.34"/>
        <n v="260.12"/>
        <n v="222.3"/>
        <n v="121.64"/>
        <n v="599.84"/>
        <n v="159.24"/>
        <n v="431.36"/>
        <n v="548.49"/>
        <n v="471.73"/>
        <n v="293.58999999999997"/>
        <n v="130"/>
        <n v="77.430000000000007"/>
        <n v="383.88"/>
        <n v="777.37"/>
        <n v="342.28"/>
        <n v="37.11"/>
        <n v="755.35"/>
        <n v="566.96"/>
        <n v="42.4"/>
        <n v="131.58000000000001"/>
        <n v="417.42"/>
        <n v="199.37"/>
        <n v="337.89"/>
        <n v="297.17"/>
        <n v="236.47"/>
        <n v="305.68"/>
        <n v="513.67999999999995"/>
        <n v="879.07"/>
        <n v="124.57"/>
        <n v="17.809999999999999"/>
        <n v="259.68"/>
        <n v="277.61"/>
        <n v="478.84"/>
        <n v="29.92"/>
        <n v="185.46"/>
        <n v="63.94"/>
        <n v="164.39"/>
        <n v="199.7"/>
        <n v="359.55"/>
        <n v="388.16"/>
        <n v="293.73"/>
        <n v="164"/>
        <n v="49.99"/>
        <n v="525.41999999999996"/>
        <n v="378.32"/>
        <n v="214.91"/>
        <n v="65.2"/>
        <n v="59.88"/>
        <n v="338.68"/>
        <n v="158.5"/>
        <n v="843.66"/>
        <n v="48.55"/>
      </sharedItems>
    </cacheField>
    <cacheField name="Profit (£)" numFmtId="0">
      <sharedItems containsSemiMixedTypes="0" containsString="0" containsNumber="1" minValue="1.73" maxValue="239.28"/>
    </cacheField>
    <cacheField name="Month" numFmtId="0">
      <sharedItems count="12">
        <s v="March"/>
        <s v="August"/>
        <s v="June"/>
        <s v="January"/>
        <s v="July"/>
        <s v="October"/>
        <s v="May"/>
        <s v="December"/>
        <s v="April"/>
        <s v="September"/>
        <s v="February"/>
        <s v="November"/>
      </sharedItems>
    </cacheField>
    <cacheField name="Monthly_sales" numFmtId="0">
      <sharedItems containsSemiMixedTypes="0" containsString="0" containsNumber="1" minValue="1683.1899999999998" maxValue="8109.2400000000007"/>
    </cacheField>
    <cacheField name="Monthly_profit" numFmtId="0">
      <sharedItems containsSemiMixedTypes="0" containsString="0" containsNumber="1" minValue="221.04" maxValue="1645.6600000000003"/>
    </cacheField>
  </cacheFields>
  <extLst>
    <ext xmlns:x14="http://schemas.microsoft.com/office/spreadsheetml/2009/9/main" uri="{725AE2AE-9491-48be-B2B4-4EB974FC3084}">
      <x14:pivotCacheDefinition pivotCacheId="1436245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n v="8"/>
    <x v="0"/>
    <n v="123.45"/>
    <x v="0"/>
    <n v="4933.2400000000007"/>
    <n v="942.64"/>
  </r>
  <r>
    <x v="1"/>
    <x v="1"/>
    <x v="1"/>
    <x v="0"/>
    <n v="5"/>
    <x v="1"/>
    <n v="79.98"/>
    <x v="1"/>
    <n v="5258.16"/>
    <n v="1034.48"/>
  </r>
  <r>
    <x v="2"/>
    <x v="2"/>
    <x v="1"/>
    <x v="1"/>
    <n v="8"/>
    <x v="2"/>
    <n v="147.47999999999999"/>
    <x v="2"/>
    <n v="8109.2400000000007"/>
    <n v="1645.6600000000003"/>
  </r>
  <r>
    <x v="3"/>
    <x v="3"/>
    <x v="0"/>
    <x v="0"/>
    <n v="8"/>
    <x v="3"/>
    <n v="19.41"/>
    <x v="0"/>
    <n v="4933.2400000000007"/>
    <n v="942.64"/>
  </r>
  <r>
    <x v="4"/>
    <x v="4"/>
    <x v="1"/>
    <x v="1"/>
    <n v="8"/>
    <x v="4"/>
    <n v="55.86"/>
    <x v="3"/>
    <n v="5598.7999999999993"/>
    <n v="1031.3900000000001"/>
  </r>
  <r>
    <x v="5"/>
    <x v="5"/>
    <x v="2"/>
    <x v="1"/>
    <n v="4"/>
    <x v="5"/>
    <n v="31.32"/>
    <x v="0"/>
    <n v="4933.2400000000007"/>
    <n v="942.64"/>
  </r>
  <r>
    <x v="6"/>
    <x v="0"/>
    <x v="0"/>
    <x v="0"/>
    <n v="3"/>
    <x v="6"/>
    <n v="5.9"/>
    <x v="4"/>
    <n v="5307.6299999999992"/>
    <n v="996.95999999999992"/>
  </r>
  <r>
    <x v="7"/>
    <x v="6"/>
    <x v="3"/>
    <x v="0"/>
    <n v="5"/>
    <x v="7"/>
    <n v="84.01"/>
    <x v="5"/>
    <n v="7547.6200000000008"/>
    <n v="1359.1399999999999"/>
  </r>
  <r>
    <x v="8"/>
    <x v="7"/>
    <x v="3"/>
    <x v="0"/>
    <n v="3"/>
    <x v="8"/>
    <n v="70.81"/>
    <x v="5"/>
    <n v="7547.6200000000008"/>
    <n v="1359.1399999999999"/>
  </r>
  <r>
    <x v="9"/>
    <x v="1"/>
    <x v="1"/>
    <x v="0"/>
    <n v="7"/>
    <x v="9"/>
    <n v="128.47"/>
    <x v="2"/>
    <n v="8109.2400000000007"/>
    <n v="1645.6600000000003"/>
  </r>
  <r>
    <x v="10"/>
    <x v="8"/>
    <x v="1"/>
    <x v="0"/>
    <n v="6"/>
    <x v="10"/>
    <n v="47.9"/>
    <x v="5"/>
    <n v="7547.6200000000008"/>
    <n v="1359.1399999999999"/>
  </r>
  <r>
    <x v="11"/>
    <x v="9"/>
    <x v="2"/>
    <x v="1"/>
    <n v="6"/>
    <x v="11"/>
    <n v="95.19"/>
    <x v="1"/>
    <n v="5258.16"/>
    <n v="1034.48"/>
  </r>
  <r>
    <x v="12"/>
    <x v="10"/>
    <x v="4"/>
    <x v="1"/>
    <n v="2"/>
    <x v="12"/>
    <n v="24.58"/>
    <x v="3"/>
    <n v="5598.7999999999993"/>
    <n v="1031.3900000000001"/>
  </r>
  <r>
    <x v="7"/>
    <x v="11"/>
    <x v="4"/>
    <x v="0"/>
    <n v="7"/>
    <x v="13"/>
    <n v="89.41"/>
    <x v="5"/>
    <n v="7547.6200000000008"/>
    <n v="1359.1399999999999"/>
  </r>
  <r>
    <x v="13"/>
    <x v="6"/>
    <x v="3"/>
    <x v="1"/>
    <n v="8"/>
    <x v="14"/>
    <n v="79.78"/>
    <x v="6"/>
    <n v="7177.09"/>
    <n v="1477.4400000000003"/>
  </r>
  <r>
    <x v="14"/>
    <x v="0"/>
    <x v="0"/>
    <x v="0"/>
    <n v="1"/>
    <x v="15"/>
    <n v="10.49"/>
    <x v="7"/>
    <n v="1683.1899999999998"/>
    <n v="221.04"/>
  </r>
  <r>
    <x v="15"/>
    <x v="12"/>
    <x v="3"/>
    <x v="0"/>
    <n v="3"/>
    <x v="16"/>
    <n v="55.79"/>
    <x v="8"/>
    <n v="7887.2899999999991"/>
    <n v="1471.6399999999999"/>
  </r>
  <r>
    <x v="16"/>
    <x v="13"/>
    <x v="1"/>
    <x v="1"/>
    <n v="6"/>
    <x v="17"/>
    <n v="84.23"/>
    <x v="9"/>
    <n v="4924.42"/>
    <n v="1042.0700000000002"/>
  </r>
  <r>
    <x v="17"/>
    <x v="13"/>
    <x v="1"/>
    <x v="0"/>
    <n v="9"/>
    <x v="18"/>
    <n v="239.28"/>
    <x v="10"/>
    <n v="3524.72"/>
    <n v="701.38"/>
  </r>
  <r>
    <x v="18"/>
    <x v="14"/>
    <x v="2"/>
    <x v="0"/>
    <n v="1"/>
    <x v="19"/>
    <n v="5.7"/>
    <x v="3"/>
    <n v="5598.7999999999993"/>
    <n v="1031.3900000000001"/>
  </r>
  <r>
    <x v="19"/>
    <x v="6"/>
    <x v="3"/>
    <x v="0"/>
    <n v="5"/>
    <x v="20"/>
    <n v="33.909999999999997"/>
    <x v="10"/>
    <n v="3524.72"/>
    <n v="701.38"/>
  </r>
  <r>
    <x v="20"/>
    <x v="13"/>
    <x v="1"/>
    <x v="1"/>
    <n v="9"/>
    <x v="21"/>
    <n v="57.86"/>
    <x v="10"/>
    <n v="3524.72"/>
    <n v="701.38"/>
  </r>
  <r>
    <x v="21"/>
    <x v="15"/>
    <x v="3"/>
    <x v="0"/>
    <n v="9"/>
    <x v="22"/>
    <n v="136.25"/>
    <x v="11"/>
    <n v="3352.1699999999996"/>
    <n v="658.54"/>
  </r>
  <r>
    <x v="22"/>
    <x v="16"/>
    <x v="0"/>
    <x v="0"/>
    <n v="10"/>
    <x v="23"/>
    <n v="197.28"/>
    <x v="11"/>
    <n v="3352.1699999999996"/>
    <n v="658.54"/>
  </r>
  <r>
    <x v="23"/>
    <x v="17"/>
    <x v="2"/>
    <x v="1"/>
    <n v="9"/>
    <x v="24"/>
    <n v="164.86"/>
    <x v="0"/>
    <n v="4933.2400000000007"/>
    <n v="942.64"/>
  </r>
  <r>
    <x v="24"/>
    <x v="8"/>
    <x v="1"/>
    <x v="0"/>
    <n v="1"/>
    <x v="25"/>
    <n v="3.14"/>
    <x v="1"/>
    <n v="5258.16"/>
    <n v="1034.48"/>
  </r>
  <r>
    <x v="25"/>
    <x v="18"/>
    <x v="0"/>
    <x v="0"/>
    <n v="1"/>
    <x v="26"/>
    <n v="7.02"/>
    <x v="9"/>
    <n v="4924.42"/>
    <n v="1042.0700000000002"/>
  </r>
  <r>
    <x v="26"/>
    <x v="16"/>
    <x v="0"/>
    <x v="0"/>
    <n v="9"/>
    <x v="27"/>
    <n v="30.6"/>
    <x v="1"/>
    <n v="5258.16"/>
    <n v="1034.48"/>
  </r>
  <r>
    <x v="27"/>
    <x v="0"/>
    <x v="0"/>
    <x v="1"/>
    <n v="10"/>
    <x v="28"/>
    <n v="159.6"/>
    <x v="2"/>
    <n v="8109.2400000000007"/>
    <n v="1645.6600000000003"/>
  </r>
  <r>
    <x v="12"/>
    <x v="16"/>
    <x v="0"/>
    <x v="0"/>
    <n v="5"/>
    <x v="29"/>
    <n v="26.25"/>
    <x v="3"/>
    <n v="5598.7999999999993"/>
    <n v="1031.3900000000001"/>
  </r>
  <r>
    <x v="28"/>
    <x v="6"/>
    <x v="3"/>
    <x v="1"/>
    <n v="7"/>
    <x v="30"/>
    <n v="63.81"/>
    <x v="6"/>
    <n v="7177.09"/>
    <n v="1477.4400000000003"/>
  </r>
  <r>
    <x v="29"/>
    <x v="19"/>
    <x v="3"/>
    <x v="1"/>
    <n v="7"/>
    <x v="31"/>
    <n v="110.55"/>
    <x v="9"/>
    <n v="4924.42"/>
    <n v="1042.0700000000002"/>
  </r>
  <r>
    <x v="30"/>
    <x v="20"/>
    <x v="4"/>
    <x v="1"/>
    <n v="10"/>
    <x v="32"/>
    <n v="60.59"/>
    <x v="1"/>
    <n v="5258.16"/>
    <n v="1034.48"/>
  </r>
  <r>
    <x v="31"/>
    <x v="18"/>
    <x v="0"/>
    <x v="0"/>
    <n v="1"/>
    <x v="33"/>
    <n v="3.53"/>
    <x v="4"/>
    <n v="5307.6299999999992"/>
    <n v="996.95999999999992"/>
  </r>
  <r>
    <x v="32"/>
    <x v="0"/>
    <x v="0"/>
    <x v="1"/>
    <n v="5"/>
    <x v="34"/>
    <n v="68.260000000000005"/>
    <x v="2"/>
    <n v="8109.2400000000007"/>
    <n v="1645.6600000000003"/>
  </r>
  <r>
    <x v="23"/>
    <x v="4"/>
    <x v="1"/>
    <x v="0"/>
    <n v="4"/>
    <x v="35"/>
    <n v="50.89"/>
    <x v="0"/>
    <n v="4933.2400000000007"/>
    <n v="942.64"/>
  </r>
  <r>
    <x v="33"/>
    <x v="17"/>
    <x v="2"/>
    <x v="1"/>
    <n v="6"/>
    <x v="36"/>
    <n v="102.87"/>
    <x v="8"/>
    <n v="7887.2899999999991"/>
    <n v="1471.6399999999999"/>
  </r>
  <r>
    <x v="34"/>
    <x v="18"/>
    <x v="0"/>
    <x v="1"/>
    <n v="6"/>
    <x v="37"/>
    <n v="17.239999999999998"/>
    <x v="10"/>
    <n v="3524.72"/>
    <n v="701.38"/>
  </r>
  <r>
    <x v="35"/>
    <x v="21"/>
    <x v="0"/>
    <x v="1"/>
    <n v="5"/>
    <x v="38"/>
    <n v="55.26"/>
    <x v="2"/>
    <n v="8109.2400000000007"/>
    <n v="1645.6600000000003"/>
  </r>
  <r>
    <x v="36"/>
    <x v="11"/>
    <x v="4"/>
    <x v="1"/>
    <n v="4"/>
    <x v="39"/>
    <n v="40.35"/>
    <x v="3"/>
    <n v="5598.7999999999993"/>
    <n v="1031.3900000000001"/>
  </r>
  <r>
    <x v="37"/>
    <x v="17"/>
    <x v="2"/>
    <x v="1"/>
    <n v="8"/>
    <x v="40"/>
    <n v="193.32"/>
    <x v="9"/>
    <n v="4924.42"/>
    <n v="1042.0700000000002"/>
  </r>
  <r>
    <x v="38"/>
    <x v="19"/>
    <x v="3"/>
    <x v="0"/>
    <n v="7"/>
    <x v="41"/>
    <n v="82.28"/>
    <x v="8"/>
    <n v="7887.2899999999991"/>
    <n v="1471.6399999999999"/>
  </r>
  <r>
    <x v="20"/>
    <x v="8"/>
    <x v="1"/>
    <x v="1"/>
    <n v="10"/>
    <x v="42"/>
    <n v="73.760000000000005"/>
    <x v="10"/>
    <n v="3524.72"/>
    <n v="701.38"/>
  </r>
  <r>
    <x v="39"/>
    <x v="18"/>
    <x v="0"/>
    <x v="0"/>
    <n v="2"/>
    <x v="43"/>
    <n v="14.9"/>
    <x v="6"/>
    <n v="7177.09"/>
    <n v="1477.4400000000003"/>
  </r>
  <r>
    <x v="40"/>
    <x v="18"/>
    <x v="0"/>
    <x v="1"/>
    <n v="1"/>
    <x v="44"/>
    <n v="21.15"/>
    <x v="7"/>
    <n v="1683.1899999999998"/>
    <n v="221.04"/>
  </r>
  <r>
    <x v="41"/>
    <x v="6"/>
    <x v="3"/>
    <x v="0"/>
    <n v="1"/>
    <x v="45"/>
    <n v="6.13"/>
    <x v="3"/>
    <n v="5598.7999999999993"/>
    <n v="1031.3900000000001"/>
  </r>
  <r>
    <x v="29"/>
    <x v="6"/>
    <x v="3"/>
    <x v="1"/>
    <n v="4"/>
    <x v="46"/>
    <n v="90.01"/>
    <x v="9"/>
    <n v="4924.42"/>
    <n v="1042.0700000000002"/>
  </r>
  <r>
    <x v="42"/>
    <x v="11"/>
    <x v="4"/>
    <x v="0"/>
    <n v="2"/>
    <x v="47"/>
    <n v="6.02"/>
    <x v="9"/>
    <n v="4924.42"/>
    <n v="1042.0700000000002"/>
  </r>
  <r>
    <x v="7"/>
    <x v="14"/>
    <x v="2"/>
    <x v="0"/>
    <n v="10"/>
    <x v="48"/>
    <n v="88.77"/>
    <x v="5"/>
    <n v="7547.6200000000008"/>
    <n v="1359.1399999999999"/>
  </r>
  <r>
    <x v="43"/>
    <x v="3"/>
    <x v="0"/>
    <x v="1"/>
    <n v="9"/>
    <x v="49"/>
    <n v="150.81"/>
    <x v="6"/>
    <n v="7177.09"/>
    <n v="1477.4400000000003"/>
  </r>
  <r>
    <x v="2"/>
    <x v="17"/>
    <x v="2"/>
    <x v="1"/>
    <n v="10"/>
    <x v="50"/>
    <n v="61.52"/>
    <x v="2"/>
    <n v="8109.2400000000007"/>
    <n v="1645.6600000000003"/>
  </r>
  <r>
    <x v="44"/>
    <x v="10"/>
    <x v="4"/>
    <x v="0"/>
    <n v="2"/>
    <x v="51"/>
    <n v="22.06"/>
    <x v="8"/>
    <n v="7887.2899999999991"/>
    <n v="1471.6399999999999"/>
  </r>
  <r>
    <x v="45"/>
    <x v="22"/>
    <x v="2"/>
    <x v="1"/>
    <n v="9"/>
    <x v="52"/>
    <n v="49.32"/>
    <x v="3"/>
    <n v="5598.7999999999993"/>
    <n v="1031.3900000000001"/>
  </r>
  <r>
    <x v="46"/>
    <x v="21"/>
    <x v="0"/>
    <x v="1"/>
    <n v="9"/>
    <x v="53"/>
    <n v="203.55"/>
    <x v="6"/>
    <n v="7177.09"/>
    <n v="1477.4400000000003"/>
  </r>
  <r>
    <x v="47"/>
    <x v="17"/>
    <x v="2"/>
    <x v="1"/>
    <n v="9"/>
    <x v="54"/>
    <n v="126.22"/>
    <x v="3"/>
    <n v="5598.7999999999993"/>
    <n v="1031.3900000000001"/>
  </r>
  <r>
    <x v="48"/>
    <x v="18"/>
    <x v="0"/>
    <x v="1"/>
    <n v="9"/>
    <x v="55"/>
    <n v="50.42"/>
    <x v="3"/>
    <n v="5598.7999999999993"/>
    <n v="1031.3900000000001"/>
  </r>
  <r>
    <x v="49"/>
    <x v="20"/>
    <x v="4"/>
    <x v="1"/>
    <n v="9"/>
    <x v="56"/>
    <n v="198.59"/>
    <x v="2"/>
    <n v="8109.2400000000007"/>
    <n v="1645.6600000000003"/>
  </r>
  <r>
    <x v="50"/>
    <x v="5"/>
    <x v="2"/>
    <x v="0"/>
    <n v="10"/>
    <x v="57"/>
    <n v="187.45"/>
    <x v="8"/>
    <n v="7887.2899999999991"/>
    <n v="1471.6399999999999"/>
  </r>
  <r>
    <x v="23"/>
    <x v="5"/>
    <x v="2"/>
    <x v="0"/>
    <n v="1"/>
    <x v="58"/>
    <n v="23.47"/>
    <x v="0"/>
    <n v="4933.2400000000007"/>
    <n v="942.64"/>
  </r>
  <r>
    <x v="51"/>
    <x v="1"/>
    <x v="1"/>
    <x v="0"/>
    <n v="4"/>
    <x v="59"/>
    <n v="24.5"/>
    <x v="9"/>
    <n v="4924.42"/>
    <n v="1042.0700000000002"/>
  </r>
  <r>
    <x v="52"/>
    <x v="14"/>
    <x v="2"/>
    <x v="0"/>
    <n v="3"/>
    <x v="60"/>
    <n v="15.24"/>
    <x v="11"/>
    <n v="3352.1699999999996"/>
    <n v="658.54"/>
  </r>
  <r>
    <x v="53"/>
    <x v="15"/>
    <x v="3"/>
    <x v="1"/>
    <n v="4"/>
    <x v="61"/>
    <n v="87.07"/>
    <x v="5"/>
    <n v="7547.6200000000008"/>
    <n v="1359.1399999999999"/>
  </r>
  <r>
    <x v="54"/>
    <x v="21"/>
    <x v="0"/>
    <x v="1"/>
    <n v="4"/>
    <x v="62"/>
    <n v="20.53"/>
    <x v="11"/>
    <n v="3352.1699999999996"/>
    <n v="658.54"/>
  </r>
  <r>
    <x v="18"/>
    <x v="7"/>
    <x v="3"/>
    <x v="1"/>
    <n v="5"/>
    <x v="63"/>
    <n v="19.13"/>
    <x v="3"/>
    <n v="5598.7999999999993"/>
    <n v="1031.3900000000001"/>
  </r>
  <r>
    <x v="39"/>
    <x v="22"/>
    <x v="2"/>
    <x v="0"/>
    <n v="2"/>
    <x v="64"/>
    <n v="18.260000000000002"/>
    <x v="6"/>
    <n v="7177.09"/>
    <n v="1477.4400000000003"/>
  </r>
  <r>
    <x v="55"/>
    <x v="10"/>
    <x v="4"/>
    <x v="1"/>
    <n v="4"/>
    <x v="65"/>
    <n v="87.29"/>
    <x v="6"/>
    <n v="7177.09"/>
    <n v="1477.4400000000003"/>
  </r>
  <r>
    <x v="56"/>
    <x v="11"/>
    <x v="4"/>
    <x v="1"/>
    <n v="4"/>
    <x v="66"/>
    <n v="58.64"/>
    <x v="4"/>
    <n v="5307.6299999999992"/>
    <n v="996.95999999999992"/>
  </r>
  <r>
    <x v="57"/>
    <x v="12"/>
    <x v="3"/>
    <x v="1"/>
    <n v="6"/>
    <x v="67"/>
    <n v="98.07"/>
    <x v="2"/>
    <n v="8109.2400000000007"/>
    <n v="1645.6600000000003"/>
  </r>
  <r>
    <x v="58"/>
    <x v="12"/>
    <x v="3"/>
    <x v="1"/>
    <n v="5"/>
    <x v="68"/>
    <n v="23.55"/>
    <x v="5"/>
    <n v="7547.6200000000008"/>
    <n v="1359.1399999999999"/>
  </r>
  <r>
    <x v="59"/>
    <x v="5"/>
    <x v="2"/>
    <x v="0"/>
    <n v="5"/>
    <x v="69"/>
    <n v="73.010000000000005"/>
    <x v="6"/>
    <n v="7177.09"/>
    <n v="1477.4400000000003"/>
  </r>
  <r>
    <x v="60"/>
    <x v="4"/>
    <x v="1"/>
    <x v="1"/>
    <n v="7"/>
    <x v="70"/>
    <n v="20.68"/>
    <x v="5"/>
    <n v="7547.6200000000008"/>
    <n v="1359.1399999999999"/>
  </r>
  <r>
    <x v="61"/>
    <x v="14"/>
    <x v="2"/>
    <x v="0"/>
    <n v="3"/>
    <x v="71"/>
    <n v="34.049999999999997"/>
    <x v="4"/>
    <n v="5307.6299999999992"/>
    <n v="996.95999999999992"/>
  </r>
  <r>
    <x v="62"/>
    <x v="23"/>
    <x v="4"/>
    <x v="1"/>
    <n v="6"/>
    <x v="72"/>
    <n v="23.7"/>
    <x v="8"/>
    <n v="7887.2899999999991"/>
    <n v="1471.6399999999999"/>
  </r>
  <r>
    <x v="63"/>
    <x v="7"/>
    <x v="3"/>
    <x v="1"/>
    <n v="5"/>
    <x v="73"/>
    <n v="47.82"/>
    <x v="4"/>
    <n v="5307.6299999999992"/>
    <n v="996.95999999999992"/>
  </r>
  <r>
    <x v="64"/>
    <x v="23"/>
    <x v="4"/>
    <x v="0"/>
    <n v="9"/>
    <x v="74"/>
    <n v="162.56"/>
    <x v="1"/>
    <n v="5258.16"/>
    <n v="1034.48"/>
  </r>
  <r>
    <x v="65"/>
    <x v="14"/>
    <x v="2"/>
    <x v="1"/>
    <n v="8"/>
    <x v="75"/>
    <n v="31.22"/>
    <x v="1"/>
    <n v="5258.16"/>
    <n v="1034.48"/>
  </r>
  <r>
    <x v="13"/>
    <x v="8"/>
    <x v="1"/>
    <x v="1"/>
    <n v="4"/>
    <x v="76"/>
    <n v="101.33"/>
    <x v="6"/>
    <n v="7177.09"/>
    <n v="1477.4400000000003"/>
  </r>
  <r>
    <x v="66"/>
    <x v="3"/>
    <x v="0"/>
    <x v="0"/>
    <n v="10"/>
    <x v="77"/>
    <n v="60.98"/>
    <x v="1"/>
    <n v="5258.16"/>
    <n v="1034.48"/>
  </r>
  <r>
    <x v="67"/>
    <x v="2"/>
    <x v="1"/>
    <x v="0"/>
    <n v="5"/>
    <x v="78"/>
    <n v="10.64"/>
    <x v="4"/>
    <n v="5307.6299999999992"/>
    <n v="996.95999999999992"/>
  </r>
  <r>
    <x v="68"/>
    <x v="3"/>
    <x v="0"/>
    <x v="0"/>
    <n v="7"/>
    <x v="79"/>
    <n v="28.34"/>
    <x v="0"/>
    <n v="4933.2400000000007"/>
    <n v="942.64"/>
  </r>
  <r>
    <x v="69"/>
    <x v="4"/>
    <x v="1"/>
    <x v="0"/>
    <n v="3"/>
    <x v="80"/>
    <n v="37.32"/>
    <x v="11"/>
    <n v="3352.1699999999996"/>
    <n v="658.54"/>
  </r>
  <r>
    <x v="70"/>
    <x v="21"/>
    <x v="0"/>
    <x v="1"/>
    <n v="7"/>
    <x v="81"/>
    <n v="77.36"/>
    <x v="9"/>
    <n v="4924.42"/>
    <n v="1042.0700000000002"/>
  </r>
  <r>
    <x v="71"/>
    <x v="4"/>
    <x v="1"/>
    <x v="1"/>
    <n v="8"/>
    <x v="82"/>
    <n v="152.91"/>
    <x v="3"/>
    <n v="5598.7999999999993"/>
    <n v="1031.3900000000001"/>
  </r>
  <r>
    <x v="72"/>
    <x v="5"/>
    <x v="2"/>
    <x v="1"/>
    <n v="10"/>
    <x v="83"/>
    <n v="100.93"/>
    <x v="4"/>
    <n v="5307.6299999999992"/>
    <n v="996.95999999999992"/>
  </r>
  <r>
    <x v="73"/>
    <x v="12"/>
    <x v="3"/>
    <x v="0"/>
    <n v="10"/>
    <x v="84"/>
    <n v="124.58"/>
    <x v="0"/>
    <n v="4933.2400000000007"/>
    <n v="942.64"/>
  </r>
  <r>
    <x v="74"/>
    <x v="14"/>
    <x v="2"/>
    <x v="1"/>
    <n v="9"/>
    <x v="85"/>
    <n v="34.94"/>
    <x v="9"/>
    <n v="4924.42"/>
    <n v="1042.0700000000002"/>
  </r>
  <r>
    <x v="75"/>
    <x v="6"/>
    <x v="3"/>
    <x v="0"/>
    <n v="1"/>
    <x v="86"/>
    <n v="5.32"/>
    <x v="4"/>
    <n v="5307.6299999999992"/>
    <n v="996.95999999999992"/>
  </r>
  <r>
    <x v="76"/>
    <x v="20"/>
    <x v="4"/>
    <x v="0"/>
    <n v="5"/>
    <x v="87"/>
    <n v="52.24"/>
    <x v="9"/>
    <n v="4924.42"/>
    <n v="1042.0700000000002"/>
  </r>
  <r>
    <x v="77"/>
    <x v="10"/>
    <x v="4"/>
    <x v="1"/>
    <n v="9"/>
    <x v="88"/>
    <n v="84.34"/>
    <x v="3"/>
    <n v="5598.7999999999993"/>
    <n v="1031.3900000000001"/>
  </r>
  <r>
    <x v="16"/>
    <x v="23"/>
    <x v="4"/>
    <x v="0"/>
    <n v="5"/>
    <x v="89"/>
    <n v="20.98"/>
    <x v="9"/>
    <n v="4924.42"/>
    <n v="1042.0700000000002"/>
  </r>
  <r>
    <x v="78"/>
    <x v="17"/>
    <x v="2"/>
    <x v="1"/>
    <n v="10"/>
    <x v="90"/>
    <n v="191.62"/>
    <x v="8"/>
    <n v="7887.2899999999991"/>
    <n v="1471.6399999999999"/>
  </r>
  <r>
    <x v="79"/>
    <x v="1"/>
    <x v="1"/>
    <x v="0"/>
    <n v="10"/>
    <x v="91"/>
    <n v="62.6"/>
    <x v="6"/>
    <n v="7177.09"/>
    <n v="1477.4400000000003"/>
  </r>
  <r>
    <x v="55"/>
    <x v="2"/>
    <x v="1"/>
    <x v="0"/>
    <n v="9"/>
    <x v="92"/>
    <n v="80.540000000000006"/>
    <x v="6"/>
    <n v="7177.09"/>
    <n v="1477.4400000000003"/>
  </r>
  <r>
    <x v="68"/>
    <x v="13"/>
    <x v="1"/>
    <x v="0"/>
    <n v="4"/>
    <x v="93"/>
    <n v="61.72"/>
    <x v="0"/>
    <n v="4933.2400000000007"/>
    <n v="942.64"/>
  </r>
  <r>
    <x v="80"/>
    <x v="7"/>
    <x v="3"/>
    <x v="1"/>
    <n v="6"/>
    <x v="94"/>
    <n v="22.39"/>
    <x v="7"/>
    <n v="1683.1899999999998"/>
    <n v="221.04"/>
  </r>
  <r>
    <x v="81"/>
    <x v="17"/>
    <x v="2"/>
    <x v="1"/>
    <n v="4"/>
    <x v="95"/>
    <n v="24.04"/>
    <x v="8"/>
    <n v="7887.2899999999991"/>
    <n v="1471.6399999999999"/>
  </r>
  <r>
    <x v="82"/>
    <x v="2"/>
    <x v="1"/>
    <x v="0"/>
    <n v="10"/>
    <x v="96"/>
    <n v="103.39"/>
    <x v="4"/>
    <n v="5307.6299999999992"/>
    <n v="996.95999999999992"/>
  </r>
  <r>
    <x v="83"/>
    <x v="9"/>
    <x v="2"/>
    <x v="0"/>
    <n v="3"/>
    <x v="97"/>
    <n v="69.739999999999995"/>
    <x v="8"/>
    <n v="7887.2899999999991"/>
    <n v="1471.6399999999999"/>
  </r>
  <r>
    <x v="84"/>
    <x v="7"/>
    <x v="3"/>
    <x v="0"/>
    <n v="7"/>
    <x v="98"/>
    <n v="61.72"/>
    <x v="5"/>
    <n v="7547.6200000000008"/>
    <n v="1359.1399999999999"/>
  </r>
  <r>
    <x v="85"/>
    <x v="20"/>
    <x v="4"/>
    <x v="1"/>
    <n v="7"/>
    <x v="99"/>
    <n v="16.78"/>
    <x v="10"/>
    <n v="3524.72"/>
    <n v="701.38"/>
  </r>
  <r>
    <x v="79"/>
    <x v="8"/>
    <x v="1"/>
    <x v="0"/>
    <n v="10"/>
    <x v="100"/>
    <n v="62.55"/>
    <x v="6"/>
    <n v="7177.09"/>
    <n v="1477.4400000000003"/>
  </r>
  <r>
    <x v="81"/>
    <x v="19"/>
    <x v="3"/>
    <x v="0"/>
    <n v="6"/>
    <x v="101"/>
    <n v="18.7"/>
    <x v="8"/>
    <n v="7887.2899999999991"/>
    <n v="1471.6399999999999"/>
  </r>
  <r>
    <x v="45"/>
    <x v="7"/>
    <x v="3"/>
    <x v="0"/>
    <n v="8"/>
    <x v="102"/>
    <n v="128.1"/>
    <x v="3"/>
    <n v="5598.7999999999993"/>
    <n v="1031.3900000000001"/>
  </r>
  <r>
    <x v="86"/>
    <x v="12"/>
    <x v="3"/>
    <x v="1"/>
    <n v="4"/>
    <x v="103"/>
    <n v="15.77"/>
    <x v="8"/>
    <n v="7887.2899999999991"/>
    <n v="1471.6399999999999"/>
  </r>
  <r>
    <x v="87"/>
    <x v="1"/>
    <x v="1"/>
    <x v="0"/>
    <n v="10"/>
    <x v="104"/>
    <n v="147.33000000000001"/>
    <x v="9"/>
    <n v="4924.42"/>
    <n v="1042.0700000000002"/>
  </r>
  <r>
    <x v="88"/>
    <x v="4"/>
    <x v="1"/>
    <x v="1"/>
    <n v="9"/>
    <x v="105"/>
    <n v="11.32"/>
    <x v="3"/>
    <n v="5598.7999999999993"/>
    <n v="1031.3900000000001"/>
  </r>
  <r>
    <x v="89"/>
    <x v="7"/>
    <x v="3"/>
    <x v="0"/>
    <n v="4"/>
    <x v="106"/>
    <n v="32.79"/>
    <x v="11"/>
    <n v="3352.1699999999996"/>
    <n v="658.54"/>
  </r>
  <r>
    <x v="40"/>
    <x v="5"/>
    <x v="2"/>
    <x v="0"/>
    <n v="8"/>
    <x v="107"/>
    <n v="17.05"/>
    <x v="7"/>
    <n v="1683.1899999999998"/>
    <n v="221.04"/>
  </r>
  <r>
    <x v="90"/>
    <x v="24"/>
    <x v="4"/>
    <x v="1"/>
    <n v="9"/>
    <x v="108"/>
    <n v="114.95"/>
    <x v="4"/>
    <n v="5307.6299999999992"/>
    <n v="996.95999999999992"/>
  </r>
  <r>
    <x v="91"/>
    <x v="12"/>
    <x v="3"/>
    <x v="0"/>
    <n v="10"/>
    <x v="109"/>
    <n v="174.8"/>
    <x v="1"/>
    <n v="5258.16"/>
    <n v="1034.48"/>
  </r>
  <r>
    <x v="92"/>
    <x v="18"/>
    <x v="0"/>
    <x v="1"/>
    <n v="1"/>
    <x v="110"/>
    <n v="5.43"/>
    <x v="10"/>
    <n v="3524.72"/>
    <n v="701.38"/>
  </r>
  <r>
    <x v="93"/>
    <x v="15"/>
    <x v="3"/>
    <x v="1"/>
    <n v="6"/>
    <x v="111"/>
    <n v="94.71"/>
    <x v="2"/>
    <n v="8109.2400000000007"/>
    <n v="1645.6600000000003"/>
  </r>
  <r>
    <x v="83"/>
    <x v="20"/>
    <x v="4"/>
    <x v="0"/>
    <n v="10"/>
    <x v="112"/>
    <n v="121.4"/>
    <x v="8"/>
    <n v="7887.2899999999991"/>
    <n v="1471.6399999999999"/>
  </r>
  <r>
    <x v="94"/>
    <x v="15"/>
    <x v="3"/>
    <x v="0"/>
    <n v="3"/>
    <x v="113"/>
    <n v="18.28"/>
    <x v="9"/>
    <n v="4924.42"/>
    <n v="1042.0700000000002"/>
  </r>
  <r>
    <x v="95"/>
    <x v="3"/>
    <x v="0"/>
    <x v="1"/>
    <n v="1"/>
    <x v="114"/>
    <n v="21.16"/>
    <x v="8"/>
    <n v="7887.2899999999991"/>
    <n v="1471.6399999999999"/>
  </r>
  <r>
    <x v="96"/>
    <x v="7"/>
    <x v="3"/>
    <x v="1"/>
    <n v="1"/>
    <x v="115"/>
    <n v="1.73"/>
    <x v="1"/>
    <n v="5258.16"/>
    <n v="1034.48"/>
  </r>
  <r>
    <x v="97"/>
    <x v="21"/>
    <x v="0"/>
    <x v="1"/>
    <n v="7"/>
    <x v="116"/>
    <n v="77.989999999999995"/>
    <x v="2"/>
    <n v="8109.2400000000007"/>
    <n v="1645.6600000000003"/>
  </r>
  <r>
    <x v="98"/>
    <x v="20"/>
    <x v="4"/>
    <x v="1"/>
    <n v="2"/>
    <x v="117"/>
    <n v="17.47"/>
    <x v="9"/>
    <n v="4924.42"/>
    <n v="1042.0700000000002"/>
  </r>
  <r>
    <x v="99"/>
    <x v="6"/>
    <x v="3"/>
    <x v="1"/>
    <n v="5"/>
    <x v="118"/>
    <n v="88.63"/>
    <x v="9"/>
    <n v="4924.42"/>
    <n v="1042.0700000000002"/>
  </r>
  <r>
    <x v="100"/>
    <x v="1"/>
    <x v="1"/>
    <x v="0"/>
    <n v="1"/>
    <x v="119"/>
    <n v="18.82"/>
    <x v="9"/>
    <n v="4924.42"/>
    <n v="1042.0700000000002"/>
  </r>
  <r>
    <x v="84"/>
    <x v="11"/>
    <x v="4"/>
    <x v="1"/>
    <n v="6"/>
    <x v="120"/>
    <n v="95.86"/>
    <x v="5"/>
    <n v="7547.6200000000008"/>
    <n v="1359.1399999999999"/>
  </r>
  <r>
    <x v="101"/>
    <x v="0"/>
    <x v="0"/>
    <x v="1"/>
    <n v="8"/>
    <x v="121"/>
    <n v="68.819999999999993"/>
    <x v="6"/>
    <n v="7177.09"/>
    <n v="1477.4400000000003"/>
  </r>
  <r>
    <x v="102"/>
    <x v="8"/>
    <x v="1"/>
    <x v="1"/>
    <n v="9"/>
    <x v="122"/>
    <n v="54.44"/>
    <x v="0"/>
    <n v="4933.2400000000007"/>
    <n v="942.64"/>
  </r>
  <r>
    <x v="103"/>
    <x v="3"/>
    <x v="0"/>
    <x v="0"/>
    <n v="5"/>
    <x v="123"/>
    <n v="86.41"/>
    <x v="1"/>
    <n v="5258.16"/>
    <n v="1034.48"/>
  </r>
  <r>
    <x v="104"/>
    <x v="9"/>
    <x v="2"/>
    <x v="0"/>
    <n v="4"/>
    <x v="124"/>
    <n v="110.12"/>
    <x v="6"/>
    <n v="7177.09"/>
    <n v="1477.4400000000003"/>
  </r>
  <r>
    <x v="105"/>
    <x v="20"/>
    <x v="4"/>
    <x v="0"/>
    <n v="6"/>
    <x v="125"/>
    <n v="32.020000000000003"/>
    <x v="7"/>
    <n v="1683.1899999999998"/>
    <n v="221.04"/>
  </r>
  <r>
    <x v="106"/>
    <x v="17"/>
    <x v="2"/>
    <x v="1"/>
    <n v="1"/>
    <x v="126"/>
    <n v="1.83"/>
    <x v="2"/>
    <n v="8109.2400000000007"/>
    <n v="1645.6600000000003"/>
  </r>
  <r>
    <x v="18"/>
    <x v="5"/>
    <x v="2"/>
    <x v="1"/>
    <n v="4"/>
    <x v="127"/>
    <n v="29.5"/>
    <x v="3"/>
    <n v="5598.7999999999993"/>
    <n v="1031.3900000000001"/>
  </r>
  <r>
    <x v="107"/>
    <x v="22"/>
    <x v="2"/>
    <x v="0"/>
    <n v="7"/>
    <x v="128"/>
    <n v="60.49"/>
    <x v="2"/>
    <n v="8109.2400000000007"/>
    <n v="1645.6600000000003"/>
  </r>
  <r>
    <x v="50"/>
    <x v="15"/>
    <x v="3"/>
    <x v="1"/>
    <n v="3"/>
    <x v="129"/>
    <n v="30.5"/>
    <x v="8"/>
    <n v="7887.2899999999991"/>
    <n v="1471.6399999999999"/>
  </r>
  <r>
    <x v="108"/>
    <x v="3"/>
    <x v="0"/>
    <x v="1"/>
    <n v="8"/>
    <x v="130"/>
    <n v="60.91"/>
    <x v="6"/>
    <n v="7177.09"/>
    <n v="1477.4400000000003"/>
  </r>
  <r>
    <x v="109"/>
    <x v="7"/>
    <x v="3"/>
    <x v="1"/>
    <n v="10"/>
    <x v="131"/>
    <n v="64.41"/>
    <x v="0"/>
    <n v="4933.2400000000007"/>
    <n v="942.64"/>
  </r>
  <r>
    <x v="69"/>
    <x v="23"/>
    <x v="4"/>
    <x v="1"/>
    <n v="7"/>
    <x v="132"/>
    <n v="18.27"/>
    <x v="11"/>
    <n v="3352.1699999999996"/>
    <n v="658.54"/>
  </r>
  <r>
    <x v="110"/>
    <x v="7"/>
    <x v="3"/>
    <x v="0"/>
    <n v="9"/>
    <x v="133"/>
    <n v="55.62"/>
    <x v="11"/>
    <n v="3352.1699999999996"/>
    <n v="658.54"/>
  </r>
  <r>
    <x v="107"/>
    <x v="3"/>
    <x v="0"/>
    <x v="0"/>
    <n v="9"/>
    <x v="134"/>
    <n v="54.32"/>
    <x v="2"/>
    <n v="8109.2400000000007"/>
    <n v="1645.6600000000003"/>
  </r>
  <r>
    <x v="46"/>
    <x v="17"/>
    <x v="2"/>
    <x v="1"/>
    <n v="10"/>
    <x v="135"/>
    <n v="52.71"/>
    <x v="6"/>
    <n v="7177.09"/>
    <n v="1477.4400000000003"/>
  </r>
  <r>
    <x v="111"/>
    <x v="9"/>
    <x v="2"/>
    <x v="1"/>
    <n v="1"/>
    <x v="136"/>
    <n v="17.45"/>
    <x v="10"/>
    <n v="3524.72"/>
    <n v="701.38"/>
  </r>
  <r>
    <x v="64"/>
    <x v="15"/>
    <x v="3"/>
    <x v="1"/>
    <n v="3"/>
    <x v="137"/>
    <n v="52.31"/>
    <x v="1"/>
    <n v="5258.16"/>
    <n v="1034.48"/>
  </r>
  <r>
    <x v="112"/>
    <x v="17"/>
    <x v="2"/>
    <x v="1"/>
    <n v="2"/>
    <x v="138"/>
    <n v="34.549999999999997"/>
    <x v="10"/>
    <n v="3524.72"/>
    <n v="701.38"/>
  </r>
  <r>
    <x v="113"/>
    <x v="0"/>
    <x v="0"/>
    <x v="1"/>
    <n v="7"/>
    <x v="139"/>
    <n v="133.66"/>
    <x v="1"/>
    <n v="5258.16"/>
    <n v="1034.48"/>
  </r>
  <r>
    <x v="114"/>
    <x v="7"/>
    <x v="3"/>
    <x v="0"/>
    <n v="8"/>
    <x v="140"/>
    <n v="106.66"/>
    <x v="8"/>
    <n v="7887.2899999999991"/>
    <n v="1471.6399999999999"/>
  </r>
  <r>
    <x v="115"/>
    <x v="0"/>
    <x v="0"/>
    <x v="0"/>
    <n v="5"/>
    <x v="141"/>
    <n v="65.62"/>
    <x v="11"/>
    <n v="3352.1699999999996"/>
    <n v="658.54"/>
  </r>
  <r>
    <x v="116"/>
    <x v="11"/>
    <x v="4"/>
    <x v="0"/>
    <n v="8"/>
    <x v="142"/>
    <n v="23.17"/>
    <x v="7"/>
    <n v="1683.1899999999998"/>
    <n v="221.04"/>
  </r>
  <r>
    <x v="47"/>
    <x v="1"/>
    <x v="1"/>
    <x v="0"/>
    <n v="6"/>
    <x v="143"/>
    <n v="8.32"/>
    <x v="3"/>
    <n v="5598.7999999999993"/>
    <n v="1031.3900000000001"/>
  </r>
  <r>
    <x v="104"/>
    <x v="5"/>
    <x v="2"/>
    <x v="1"/>
    <n v="5"/>
    <x v="144"/>
    <n v="35.4"/>
    <x v="6"/>
    <n v="7177.09"/>
    <n v="1477.4400000000003"/>
  </r>
  <r>
    <x v="117"/>
    <x v="1"/>
    <x v="1"/>
    <x v="1"/>
    <n v="8"/>
    <x v="17"/>
    <n v="47.12"/>
    <x v="5"/>
    <n v="7547.6200000000008"/>
    <n v="1359.1399999999999"/>
  </r>
  <r>
    <x v="102"/>
    <x v="24"/>
    <x v="4"/>
    <x v="1"/>
    <n v="5"/>
    <x v="145"/>
    <n v="26.22"/>
    <x v="0"/>
    <n v="4933.2400000000007"/>
    <n v="942.64"/>
  </r>
  <r>
    <x v="60"/>
    <x v="6"/>
    <x v="3"/>
    <x v="0"/>
    <n v="7"/>
    <x v="146"/>
    <n v="44.05"/>
    <x v="5"/>
    <n v="7547.6200000000008"/>
    <n v="1359.1399999999999"/>
  </r>
  <r>
    <x v="118"/>
    <x v="3"/>
    <x v="0"/>
    <x v="1"/>
    <n v="1"/>
    <x v="147"/>
    <n v="12.37"/>
    <x v="5"/>
    <n v="7547.6200000000008"/>
    <n v="1359.1399999999999"/>
  </r>
  <r>
    <x v="119"/>
    <x v="8"/>
    <x v="1"/>
    <x v="0"/>
    <n v="7"/>
    <x v="148"/>
    <n v="27.16"/>
    <x v="0"/>
    <n v="4933.2400000000007"/>
    <n v="942.64"/>
  </r>
  <r>
    <x v="120"/>
    <x v="13"/>
    <x v="1"/>
    <x v="0"/>
    <n v="5"/>
    <x v="149"/>
    <n v="30.72"/>
    <x v="9"/>
    <n v="4924.42"/>
    <n v="1042.0700000000002"/>
  </r>
  <r>
    <x v="121"/>
    <x v="1"/>
    <x v="1"/>
    <x v="0"/>
    <n v="3"/>
    <x v="150"/>
    <n v="20.91"/>
    <x v="1"/>
    <n v="5258.16"/>
    <n v="1034.48"/>
  </r>
  <r>
    <x v="97"/>
    <x v="4"/>
    <x v="1"/>
    <x v="1"/>
    <n v="6"/>
    <x v="151"/>
    <n v="164.79"/>
    <x v="2"/>
    <n v="8109.2400000000007"/>
    <n v="1645.6600000000003"/>
  </r>
  <r>
    <x v="122"/>
    <x v="4"/>
    <x v="1"/>
    <x v="0"/>
    <n v="2"/>
    <x v="152"/>
    <n v="23.39"/>
    <x v="2"/>
    <n v="8109.2400000000007"/>
    <n v="1645.6600000000003"/>
  </r>
  <r>
    <x v="123"/>
    <x v="24"/>
    <x v="4"/>
    <x v="1"/>
    <n v="5"/>
    <x v="153"/>
    <n v="55.75"/>
    <x v="10"/>
    <n v="3524.72"/>
    <n v="701.38"/>
  </r>
  <r>
    <x v="9"/>
    <x v="12"/>
    <x v="3"/>
    <x v="1"/>
    <n v="7"/>
    <x v="154"/>
    <n v="120.28"/>
    <x v="2"/>
    <n v="8109.2400000000007"/>
    <n v="1645.6600000000003"/>
  </r>
  <r>
    <x v="124"/>
    <x v="20"/>
    <x v="4"/>
    <x v="0"/>
    <n v="7"/>
    <x v="155"/>
    <n v="97.24"/>
    <x v="6"/>
    <n v="7177.09"/>
    <n v="1477.4400000000003"/>
  </r>
  <r>
    <x v="125"/>
    <x v="17"/>
    <x v="2"/>
    <x v="0"/>
    <n v="10"/>
    <x v="156"/>
    <n v="64.62"/>
    <x v="5"/>
    <n v="7547.6200000000008"/>
    <n v="1359.1399999999999"/>
  </r>
  <r>
    <x v="126"/>
    <x v="13"/>
    <x v="1"/>
    <x v="1"/>
    <n v="9"/>
    <x v="157"/>
    <n v="26.29"/>
    <x v="5"/>
    <n v="7547.6200000000008"/>
    <n v="1359.1399999999999"/>
  </r>
  <r>
    <x v="126"/>
    <x v="9"/>
    <x v="2"/>
    <x v="0"/>
    <n v="1"/>
    <x v="158"/>
    <n v="11.2"/>
    <x v="5"/>
    <n v="7547.6200000000008"/>
    <n v="1359.1399999999999"/>
  </r>
  <r>
    <x v="127"/>
    <x v="16"/>
    <x v="0"/>
    <x v="1"/>
    <n v="5"/>
    <x v="159"/>
    <n v="100.5"/>
    <x v="3"/>
    <n v="5598.7999999999993"/>
    <n v="1031.3900000000001"/>
  </r>
  <r>
    <x v="81"/>
    <x v="4"/>
    <x v="1"/>
    <x v="1"/>
    <n v="10"/>
    <x v="160"/>
    <n v="195.14"/>
    <x v="8"/>
    <n v="7887.2899999999991"/>
    <n v="1471.6399999999999"/>
  </r>
  <r>
    <x v="128"/>
    <x v="8"/>
    <x v="1"/>
    <x v="1"/>
    <n v="7"/>
    <x v="161"/>
    <n v="48.08"/>
    <x v="8"/>
    <n v="7887.2899999999991"/>
    <n v="1471.6399999999999"/>
  </r>
  <r>
    <x v="129"/>
    <x v="4"/>
    <x v="1"/>
    <x v="1"/>
    <n v="1"/>
    <x v="162"/>
    <n v="7.2"/>
    <x v="2"/>
    <n v="8109.2400000000007"/>
    <n v="1645.6600000000003"/>
  </r>
  <r>
    <x v="130"/>
    <x v="20"/>
    <x v="4"/>
    <x v="1"/>
    <n v="9"/>
    <x v="163"/>
    <n v="205.35"/>
    <x v="4"/>
    <n v="5307.6299999999992"/>
    <n v="996.95999999999992"/>
  </r>
  <r>
    <x v="131"/>
    <x v="1"/>
    <x v="1"/>
    <x v="1"/>
    <n v="7"/>
    <x v="164"/>
    <n v="97.87"/>
    <x v="4"/>
    <n v="5307.6299999999992"/>
    <n v="996.95999999999992"/>
  </r>
  <r>
    <x v="132"/>
    <x v="17"/>
    <x v="2"/>
    <x v="0"/>
    <n v="3"/>
    <x v="165"/>
    <n v="7.32"/>
    <x v="7"/>
    <n v="1683.1899999999998"/>
    <n v="221.04"/>
  </r>
  <r>
    <x v="133"/>
    <x v="24"/>
    <x v="4"/>
    <x v="1"/>
    <n v="2"/>
    <x v="166"/>
    <n v="27.5"/>
    <x v="5"/>
    <n v="7547.6200000000008"/>
    <n v="1359.1399999999999"/>
  </r>
  <r>
    <x v="72"/>
    <x v="9"/>
    <x v="2"/>
    <x v="1"/>
    <n v="9"/>
    <x v="167"/>
    <n v="99.13"/>
    <x v="4"/>
    <n v="5307.6299999999992"/>
    <n v="996.95999999999992"/>
  </r>
  <r>
    <x v="134"/>
    <x v="4"/>
    <x v="1"/>
    <x v="0"/>
    <n v="10"/>
    <x v="168"/>
    <n v="40.4"/>
    <x v="1"/>
    <n v="5258.16"/>
    <n v="1034.48"/>
  </r>
  <r>
    <x v="135"/>
    <x v="4"/>
    <x v="1"/>
    <x v="1"/>
    <n v="7"/>
    <x v="169"/>
    <n v="64.650000000000006"/>
    <x v="2"/>
    <n v="8109.2400000000007"/>
    <n v="1645.6600000000003"/>
  </r>
  <r>
    <x v="56"/>
    <x v="15"/>
    <x v="3"/>
    <x v="0"/>
    <n v="10"/>
    <x v="170"/>
    <n v="52.01"/>
    <x v="4"/>
    <n v="5307.6299999999992"/>
    <n v="996.95999999999992"/>
  </r>
  <r>
    <x v="105"/>
    <x v="19"/>
    <x v="3"/>
    <x v="1"/>
    <n v="4"/>
    <x v="171"/>
    <n v="33.799999999999997"/>
    <x v="7"/>
    <n v="1683.1899999999998"/>
    <n v="221.04"/>
  </r>
  <r>
    <x v="110"/>
    <x v="6"/>
    <x v="3"/>
    <x v="0"/>
    <n v="10"/>
    <x v="172"/>
    <n v="42.11"/>
    <x v="11"/>
    <n v="3352.1699999999996"/>
    <n v="658.54"/>
  </r>
  <r>
    <x v="136"/>
    <x v="11"/>
    <x v="4"/>
    <x v="1"/>
    <n v="7"/>
    <x v="173"/>
    <n v="76.680000000000007"/>
    <x v="5"/>
    <n v="7547.6200000000008"/>
    <n v="1359.1399999999999"/>
  </r>
  <r>
    <x v="137"/>
    <x v="6"/>
    <x v="3"/>
    <x v="1"/>
    <n v="10"/>
    <x v="174"/>
    <n v="114.3"/>
    <x v="8"/>
    <n v="7887.2899999999991"/>
    <n v="1471.6399999999999"/>
  </r>
  <r>
    <x v="138"/>
    <x v="16"/>
    <x v="0"/>
    <x v="1"/>
    <n v="8"/>
    <x v="175"/>
    <n v="18.14"/>
    <x v="4"/>
    <n v="5307.6299999999992"/>
    <n v="996.95999999999992"/>
  </r>
  <r>
    <x v="139"/>
    <x v="0"/>
    <x v="0"/>
    <x v="0"/>
    <n v="1"/>
    <x v="176"/>
    <n v="4.08"/>
    <x v="11"/>
    <n v="3352.1699999999996"/>
    <n v="658.54"/>
  </r>
  <r>
    <x v="10"/>
    <x v="13"/>
    <x v="1"/>
    <x v="1"/>
    <n v="4"/>
    <x v="177"/>
    <n v="29.38"/>
    <x v="5"/>
    <n v="7547.6200000000008"/>
    <n v="1359.1399999999999"/>
  </r>
  <r>
    <x v="140"/>
    <x v="17"/>
    <x v="2"/>
    <x v="0"/>
    <n v="4"/>
    <x v="178"/>
    <n v="44.64"/>
    <x v="6"/>
    <n v="7177.09"/>
    <n v="1477.4400000000003"/>
  </r>
  <r>
    <x v="141"/>
    <x v="21"/>
    <x v="0"/>
    <x v="0"/>
    <n v="8"/>
    <x v="179"/>
    <n v="142.41999999999999"/>
    <x v="5"/>
    <n v="7547.6200000000008"/>
    <n v="1359.1399999999999"/>
  </r>
  <r>
    <x v="142"/>
    <x v="24"/>
    <x v="4"/>
    <x v="1"/>
    <n v="2"/>
    <x v="180"/>
    <n v="6.49"/>
    <x v="5"/>
    <n v="7547.6200000000008"/>
    <n v="1359.1399999999999"/>
  </r>
  <r>
    <x v="143"/>
    <x v="1"/>
    <x v="1"/>
    <x v="0"/>
    <n v="9"/>
    <x v="181"/>
    <n v="40.700000000000003"/>
    <x v="0"/>
    <n v="4933.2400000000007"/>
    <n v="942.64"/>
  </r>
  <r>
    <x v="20"/>
    <x v="13"/>
    <x v="1"/>
    <x v="1"/>
    <n v="3"/>
    <x v="182"/>
    <n v="17.2"/>
    <x v="10"/>
    <n v="3524.72"/>
    <n v="701.38"/>
  </r>
  <r>
    <x v="62"/>
    <x v="5"/>
    <x v="2"/>
    <x v="1"/>
    <n v="7"/>
    <x v="183"/>
    <n v="21.33"/>
    <x v="8"/>
    <n v="7887.2899999999991"/>
    <n v="1471.6399999999999"/>
  </r>
  <r>
    <x v="144"/>
    <x v="13"/>
    <x v="1"/>
    <x v="1"/>
    <n v="2"/>
    <x v="184"/>
    <n v="58.06"/>
    <x v="0"/>
    <n v="4933.2400000000007"/>
    <n v="942.64"/>
  </r>
  <r>
    <x v="145"/>
    <x v="13"/>
    <x v="1"/>
    <x v="1"/>
    <n v="5"/>
    <x v="185"/>
    <n v="43.61"/>
    <x v="0"/>
    <n v="4933.2400000000007"/>
    <n v="942.64"/>
  </r>
  <r>
    <x v="146"/>
    <x v="3"/>
    <x v="0"/>
    <x v="1"/>
    <n v="9"/>
    <x v="186"/>
    <n v="112.44"/>
    <x v="3"/>
    <n v="5598.7999999999993"/>
    <n v="1031.3900000000001"/>
  </r>
  <r>
    <x v="147"/>
    <x v="21"/>
    <x v="0"/>
    <x v="0"/>
    <n v="6"/>
    <x v="187"/>
    <n v="55.8"/>
    <x v="5"/>
    <n v="7547.6200000000008"/>
    <n v="1359.1399999999999"/>
  </r>
  <r>
    <x v="148"/>
    <x v="20"/>
    <x v="4"/>
    <x v="0"/>
    <n v="2"/>
    <x v="188"/>
    <n v="33.43"/>
    <x v="11"/>
    <n v="3352.1699999999996"/>
    <n v="658.54"/>
  </r>
  <r>
    <x v="14"/>
    <x v="17"/>
    <x v="2"/>
    <x v="1"/>
    <n v="2"/>
    <x v="189"/>
    <n v="9.33"/>
    <x v="7"/>
    <n v="1683.1899999999998"/>
    <n v="221.04"/>
  </r>
  <r>
    <x v="149"/>
    <x v="18"/>
    <x v="0"/>
    <x v="0"/>
    <n v="6"/>
    <x v="190"/>
    <n v="132.16999999999999"/>
    <x v="10"/>
    <n v="3524.72"/>
    <n v="701.38"/>
  </r>
  <r>
    <x v="150"/>
    <x v="23"/>
    <x v="4"/>
    <x v="0"/>
    <n v="6"/>
    <x v="191"/>
    <n v="44.32"/>
    <x v="7"/>
    <n v="1683.1899999999998"/>
    <n v="221.04"/>
  </r>
  <r>
    <x v="151"/>
    <x v="0"/>
    <x v="0"/>
    <x v="0"/>
    <n v="10"/>
    <x v="192"/>
    <n v="39.29"/>
    <x v="4"/>
    <n v="5307.6299999999992"/>
    <n v="996.95999999999992"/>
  </r>
  <r>
    <x v="152"/>
    <x v="20"/>
    <x v="4"/>
    <x v="1"/>
    <n v="2"/>
    <x v="193"/>
    <n v="19.05"/>
    <x v="8"/>
    <n v="7887.2899999999991"/>
    <n v="1471.6399999999999"/>
  </r>
  <r>
    <x v="153"/>
    <x v="7"/>
    <x v="3"/>
    <x v="0"/>
    <n v="2"/>
    <x v="194"/>
    <n v="9.17"/>
    <x v="6"/>
    <n v="7177.09"/>
    <n v="1477.4400000000003"/>
  </r>
  <r>
    <x v="154"/>
    <x v="15"/>
    <x v="3"/>
    <x v="1"/>
    <n v="7"/>
    <x v="195"/>
    <n v="50.88"/>
    <x v="2"/>
    <n v="8109.2400000000007"/>
    <n v="1645.6600000000003"/>
  </r>
  <r>
    <x v="155"/>
    <x v="21"/>
    <x v="0"/>
    <x v="1"/>
    <n v="10"/>
    <x v="196"/>
    <n v="19.649999999999999"/>
    <x v="9"/>
    <n v="4924.42"/>
    <n v="1042.0700000000002"/>
  </r>
  <r>
    <x v="156"/>
    <x v="5"/>
    <x v="2"/>
    <x v="1"/>
    <n v="9"/>
    <x v="197"/>
    <n v="145.44"/>
    <x v="5"/>
    <n v="7547.6200000000008"/>
    <n v="1359.1399999999999"/>
  </r>
  <r>
    <x v="97"/>
    <x v="0"/>
    <x v="0"/>
    <x v="1"/>
    <n v="1"/>
    <x v="198"/>
    <n v="7.88"/>
    <x v="2"/>
    <n v="8109.2400000000007"/>
    <n v="1645.66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364401-1573-4C38-AABC-739F919B99BE}" name="PivotTable1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11:G115" firstHeaderRow="1" firstDataRow="2" firstDataCol="1"/>
  <pivotFields count="10">
    <pivotField showAll="0"/>
    <pivotField showAll="0"/>
    <pivotField axis="axisCol" showAll="0">
      <items count="6">
        <item x="3"/>
        <item x="4"/>
        <item x="2"/>
        <item x="0"/>
        <item x="1"/>
        <item t="default"/>
      </items>
    </pivotField>
    <pivotField axis="axisRow" showAll="0">
      <items count="3">
        <item x="1"/>
        <item x="0"/>
        <item t="default"/>
      </items>
    </pivotField>
    <pivotField showAll="0"/>
    <pivotField dataField="1" showAll="0">
      <items count="200">
        <item x="126"/>
        <item x="25"/>
        <item x="115"/>
        <item x="33"/>
        <item x="176"/>
        <item x="110"/>
        <item x="47"/>
        <item x="180"/>
        <item x="86"/>
        <item x="45"/>
        <item x="6"/>
        <item x="162"/>
        <item x="165"/>
        <item x="26"/>
        <item x="198"/>
        <item x="189"/>
        <item x="19"/>
        <item x="43"/>
        <item x="78"/>
        <item x="194"/>
        <item x="182"/>
        <item x="143"/>
        <item x="193"/>
        <item x="63"/>
        <item x="119"/>
        <item x="101"/>
        <item x="158"/>
        <item x="114"/>
        <item x="64"/>
        <item x="58"/>
        <item x="136"/>
        <item x="113"/>
        <item x="15"/>
        <item x="132"/>
        <item x="60"/>
        <item x="147"/>
        <item x="117"/>
        <item x="44"/>
        <item x="105"/>
        <item x="106"/>
        <item x="150"/>
        <item x="175"/>
        <item x="89"/>
        <item x="103"/>
        <item x="5"/>
        <item x="157"/>
        <item x="59"/>
        <item x="166"/>
        <item x="62"/>
        <item x="70"/>
        <item x="107"/>
        <item x="3"/>
        <item x="145"/>
        <item x="39"/>
        <item x="99"/>
        <item x="196"/>
        <item x="152"/>
        <item x="51"/>
        <item x="188"/>
        <item x="183"/>
        <item x="142"/>
        <item x="94"/>
        <item x="80"/>
        <item x="68"/>
        <item x="37"/>
        <item x="71"/>
        <item x="12"/>
        <item x="138"/>
        <item x="144"/>
        <item x="95"/>
        <item x="87"/>
        <item x="181"/>
        <item x="137"/>
        <item x="20"/>
        <item x="72"/>
        <item x="168"/>
        <item x="184"/>
        <item x="127"/>
        <item x="21"/>
        <item x="55"/>
        <item x="128"/>
        <item x="192"/>
        <item x="73"/>
        <item x="75"/>
        <item x="149"/>
        <item x="29"/>
        <item x="129"/>
        <item x="171"/>
        <item x="97"/>
        <item x="93"/>
        <item x="27"/>
        <item x="16"/>
        <item x="79"/>
        <item x="177"/>
        <item x="148"/>
        <item x="85"/>
        <item x="34"/>
        <item x="14"/>
        <item x="35"/>
        <item x="92"/>
        <item x="178"/>
        <item x="77"/>
        <item x="133"/>
        <item x="91"/>
        <item x="156"/>
        <item x="187"/>
        <item x="170"/>
        <item x="8"/>
        <item x="172"/>
        <item x="135"/>
        <item x="61"/>
        <item x="125"/>
        <item x="13"/>
        <item x="65"/>
        <item x="98"/>
        <item x="116"/>
        <item x="169"/>
        <item x="195"/>
        <item x="161"/>
        <item x="185"/>
        <item x="7"/>
        <item x="123"/>
        <item x="10"/>
        <item x="67"/>
        <item x="46"/>
        <item x="118"/>
        <item x="124"/>
        <item x="11"/>
        <item x="191"/>
        <item x="159"/>
        <item x="186"/>
        <item x="140"/>
        <item x="17"/>
        <item x="76"/>
        <item x="66"/>
        <item x="100"/>
        <item x="52"/>
        <item x="120"/>
        <item x="122"/>
        <item x="141"/>
        <item x="30"/>
        <item x="38"/>
        <item x="69"/>
        <item x="167"/>
        <item x="146"/>
        <item x="153"/>
        <item x="32"/>
        <item x="155"/>
        <item x="1"/>
        <item x="111"/>
        <item x="0"/>
        <item x="108"/>
        <item x="179"/>
        <item x="84"/>
        <item x="131"/>
        <item x="88"/>
        <item x="4"/>
        <item x="173"/>
        <item x="36"/>
        <item x="134"/>
        <item x="31"/>
        <item x="130"/>
        <item x="190"/>
        <item x="50"/>
        <item x="154"/>
        <item x="96"/>
        <item x="104"/>
        <item x="164"/>
        <item x="81"/>
        <item x="151"/>
        <item x="121"/>
        <item x="139"/>
        <item x="9"/>
        <item x="54"/>
        <item x="42"/>
        <item x="2"/>
        <item x="41"/>
        <item x="40"/>
        <item x="22"/>
        <item x="49"/>
        <item x="82"/>
        <item x="53"/>
        <item x="163"/>
        <item x="112"/>
        <item x="56"/>
        <item x="24"/>
        <item x="102"/>
        <item x="160"/>
        <item x="90"/>
        <item x="109"/>
        <item x="197"/>
        <item x="74"/>
        <item x="18"/>
        <item x="23"/>
        <item x="28"/>
        <item x="174"/>
        <item x="48"/>
        <item x="57"/>
        <item x="83"/>
        <item t="default"/>
      </items>
    </pivotField>
    <pivotField showAll="0"/>
    <pivotField showAll="0"/>
    <pivotField showAll="0"/>
    <pivotField showAll="0"/>
  </pivotFields>
  <rowFields count="1">
    <field x="3"/>
  </rowFields>
  <rowItems count="3">
    <i>
      <x/>
    </i>
    <i>
      <x v="1"/>
    </i>
    <i t="grand">
      <x/>
    </i>
  </rowItems>
  <colFields count="1">
    <field x="2"/>
  </colFields>
  <colItems count="6">
    <i>
      <x/>
    </i>
    <i>
      <x v="1"/>
    </i>
    <i>
      <x v="2"/>
    </i>
    <i>
      <x v="3"/>
    </i>
    <i>
      <x v="4"/>
    </i>
    <i t="grand">
      <x/>
    </i>
  </colItems>
  <dataFields count="1">
    <dataField name="Sum of Sales (£)" fld="5" baseField="0" baseItem="0"/>
  </dataFields>
  <chartFormats count="5">
    <chartFormat chart="5" format="10" series="1">
      <pivotArea type="data" outline="0" fieldPosition="0">
        <references count="2">
          <reference field="4294967294" count="1" selected="0">
            <x v="0"/>
          </reference>
          <reference field="2" count="1" selected="0">
            <x v="0"/>
          </reference>
        </references>
      </pivotArea>
    </chartFormat>
    <chartFormat chart="5" format="11" series="1">
      <pivotArea type="data" outline="0" fieldPosition="0">
        <references count="2">
          <reference field="4294967294" count="1" selected="0">
            <x v="0"/>
          </reference>
          <reference field="2" count="1" selected="0">
            <x v="1"/>
          </reference>
        </references>
      </pivotArea>
    </chartFormat>
    <chartFormat chart="5" format="12" series="1">
      <pivotArea type="data" outline="0" fieldPosition="0">
        <references count="2">
          <reference field="4294967294" count="1" selected="0">
            <x v="0"/>
          </reference>
          <reference field="2" count="1" selected="0">
            <x v="2"/>
          </reference>
        </references>
      </pivotArea>
    </chartFormat>
    <chartFormat chart="5" format="13" series="1">
      <pivotArea type="data" outline="0" fieldPosition="0">
        <references count="2">
          <reference field="4294967294" count="1" selected="0">
            <x v="0"/>
          </reference>
          <reference field="2" count="1" selected="0">
            <x v="3"/>
          </reference>
        </references>
      </pivotArea>
    </chartFormat>
    <chartFormat chart="5" format="14" series="1">
      <pivotArea type="data" outline="0" fieldPosition="0">
        <references count="2">
          <reference field="4294967294" count="1" selected="0">
            <x v="0"/>
          </reference>
          <reference field="2"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A1175-8944-447C-9F94-78CD54E0E3CE}" name="profit_location"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93:B96" firstHeaderRow="1" firstDataRow="1" firstDataCol="1"/>
  <pivotFields count="10">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pivotFields>
  <rowFields count="1">
    <field x="3"/>
  </rowFields>
  <rowItems count="3">
    <i>
      <x/>
    </i>
    <i>
      <x v="1"/>
    </i>
    <i t="grand">
      <x/>
    </i>
  </rowItems>
  <colItems count="1">
    <i/>
  </colItems>
  <dataFields count="1">
    <dataField name="Sum of Profit (£)" fld="6" baseField="0" baseItem="0"/>
  </dataField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3" count="1" selected="0">
            <x v="0"/>
          </reference>
        </references>
      </pivotArea>
    </chartFormat>
    <chartFormat chart="12" format="6">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AC38A1-33C5-42FE-8541-78780AC5A162}" name="location_sales"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6:B79" firstHeaderRow="1" firstDataRow="1" firstDataCol="1"/>
  <pivotFields count="1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3"/>
  </rowFields>
  <rowItems count="3">
    <i>
      <x/>
    </i>
    <i>
      <x v="1"/>
    </i>
    <i t="grand">
      <x/>
    </i>
  </rowItems>
  <colItems count="1">
    <i/>
  </colItems>
  <dataFields count="1">
    <dataField name="Sum of Sales (£)" fld="5" baseField="0" baseItem="0"/>
  </dataFields>
  <chartFormats count="6">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007315-B45B-4642-A42C-1E929CB04F62}" name="Profit_category"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D64" firstHeaderRow="1" firstDataRow="2" firstDataCol="1"/>
  <pivotFields count="10">
    <pivotField showAll="0"/>
    <pivotField showAll="0"/>
    <pivotField axis="axisRow" showAll="0">
      <items count="6">
        <item x="3"/>
        <item x="4"/>
        <item x="2"/>
        <item x="0"/>
        <item x="1"/>
        <item t="default"/>
      </items>
    </pivotField>
    <pivotField axis="axisCol" showAll="0">
      <items count="3">
        <item x="1"/>
        <item x="0"/>
        <item t="default"/>
      </items>
    </pivotField>
    <pivotField showAll="0"/>
    <pivotField showAll="0"/>
    <pivotField dataField="1" showAll="0"/>
    <pivotField showAll="0"/>
    <pivotField showAll="0"/>
    <pivotField showAll="0"/>
  </pivotFields>
  <rowFields count="1">
    <field x="2"/>
  </rowFields>
  <rowItems count="6">
    <i>
      <x/>
    </i>
    <i>
      <x v="1"/>
    </i>
    <i>
      <x v="2"/>
    </i>
    <i>
      <x v="3"/>
    </i>
    <i>
      <x v="4"/>
    </i>
    <i t="grand">
      <x/>
    </i>
  </rowItems>
  <colFields count="1">
    <field x="3"/>
  </colFields>
  <colItems count="3">
    <i>
      <x/>
    </i>
    <i>
      <x v="1"/>
    </i>
    <i t="grand">
      <x/>
    </i>
  </colItems>
  <dataFields count="1">
    <dataField name="Sum of Profit (£)" fld="6" baseField="0" baseItem="0"/>
  </dataFields>
  <chartFormats count="2">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6FDC15-1A0C-4C34-9E3A-F2A33F5284E1}" name="Product Sales"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8" firstHeaderRow="1" firstDataRow="2" firstDataCol="1"/>
  <pivotFields count="10">
    <pivotField showAll="0"/>
    <pivotField showAll="0">
      <items count="26">
        <item x="2"/>
        <item x="19"/>
        <item x="3"/>
        <item x="1"/>
        <item x="15"/>
        <item x="12"/>
        <item x="0"/>
        <item x="13"/>
        <item x="5"/>
        <item x="20"/>
        <item x="10"/>
        <item x="16"/>
        <item x="9"/>
        <item x="22"/>
        <item x="6"/>
        <item x="7"/>
        <item x="4"/>
        <item x="17"/>
        <item x="11"/>
        <item x="24"/>
        <item x="14"/>
        <item x="18"/>
        <item x="8"/>
        <item x="23"/>
        <item x="21"/>
        <item t="default"/>
      </items>
    </pivotField>
    <pivotField axis="axisRow" showAll="0">
      <items count="6">
        <item x="3"/>
        <item x="4"/>
        <item x="2"/>
        <item x="0"/>
        <item x="1"/>
        <item t="default"/>
      </items>
    </pivotField>
    <pivotField axis="axisCol" showAll="0">
      <items count="3">
        <item x="1"/>
        <item x="0"/>
        <item t="default"/>
      </items>
    </pivotField>
    <pivotField showAll="0"/>
    <pivotField dataField="1" showAll="0"/>
    <pivotField showAll="0"/>
    <pivotField showAll="0"/>
    <pivotField showAll="0"/>
    <pivotField showAll="0"/>
  </pivotFields>
  <rowFields count="1">
    <field x="2"/>
  </rowFields>
  <rowItems count="6">
    <i>
      <x/>
    </i>
    <i>
      <x v="1"/>
    </i>
    <i>
      <x v="2"/>
    </i>
    <i>
      <x v="3"/>
    </i>
    <i>
      <x v="4"/>
    </i>
    <i t="grand">
      <x/>
    </i>
  </rowItems>
  <colFields count="1">
    <field x="3"/>
  </colFields>
  <colItems count="3">
    <i>
      <x/>
    </i>
    <i>
      <x v="1"/>
    </i>
    <i t="grand">
      <x/>
    </i>
  </colItems>
  <dataFields count="1">
    <dataField name="Sum of Sales (£)" fld="5" baseField="0" baseItem="0"/>
  </dataFields>
  <chartFormats count="2">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B36D72-0AA9-41D6-927A-F78CD9F63CFA}" name="monthly_profit"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36" firstHeaderRow="1" firstDataRow="2" firstDataCol="1"/>
  <pivotFields count="10">
    <pivotField showAll="0"/>
    <pivotField showAll="0"/>
    <pivotField showAll="0"/>
    <pivotField axis="axisCol" showAll="0">
      <items count="3">
        <item x="1"/>
        <item x="0"/>
        <item t="default"/>
      </items>
    </pivotField>
    <pivotField showAll="0"/>
    <pivotField showAll="0"/>
    <pivotField showAll="0"/>
    <pivotField axis="axisRow" showAll="0">
      <items count="13">
        <item x="3"/>
        <item x="10"/>
        <item x="0"/>
        <item x="8"/>
        <item x="6"/>
        <item x="2"/>
        <item x="4"/>
        <item x="1"/>
        <item x="9"/>
        <item x="5"/>
        <item x="11"/>
        <item x="7"/>
        <item t="default"/>
      </items>
    </pivotField>
    <pivotField showAll="0"/>
    <pivotField dataField="1" showAll="0"/>
  </pivotFields>
  <rowFields count="1">
    <field x="7"/>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Monthly_profit" fld="9" baseField="0" baseItem="0"/>
  </dataFields>
  <chartFormats count="2">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5AF9C-D4D4-435E-AC0A-EAC976D7355F}" name="monthly sales trend"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7" firstHeaderRow="1" firstDataRow="2" firstDataCol="1"/>
  <pivotFields count="10">
    <pivotField showAll="0">
      <items count="158">
        <item x="17"/>
        <item x="33"/>
        <item x="82"/>
        <item x="11"/>
        <item x="20"/>
        <item x="121"/>
        <item x="16"/>
        <item x="69"/>
        <item x="111"/>
        <item x="3"/>
        <item x="59"/>
        <item x="63"/>
        <item x="30"/>
        <item x="94"/>
        <item x="83"/>
        <item x="2"/>
        <item x="131"/>
        <item x="91"/>
        <item x="155"/>
        <item x="136"/>
        <item x="115"/>
        <item x="99"/>
        <item x="147"/>
        <item x="140"/>
        <item x="154"/>
        <item x="65"/>
        <item x="25"/>
        <item x="4"/>
        <item x="137"/>
        <item x="106"/>
        <item x="134"/>
        <item x="88"/>
        <item x="81"/>
        <item x="55"/>
        <item x="32"/>
        <item x="67"/>
        <item x="113"/>
        <item x="156"/>
        <item x="139"/>
        <item x="71"/>
        <item x="145"/>
        <item x="38"/>
        <item x="46"/>
        <item x="107"/>
        <item x="100"/>
        <item x="60"/>
        <item x="22"/>
        <item x="12"/>
        <item x="102"/>
        <item x="44"/>
        <item x="104"/>
        <item x="56"/>
        <item x="51"/>
        <item x="50"/>
        <item x="9"/>
        <item x="6"/>
        <item x="58"/>
        <item x="124"/>
        <item x="27"/>
        <item x="92"/>
        <item x="144"/>
        <item x="79"/>
        <item x="31"/>
        <item x="24"/>
        <item x="47"/>
        <item x="96"/>
        <item x="42"/>
        <item x="118"/>
        <item x="18"/>
        <item x="34"/>
        <item x="101"/>
        <item x="29"/>
        <item x="142"/>
        <item x="45"/>
        <item x="85"/>
        <item x="62"/>
        <item x="130"/>
        <item x="66"/>
        <item x="76"/>
        <item x="141"/>
        <item x="19"/>
        <item x="0"/>
        <item x="15"/>
        <item x="153"/>
        <item x="122"/>
        <item x="151"/>
        <item x="1"/>
        <item x="120"/>
        <item x="5"/>
        <item x="78"/>
        <item x="39"/>
        <item x="135"/>
        <item x="98"/>
        <item x="77"/>
        <item x="43"/>
        <item x="26"/>
        <item x="8"/>
        <item x="41"/>
        <item x="127"/>
        <item x="48"/>
        <item x="146"/>
        <item x="36"/>
        <item x="123"/>
        <item x="112"/>
        <item x="149"/>
        <item x="109"/>
        <item x="119"/>
        <item x="73"/>
        <item x="23"/>
        <item x="68"/>
        <item x="143"/>
        <item x="95"/>
        <item x="86"/>
        <item x="152"/>
        <item x="114"/>
        <item x="128"/>
        <item x="28"/>
        <item x="108"/>
        <item x="13"/>
        <item x="129"/>
        <item x="35"/>
        <item x="57"/>
        <item x="49"/>
        <item x="97"/>
        <item x="93"/>
        <item x="75"/>
        <item x="138"/>
        <item x="61"/>
        <item x="90"/>
        <item x="72"/>
        <item x="64"/>
        <item x="103"/>
        <item x="37"/>
        <item x="74"/>
        <item x="70"/>
        <item x="87"/>
        <item x="7"/>
        <item x="133"/>
        <item x="126"/>
        <item x="84"/>
        <item x="125"/>
        <item x="53"/>
        <item x="117"/>
        <item x="10"/>
        <item x="110"/>
        <item x="21"/>
        <item x="52"/>
        <item x="89"/>
        <item x="54"/>
        <item x="148"/>
        <item x="132"/>
        <item x="150"/>
        <item x="80"/>
        <item x="14"/>
        <item x="116"/>
        <item x="40"/>
        <item x="105"/>
        <item t="default"/>
      </items>
    </pivotField>
    <pivotField showAll="0"/>
    <pivotField showAll="0">
      <items count="6">
        <item x="3"/>
        <item x="4"/>
        <item x="2"/>
        <item x="0"/>
        <item x="1"/>
        <item t="default"/>
      </items>
    </pivotField>
    <pivotField axis="axisCol" showAll="0">
      <items count="3">
        <item x="1"/>
        <item x="0"/>
        <item t="default"/>
      </items>
    </pivotField>
    <pivotField showAll="0"/>
    <pivotField showAll="0"/>
    <pivotField showAll="0"/>
    <pivotField axis="axisRow" showAll="0">
      <items count="13">
        <item sd="0" x="3"/>
        <item sd="0" x="10"/>
        <item sd="0" x="0"/>
        <item sd="0" x="8"/>
        <item sd="0" x="6"/>
        <item sd="0" x="2"/>
        <item sd="0" x="4"/>
        <item sd="0" x="1"/>
        <item sd="0" x="9"/>
        <item sd="0" x="5"/>
        <item sd="0" x="11"/>
        <item sd="0" x="7"/>
        <item t="default" sd="0"/>
      </items>
    </pivotField>
    <pivotField dataField="1" showAll="0"/>
    <pivotField showAll="0"/>
  </pivotFields>
  <rowFields count="1">
    <field x="7"/>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Monthly_sales" fld="8" baseField="0" baseItem="0"/>
  </dataFields>
  <chartFormats count="2">
    <chartFormat chart="13" format="5" series="1">
      <pivotArea type="data" outline="0" fieldPosition="0">
        <references count="2">
          <reference field="4294967294" count="1" selected="0">
            <x v="0"/>
          </reference>
          <reference field="3" count="1" selected="0">
            <x v="0"/>
          </reference>
        </references>
      </pivotArea>
    </chartFormat>
    <chartFormat chart="13" format="6" series="1">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69276E6C-ABE8-45D4-BD78-D88CC0A79BE5}" sourceName="Location">
  <pivotTables>
    <pivotTable tabId="8" name="monthly sales trend"/>
    <pivotTable tabId="8" name="location_sales"/>
    <pivotTable tabId="8" name="monthly_profit"/>
    <pivotTable tabId="8" name="profit_location"/>
    <pivotTable tabId="8" name="Product Sales"/>
    <pivotTable tabId="8" name="Profit_category"/>
    <pivotTable tabId="8" name="PivotTable16"/>
  </pivotTables>
  <data>
    <tabular pivotCacheId="143624527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E48918A-EAF2-4325-98A3-96256736DF45}" sourceName="Category">
  <pivotTables>
    <pivotTable tabId="8" name="Product Sales"/>
    <pivotTable tabId="8" name="Profit_category"/>
    <pivotTable tabId="8" name="PivotTable16"/>
  </pivotTables>
  <data>
    <tabular pivotCacheId="1436245279">
      <items count="5">
        <i x="3" s="1"/>
        <i x="4"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EADF94A3-8E20-4673-B107-1EFB5EFA9D93}" cache="Slicer_Location1" caption="Location" style="SlicerStyleLight2" rowHeight="225425"/>
  <slicer name="Category" xr10:uid="{1F124B8C-4B3A-4099-8814-773AB37A90B5}" cache="Slicer_Category" caption="Category" style="SlicerStyleLight4"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Set_Demo" displayName="DataSet_Demo" ref="A1:J201" headerRowDxfId="0">
  <tableColumns count="10">
    <tableColumn id="1" xr3:uid="{00000000-0010-0000-0000-000001000000}" name="Transaction Date"/>
    <tableColumn id="2" xr3:uid="{00000000-0010-0000-0000-000002000000}" name="Product Name"/>
    <tableColumn id="3" xr3:uid="{00000000-0010-0000-0000-000003000000}" name="Category"/>
    <tableColumn id="4" xr3:uid="{00000000-0010-0000-0000-000004000000}" name="Location"/>
    <tableColumn id="5" xr3:uid="{00000000-0010-0000-0000-000005000000}" name="Units Sold"/>
    <tableColumn id="6" xr3:uid="{00000000-0010-0000-0000-000006000000}" name="Sales (£)"/>
    <tableColumn id="7" xr3:uid="{00000000-0010-0000-0000-000007000000}" name="Profit (£)"/>
    <tableColumn id="8" xr3:uid="{8AC1D2DD-DF6A-4E68-A91F-4C07A41B574A}" name="Month" dataDxfId="3">
      <calculatedColumnFormula>TEXT(DataSet_Demo[[#This Row],[Transaction Date]],"mmmm")</calculatedColumnFormula>
    </tableColumn>
    <tableColumn id="9" xr3:uid="{BE7A8AD7-8C9A-42FA-A09F-E3407F6EE5C0}" name="Monthly_sales" dataDxfId="2">
      <calculatedColumnFormula>SUMIF(DataSet_Demo[Month],DataSet_Demo[[#This Row],[Month]],DataSet_Demo[Sales (£)])</calculatedColumnFormula>
    </tableColumn>
    <tableColumn id="10" xr3:uid="{0894744C-5B55-4753-82B2-F6DC31DA9003}" name="Monthly_profit" dataDxfId="1">
      <calculatedColumnFormula>SUMIF(DataSet_Demo[Month],DataSet_Demo[[#This Row],[Month]],DataSet_Demo[Profit (£)])</calculatedColumnFormula>
    </tableColumn>
  </tableColumns>
  <tableStyleInfo name="DataS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F906-35ED-43D3-8A8D-6EF4CDE400F0}">
  <dimension ref="A1:X3"/>
  <sheetViews>
    <sheetView showGridLines="0" tabSelected="1" zoomScale="98" zoomScaleNormal="98" workbookViewId="0">
      <selection activeCell="T7" sqref="T7"/>
    </sheetView>
  </sheetViews>
  <sheetFormatPr defaultRowHeight="12.75" x14ac:dyDescent="0.2"/>
  <sheetData>
    <row r="1" spans="1:24" ht="12.75" customHeight="1" x14ac:dyDescent="0.2">
      <c r="A1" s="40" t="s">
        <v>158</v>
      </c>
      <c r="B1" s="40"/>
      <c r="C1" s="40"/>
      <c r="D1" s="40"/>
      <c r="E1" s="40"/>
      <c r="F1" s="40"/>
      <c r="G1" s="40"/>
      <c r="H1" s="40"/>
      <c r="I1" s="40"/>
      <c r="J1" s="40"/>
      <c r="K1" s="40"/>
      <c r="L1" s="40"/>
      <c r="M1" s="40"/>
      <c r="N1" s="40"/>
      <c r="O1" s="40"/>
      <c r="P1" s="40"/>
      <c r="Q1" s="40"/>
      <c r="R1" s="40"/>
      <c r="S1" s="39"/>
      <c r="T1" s="39"/>
      <c r="U1" s="39"/>
      <c r="V1" s="39"/>
      <c r="W1" s="39"/>
      <c r="X1" s="39"/>
    </row>
    <row r="2" spans="1:24" ht="12.75" customHeight="1" x14ac:dyDescent="0.2">
      <c r="A2" s="40"/>
      <c r="B2" s="40"/>
      <c r="C2" s="40"/>
      <c r="D2" s="40"/>
      <c r="E2" s="40"/>
      <c r="F2" s="40"/>
      <c r="G2" s="40"/>
      <c r="H2" s="40"/>
      <c r="I2" s="40"/>
      <c r="J2" s="40"/>
      <c r="K2" s="40"/>
      <c r="L2" s="40"/>
      <c r="M2" s="40"/>
      <c r="N2" s="40"/>
      <c r="O2" s="40"/>
      <c r="P2" s="40"/>
      <c r="Q2" s="40"/>
      <c r="R2" s="40"/>
      <c r="S2" s="39"/>
      <c r="T2" s="39"/>
      <c r="U2" s="39"/>
      <c r="V2" s="39"/>
      <c r="W2" s="39"/>
      <c r="X2" s="39"/>
    </row>
    <row r="3" spans="1:24" ht="12.75" customHeight="1" x14ac:dyDescent="0.2">
      <c r="A3" s="39"/>
      <c r="B3" s="39"/>
      <c r="C3" s="39"/>
      <c r="D3" s="39"/>
      <c r="E3" s="39"/>
      <c r="F3" s="39"/>
      <c r="G3" s="39"/>
      <c r="H3" s="39"/>
      <c r="I3" s="39"/>
      <c r="J3" s="39"/>
      <c r="K3" s="39"/>
      <c r="L3" s="39"/>
      <c r="M3" s="39"/>
      <c r="N3" s="39"/>
      <c r="O3" s="39"/>
      <c r="P3" s="39"/>
      <c r="Q3" s="39"/>
      <c r="R3" s="39"/>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7C00-397F-4DA8-837F-3C3B02FC1C03}">
  <dimension ref="A3:G115"/>
  <sheetViews>
    <sheetView workbookViewId="0">
      <selection activeCell="N131" sqref="N131"/>
    </sheetView>
  </sheetViews>
  <sheetFormatPr defaultRowHeight="12.75" x14ac:dyDescent="0.2"/>
  <cols>
    <col min="1" max="1" width="15" bestFit="1" customWidth="1"/>
    <col min="2" max="2" width="15.7109375" bestFit="1" customWidth="1"/>
    <col min="3" max="3" width="8" bestFit="1" customWidth="1"/>
    <col min="4" max="4" width="10.28515625" bestFit="1" customWidth="1"/>
    <col min="5" max="5" width="11.85546875" bestFit="1" customWidth="1"/>
    <col min="6" max="6" width="9" bestFit="1" customWidth="1"/>
    <col min="7" max="7" width="10.5703125" bestFit="1" customWidth="1"/>
    <col min="8" max="8" width="12.28515625" bestFit="1" customWidth="1"/>
    <col min="9" max="9" width="7.28515625" bestFit="1" customWidth="1"/>
    <col min="10" max="10" width="15" bestFit="1" customWidth="1"/>
    <col min="11" max="11" width="13.85546875" bestFit="1" customWidth="1"/>
    <col min="12" max="12" width="8" bestFit="1" customWidth="1"/>
    <col min="13" max="13" width="16.5703125" bestFit="1" customWidth="1"/>
    <col min="14" max="15" width="8" bestFit="1" customWidth="1"/>
    <col min="16" max="16" width="9.5703125" bestFit="1" customWidth="1"/>
    <col min="17" max="17" width="10.5703125" bestFit="1" customWidth="1"/>
    <col min="18" max="21" width="15.7109375" bestFit="1" customWidth="1"/>
    <col min="22" max="22" width="11.85546875" bestFit="1" customWidth="1"/>
    <col min="23" max="43" width="9.28515625" bestFit="1" customWidth="1"/>
    <col min="44" max="44" width="11.85546875" bestFit="1" customWidth="1"/>
    <col min="45" max="45" width="10.85546875" bestFit="1" customWidth="1"/>
    <col min="46" max="65" width="9.7109375" bestFit="1" customWidth="1"/>
    <col min="66" max="66" width="11.85546875" bestFit="1" customWidth="1"/>
    <col min="67" max="78" width="9.28515625" bestFit="1" customWidth="1"/>
    <col min="79" max="79" width="11.85546875" bestFit="1" customWidth="1"/>
    <col min="80" max="103" width="12.28515625" bestFit="1" customWidth="1"/>
    <col min="104" max="104" width="11.85546875" bestFit="1" customWidth="1"/>
    <col min="105" max="120" width="9.28515625" bestFit="1" customWidth="1"/>
    <col min="121" max="121" width="11.85546875" bestFit="1" customWidth="1"/>
    <col min="122" max="122" width="15" bestFit="1" customWidth="1"/>
    <col min="123" max="144" width="13.85546875" bestFit="1" customWidth="1"/>
    <col min="145" max="145" width="11.85546875" bestFit="1" customWidth="1"/>
    <col min="146" max="165" width="9.28515625" bestFit="1" customWidth="1"/>
    <col min="166" max="166" width="11.85546875" bestFit="1" customWidth="1"/>
    <col min="167" max="167" width="16.5703125" bestFit="1" customWidth="1"/>
    <col min="168" max="188" width="9.28515625" bestFit="1" customWidth="1"/>
    <col min="189" max="189" width="11.85546875" bestFit="1" customWidth="1"/>
    <col min="190" max="212" width="9.28515625" bestFit="1" customWidth="1"/>
    <col min="213" max="213" width="11.85546875" bestFit="1" customWidth="1"/>
    <col min="214" max="214" width="9.5703125" bestFit="1" customWidth="1"/>
    <col min="215" max="215" width="10.5703125" bestFit="1" customWidth="1"/>
  </cols>
  <sheetData>
    <row r="3" spans="1:4" x14ac:dyDescent="0.2">
      <c r="A3" s="20" t="s">
        <v>144</v>
      </c>
      <c r="B3" s="20" t="s">
        <v>139</v>
      </c>
      <c r="C3" s="21"/>
      <c r="D3" s="22"/>
    </row>
    <row r="4" spans="1:4" x14ac:dyDescent="0.2">
      <c r="A4" s="20" t="s">
        <v>136</v>
      </c>
      <c r="B4" s="23" t="s">
        <v>16</v>
      </c>
      <c r="C4" s="24" t="s">
        <v>10</v>
      </c>
      <c r="D4" s="25" t="s">
        <v>137</v>
      </c>
    </row>
    <row r="5" spans="1:4" x14ac:dyDescent="0.2">
      <c r="A5" s="26" t="s">
        <v>146</v>
      </c>
      <c r="B5" s="27">
        <v>72784.400000000009</v>
      </c>
      <c r="C5" s="28">
        <v>27993.999999999996</v>
      </c>
      <c r="D5" s="29">
        <v>100778.40000000001</v>
      </c>
    </row>
    <row r="6" spans="1:4" x14ac:dyDescent="0.2">
      <c r="A6" s="35" t="s">
        <v>147</v>
      </c>
      <c r="B6" s="36">
        <v>31722.480000000003</v>
      </c>
      <c r="C6" s="37">
        <v>10574.16</v>
      </c>
      <c r="D6" s="34">
        <v>42296.639999999999</v>
      </c>
    </row>
    <row r="7" spans="1:4" x14ac:dyDescent="0.2">
      <c r="A7" s="35" t="s">
        <v>148</v>
      </c>
      <c r="B7" s="36">
        <v>34532.680000000008</v>
      </c>
      <c r="C7" s="37">
        <v>44399.16</v>
      </c>
      <c r="D7" s="34">
        <v>78931.840000000011</v>
      </c>
    </row>
    <row r="8" spans="1:4" x14ac:dyDescent="0.2">
      <c r="A8" s="35" t="s">
        <v>149</v>
      </c>
      <c r="B8" s="36">
        <v>94647.479999999981</v>
      </c>
      <c r="C8" s="37">
        <v>63098.32</v>
      </c>
      <c r="D8" s="34">
        <v>157745.79999999999</v>
      </c>
    </row>
    <row r="9" spans="1:4" x14ac:dyDescent="0.2">
      <c r="A9" s="35" t="s">
        <v>150</v>
      </c>
      <c r="B9" s="36">
        <v>71770.89999999998</v>
      </c>
      <c r="C9" s="37">
        <v>71770.89999999998</v>
      </c>
      <c r="D9" s="34">
        <v>143541.79999999996</v>
      </c>
    </row>
    <row r="10" spans="1:4" x14ac:dyDescent="0.2">
      <c r="A10" s="35" t="s">
        <v>151</v>
      </c>
      <c r="B10" s="36">
        <v>129747.84000000004</v>
      </c>
      <c r="C10" s="37">
        <v>32436.960000000003</v>
      </c>
      <c r="D10" s="34">
        <v>162184.80000000005</v>
      </c>
    </row>
    <row r="11" spans="1:4" x14ac:dyDescent="0.2">
      <c r="A11" s="35" t="s">
        <v>152</v>
      </c>
      <c r="B11" s="36">
        <v>42461.039999999986</v>
      </c>
      <c r="C11" s="37">
        <v>42461.039999999986</v>
      </c>
      <c r="D11" s="34">
        <v>84922.079999999973</v>
      </c>
    </row>
    <row r="12" spans="1:4" x14ac:dyDescent="0.2">
      <c r="A12" s="35" t="s">
        <v>153</v>
      </c>
      <c r="B12" s="36">
        <v>31548.959999999999</v>
      </c>
      <c r="C12" s="37">
        <v>47323.44</v>
      </c>
      <c r="D12" s="34">
        <v>78872.399999999994</v>
      </c>
    </row>
    <row r="13" spans="1:4" x14ac:dyDescent="0.2">
      <c r="A13" s="35" t="s">
        <v>154</v>
      </c>
      <c r="B13" s="36">
        <v>44319.779999999992</v>
      </c>
      <c r="C13" s="37">
        <v>44319.779999999992</v>
      </c>
      <c r="D13" s="34">
        <v>88639.559999999983</v>
      </c>
    </row>
    <row r="14" spans="1:4" x14ac:dyDescent="0.2">
      <c r="A14" s="35" t="s">
        <v>155</v>
      </c>
      <c r="B14" s="36">
        <v>90571.44</v>
      </c>
      <c r="C14" s="37">
        <v>83023.820000000007</v>
      </c>
      <c r="D14" s="34">
        <v>173595.26</v>
      </c>
    </row>
    <row r="15" spans="1:4" x14ac:dyDescent="0.2">
      <c r="A15" s="35" t="s">
        <v>156</v>
      </c>
      <c r="B15" s="36">
        <v>6704.3399999999992</v>
      </c>
      <c r="C15" s="37">
        <v>33521.69999999999</v>
      </c>
      <c r="D15" s="34">
        <v>40226.039999999986</v>
      </c>
    </row>
    <row r="16" spans="1:4" x14ac:dyDescent="0.2">
      <c r="A16" s="35" t="s">
        <v>157</v>
      </c>
      <c r="B16" s="36">
        <v>6732.7599999999993</v>
      </c>
      <c r="C16" s="37">
        <v>10099.14</v>
      </c>
      <c r="D16" s="34">
        <v>16831.899999999998</v>
      </c>
    </row>
    <row r="17" spans="1:4" x14ac:dyDescent="0.2">
      <c r="A17" s="30" t="s">
        <v>137</v>
      </c>
      <c r="B17" s="31">
        <v>657544.1</v>
      </c>
      <c r="C17" s="32">
        <v>511022.42</v>
      </c>
      <c r="D17" s="33">
        <v>1168566.52</v>
      </c>
    </row>
    <row r="22" spans="1:4" x14ac:dyDescent="0.2">
      <c r="A22" s="20" t="s">
        <v>145</v>
      </c>
      <c r="B22" s="20" t="s">
        <v>139</v>
      </c>
      <c r="C22" s="21"/>
      <c r="D22" s="22"/>
    </row>
    <row r="23" spans="1:4" x14ac:dyDescent="0.2">
      <c r="A23" s="20" t="s">
        <v>136</v>
      </c>
      <c r="B23" s="23" t="s">
        <v>16</v>
      </c>
      <c r="C23" s="24" t="s">
        <v>10</v>
      </c>
      <c r="D23" s="25" t="s">
        <v>137</v>
      </c>
    </row>
    <row r="24" spans="1:4" x14ac:dyDescent="0.2">
      <c r="A24" s="26" t="s">
        <v>146</v>
      </c>
      <c r="B24" s="27">
        <v>13408.069999999998</v>
      </c>
      <c r="C24" s="28">
        <v>5156.9500000000007</v>
      </c>
      <c r="D24" s="29">
        <v>18565.019999999997</v>
      </c>
    </row>
    <row r="25" spans="1:4" x14ac:dyDescent="0.2">
      <c r="A25" s="35" t="s">
        <v>147</v>
      </c>
      <c r="B25" s="36">
        <v>6312.42</v>
      </c>
      <c r="C25" s="37">
        <v>2104.14</v>
      </c>
      <c r="D25" s="34">
        <v>8416.56</v>
      </c>
    </row>
    <row r="26" spans="1:4" x14ac:dyDescent="0.2">
      <c r="A26" s="35" t="s">
        <v>148</v>
      </c>
      <c r="B26" s="36">
        <v>6598.4800000000005</v>
      </c>
      <c r="C26" s="37">
        <v>8483.76</v>
      </c>
      <c r="D26" s="34">
        <v>15082.240000000002</v>
      </c>
    </row>
    <row r="27" spans="1:4" x14ac:dyDescent="0.2">
      <c r="A27" s="35" t="s">
        <v>149</v>
      </c>
      <c r="B27" s="36">
        <v>17659.679999999997</v>
      </c>
      <c r="C27" s="37">
        <v>11773.119999999997</v>
      </c>
      <c r="D27" s="34">
        <v>29432.799999999996</v>
      </c>
    </row>
    <row r="28" spans="1:4" x14ac:dyDescent="0.2">
      <c r="A28" s="35" t="s">
        <v>150</v>
      </c>
      <c r="B28" s="36">
        <v>14774.400000000003</v>
      </c>
      <c r="C28" s="37">
        <v>14774.400000000003</v>
      </c>
      <c r="D28" s="34">
        <v>29548.800000000007</v>
      </c>
    </row>
    <row r="29" spans="1:4" x14ac:dyDescent="0.2">
      <c r="A29" s="35" t="s">
        <v>151</v>
      </c>
      <c r="B29" s="36">
        <v>26330.560000000001</v>
      </c>
      <c r="C29" s="37">
        <v>6582.6400000000012</v>
      </c>
      <c r="D29" s="34">
        <v>32913.200000000004</v>
      </c>
    </row>
    <row r="30" spans="1:4" x14ac:dyDescent="0.2">
      <c r="A30" s="35" t="s">
        <v>152</v>
      </c>
      <c r="B30" s="36">
        <v>7975.6799999999994</v>
      </c>
      <c r="C30" s="37">
        <v>7975.6799999999994</v>
      </c>
      <c r="D30" s="34">
        <v>15951.359999999999</v>
      </c>
    </row>
    <row r="31" spans="1:4" x14ac:dyDescent="0.2">
      <c r="A31" s="35" t="s">
        <v>153</v>
      </c>
      <c r="B31" s="36">
        <v>6206.8799999999992</v>
      </c>
      <c r="C31" s="37">
        <v>9310.3199999999979</v>
      </c>
      <c r="D31" s="34">
        <v>15517.199999999997</v>
      </c>
    </row>
    <row r="32" spans="1:4" x14ac:dyDescent="0.2">
      <c r="A32" s="35" t="s">
        <v>154</v>
      </c>
      <c r="B32" s="36">
        <v>9378.6299999999992</v>
      </c>
      <c r="C32" s="37">
        <v>9378.6299999999992</v>
      </c>
      <c r="D32" s="34">
        <v>18757.259999999998</v>
      </c>
    </row>
    <row r="33" spans="1:4" x14ac:dyDescent="0.2">
      <c r="A33" s="35" t="s">
        <v>155</v>
      </c>
      <c r="B33" s="36">
        <v>16309.679999999995</v>
      </c>
      <c r="C33" s="37">
        <v>14950.539999999995</v>
      </c>
      <c r="D33" s="34">
        <v>31260.21999999999</v>
      </c>
    </row>
    <row r="34" spans="1:4" x14ac:dyDescent="0.2">
      <c r="A34" s="35" t="s">
        <v>156</v>
      </c>
      <c r="B34" s="36">
        <v>1317.08</v>
      </c>
      <c r="C34" s="37">
        <v>6585.4</v>
      </c>
      <c r="D34" s="34">
        <v>7902.48</v>
      </c>
    </row>
    <row r="35" spans="1:4" x14ac:dyDescent="0.2">
      <c r="A35" s="35" t="s">
        <v>157</v>
      </c>
      <c r="B35" s="36">
        <v>884.16</v>
      </c>
      <c r="C35" s="37">
        <v>1326.24</v>
      </c>
      <c r="D35" s="34">
        <v>2210.4</v>
      </c>
    </row>
    <row r="36" spans="1:4" x14ac:dyDescent="0.2">
      <c r="A36" s="30" t="s">
        <v>137</v>
      </c>
      <c r="B36" s="31">
        <v>127155.72</v>
      </c>
      <c r="C36" s="32">
        <v>98401.819999999992</v>
      </c>
      <c r="D36" s="33">
        <v>225557.54</v>
      </c>
    </row>
    <row r="41" spans="1:4" x14ac:dyDescent="0.2">
      <c r="A41" s="20" t="s">
        <v>140</v>
      </c>
      <c r="B41" s="20" t="s">
        <v>139</v>
      </c>
      <c r="C41" s="21"/>
      <c r="D41" s="22"/>
    </row>
    <row r="42" spans="1:4" x14ac:dyDescent="0.2">
      <c r="A42" s="20" t="s">
        <v>136</v>
      </c>
      <c r="B42" s="23" t="s">
        <v>16</v>
      </c>
      <c r="C42" s="24" t="s">
        <v>10</v>
      </c>
      <c r="D42" s="25" t="s">
        <v>137</v>
      </c>
    </row>
    <row r="43" spans="1:4" x14ac:dyDescent="0.2">
      <c r="A43" s="26" t="s">
        <v>26</v>
      </c>
      <c r="B43" s="27">
        <v>6803.5599999999995</v>
      </c>
      <c r="C43" s="28">
        <v>7014.6399999999994</v>
      </c>
      <c r="D43" s="29">
        <v>13818.199999999999</v>
      </c>
    </row>
    <row r="44" spans="1:4" x14ac:dyDescent="0.2">
      <c r="A44" s="35" t="s">
        <v>35</v>
      </c>
      <c r="B44" s="36">
        <v>6273.5899999999992</v>
      </c>
      <c r="C44" s="37">
        <v>3914.2099999999996</v>
      </c>
      <c r="D44" s="34">
        <v>10187.799999999999</v>
      </c>
    </row>
    <row r="45" spans="1:4" x14ac:dyDescent="0.2">
      <c r="A45" s="35" t="s">
        <v>23</v>
      </c>
      <c r="B45" s="36">
        <v>8924.44</v>
      </c>
      <c r="C45" s="37">
        <v>4413.8</v>
      </c>
      <c r="D45" s="34">
        <v>13338.240000000002</v>
      </c>
    </row>
    <row r="46" spans="1:4" x14ac:dyDescent="0.2">
      <c r="A46" s="35" t="s">
        <v>9</v>
      </c>
      <c r="B46" s="36">
        <v>7598.2999999999993</v>
      </c>
      <c r="C46" s="37">
        <v>5559.59</v>
      </c>
      <c r="D46" s="34">
        <v>13157.89</v>
      </c>
    </row>
    <row r="47" spans="1:4" x14ac:dyDescent="0.2">
      <c r="A47" s="35" t="s">
        <v>13</v>
      </c>
      <c r="B47" s="36">
        <v>8236.2099999999991</v>
      </c>
      <c r="C47" s="37">
        <v>6565.2299999999987</v>
      </c>
      <c r="D47" s="34">
        <v>14801.439999999999</v>
      </c>
    </row>
    <row r="48" spans="1:4" x14ac:dyDescent="0.2">
      <c r="A48" s="30" t="s">
        <v>137</v>
      </c>
      <c r="B48" s="31">
        <v>37836.099999999991</v>
      </c>
      <c r="C48" s="32">
        <v>27467.469999999998</v>
      </c>
      <c r="D48" s="33">
        <v>65303.570000000007</v>
      </c>
    </row>
    <row r="57" spans="1:4" x14ac:dyDescent="0.2">
      <c r="A57" s="20" t="s">
        <v>138</v>
      </c>
      <c r="B57" s="20" t="s">
        <v>139</v>
      </c>
      <c r="C57" s="21"/>
      <c r="D57" s="22"/>
    </row>
    <row r="58" spans="1:4" x14ac:dyDescent="0.2">
      <c r="A58" s="20" t="s">
        <v>136</v>
      </c>
      <c r="B58" s="23" t="s">
        <v>16</v>
      </c>
      <c r="C58" s="24" t="s">
        <v>10</v>
      </c>
      <c r="D58" s="25" t="s">
        <v>137</v>
      </c>
    </row>
    <row r="59" spans="1:4" x14ac:dyDescent="0.2">
      <c r="A59" s="26" t="s">
        <v>26</v>
      </c>
      <c r="B59" s="27">
        <v>1309.5</v>
      </c>
      <c r="C59" s="28">
        <v>1343.09</v>
      </c>
      <c r="D59" s="29">
        <v>2652.59</v>
      </c>
    </row>
    <row r="60" spans="1:4" x14ac:dyDescent="0.2">
      <c r="A60" s="35" t="s">
        <v>35</v>
      </c>
      <c r="B60" s="36">
        <v>1258.45</v>
      </c>
      <c r="C60" s="37">
        <v>704.85</v>
      </c>
      <c r="D60" s="34">
        <v>1963.3000000000002</v>
      </c>
    </row>
    <row r="61" spans="1:4" x14ac:dyDescent="0.2">
      <c r="A61" s="35" t="s">
        <v>23</v>
      </c>
      <c r="B61" s="36">
        <v>1654.04</v>
      </c>
      <c r="C61" s="37">
        <v>831.13</v>
      </c>
      <c r="D61" s="34">
        <v>2485.17</v>
      </c>
    </row>
    <row r="62" spans="1:4" x14ac:dyDescent="0.2">
      <c r="A62" s="35" t="s">
        <v>9</v>
      </c>
      <c r="B62" s="36">
        <v>1463.1300000000003</v>
      </c>
      <c r="C62" s="37">
        <v>1108.26</v>
      </c>
      <c r="D62" s="34">
        <v>2571.3900000000003</v>
      </c>
    </row>
    <row r="63" spans="1:4" x14ac:dyDescent="0.2">
      <c r="A63" s="35" t="s">
        <v>13</v>
      </c>
      <c r="B63" s="36">
        <v>1559.2600000000002</v>
      </c>
      <c r="C63" s="37">
        <v>1350.6700000000003</v>
      </c>
      <c r="D63" s="34">
        <v>2909.9300000000003</v>
      </c>
    </row>
    <row r="64" spans="1:4" x14ac:dyDescent="0.2">
      <c r="A64" s="30" t="s">
        <v>137</v>
      </c>
      <c r="B64" s="31">
        <v>7244.38</v>
      </c>
      <c r="C64" s="32">
        <v>5338</v>
      </c>
      <c r="D64" s="33">
        <v>12582.380000000001</v>
      </c>
    </row>
    <row r="76" spans="1:2" x14ac:dyDescent="0.2">
      <c r="A76" s="20" t="s">
        <v>136</v>
      </c>
      <c r="B76" s="25" t="s">
        <v>140</v>
      </c>
    </row>
    <row r="77" spans="1:2" x14ac:dyDescent="0.2">
      <c r="A77" s="26" t="s">
        <v>16</v>
      </c>
      <c r="B77" s="29">
        <v>37836.100000000006</v>
      </c>
    </row>
    <row r="78" spans="1:2" x14ac:dyDescent="0.2">
      <c r="A78" s="35" t="s">
        <v>10</v>
      </c>
      <c r="B78" s="34">
        <v>27467.47</v>
      </c>
    </row>
    <row r="79" spans="1:2" x14ac:dyDescent="0.2">
      <c r="A79" s="30" t="s">
        <v>137</v>
      </c>
      <c r="B79" s="33">
        <v>65303.570000000007</v>
      </c>
    </row>
    <row r="93" spans="1:2" x14ac:dyDescent="0.2">
      <c r="A93" s="20" t="s">
        <v>136</v>
      </c>
      <c r="B93" s="25" t="s">
        <v>138</v>
      </c>
    </row>
    <row r="94" spans="1:2" x14ac:dyDescent="0.2">
      <c r="A94" s="26" t="s">
        <v>16</v>
      </c>
      <c r="B94" s="29">
        <v>7244.3799999999983</v>
      </c>
    </row>
    <row r="95" spans="1:2" x14ac:dyDescent="0.2">
      <c r="A95" s="35" t="s">
        <v>10</v>
      </c>
      <c r="B95" s="34">
        <v>5337.9999999999982</v>
      </c>
    </row>
    <row r="96" spans="1:2" x14ac:dyDescent="0.2">
      <c r="A96" s="30" t="s">
        <v>137</v>
      </c>
      <c r="B96" s="33">
        <v>12582.379999999997</v>
      </c>
    </row>
    <row r="111" spans="1:7" x14ac:dyDescent="0.2">
      <c r="A111" s="20" t="s">
        <v>140</v>
      </c>
      <c r="B111" s="20" t="s">
        <v>139</v>
      </c>
      <c r="C111" s="21"/>
      <c r="D111" s="21"/>
      <c r="E111" s="21"/>
      <c r="F111" s="21"/>
      <c r="G111" s="22"/>
    </row>
    <row r="112" spans="1:7" x14ac:dyDescent="0.2">
      <c r="A112" s="20" t="s">
        <v>136</v>
      </c>
      <c r="B112" s="23" t="s">
        <v>26</v>
      </c>
      <c r="C112" s="24" t="s">
        <v>35</v>
      </c>
      <c r="D112" s="24" t="s">
        <v>23</v>
      </c>
      <c r="E112" s="24" t="s">
        <v>9</v>
      </c>
      <c r="F112" s="24" t="s">
        <v>13</v>
      </c>
      <c r="G112" s="25" t="s">
        <v>137</v>
      </c>
    </row>
    <row r="113" spans="1:7" x14ac:dyDescent="0.2">
      <c r="A113" s="26" t="s">
        <v>16</v>
      </c>
      <c r="B113" s="27">
        <v>6803.5599999999995</v>
      </c>
      <c r="C113" s="28">
        <v>6273.5899999999992</v>
      </c>
      <c r="D113" s="28">
        <v>8924.44</v>
      </c>
      <c r="E113" s="28">
        <v>7598.2999999999993</v>
      </c>
      <c r="F113" s="28">
        <v>8236.2099999999991</v>
      </c>
      <c r="G113" s="29">
        <v>37836.099999999991</v>
      </c>
    </row>
    <row r="114" spans="1:7" x14ac:dyDescent="0.2">
      <c r="A114" s="35" t="s">
        <v>10</v>
      </c>
      <c r="B114" s="36">
        <v>7014.6399999999994</v>
      </c>
      <c r="C114" s="37">
        <v>3914.2099999999996</v>
      </c>
      <c r="D114" s="37">
        <v>4413.8</v>
      </c>
      <c r="E114" s="37">
        <v>5559.59</v>
      </c>
      <c r="F114" s="37">
        <v>6565.2299999999987</v>
      </c>
      <c r="G114" s="34">
        <v>27467.469999999998</v>
      </c>
    </row>
    <row r="115" spans="1:7" x14ac:dyDescent="0.2">
      <c r="A115" s="30" t="s">
        <v>137</v>
      </c>
      <c r="B115" s="31">
        <v>13818.199999999999</v>
      </c>
      <c r="C115" s="32">
        <v>10187.799999999999</v>
      </c>
      <c r="D115" s="32">
        <v>13338.240000000002</v>
      </c>
      <c r="E115" s="32">
        <v>13157.89</v>
      </c>
      <c r="F115" s="32">
        <v>14801.439999999999</v>
      </c>
      <c r="G115" s="33">
        <v>65303.569999999992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01"/>
  <sheetViews>
    <sheetView workbookViewId="0">
      <pane ySplit="1" topLeftCell="A173" activePane="bottomLeft" state="frozen"/>
      <selection pane="bottomLeft" sqref="A1:J201"/>
    </sheetView>
  </sheetViews>
  <sheetFormatPr defaultColWidth="12.7109375" defaultRowHeight="15.75" customHeight="1" x14ac:dyDescent="0.2"/>
  <cols>
    <col min="1" max="1" width="19.42578125" customWidth="1"/>
    <col min="2" max="2" width="17.28515625" customWidth="1"/>
    <col min="3" max="3" width="13" customWidth="1"/>
    <col min="4" max="4" width="12.7109375" customWidth="1"/>
    <col min="5" max="5" width="17.140625" customWidth="1"/>
    <col min="6" max="7" width="16.140625" customWidth="1"/>
    <col min="9" max="9" width="13.85546875" bestFit="1" customWidth="1"/>
    <col min="10" max="10" width="14" bestFit="1" customWidth="1"/>
  </cols>
  <sheetData>
    <row r="1" spans="1:10" ht="15" x14ac:dyDescent="0.25">
      <c r="A1" s="1" t="s">
        <v>0</v>
      </c>
      <c r="B1" s="2" t="s">
        <v>1</v>
      </c>
      <c r="C1" s="2" t="s">
        <v>2</v>
      </c>
      <c r="D1" s="2" t="s">
        <v>3</v>
      </c>
      <c r="E1" s="2" t="s">
        <v>4</v>
      </c>
      <c r="F1" s="2" t="s">
        <v>5</v>
      </c>
      <c r="G1" s="3" t="s">
        <v>6</v>
      </c>
      <c r="H1" s="38" t="s">
        <v>141</v>
      </c>
      <c r="I1" s="38" t="s">
        <v>142</v>
      </c>
      <c r="J1" s="38" t="s">
        <v>143</v>
      </c>
    </row>
    <row r="2" spans="1:10" ht="15.75" customHeight="1" x14ac:dyDescent="0.2">
      <c r="A2" s="4" t="s">
        <v>7</v>
      </c>
      <c r="B2" s="5" t="s">
        <v>8</v>
      </c>
      <c r="C2" s="5" t="s">
        <v>9</v>
      </c>
      <c r="D2" s="5" t="s">
        <v>10</v>
      </c>
      <c r="E2" s="6">
        <v>8</v>
      </c>
      <c r="F2" s="6">
        <v>475.86</v>
      </c>
      <c r="G2" s="7">
        <v>123.45</v>
      </c>
      <c r="H2" t="str">
        <f>TEXT(DataSet_Demo[[#This Row],[Transaction Date]],"mmmm")</f>
        <v>March</v>
      </c>
      <c r="I2">
        <f>SUMIF(DataSet_Demo[Month],DataSet_Demo[[#This Row],[Month]],DataSet_Demo[Sales (£)])</f>
        <v>4933.2400000000007</v>
      </c>
      <c r="J2">
        <f>SUMIF(DataSet_Demo[Month],DataSet_Demo[[#This Row],[Month]],DataSet_Demo[Profit (£)])</f>
        <v>942.64</v>
      </c>
    </row>
    <row r="3" spans="1:10" ht="15.75" customHeight="1" x14ac:dyDescent="0.2">
      <c r="A3" s="8" t="s">
        <v>11</v>
      </c>
      <c r="B3" s="9" t="s">
        <v>12</v>
      </c>
      <c r="C3" s="9" t="s">
        <v>13</v>
      </c>
      <c r="D3" s="9" t="s">
        <v>10</v>
      </c>
      <c r="E3" s="10">
        <v>5</v>
      </c>
      <c r="F3" s="10">
        <v>474.3</v>
      </c>
      <c r="G3" s="11">
        <v>79.98</v>
      </c>
      <c r="H3" t="str">
        <f>TEXT(DataSet_Demo[[#This Row],[Transaction Date]],"mmmm")</f>
        <v>August</v>
      </c>
      <c r="I3">
        <f>SUMIF(DataSet_Demo[Month],DataSet_Demo[[#This Row],[Month]],DataSet_Demo[Sales (£)])</f>
        <v>5258.16</v>
      </c>
      <c r="J3">
        <f>SUMIF(DataSet_Demo[Month],DataSet_Demo[[#This Row],[Month]],DataSet_Demo[Profit (£)])</f>
        <v>1034.48</v>
      </c>
    </row>
    <row r="4" spans="1:10" ht="15.75" customHeight="1" x14ac:dyDescent="0.2">
      <c r="A4" s="4" t="s">
        <v>14</v>
      </c>
      <c r="B4" s="5" t="s">
        <v>15</v>
      </c>
      <c r="C4" s="5" t="s">
        <v>13</v>
      </c>
      <c r="D4" s="5" t="s">
        <v>16</v>
      </c>
      <c r="E4" s="6">
        <v>8</v>
      </c>
      <c r="F4" s="6">
        <v>649.59</v>
      </c>
      <c r="G4" s="7">
        <v>147.47999999999999</v>
      </c>
      <c r="H4" t="str">
        <f>TEXT(DataSet_Demo[[#This Row],[Transaction Date]],"mmmm")</f>
        <v>June</v>
      </c>
      <c r="I4">
        <f>SUMIF(DataSet_Demo[Month],DataSet_Demo[[#This Row],[Month]],DataSet_Demo[Sales (£)])</f>
        <v>8109.2400000000007</v>
      </c>
      <c r="J4">
        <f>SUMIF(DataSet_Demo[Month],DataSet_Demo[[#This Row],[Month]],DataSet_Demo[Profit (£)])</f>
        <v>1645.6600000000003</v>
      </c>
    </row>
    <row r="5" spans="1:10" ht="15.75" customHeight="1" x14ac:dyDescent="0.2">
      <c r="A5" s="8" t="s">
        <v>17</v>
      </c>
      <c r="B5" s="9" t="s">
        <v>18</v>
      </c>
      <c r="C5" s="9" t="s">
        <v>9</v>
      </c>
      <c r="D5" s="9" t="s">
        <v>10</v>
      </c>
      <c r="E5" s="10">
        <v>8</v>
      </c>
      <c r="F5" s="10">
        <v>146.46</v>
      </c>
      <c r="G5" s="11">
        <v>19.41</v>
      </c>
      <c r="H5" t="str">
        <f>TEXT(DataSet_Demo[[#This Row],[Transaction Date]],"mmmm")</f>
        <v>March</v>
      </c>
      <c r="I5">
        <f>SUMIF(DataSet_Demo[Month],DataSet_Demo[[#This Row],[Month]],DataSet_Demo[Sales (£)])</f>
        <v>4933.2400000000007</v>
      </c>
      <c r="J5">
        <f>SUMIF(DataSet_Demo[Month],DataSet_Demo[[#This Row],[Month]],DataSet_Demo[Profit (£)])</f>
        <v>942.64</v>
      </c>
    </row>
    <row r="6" spans="1:10" ht="15.75" customHeight="1" x14ac:dyDescent="0.2">
      <c r="A6" s="4" t="s">
        <v>19</v>
      </c>
      <c r="B6" s="5" t="s">
        <v>20</v>
      </c>
      <c r="C6" s="5" t="s">
        <v>13</v>
      </c>
      <c r="D6" s="5" t="s">
        <v>16</v>
      </c>
      <c r="E6" s="6">
        <v>8</v>
      </c>
      <c r="F6" s="6">
        <v>513.32000000000005</v>
      </c>
      <c r="G6" s="7">
        <v>55.86</v>
      </c>
      <c r="H6" t="str">
        <f>TEXT(DataSet_Demo[[#This Row],[Transaction Date]],"mmmm")</f>
        <v>January</v>
      </c>
      <c r="I6">
        <f>SUMIF(DataSet_Demo[Month],DataSet_Demo[[#This Row],[Month]],DataSet_Demo[Sales (£)])</f>
        <v>5598.7999999999993</v>
      </c>
      <c r="J6">
        <f>SUMIF(DataSet_Demo[Month],DataSet_Demo[[#This Row],[Month]],DataSet_Demo[Profit (£)])</f>
        <v>1031.3900000000001</v>
      </c>
    </row>
    <row r="7" spans="1:10" ht="15.75" customHeight="1" x14ac:dyDescent="0.2">
      <c r="A7" s="8" t="s">
        <v>21</v>
      </c>
      <c r="B7" s="9" t="s">
        <v>22</v>
      </c>
      <c r="C7" s="9" t="s">
        <v>23</v>
      </c>
      <c r="D7" s="9" t="s">
        <v>16</v>
      </c>
      <c r="E7" s="10">
        <v>4</v>
      </c>
      <c r="F7" s="10">
        <v>127.75</v>
      </c>
      <c r="G7" s="11">
        <v>31.32</v>
      </c>
      <c r="H7" t="str">
        <f>TEXT(DataSet_Demo[[#This Row],[Transaction Date]],"mmmm")</f>
        <v>March</v>
      </c>
      <c r="I7">
        <f>SUMIF(DataSet_Demo[Month],DataSet_Demo[[#This Row],[Month]],DataSet_Demo[Sales (£)])</f>
        <v>4933.2400000000007</v>
      </c>
      <c r="J7">
        <f>SUMIF(DataSet_Demo[Month],DataSet_Demo[[#This Row],[Month]],DataSet_Demo[Profit (£)])</f>
        <v>942.64</v>
      </c>
    </row>
    <row r="8" spans="1:10" ht="15.75" customHeight="1" x14ac:dyDescent="0.2">
      <c r="A8" s="4" t="s">
        <v>24</v>
      </c>
      <c r="B8" s="5" t="s">
        <v>8</v>
      </c>
      <c r="C8" s="5" t="s">
        <v>9</v>
      </c>
      <c r="D8" s="5" t="s">
        <v>10</v>
      </c>
      <c r="E8" s="6">
        <v>3</v>
      </c>
      <c r="F8" s="6">
        <v>33.840000000000003</v>
      </c>
      <c r="G8" s="7">
        <v>5.9</v>
      </c>
      <c r="H8" t="str">
        <f>TEXT(DataSet_Demo[[#This Row],[Transaction Date]],"mmmm")</f>
        <v>July</v>
      </c>
      <c r="I8">
        <f>SUMIF(DataSet_Demo[Month],DataSet_Demo[[#This Row],[Month]],DataSet_Demo[Sales (£)])</f>
        <v>5307.6299999999992</v>
      </c>
      <c r="J8">
        <f>SUMIF(DataSet_Demo[Month],DataSet_Demo[[#This Row],[Month]],DataSet_Demo[Profit (£)])</f>
        <v>996.95999999999992</v>
      </c>
    </row>
    <row r="9" spans="1:10" ht="15.75" customHeight="1" x14ac:dyDescent="0.2">
      <c r="A9" s="12">
        <v>45566</v>
      </c>
      <c r="B9" s="9" t="s">
        <v>25</v>
      </c>
      <c r="C9" s="9" t="s">
        <v>26</v>
      </c>
      <c r="D9" s="9" t="s">
        <v>10</v>
      </c>
      <c r="E9" s="10">
        <v>5</v>
      </c>
      <c r="F9" s="10">
        <v>365.8</v>
      </c>
      <c r="G9" s="11">
        <v>84.01</v>
      </c>
      <c r="H9" t="str">
        <f>TEXT(DataSet_Demo[[#This Row],[Transaction Date]],"mmmm")</f>
        <v>October</v>
      </c>
      <c r="I9">
        <f>SUMIF(DataSet_Demo[Month],DataSet_Demo[[#This Row],[Month]],DataSet_Demo[Sales (£)])</f>
        <v>7547.6200000000008</v>
      </c>
      <c r="J9">
        <f>SUMIF(DataSet_Demo[Month],DataSet_Demo[[#This Row],[Month]],DataSet_Demo[Profit (£)])</f>
        <v>1359.1399999999999</v>
      </c>
    </row>
    <row r="10" spans="1:10" ht="15.75" customHeight="1" x14ac:dyDescent="0.2">
      <c r="A10" s="4" t="s">
        <v>27</v>
      </c>
      <c r="B10" s="5" t="s">
        <v>28</v>
      </c>
      <c r="C10" s="5" t="s">
        <v>26</v>
      </c>
      <c r="D10" s="5" t="s">
        <v>10</v>
      </c>
      <c r="E10" s="6">
        <v>3</v>
      </c>
      <c r="F10" s="6">
        <v>299.2</v>
      </c>
      <c r="G10" s="7">
        <v>70.81</v>
      </c>
      <c r="H10" t="str">
        <f>TEXT(DataSet_Demo[[#This Row],[Transaction Date]],"mmmm")</f>
        <v>October</v>
      </c>
      <c r="I10">
        <f>SUMIF(DataSet_Demo[Month],DataSet_Demo[[#This Row],[Month]],DataSet_Demo[Sales (£)])</f>
        <v>7547.6200000000008</v>
      </c>
      <c r="J10">
        <f>SUMIF(DataSet_Demo[Month],DataSet_Demo[[#This Row],[Month]],DataSet_Demo[Profit (£)])</f>
        <v>1359.1399999999999</v>
      </c>
    </row>
    <row r="11" spans="1:10" ht="15.75" customHeight="1" x14ac:dyDescent="0.2">
      <c r="A11" s="8" t="s">
        <v>29</v>
      </c>
      <c r="B11" s="9" t="s">
        <v>12</v>
      </c>
      <c r="C11" s="9" t="s">
        <v>13</v>
      </c>
      <c r="D11" s="9" t="s">
        <v>10</v>
      </c>
      <c r="E11" s="10">
        <v>7</v>
      </c>
      <c r="F11" s="10">
        <v>619.74</v>
      </c>
      <c r="G11" s="11">
        <v>128.47</v>
      </c>
      <c r="H11" t="str">
        <f>TEXT(DataSet_Demo[[#This Row],[Transaction Date]],"mmmm")</f>
        <v>June</v>
      </c>
      <c r="I11">
        <f>SUMIF(DataSet_Demo[Month],DataSet_Demo[[#This Row],[Month]],DataSet_Demo[Sales (£)])</f>
        <v>8109.2400000000007</v>
      </c>
      <c r="J11">
        <f>SUMIF(DataSet_Demo[Month],DataSet_Demo[[#This Row],[Month]],DataSet_Demo[Profit (£)])</f>
        <v>1645.6600000000003</v>
      </c>
    </row>
    <row r="12" spans="1:10" ht="15.75" customHeight="1" x14ac:dyDescent="0.2">
      <c r="A12" s="13">
        <v>45576</v>
      </c>
      <c r="B12" s="5" t="s">
        <v>30</v>
      </c>
      <c r="C12" s="5" t="s">
        <v>13</v>
      </c>
      <c r="D12" s="5" t="s">
        <v>10</v>
      </c>
      <c r="E12" s="6">
        <v>6</v>
      </c>
      <c r="F12" s="6">
        <v>372.82</v>
      </c>
      <c r="G12" s="7">
        <v>47.9</v>
      </c>
      <c r="H12" t="str">
        <f>TEXT(DataSet_Demo[[#This Row],[Transaction Date]],"mmmm")</f>
        <v>October</v>
      </c>
      <c r="I12">
        <f>SUMIF(DataSet_Demo[Month],DataSet_Demo[[#This Row],[Month]],DataSet_Demo[Sales (£)])</f>
        <v>7547.6200000000008</v>
      </c>
      <c r="J12">
        <f>SUMIF(DataSet_Demo[Month],DataSet_Demo[[#This Row],[Month]],DataSet_Demo[Profit (£)])</f>
        <v>1359.1399999999999</v>
      </c>
    </row>
    <row r="13" spans="1:10" ht="15.75" customHeight="1" x14ac:dyDescent="0.2">
      <c r="A13" s="8" t="s">
        <v>31</v>
      </c>
      <c r="B13" s="9" t="s">
        <v>32</v>
      </c>
      <c r="C13" s="9" t="s">
        <v>23</v>
      </c>
      <c r="D13" s="9" t="s">
        <v>16</v>
      </c>
      <c r="E13" s="10">
        <v>6</v>
      </c>
      <c r="F13" s="10">
        <v>377.61</v>
      </c>
      <c r="G13" s="11">
        <v>95.19</v>
      </c>
      <c r="H13" t="str">
        <f>TEXT(DataSet_Demo[[#This Row],[Transaction Date]],"mmmm")</f>
        <v>August</v>
      </c>
      <c r="I13">
        <f>SUMIF(DataSet_Demo[Month],DataSet_Demo[[#This Row],[Month]],DataSet_Demo[Sales (£)])</f>
        <v>5258.16</v>
      </c>
      <c r="J13">
        <f>SUMIF(DataSet_Demo[Month],DataSet_Demo[[#This Row],[Month]],DataSet_Demo[Profit (£)])</f>
        <v>1034.48</v>
      </c>
    </row>
    <row r="14" spans="1:10" ht="15.75" customHeight="1" x14ac:dyDescent="0.2">
      <c r="A14" s="4" t="s">
        <v>33</v>
      </c>
      <c r="B14" s="5" t="s">
        <v>34</v>
      </c>
      <c r="C14" s="5" t="s">
        <v>35</v>
      </c>
      <c r="D14" s="5" t="s">
        <v>16</v>
      </c>
      <c r="E14" s="6">
        <v>2</v>
      </c>
      <c r="F14" s="6">
        <v>175.16</v>
      </c>
      <c r="G14" s="7">
        <v>24.58</v>
      </c>
      <c r="H14" t="str">
        <f>TEXT(DataSet_Demo[[#This Row],[Transaction Date]],"mmmm")</f>
        <v>January</v>
      </c>
      <c r="I14">
        <f>SUMIF(DataSet_Demo[Month],DataSet_Demo[[#This Row],[Month]],DataSet_Demo[Sales (£)])</f>
        <v>5598.7999999999993</v>
      </c>
      <c r="J14">
        <f>SUMIF(DataSet_Demo[Month],DataSet_Demo[[#This Row],[Month]],DataSet_Demo[Profit (£)])</f>
        <v>1031.3900000000001</v>
      </c>
    </row>
    <row r="15" spans="1:10" ht="15.75" customHeight="1" x14ac:dyDescent="0.2">
      <c r="A15" s="12">
        <v>45566</v>
      </c>
      <c r="B15" s="9" t="s">
        <v>36</v>
      </c>
      <c r="C15" s="9" t="s">
        <v>35</v>
      </c>
      <c r="D15" s="9" t="s">
        <v>10</v>
      </c>
      <c r="E15" s="10">
        <v>7</v>
      </c>
      <c r="F15" s="10">
        <v>318.06</v>
      </c>
      <c r="G15" s="11">
        <v>89.41</v>
      </c>
      <c r="H15" t="str">
        <f>TEXT(DataSet_Demo[[#This Row],[Transaction Date]],"mmmm")</f>
        <v>October</v>
      </c>
      <c r="I15">
        <f>SUMIF(DataSet_Demo[Month],DataSet_Demo[[#This Row],[Month]],DataSet_Demo[Sales (£)])</f>
        <v>7547.6200000000008</v>
      </c>
      <c r="J15">
        <f>SUMIF(DataSet_Demo[Month],DataSet_Demo[[#This Row],[Month]],DataSet_Demo[Profit (£)])</f>
        <v>1359.1399999999999</v>
      </c>
    </row>
    <row r="16" spans="1:10" ht="15.75" customHeight="1" x14ac:dyDescent="0.2">
      <c r="A16" s="14">
        <v>45421</v>
      </c>
      <c r="B16" s="5" t="s">
        <v>25</v>
      </c>
      <c r="C16" s="5" t="s">
        <v>26</v>
      </c>
      <c r="D16" s="5" t="s">
        <v>16</v>
      </c>
      <c r="E16" s="6">
        <v>8</v>
      </c>
      <c r="F16" s="6">
        <v>272.02</v>
      </c>
      <c r="G16" s="7">
        <v>79.78</v>
      </c>
      <c r="H16" t="str">
        <f>TEXT(DataSet_Demo[[#This Row],[Transaction Date]],"mmmm")</f>
        <v>May</v>
      </c>
      <c r="I16">
        <f>SUMIF(DataSet_Demo[Month],DataSet_Demo[[#This Row],[Month]],DataSet_Demo[Sales (£)])</f>
        <v>7177.09</v>
      </c>
      <c r="J16">
        <f>SUMIF(DataSet_Demo[Month],DataSet_Demo[[#This Row],[Month]],DataSet_Demo[Profit (£)])</f>
        <v>1477.4400000000003</v>
      </c>
    </row>
    <row r="17" spans="1:10" ht="15.75" customHeight="1" x14ac:dyDescent="0.2">
      <c r="A17" s="12">
        <v>45633</v>
      </c>
      <c r="B17" s="9" t="s">
        <v>8</v>
      </c>
      <c r="C17" s="9" t="s">
        <v>9</v>
      </c>
      <c r="D17" s="9" t="s">
        <v>10</v>
      </c>
      <c r="E17" s="10">
        <v>1</v>
      </c>
      <c r="F17" s="10">
        <v>88.44</v>
      </c>
      <c r="G17" s="11">
        <v>10.49</v>
      </c>
      <c r="H17" t="str">
        <f>TEXT(DataSet_Demo[[#This Row],[Transaction Date]],"mmmm")</f>
        <v>December</v>
      </c>
      <c r="I17">
        <f>SUMIF(DataSet_Demo[Month],DataSet_Demo[[#This Row],[Month]],DataSet_Demo[Sales (£)])</f>
        <v>1683.1899999999998</v>
      </c>
      <c r="J17">
        <f>SUMIF(DataSet_Demo[Month],DataSet_Demo[[#This Row],[Month]],DataSet_Demo[Profit (£)])</f>
        <v>221.04</v>
      </c>
    </row>
    <row r="18" spans="1:10" ht="15.75" customHeight="1" x14ac:dyDescent="0.2">
      <c r="A18" s="4" t="s">
        <v>37</v>
      </c>
      <c r="B18" s="5" t="s">
        <v>38</v>
      </c>
      <c r="C18" s="5" t="s">
        <v>26</v>
      </c>
      <c r="D18" s="5" t="s">
        <v>10</v>
      </c>
      <c r="E18" s="6">
        <v>3</v>
      </c>
      <c r="F18" s="6">
        <v>251.07</v>
      </c>
      <c r="G18" s="7">
        <v>55.79</v>
      </c>
      <c r="H18" t="str">
        <f>TEXT(DataSet_Demo[[#This Row],[Transaction Date]],"mmmm")</f>
        <v>April</v>
      </c>
      <c r="I18">
        <f>SUMIF(DataSet_Demo[Month],DataSet_Demo[[#This Row],[Month]],DataSet_Demo[Sales (£)])</f>
        <v>7887.2899999999991</v>
      </c>
      <c r="J18">
        <f>SUMIF(DataSet_Demo[Month],DataSet_Demo[[#This Row],[Month]],DataSet_Demo[Profit (£)])</f>
        <v>1471.6399999999999</v>
      </c>
    </row>
    <row r="19" spans="1:10" ht="15.75" customHeight="1" x14ac:dyDescent="0.2">
      <c r="A19" s="8" t="s">
        <v>39</v>
      </c>
      <c r="B19" s="9" t="s">
        <v>40</v>
      </c>
      <c r="C19" s="9" t="s">
        <v>13</v>
      </c>
      <c r="D19" s="9" t="s">
        <v>16</v>
      </c>
      <c r="E19" s="10">
        <v>6</v>
      </c>
      <c r="F19" s="10">
        <v>391.21</v>
      </c>
      <c r="G19" s="11">
        <v>84.23</v>
      </c>
      <c r="H19" t="str">
        <f>TEXT(DataSet_Demo[[#This Row],[Transaction Date]],"mmmm")</f>
        <v>September</v>
      </c>
      <c r="I19">
        <f>SUMIF(DataSet_Demo[Month],DataSet_Demo[[#This Row],[Month]],DataSet_Demo[Sales (£)])</f>
        <v>4924.42</v>
      </c>
      <c r="J19">
        <f>SUMIF(DataSet_Demo[Month],DataSet_Demo[[#This Row],[Month]],DataSet_Demo[Profit (£)])</f>
        <v>1042.0700000000002</v>
      </c>
    </row>
    <row r="20" spans="1:10" ht="15.75" customHeight="1" x14ac:dyDescent="0.2">
      <c r="A20" s="4" t="s">
        <v>41</v>
      </c>
      <c r="B20" s="5" t="s">
        <v>40</v>
      </c>
      <c r="C20" s="5" t="s">
        <v>13</v>
      </c>
      <c r="D20" s="5" t="s">
        <v>10</v>
      </c>
      <c r="E20" s="6">
        <v>9</v>
      </c>
      <c r="F20" s="6">
        <v>855.46</v>
      </c>
      <c r="G20" s="7">
        <v>239.28</v>
      </c>
      <c r="H20" t="str">
        <f>TEXT(DataSet_Demo[[#This Row],[Transaction Date]],"mmmm")</f>
        <v>February</v>
      </c>
      <c r="I20">
        <f>SUMIF(DataSet_Demo[Month],DataSet_Demo[[#This Row],[Month]],DataSet_Demo[Sales (£)])</f>
        <v>3524.72</v>
      </c>
      <c r="J20">
        <f>SUMIF(DataSet_Demo[Month],DataSet_Demo[[#This Row],[Month]],DataSet_Demo[Profit (£)])</f>
        <v>701.38</v>
      </c>
    </row>
    <row r="21" spans="1:10" ht="15.75" customHeight="1" x14ac:dyDescent="0.2">
      <c r="A21" s="8" t="s">
        <v>42</v>
      </c>
      <c r="B21" s="9" t="s">
        <v>43</v>
      </c>
      <c r="C21" s="9" t="s">
        <v>23</v>
      </c>
      <c r="D21" s="9" t="s">
        <v>10</v>
      </c>
      <c r="E21" s="10">
        <v>1</v>
      </c>
      <c r="F21" s="10">
        <v>50.92</v>
      </c>
      <c r="G21" s="11">
        <v>5.7</v>
      </c>
      <c r="H21" t="str">
        <f>TEXT(DataSet_Demo[[#This Row],[Transaction Date]],"mmmm")</f>
        <v>January</v>
      </c>
      <c r="I21">
        <f>SUMIF(DataSet_Demo[Month],DataSet_Demo[[#This Row],[Month]],DataSet_Demo[Sales (£)])</f>
        <v>5598.7999999999993</v>
      </c>
      <c r="J21">
        <f>SUMIF(DataSet_Demo[Month],DataSet_Demo[[#This Row],[Month]],DataSet_Demo[Profit (£)])</f>
        <v>1031.3900000000001</v>
      </c>
    </row>
    <row r="22" spans="1:10" ht="15.75" customHeight="1" x14ac:dyDescent="0.2">
      <c r="A22" s="4" t="s">
        <v>44</v>
      </c>
      <c r="B22" s="5" t="s">
        <v>25</v>
      </c>
      <c r="C22" s="5" t="s">
        <v>26</v>
      </c>
      <c r="D22" s="5" t="s">
        <v>10</v>
      </c>
      <c r="E22" s="6">
        <v>5</v>
      </c>
      <c r="F22" s="6">
        <v>191.51</v>
      </c>
      <c r="G22" s="7">
        <v>33.909999999999997</v>
      </c>
      <c r="H22" t="str">
        <f>TEXT(DataSet_Demo[[#This Row],[Transaction Date]],"mmmm")</f>
        <v>February</v>
      </c>
      <c r="I22">
        <f>SUMIF(DataSet_Demo[Month],DataSet_Demo[[#This Row],[Month]],DataSet_Demo[Sales (£)])</f>
        <v>3524.72</v>
      </c>
      <c r="J22">
        <f>SUMIF(DataSet_Demo[Month],DataSet_Demo[[#This Row],[Month]],DataSet_Demo[Profit (£)])</f>
        <v>701.38</v>
      </c>
    </row>
    <row r="23" spans="1:10" ht="15.75" customHeight="1" x14ac:dyDescent="0.2">
      <c r="A23" s="8" t="s">
        <v>45</v>
      </c>
      <c r="B23" s="9" t="s">
        <v>40</v>
      </c>
      <c r="C23" s="9" t="s">
        <v>13</v>
      </c>
      <c r="D23" s="9" t="s">
        <v>16</v>
      </c>
      <c r="E23" s="10">
        <v>9</v>
      </c>
      <c r="F23" s="10">
        <v>207.33</v>
      </c>
      <c r="G23" s="11">
        <v>57.86</v>
      </c>
      <c r="H23" t="str">
        <f>TEXT(DataSet_Demo[[#This Row],[Transaction Date]],"mmmm")</f>
        <v>February</v>
      </c>
      <c r="I23">
        <f>SUMIF(DataSet_Demo[Month],DataSet_Demo[[#This Row],[Month]],DataSet_Demo[Sales (£)])</f>
        <v>3524.72</v>
      </c>
      <c r="J23">
        <f>SUMIF(DataSet_Demo[Month],DataSet_Demo[[#This Row],[Month]],DataSet_Demo[Profit (£)])</f>
        <v>701.38</v>
      </c>
    </row>
    <row r="24" spans="1:10" ht="15.75" customHeight="1" x14ac:dyDescent="0.2">
      <c r="A24" s="14">
        <v>45599</v>
      </c>
      <c r="B24" s="5" t="s">
        <v>46</v>
      </c>
      <c r="C24" s="5" t="s">
        <v>26</v>
      </c>
      <c r="D24" s="5" t="s">
        <v>10</v>
      </c>
      <c r="E24" s="6">
        <v>9</v>
      </c>
      <c r="F24" s="6">
        <v>713.66</v>
      </c>
      <c r="G24" s="7">
        <v>136.25</v>
      </c>
      <c r="H24" t="str">
        <f>TEXT(DataSet_Demo[[#This Row],[Transaction Date]],"mmmm")</f>
        <v>November</v>
      </c>
      <c r="I24">
        <f>SUMIF(DataSet_Demo[Month],DataSet_Demo[[#This Row],[Month]],DataSet_Demo[Sales (£)])</f>
        <v>3352.1699999999996</v>
      </c>
      <c r="J24">
        <f>SUMIF(DataSet_Demo[Month],DataSet_Demo[[#This Row],[Month]],DataSet_Demo[Profit (£)])</f>
        <v>658.54</v>
      </c>
    </row>
    <row r="25" spans="1:10" ht="15.75" customHeight="1" x14ac:dyDescent="0.2">
      <c r="A25" s="8" t="s">
        <v>47</v>
      </c>
      <c r="B25" s="9" t="s">
        <v>48</v>
      </c>
      <c r="C25" s="9" t="s">
        <v>9</v>
      </c>
      <c r="D25" s="9" t="s">
        <v>10</v>
      </c>
      <c r="E25" s="10">
        <v>10</v>
      </c>
      <c r="F25" s="10">
        <v>861.19</v>
      </c>
      <c r="G25" s="11">
        <v>197.28</v>
      </c>
      <c r="H25" t="str">
        <f>TEXT(DataSet_Demo[[#This Row],[Transaction Date]],"mmmm")</f>
        <v>November</v>
      </c>
      <c r="I25">
        <f>SUMIF(DataSet_Demo[Month],DataSet_Demo[[#This Row],[Month]],DataSet_Demo[Sales (£)])</f>
        <v>3352.1699999999996</v>
      </c>
      <c r="J25">
        <f>SUMIF(DataSet_Demo[Month],DataSet_Demo[[#This Row],[Month]],DataSet_Demo[Profit (£)])</f>
        <v>658.54</v>
      </c>
    </row>
    <row r="26" spans="1:10" ht="15.75" customHeight="1" x14ac:dyDescent="0.2">
      <c r="A26" s="14">
        <v>45358</v>
      </c>
      <c r="B26" s="5" t="s">
        <v>49</v>
      </c>
      <c r="C26" s="5" t="s">
        <v>23</v>
      </c>
      <c r="D26" s="5" t="s">
        <v>16</v>
      </c>
      <c r="E26" s="6">
        <v>9</v>
      </c>
      <c r="F26" s="6">
        <v>766.68</v>
      </c>
      <c r="G26" s="7">
        <v>164.86</v>
      </c>
      <c r="H26" t="str">
        <f>TEXT(DataSet_Demo[[#This Row],[Transaction Date]],"mmmm")</f>
        <v>March</v>
      </c>
      <c r="I26">
        <f>SUMIF(DataSet_Demo[Month],DataSet_Demo[[#This Row],[Month]],DataSet_Demo[Sales (£)])</f>
        <v>4933.2400000000007</v>
      </c>
      <c r="J26">
        <f>SUMIF(DataSet_Demo[Month],DataSet_Demo[[#This Row],[Month]],DataSet_Demo[Profit (£)])</f>
        <v>942.64</v>
      </c>
    </row>
    <row r="27" spans="1:10" ht="15.75" customHeight="1" x14ac:dyDescent="0.2">
      <c r="A27" s="8" t="s">
        <v>50</v>
      </c>
      <c r="B27" s="9" t="s">
        <v>30</v>
      </c>
      <c r="C27" s="9" t="s">
        <v>13</v>
      </c>
      <c r="D27" s="9" t="s">
        <v>10</v>
      </c>
      <c r="E27" s="10">
        <v>1</v>
      </c>
      <c r="F27" s="10">
        <v>14.17</v>
      </c>
      <c r="G27" s="11">
        <v>3.14</v>
      </c>
      <c r="H27" t="str">
        <f>TEXT(DataSet_Demo[[#This Row],[Transaction Date]],"mmmm")</f>
        <v>August</v>
      </c>
      <c r="I27">
        <f>SUMIF(DataSet_Demo[Month],DataSet_Demo[[#This Row],[Month]],DataSet_Demo[Sales (£)])</f>
        <v>5258.16</v>
      </c>
      <c r="J27">
        <f>SUMIF(DataSet_Demo[Month],DataSet_Demo[[#This Row],[Month]],DataSet_Demo[Profit (£)])</f>
        <v>1034.48</v>
      </c>
    </row>
    <row r="28" spans="1:10" ht="15.75" customHeight="1" x14ac:dyDescent="0.2">
      <c r="A28" s="4" t="s">
        <v>51</v>
      </c>
      <c r="B28" s="5" t="s">
        <v>52</v>
      </c>
      <c r="C28" s="5" t="s">
        <v>9</v>
      </c>
      <c r="D28" s="5" t="s">
        <v>10</v>
      </c>
      <c r="E28" s="6">
        <v>1</v>
      </c>
      <c r="F28" s="6">
        <v>43.45</v>
      </c>
      <c r="G28" s="7">
        <v>7.02</v>
      </c>
      <c r="H28" t="str">
        <f>TEXT(DataSet_Demo[[#This Row],[Transaction Date]],"mmmm")</f>
        <v>September</v>
      </c>
      <c r="I28">
        <f>SUMIF(DataSet_Demo[Month],DataSet_Demo[[#This Row],[Month]],DataSet_Demo[Sales (£)])</f>
        <v>4924.42</v>
      </c>
      <c r="J28">
        <f>SUMIF(DataSet_Demo[Month],DataSet_Demo[[#This Row],[Month]],DataSet_Demo[Profit (£)])</f>
        <v>1042.0700000000002</v>
      </c>
    </row>
    <row r="29" spans="1:10" ht="15.75" customHeight="1" x14ac:dyDescent="0.2">
      <c r="A29" s="8" t="s">
        <v>53</v>
      </c>
      <c r="B29" s="9" t="s">
        <v>48</v>
      </c>
      <c r="C29" s="9" t="s">
        <v>9</v>
      </c>
      <c r="D29" s="9" t="s">
        <v>10</v>
      </c>
      <c r="E29" s="10">
        <v>9</v>
      </c>
      <c r="F29" s="10">
        <v>245.15</v>
      </c>
      <c r="G29" s="11">
        <v>30.6</v>
      </c>
      <c r="H29" t="str">
        <f>TEXT(DataSet_Demo[[#This Row],[Transaction Date]],"mmmm")</f>
        <v>August</v>
      </c>
      <c r="I29">
        <f>SUMIF(DataSet_Demo[Month],DataSet_Demo[[#This Row],[Month]],DataSet_Demo[Sales (£)])</f>
        <v>5258.16</v>
      </c>
      <c r="J29">
        <f>SUMIF(DataSet_Demo[Month],DataSet_Demo[[#This Row],[Month]],DataSet_Demo[Profit (£)])</f>
        <v>1034.48</v>
      </c>
    </row>
    <row r="30" spans="1:10" ht="15.75" customHeight="1" x14ac:dyDescent="0.2">
      <c r="A30" s="4" t="s">
        <v>54</v>
      </c>
      <c r="B30" s="5" t="s">
        <v>8</v>
      </c>
      <c r="C30" s="5" t="s">
        <v>9</v>
      </c>
      <c r="D30" s="5" t="s">
        <v>16</v>
      </c>
      <c r="E30" s="6">
        <v>10</v>
      </c>
      <c r="F30" s="6">
        <v>876.91</v>
      </c>
      <c r="G30" s="7">
        <v>159.6</v>
      </c>
      <c r="H30" t="str">
        <f>TEXT(DataSet_Demo[[#This Row],[Transaction Date]],"mmmm")</f>
        <v>June</v>
      </c>
      <c r="I30">
        <f>SUMIF(DataSet_Demo[Month],DataSet_Demo[[#This Row],[Month]],DataSet_Demo[Sales (£)])</f>
        <v>8109.2400000000007</v>
      </c>
      <c r="J30">
        <f>SUMIF(DataSet_Demo[Month],DataSet_Demo[[#This Row],[Month]],DataSet_Demo[Profit (£)])</f>
        <v>1645.6600000000003</v>
      </c>
    </row>
    <row r="31" spans="1:10" ht="15.75" customHeight="1" x14ac:dyDescent="0.2">
      <c r="A31" s="8" t="s">
        <v>33</v>
      </c>
      <c r="B31" s="9" t="s">
        <v>48</v>
      </c>
      <c r="C31" s="9" t="s">
        <v>9</v>
      </c>
      <c r="D31" s="9" t="s">
        <v>10</v>
      </c>
      <c r="E31" s="10">
        <v>5</v>
      </c>
      <c r="F31" s="10">
        <v>225.18</v>
      </c>
      <c r="G31" s="11">
        <v>26.25</v>
      </c>
      <c r="H31" t="str">
        <f>TEXT(DataSet_Demo[[#This Row],[Transaction Date]],"mmmm")</f>
        <v>January</v>
      </c>
      <c r="I31">
        <f>SUMIF(DataSet_Demo[Month],DataSet_Demo[[#This Row],[Month]],DataSet_Demo[Sales (£)])</f>
        <v>5598.7999999999993</v>
      </c>
      <c r="J31">
        <f>SUMIF(DataSet_Demo[Month],DataSet_Demo[[#This Row],[Month]],DataSet_Demo[Profit (£)])</f>
        <v>1031.3900000000001</v>
      </c>
    </row>
    <row r="32" spans="1:10" ht="15.75" customHeight="1" x14ac:dyDescent="0.2">
      <c r="A32" s="14">
        <v>45417</v>
      </c>
      <c r="B32" s="5" t="s">
        <v>25</v>
      </c>
      <c r="C32" s="5" t="s">
        <v>26</v>
      </c>
      <c r="D32" s="5" t="s">
        <v>16</v>
      </c>
      <c r="E32" s="6">
        <v>7</v>
      </c>
      <c r="F32" s="6">
        <v>415.24</v>
      </c>
      <c r="G32" s="7">
        <v>63.81</v>
      </c>
      <c r="H32" t="str">
        <f>TEXT(DataSet_Demo[[#This Row],[Transaction Date]],"mmmm")</f>
        <v>May</v>
      </c>
      <c r="I32">
        <f>SUMIF(DataSet_Demo[Month],DataSet_Demo[[#This Row],[Month]],DataSet_Demo[Sales (£)])</f>
        <v>7177.09</v>
      </c>
      <c r="J32">
        <f>SUMIF(DataSet_Demo[Month],DataSet_Demo[[#This Row],[Month]],DataSet_Demo[Profit (£)])</f>
        <v>1477.4400000000003</v>
      </c>
    </row>
    <row r="33" spans="1:10" ht="15.75" customHeight="1" x14ac:dyDescent="0.2">
      <c r="A33" s="8" t="s">
        <v>55</v>
      </c>
      <c r="B33" s="9" t="s">
        <v>56</v>
      </c>
      <c r="C33" s="9" t="s">
        <v>26</v>
      </c>
      <c r="D33" s="9" t="s">
        <v>16</v>
      </c>
      <c r="E33" s="10">
        <v>7</v>
      </c>
      <c r="F33" s="10">
        <v>521.61</v>
      </c>
      <c r="G33" s="11">
        <v>110.55</v>
      </c>
      <c r="H33" t="str">
        <f>TEXT(DataSet_Demo[[#This Row],[Transaction Date]],"mmmm")</f>
        <v>September</v>
      </c>
      <c r="I33">
        <f>SUMIF(DataSet_Demo[Month],DataSet_Demo[[#This Row],[Month]],DataSet_Demo[Sales (£)])</f>
        <v>4924.42</v>
      </c>
      <c r="J33">
        <f>SUMIF(DataSet_Demo[Month],DataSet_Demo[[#This Row],[Month]],DataSet_Demo[Profit (£)])</f>
        <v>1042.0700000000002</v>
      </c>
    </row>
    <row r="34" spans="1:10" ht="15.75" customHeight="1" x14ac:dyDescent="0.2">
      <c r="A34" s="4" t="s">
        <v>57</v>
      </c>
      <c r="B34" s="5" t="s">
        <v>58</v>
      </c>
      <c r="C34" s="5" t="s">
        <v>35</v>
      </c>
      <c r="D34" s="5" t="s">
        <v>16</v>
      </c>
      <c r="E34" s="6">
        <v>10</v>
      </c>
      <c r="F34" s="6">
        <v>461.37</v>
      </c>
      <c r="G34" s="7">
        <v>60.59</v>
      </c>
      <c r="H34" t="str">
        <f>TEXT(DataSet_Demo[[#This Row],[Transaction Date]],"mmmm")</f>
        <v>August</v>
      </c>
      <c r="I34">
        <f>SUMIF(DataSet_Demo[Month],DataSet_Demo[[#This Row],[Month]],DataSet_Demo[Sales (£)])</f>
        <v>5258.16</v>
      </c>
      <c r="J34">
        <f>SUMIF(DataSet_Demo[Month],DataSet_Demo[[#This Row],[Month]],DataSet_Demo[Profit (£)])</f>
        <v>1034.48</v>
      </c>
    </row>
    <row r="35" spans="1:10" ht="15.75" customHeight="1" x14ac:dyDescent="0.2">
      <c r="A35" s="8" t="s">
        <v>59</v>
      </c>
      <c r="B35" s="9" t="s">
        <v>52</v>
      </c>
      <c r="C35" s="9" t="s">
        <v>9</v>
      </c>
      <c r="D35" s="9" t="s">
        <v>10</v>
      </c>
      <c r="E35" s="10">
        <v>1</v>
      </c>
      <c r="F35" s="10">
        <v>16.27</v>
      </c>
      <c r="G35" s="11">
        <v>3.53</v>
      </c>
      <c r="H35" t="str">
        <f>TEXT(DataSet_Demo[[#This Row],[Transaction Date]],"mmmm")</f>
        <v>July</v>
      </c>
      <c r="I35">
        <f>SUMIF(DataSet_Demo[Month],DataSet_Demo[[#This Row],[Month]],DataSet_Demo[Sales (£)])</f>
        <v>5307.6299999999992</v>
      </c>
      <c r="J35">
        <f>SUMIF(DataSet_Demo[Month],DataSet_Demo[[#This Row],[Month]],DataSet_Demo[Profit (£)])</f>
        <v>996.95999999999992</v>
      </c>
    </row>
    <row r="36" spans="1:10" ht="15.75" customHeight="1" x14ac:dyDescent="0.2">
      <c r="A36" s="4" t="s">
        <v>60</v>
      </c>
      <c r="B36" s="5" t="s">
        <v>8</v>
      </c>
      <c r="C36" s="5" t="s">
        <v>9</v>
      </c>
      <c r="D36" s="5" t="s">
        <v>16</v>
      </c>
      <c r="E36" s="6">
        <v>5</v>
      </c>
      <c r="F36" s="6">
        <v>268.32</v>
      </c>
      <c r="G36" s="7">
        <v>68.260000000000005</v>
      </c>
      <c r="H36" t="str">
        <f>TEXT(DataSet_Demo[[#This Row],[Transaction Date]],"mmmm")</f>
        <v>June</v>
      </c>
      <c r="I36">
        <f>SUMIF(DataSet_Demo[Month],DataSet_Demo[[#This Row],[Month]],DataSet_Demo[Sales (£)])</f>
        <v>8109.2400000000007</v>
      </c>
      <c r="J36">
        <f>SUMIF(DataSet_Demo[Month],DataSet_Demo[[#This Row],[Month]],DataSet_Demo[Profit (£)])</f>
        <v>1645.6600000000003</v>
      </c>
    </row>
    <row r="37" spans="1:10" ht="15.75" customHeight="1" x14ac:dyDescent="0.2">
      <c r="A37" s="12">
        <v>45358</v>
      </c>
      <c r="B37" s="9" t="s">
        <v>20</v>
      </c>
      <c r="C37" s="9" t="s">
        <v>13</v>
      </c>
      <c r="D37" s="9" t="s">
        <v>10</v>
      </c>
      <c r="E37" s="10">
        <v>4</v>
      </c>
      <c r="F37" s="10">
        <v>276.81</v>
      </c>
      <c r="G37" s="11">
        <v>50.89</v>
      </c>
      <c r="H37" t="str">
        <f>TEXT(DataSet_Demo[[#This Row],[Transaction Date]],"mmmm")</f>
        <v>March</v>
      </c>
      <c r="I37">
        <f>SUMIF(DataSet_Demo[Month],DataSet_Demo[[#This Row],[Month]],DataSet_Demo[Sales (£)])</f>
        <v>4933.2400000000007</v>
      </c>
      <c r="J37">
        <f>SUMIF(DataSet_Demo[Month],DataSet_Demo[[#This Row],[Month]],DataSet_Demo[Profit (£)])</f>
        <v>942.64</v>
      </c>
    </row>
    <row r="38" spans="1:10" ht="14.25" x14ac:dyDescent="0.2">
      <c r="A38" s="4" t="s">
        <v>61</v>
      </c>
      <c r="B38" s="5" t="s">
        <v>49</v>
      </c>
      <c r="C38" s="5" t="s">
        <v>23</v>
      </c>
      <c r="D38" s="5" t="s">
        <v>16</v>
      </c>
      <c r="E38" s="6">
        <v>6</v>
      </c>
      <c r="F38" s="6">
        <v>519.80999999999995</v>
      </c>
      <c r="G38" s="7">
        <v>102.87</v>
      </c>
      <c r="H38" t="str">
        <f>TEXT(DataSet_Demo[[#This Row],[Transaction Date]],"mmmm")</f>
        <v>April</v>
      </c>
      <c r="I38">
        <f>SUMIF(DataSet_Demo[Month],DataSet_Demo[[#This Row],[Month]],DataSet_Demo[Sales (£)])</f>
        <v>7887.2899999999991</v>
      </c>
      <c r="J38">
        <f>SUMIF(DataSet_Demo[Month],DataSet_Demo[[#This Row],[Month]],DataSet_Demo[Profit (£)])</f>
        <v>1471.6399999999999</v>
      </c>
    </row>
    <row r="39" spans="1:10" ht="14.25" x14ac:dyDescent="0.2">
      <c r="A39" s="8" t="s">
        <v>62</v>
      </c>
      <c r="B39" s="9" t="s">
        <v>52</v>
      </c>
      <c r="C39" s="9" t="s">
        <v>9</v>
      </c>
      <c r="D39" s="9" t="s">
        <v>16</v>
      </c>
      <c r="E39" s="10">
        <v>6</v>
      </c>
      <c r="F39" s="10">
        <v>170.77</v>
      </c>
      <c r="G39" s="11">
        <v>17.239999999999998</v>
      </c>
      <c r="H39" t="str">
        <f>TEXT(DataSet_Demo[[#This Row],[Transaction Date]],"mmmm")</f>
        <v>February</v>
      </c>
      <c r="I39">
        <f>SUMIF(DataSet_Demo[Month],DataSet_Demo[[#This Row],[Month]],DataSet_Demo[Sales (£)])</f>
        <v>3524.72</v>
      </c>
      <c r="J39">
        <f>SUMIF(DataSet_Demo[Month],DataSet_Demo[[#This Row],[Month]],DataSet_Demo[Profit (£)])</f>
        <v>701.38</v>
      </c>
    </row>
    <row r="40" spans="1:10" ht="14.25" x14ac:dyDescent="0.2">
      <c r="A40" s="14">
        <v>45447</v>
      </c>
      <c r="B40" s="5" t="s">
        <v>63</v>
      </c>
      <c r="C40" s="5" t="s">
        <v>9</v>
      </c>
      <c r="D40" s="5" t="s">
        <v>16</v>
      </c>
      <c r="E40" s="6">
        <v>5</v>
      </c>
      <c r="F40" s="6">
        <v>416.66</v>
      </c>
      <c r="G40" s="7">
        <v>55.26</v>
      </c>
      <c r="H40" t="str">
        <f>TEXT(DataSet_Demo[[#This Row],[Transaction Date]],"mmmm")</f>
        <v>June</v>
      </c>
      <c r="I40">
        <f>SUMIF(DataSet_Demo[Month],DataSet_Demo[[#This Row],[Month]],DataSet_Demo[Sales (£)])</f>
        <v>8109.2400000000007</v>
      </c>
      <c r="J40">
        <f>SUMIF(DataSet_Demo[Month],DataSet_Demo[[#This Row],[Month]],DataSet_Demo[Profit (£)])</f>
        <v>1645.6600000000003</v>
      </c>
    </row>
    <row r="41" spans="1:10" ht="14.25" x14ac:dyDescent="0.2">
      <c r="A41" s="12">
        <v>45301</v>
      </c>
      <c r="B41" s="9" t="s">
        <v>36</v>
      </c>
      <c r="C41" s="9" t="s">
        <v>35</v>
      </c>
      <c r="D41" s="9" t="s">
        <v>16</v>
      </c>
      <c r="E41" s="10">
        <v>4</v>
      </c>
      <c r="F41" s="10">
        <v>152.93</v>
      </c>
      <c r="G41" s="11">
        <v>40.35</v>
      </c>
      <c r="H41" t="str">
        <f>TEXT(DataSet_Demo[[#This Row],[Transaction Date]],"mmmm")</f>
        <v>January</v>
      </c>
      <c r="I41">
        <f>SUMIF(DataSet_Demo[Month],DataSet_Demo[[#This Row],[Month]],DataSet_Demo[Sales (£)])</f>
        <v>5598.7999999999993</v>
      </c>
      <c r="J41">
        <f>SUMIF(DataSet_Demo[Month],DataSet_Demo[[#This Row],[Month]],DataSet_Demo[Profit (£)])</f>
        <v>1031.3900000000001</v>
      </c>
    </row>
    <row r="42" spans="1:10" ht="14.25" x14ac:dyDescent="0.2">
      <c r="A42" s="14">
        <v>45537</v>
      </c>
      <c r="B42" s="5" t="s">
        <v>49</v>
      </c>
      <c r="C42" s="5" t="s">
        <v>23</v>
      </c>
      <c r="D42" s="5" t="s">
        <v>16</v>
      </c>
      <c r="E42" s="6">
        <v>8</v>
      </c>
      <c r="F42" s="6">
        <v>696.39</v>
      </c>
      <c r="G42" s="7">
        <v>193.32</v>
      </c>
      <c r="H42" t="str">
        <f>TEXT(DataSet_Demo[[#This Row],[Transaction Date]],"mmmm")</f>
        <v>September</v>
      </c>
      <c r="I42">
        <f>SUMIF(DataSet_Demo[Month],DataSet_Demo[[#This Row],[Month]],DataSet_Demo[Sales (£)])</f>
        <v>4924.42</v>
      </c>
      <c r="J42">
        <f>SUMIF(DataSet_Demo[Month],DataSet_Demo[[#This Row],[Month]],DataSet_Demo[Profit (£)])</f>
        <v>1042.0700000000002</v>
      </c>
    </row>
    <row r="43" spans="1:10" ht="14.25" x14ac:dyDescent="0.2">
      <c r="A43" s="8" t="s">
        <v>64</v>
      </c>
      <c r="B43" s="9" t="s">
        <v>56</v>
      </c>
      <c r="C43" s="9" t="s">
        <v>26</v>
      </c>
      <c r="D43" s="9" t="s">
        <v>10</v>
      </c>
      <c r="E43" s="10">
        <v>7</v>
      </c>
      <c r="F43" s="10">
        <v>696.19</v>
      </c>
      <c r="G43" s="11">
        <v>82.28</v>
      </c>
      <c r="H43" t="str">
        <f>TEXT(DataSet_Demo[[#This Row],[Transaction Date]],"mmmm")</f>
        <v>April</v>
      </c>
      <c r="I43">
        <f>SUMIF(DataSet_Demo[Month],DataSet_Demo[[#This Row],[Month]],DataSet_Demo[Sales (£)])</f>
        <v>7887.2899999999991</v>
      </c>
      <c r="J43">
        <f>SUMIF(DataSet_Demo[Month],DataSet_Demo[[#This Row],[Month]],DataSet_Demo[Profit (£)])</f>
        <v>1471.6399999999999</v>
      </c>
    </row>
    <row r="44" spans="1:10" ht="14.25" x14ac:dyDescent="0.2">
      <c r="A44" s="4" t="s">
        <v>45</v>
      </c>
      <c r="B44" s="5" t="s">
        <v>30</v>
      </c>
      <c r="C44" s="5" t="s">
        <v>13</v>
      </c>
      <c r="D44" s="5" t="s">
        <v>16</v>
      </c>
      <c r="E44" s="6">
        <v>10</v>
      </c>
      <c r="F44" s="6">
        <v>644.05999999999995</v>
      </c>
      <c r="G44" s="7">
        <v>73.760000000000005</v>
      </c>
      <c r="H44" t="str">
        <f>TEXT(DataSet_Demo[[#This Row],[Transaction Date]],"mmmm")</f>
        <v>February</v>
      </c>
      <c r="I44">
        <f>SUMIF(DataSet_Demo[Month],DataSet_Demo[[#This Row],[Month]],DataSet_Demo[Sales (£)])</f>
        <v>3524.72</v>
      </c>
      <c r="J44">
        <f>SUMIF(DataSet_Demo[Month],DataSet_Demo[[#This Row],[Month]],DataSet_Demo[Profit (£)])</f>
        <v>701.38</v>
      </c>
    </row>
    <row r="45" spans="1:10" ht="14.25" x14ac:dyDescent="0.2">
      <c r="A45" s="8" t="s">
        <v>65</v>
      </c>
      <c r="B45" s="9" t="s">
        <v>52</v>
      </c>
      <c r="C45" s="9" t="s">
        <v>9</v>
      </c>
      <c r="D45" s="9" t="s">
        <v>10</v>
      </c>
      <c r="E45" s="10">
        <v>2</v>
      </c>
      <c r="F45" s="10">
        <v>52.54</v>
      </c>
      <c r="G45" s="11">
        <v>14.9</v>
      </c>
      <c r="H45" t="str">
        <f>TEXT(DataSet_Demo[[#This Row],[Transaction Date]],"mmmm")</f>
        <v>May</v>
      </c>
      <c r="I45">
        <f>SUMIF(DataSet_Demo[Month],DataSet_Demo[[#This Row],[Month]],DataSet_Demo[Sales (£)])</f>
        <v>7177.09</v>
      </c>
      <c r="J45">
        <f>SUMIF(DataSet_Demo[Month],DataSet_Demo[[#This Row],[Month]],DataSet_Demo[Profit (£)])</f>
        <v>1477.4400000000003</v>
      </c>
    </row>
    <row r="46" spans="1:10" ht="14.25" x14ac:dyDescent="0.2">
      <c r="A46" s="13">
        <v>45636</v>
      </c>
      <c r="B46" s="5" t="s">
        <v>52</v>
      </c>
      <c r="C46" s="5" t="s">
        <v>9</v>
      </c>
      <c r="D46" s="5" t="s">
        <v>16</v>
      </c>
      <c r="E46" s="6">
        <v>1</v>
      </c>
      <c r="F46" s="6">
        <v>97.52</v>
      </c>
      <c r="G46" s="7">
        <v>21.15</v>
      </c>
      <c r="H46" t="str">
        <f>TEXT(DataSet_Demo[[#This Row],[Transaction Date]],"mmmm")</f>
        <v>December</v>
      </c>
      <c r="I46">
        <f>SUMIF(DataSet_Demo[Month],DataSet_Demo[[#This Row],[Month]],DataSet_Demo[Sales (£)])</f>
        <v>1683.1899999999998</v>
      </c>
      <c r="J46">
        <f>SUMIF(DataSet_Demo[Month],DataSet_Demo[[#This Row],[Month]],DataSet_Demo[Profit (£)])</f>
        <v>221.04</v>
      </c>
    </row>
    <row r="47" spans="1:10" ht="14.25" x14ac:dyDescent="0.2">
      <c r="A47" s="12">
        <v>45293</v>
      </c>
      <c r="B47" s="9" t="s">
        <v>25</v>
      </c>
      <c r="C47" s="9" t="s">
        <v>26</v>
      </c>
      <c r="D47" s="9" t="s">
        <v>10</v>
      </c>
      <c r="E47" s="10">
        <v>1</v>
      </c>
      <c r="F47" s="10">
        <v>32.72</v>
      </c>
      <c r="G47" s="11">
        <v>6.13</v>
      </c>
      <c r="H47" t="str">
        <f>TEXT(DataSet_Demo[[#This Row],[Transaction Date]],"mmmm")</f>
        <v>January</v>
      </c>
      <c r="I47">
        <f>SUMIF(DataSet_Demo[Month],DataSet_Demo[[#This Row],[Month]],DataSet_Demo[Sales (£)])</f>
        <v>5598.7999999999993</v>
      </c>
      <c r="J47">
        <f>SUMIF(DataSet_Demo[Month],DataSet_Demo[[#This Row],[Month]],DataSet_Demo[Profit (£)])</f>
        <v>1031.3900000000001</v>
      </c>
    </row>
    <row r="48" spans="1:10" ht="14.25" x14ac:dyDescent="0.2">
      <c r="A48" s="4" t="s">
        <v>55</v>
      </c>
      <c r="B48" s="5" t="s">
        <v>25</v>
      </c>
      <c r="C48" s="5" t="s">
        <v>26</v>
      </c>
      <c r="D48" s="5" t="s">
        <v>16</v>
      </c>
      <c r="E48" s="6">
        <v>4</v>
      </c>
      <c r="F48" s="6">
        <v>374.27</v>
      </c>
      <c r="G48" s="7">
        <v>90.01</v>
      </c>
      <c r="H48" t="str">
        <f>TEXT(DataSet_Demo[[#This Row],[Transaction Date]],"mmmm")</f>
        <v>September</v>
      </c>
      <c r="I48">
        <f>SUMIF(DataSet_Demo[Month],DataSet_Demo[[#This Row],[Month]],DataSet_Demo[Sales (£)])</f>
        <v>4924.42</v>
      </c>
      <c r="J48">
        <f>SUMIF(DataSet_Demo[Month],DataSet_Demo[[#This Row],[Month]],DataSet_Demo[Profit (£)])</f>
        <v>1042.0700000000002</v>
      </c>
    </row>
    <row r="49" spans="1:10" ht="14.25" x14ac:dyDescent="0.2">
      <c r="A49" s="8" t="s">
        <v>66</v>
      </c>
      <c r="B49" s="9" t="s">
        <v>36</v>
      </c>
      <c r="C49" s="9" t="s">
        <v>35</v>
      </c>
      <c r="D49" s="9" t="s">
        <v>10</v>
      </c>
      <c r="E49" s="10">
        <v>2</v>
      </c>
      <c r="F49" s="10">
        <v>22.27</v>
      </c>
      <c r="G49" s="11">
        <v>6.02</v>
      </c>
      <c r="H49" t="str">
        <f>TEXT(DataSet_Demo[[#This Row],[Transaction Date]],"mmmm")</f>
        <v>September</v>
      </c>
      <c r="I49">
        <f>SUMIF(DataSet_Demo[Month],DataSet_Demo[[#This Row],[Month]],DataSet_Demo[Sales (£)])</f>
        <v>4924.42</v>
      </c>
      <c r="J49">
        <f>SUMIF(DataSet_Demo[Month],DataSet_Demo[[#This Row],[Month]],DataSet_Demo[Profit (£)])</f>
        <v>1042.0700000000002</v>
      </c>
    </row>
    <row r="50" spans="1:10" ht="14.25" x14ac:dyDescent="0.2">
      <c r="A50" s="14">
        <v>45566</v>
      </c>
      <c r="B50" s="5" t="s">
        <v>43</v>
      </c>
      <c r="C50" s="5" t="s">
        <v>23</v>
      </c>
      <c r="D50" s="5" t="s">
        <v>10</v>
      </c>
      <c r="E50" s="6">
        <v>10</v>
      </c>
      <c r="F50" s="6">
        <v>881.64</v>
      </c>
      <c r="G50" s="7">
        <v>88.77</v>
      </c>
      <c r="H50" t="str">
        <f>TEXT(DataSet_Demo[[#This Row],[Transaction Date]],"mmmm")</f>
        <v>October</v>
      </c>
      <c r="I50">
        <f>SUMIF(DataSet_Demo[Month],DataSet_Demo[[#This Row],[Month]],DataSet_Demo[Sales (£)])</f>
        <v>7547.6200000000008</v>
      </c>
      <c r="J50">
        <f>SUMIF(DataSet_Demo[Month],DataSet_Demo[[#This Row],[Month]],DataSet_Demo[Profit (£)])</f>
        <v>1359.1399999999999</v>
      </c>
    </row>
    <row r="51" spans="1:10" ht="14.25" x14ac:dyDescent="0.2">
      <c r="A51" s="8" t="s">
        <v>67</v>
      </c>
      <c r="B51" s="9" t="s">
        <v>18</v>
      </c>
      <c r="C51" s="9" t="s">
        <v>9</v>
      </c>
      <c r="D51" s="9" t="s">
        <v>16</v>
      </c>
      <c r="E51" s="10">
        <v>9</v>
      </c>
      <c r="F51" s="10">
        <v>714.92</v>
      </c>
      <c r="G51" s="11">
        <v>150.81</v>
      </c>
      <c r="H51" t="str">
        <f>TEXT(DataSet_Demo[[#This Row],[Transaction Date]],"mmmm")</f>
        <v>May</v>
      </c>
      <c r="I51">
        <f>SUMIF(DataSet_Demo[Month],DataSet_Demo[[#This Row],[Month]],DataSet_Demo[Sales (£)])</f>
        <v>7177.09</v>
      </c>
      <c r="J51">
        <f>SUMIF(DataSet_Demo[Month],DataSet_Demo[[#This Row],[Month]],DataSet_Demo[Profit (£)])</f>
        <v>1477.4400000000003</v>
      </c>
    </row>
    <row r="52" spans="1:10" ht="14.25" x14ac:dyDescent="0.2">
      <c r="A52" s="4" t="s">
        <v>14</v>
      </c>
      <c r="B52" s="5" t="s">
        <v>49</v>
      </c>
      <c r="C52" s="5" t="s">
        <v>23</v>
      </c>
      <c r="D52" s="5" t="s">
        <v>16</v>
      </c>
      <c r="E52" s="6">
        <v>10</v>
      </c>
      <c r="F52" s="6">
        <v>527.79999999999995</v>
      </c>
      <c r="G52" s="7">
        <v>61.52</v>
      </c>
      <c r="H52" t="str">
        <f>TEXT(DataSet_Demo[[#This Row],[Transaction Date]],"mmmm")</f>
        <v>June</v>
      </c>
      <c r="I52">
        <f>SUMIF(DataSet_Demo[Month],DataSet_Demo[[#This Row],[Month]],DataSet_Demo[Sales (£)])</f>
        <v>8109.2400000000007</v>
      </c>
      <c r="J52">
        <f>SUMIF(DataSet_Demo[Month],DataSet_Demo[[#This Row],[Month]],DataSet_Demo[Profit (£)])</f>
        <v>1645.6600000000003</v>
      </c>
    </row>
    <row r="53" spans="1:10" ht="14.25" x14ac:dyDescent="0.2">
      <c r="A53" s="8" t="s">
        <v>68</v>
      </c>
      <c r="B53" s="9" t="s">
        <v>34</v>
      </c>
      <c r="C53" s="9" t="s">
        <v>35</v>
      </c>
      <c r="D53" s="9" t="s">
        <v>10</v>
      </c>
      <c r="E53" s="10">
        <v>2</v>
      </c>
      <c r="F53" s="10">
        <v>163.16999999999999</v>
      </c>
      <c r="G53" s="11">
        <v>22.06</v>
      </c>
      <c r="H53" t="str">
        <f>TEXT(DataSet_Demo[[#This Row],[Transaction Date]],"mmmm")</f>
        <v>April</v>
      </c>
      <c r="I53">
        <f>SUMIF(DataSet_Demo[Month],DataSet_Demo[[#This Row],[Month]],DataSet_Demo[Sales (£)])</f>
        <v>7887.2899999999991</v>
      </c>
      <c r="J53">
        <f>SUMIF(DataSet_Demo[Month],DataSet_Demo[[#This Row],[Month]],DataSet_Demo[Profit (£)])</f>
        <v>1471.6399999999999</v>
      </c>
    </row>
    <row r="54" spans="1:10" ht="14.25" x14ac:dyDescent="0.2">
      <c r="A54" s="4" t="s">
        <v>69</v>
      </c>
      <c r="B54" s="5" t="s">
        <v>70</v>
      </c>
      <c r="C54" s="5" t="s">
        <v>23</v>
      </c>
      <c r="D54" s="5" t="s">
        <v>16</v>
      </c>
      <c r="E54" s="6">
        <v>9</v>
      </c>
      <c r="F54" s="6">
        <v>401.2</v>
      </c>
      <c r="G54" s="7">
        <v>49.32</v>
      </c>
      <c r="H54" t="str">
        <f>TEXT(DataSet_Demo[[#This Row],[Transaction Date]],"mmmm")</f>
        <v>January</v>
      </c>
      <c r="I54">
        <f>SUMIF(DataSet_Demo[Month],DataSet_Demo[[#This Row],[Month]],DataSet_Demo[Sales (£)])</f>
        <v>5598.7999999999993</v>
      </c>
      <c r="J54">
        <f>SUMIF(DataSet_Demo[Month],DataSet_Demo[[#This Row],[Month]],DataSet_Demo[Profit (£)])</f>
        <v>1031.3900000000001</v>
      </c>
    </row>
    <row r="55" spans="1:10" ht="14.25" x14ac:dyDescent="0.2">
      <c r="A55" s="8" t="s">
        <v>71</v>
      </c>
      <c r="B55" s="9" t="s">
        <v>63</v>
      </c>
      <c r="C55" s="9" t="s">
        <v>9</v>
      </c>
      <c r="D55" s="9" t="s">
        <v>16</v>
      </c>
      <c r="E55" s="10">
        <v>9</v>
      </c>
      <c r="F55" s="10">
        <v>748.37</v>
      </c>
      <c r="G55" s="11">
        <v>203.55</v>
      </c>
      <c r="H55" t="str">
        <f>TEXT(DataSet_Demo[[#This Row],[Transaction Date]],"mmmm")</f>
        <v>May</v>
      </c>
      <c r="I55">
        <f>SUMIF(DataSet_Demo[Month],DataSet_Demo[[#This Row],[Month]],DataSet_Demo[Sales (£)])</f>
        <v>7177.09</v>
      </c>
      <c r="J55">
        <f>SUMIF(DataSet_Demo[Month],DataSet_Demo[[#This Row],[Month]],DataSet_Demo[Profit (£)])</f>
        <v>1477.4400000000003</v>
      </c>
    </row>
    <row r="56" spans="1:10" ht="14.25" x14ac:dyDescent="0.2">
      <c r="A56" s="4" t="s">
        <v>72</v>
      </c>
      <c r="B56" s="5" t="s">
        <v>49</v>
      </c>
      <c r="C56" s="5" t="s">
        <v>23</v>
      </c>
      <c r="D56" s="5" t="s">
        <v>16</v>
      </c>
      <c r="E56" s="6">
        <v>9</v>
      </c>
      <c r="F56" s="6">
        <v>622.77</v>
      </c>
      <c r="G56" s="7">
        <v>126.22</v>
      </c>
      <c r="H56" t="str">
        <f>TEXT(DataSet_Demo[[#This Row],[Transaction Date]],"mmmm")</f>
        <v>January</v>
      </c>
      <c r="I56">
        <f>SUMIF(DataSet_Demo[Month],DataSet_Demo[[#This Row],[Month]],DataSet_Demo[Sales (£)])</f>
        <v>5598.7999999999993</v>
      </c>
      <c r="J56">
        <f>SUMIF(DataSet_Demo[Month],DataSet_Demo[[#This Row],[Month]],DataSet_Demo[Profit (£)])</f>
        <v>1031.3900000000001</v>
      </c>
    </row>
    <row r="57" spans="1:10" ht="14.25" x14ac:dyDescent="0.2">
      <c r="A57" s="12">
        <v>45296</v>
      </c>
      <c r="B57" s="9" t="s">
        <v>52</v>
      </c>
      <c r="C57" s="9" t="s">
        <v>9</v>
      </c>
      <c r="D57" s="9" t="s">
        <v>16</v>
      </c>
      <c r="E57" s="10">
        <v>9</v>
      </c>
      <c r="F57" s="10">
        <v>208.7</v>
      </c>
      <c r="G57" s="11">
        <v>50.42</v>
      </c>
      <c r="H57" t="str">
        <f>TEXT(DataSet_Demo[[#This Row],[Transaction Date]],"mmmm")</f>
        <v>January</v>
      </c>
      <c r="I57">
        <f>SUMIF(DataSet_Demo[Month],DataSet_Demo[[#This Row],[Month]],DataSet_Demo[Sales (£)])</f>
        <v>5598.7999999999993</v>
      </c>
      <c r="J57">
        <f>SUMIF(DataSet_Demo[Month],DataSet_Demo[[#This Row],[Month]],DataSet_Demo[Profit (£)])</f>
        <v>1031.3900000000001</v>
      </c>
    </row>
    <row r="58" spans="1:10" ht="14.25" x14ac:dyDescent="0.2">
      <c r="A58" s="14">
        <v>45450</v>
      </c>
      <c r="B58" s="5" t="s">
        <v>58</v>
      </c>
      <c r="C58" s="5" t="s">
        <v>35</v>
      </c>
      <c r="D58" s="5" t="s">
        <v>16</v>
      </c>
      <c r="E58" s="6">
        <v>9</v>
      </c>
      <c r="F58" s="6">
        <v>761.79</v>
      </c>
      <c r="G58" s="7">
        <v>198.59</v>
      </c>
      <c r="H58" t="str">
        <f>TEXT(DataSet_Demo[[#This Row],[Transaction Date]],"mmmm")</f>
        <v>June</v>
      </c>
      <c r="I58">
        <f>SUMIF(DataSet_Demo[Month],DataSet_Demo[[#This Row],[Month]],DataSet_Demo[Sales (£)])</f>
        <v>8109.2400000000007</v>
      </c>
      <c r="J58">
        <f>SUMIF(DataSet_Demo[Month],DataSet_Demo[[#This Row],[Month]],DataSet_Demo[Profit (£)])</f>
        <v>1645.6600000000003</v>
      </c>
    </row>
    <row r="59" spans="1:10" ht="14.25" x14ac:dyDescent="0.2">
      <c r="A59" s="8" t="s">
        <v>73</v>
      </c>
      <c r="B59" s="9" t="s">
        <v>22</v>
      </c>
      <c r="C59" s="9" t="s">
        <v>23</v>
      </c>
      <c r="D59" s="9" t="s">
        <v>10</v>
      </c>
      <c r="E59" s="10">
        <v>10</v>
      </c>
      <c r="F59" s="10">
        <v>971.54</v>
      </c>
      <c r="G59" s="11">
        <v>187.45</v>
      </c>
      <c r="H59" t="str">
        <f>TEXT(DataSet_Demo[[#This Row],[Transaction Date]],"mmmm")</f>
        <v>April</v>
      </c>
      <c r="I59">
        <f>SUMIF(DataSet_Demo[Month],DataSet_Demo[[#This Row],[Month]],DataSet_Demo[Sales (£)])</f>
        <v>7887.2899999999991</v>
      </c>
      <c r="J59">
        <f>SUMIF(DataSet_Demo[Month],DataSet_Demo[[#This Row],[Month]],DataSet_Demo[Profit (£)])</f>
        <v>1471.6399999999999</v>
      </c>
    </row>
    <row r="60" spans="1:10" ht="14.25" x14ac:dyDescent="0.2">
      <c r="A60" s="14">
        <v>45358</v>
      </c>
      <c r="B60" s="5" t="s">
        <v>22</v>
      </c>
      <c r="C60" s="5" t="s">
        <v>23</v>
      </c>
      <c r="D60" s="5" t="s">
        <v>10</v>
      </c>
      <c r="E60" s="6">
        <v>1</v>
      </c>
      <c r="F60" s="6">
        <v>80.930000000000007</v>
      </c>
      <c r="G60" s="7">
        <v>23.47</v>
      </c>
      <c r="H60" t="str">
        <f>TEXT(DataSet_Demo[[#This Row],[Transaction Date]],"mmmm")</f>
        <v>March</v>
      </c>
      <c r="I60">
        <f>SUMIF(DataSet_Demo[Month],DataSet_Demo[[#This Row],[Month]],DataSet_Demo[Sales (£)])</f>
        <v>4933.2400000000007</v>
      </c>
      <c r="J60">
        <f>SUMIF(DataSet_Demo[Month],DataSet_Demo[[#This Row],[Month]],DataSet_Demo[Profit (£)])</f>
        <v>942.64</v>
      </c>
    </row>
    <row r="61" spans="1:10" ht="14.25" x14ac:dyDescent="0.2">
      <c r="A61" s="8" t="s">
        <v>74</v>
      </c>
      <c r="B61" s="9" t="s">
        <v>12</v>
      </c>
      <c r="C61" s="9" t="s">
        <v>13</v>
      </c>
      <c r="D61" s="9" t="s">
        <v>10</v>
      </c>
      <c r="E61" s="10">
        <v>4</v>
      </c>
      <c r="F61" s="10">
        <v>130.52000000000001</v>
      </c>
      <c r="G61" s="11">
        <v>24.5</v>
      </c>
      <c r="H61" t="str">
        <f>TEXT(DataSet_Demo[[#This Row],[Transaction Date]],"mmmm")</f>
        <v>September</v>
      </c>
      <c r="I61">
        <f>SUMIF(DataSet_Demo[Month],DataSet_Demo[[#This Row],[Month]],DataSet_Demo[Sales (£)])</f>
        <v>4924.42</v>
      </c>
      <c r="J61">
        <f>SUMIF(DataSet_Demo[Month],DataSet_Demo[[#This Row],[Month]],DataSet_Demo[Profit (£)])</f>
        <v>1042.0700000000002</v>
      </c>
    </row>
    <row r="62" spans="1:10" ht="14.25" x14ac:dyDescent="0.2">
      <c r="A62" s="14">
        <v>45600</v>
      </c>
      <c r="B62" s="5" t="s">
        <v>43</v>
      </c>
      <c r="C62" s="5" t="s">
        <v>23</v>
      </c>
      <c r="D62" s="5" t="s">
        <v>10</v>
      </c>
      <c r="E62" s="6">
        <v>3</v>
      </c>
      <c r="F62" s="6">
        <v>92.58</v>
      </c>
      <c r="G62" s="7">
        <v>15.24</v>
      </c>
      <c r="H62" t="str">
        <f>TEXT(DataSet_Demo[[#This Row],[Transaction Date]],"mmmm")</f>
        <v>November</v>
      </c>
      <c r="I62">
        <f>SUMIF(DataSet_Demo[Month],DataSet_Demo[[#This Row],[Month]],DataSet_Demo[Sales (£)])</f>
        <v>3352.1699999999996</v>
      </c>
      <c r="J62">
        <f>SUMIF(DataSet_Demo[Month],DataSet_Demo[[#This Row],[Month]],DataSet_Demo[Profit (£)])</f>
        <v>658.54</v>
      </c>
    </row>
    <row r="63" spans="1:10" ht="14.25" x14ac:dyDescent="0.2">
      <c r="A63" s="12">
        <v>45574</v>
      </c>
      <c r="B63" s="9" t="s">
        <v>46</v>
      </c>
      <c r="C63" s="9" t="s">
        <v>26</v>
      </c>
      <c r="D63" s="9" t="s">
        <v>16</v>
      </c>
      <c r="E63" s="10">
        <v>4</v>
      </c>
      <c r="F63" s="10">
        <v>309.91000000000003</v>
      </c>
      <c r="G63" s="11">
        <v>87.07</v>
      </c>
      <c r="H63" t="str">
        <f>TEXT(DataSet_Demo[[#This Row],[Transaction Date]],"mmmm")</f>
        <v>October</v>
      </c>
      <c r="I63">
        <f>SUMIF(DataSet_Demo[Month],DataSet_Demo[[#This Row],[Month]],DataSet_Demo[Sales (£)])</f>
        <v>7547.6200000000008</v>
      </c>
      <c r="J63">
        <f>SUMIF(DataSet_Demo[Month],DataSet_Demo[[#This Row],[Month]],DataSet_Demo[Profit (£)])</f>
        <v>1359.1399999999999</v>
      </c>
    </row>
    <row r="64" spans="1:10" ht="14.25" x14ac:dyDescent="0.2">
      <c r="A64" s="14">
        <v>45602</v>
      </c>
      <c r="B64" s="5" t="s">
        <v>63</v>
      </c>
      <c r="C64" s="5" t="s">
        <v>9</v>
      </c>
      <c r="D64" s="5" t="s">
        <v>16</v>
      </c>
      <c r="E64" s="6">
        <v>4</v>
      </c>
      <c r="F64" s="6">
        <v>138.59</v>
      </c>
      <c r="G64" s="7">
        <v>20.53</v>
      </c>
      <c r="H64" t="str">
        <f>TEXT(DataSet_Demo[[#This Row],[Transaction Date]],"mmmm")</f>
        <v>November</v>
      </c>
      <c r="I64">
        <f>SUMIF(DataSet_Demo[Month],DataSet_Demo[[#This Row],[Month]],DataSet_Demo[Sales (£)])</f>
        <v>3352.1699999999996</v>
      </c>
      <c r="J64">
        <f>SUMIF(DataSet_Demo[Month],DataSet_Demo[[#This Row],[Month]],DataSet_Demo[Profit (£)])</f>
        <v>658.54</v>
      </c>
    </row>
    <row r="65" spans="1:10" ht="14.25" x14ac:dyDescent="0.2">
      <c r="A65" s="8" t="s">
        <v>42</v>
      </c>
      <c r="B65" s="9" t="s">
        <v>28</v>
      </c>
      <c r="C65" s="9" t="s">
        <v>26</v>
      </c>
      <c r="D65" s="9" t="s">
        <v>16</v>
      </c>
      <c r="E65" s="10">
        <v>5</v>
      </c>
      <c r="F65" s="10">
        <v>66.66</v>
      </c>
      <c r="G65" s="11">
        <v>19.13</v>
      </c>
      <c r="H65" t="str">
        <f>TEXT(DataSet_Demo[[#This Row],[Transaction Date]],"mmmm")</f>
        <v>January</v>
      </c>
      <c r="I65">
        <f>SUMIF(DataSet_Demo[Month],DataSet_Demo[[#This Row],[Month]],DataSet_Demo[Sales (£)])</f>
        <v>5598.7999999999993</v>
      </c>
      <c r="J65">
        <f>SUMIF(DataSet_Demo[Month],DataSet_Demo[[#This Row],[Month]],DataSet_Demo[Profit (£)])</f>
        <v>1031.3900000000001</v>
      </c>
    </row>
    <row r="66" spans="1:10" ht="14.25" x14ac:dyDescent="0.2">
      <c r="A66" s="4" t="s">
        <v>65</v>
      </c>
      <c r="B66" s="5" t="s">
        <v>70</v>
      </c>
      <c r="C66" s="5" t="s">
        <v>23</v>
      </c>
      <c r="D66" s="5" t="s">
        <v>10</v>
      </c>
      <c r="E66" s="6">
        <v>2</v>
      </c>
      <c r="F66" s="6">
        <v>80.88</v>
      </c>
      <c r="G66" s="7">
        <v>18.260000000000002</v>
      </c>
      <c r="H66" t="str">
        <f>TEXT(DataSet_Demo[[#This Row],[Transaction Date]],"mmmm")</f>
        <v>May</v>
      </c>
      <c r="I66">
        <f>SUMIF(DataSet_Demo[Month],DataSet_Demo[[#This Row],[Month]],DataSet_Demo[Sales (£)])</f>
        <v>7177.09</v>
      </c>
      <c r="J66">
        <f>SUMIF(DataSet_Demo[Month],DataSet_Demo[[#This Row],[Month]],DataSet_Demo[Profit (£)])</f>
        <v>1477.4400000000003</v>
      </c>
    </row>
    <row r="67" spans="1:10" ht="14.25" x14ac:dyDescent="0.2">
      <c r="A67" s="8" t="s">
        <v>75</v>
      </c>
      <c r="B67" s="9" t="s">
        <v>34</v>
      </c>
      <c r="C67" s="9" t="s">
        <v>35</v>
      </c>
      <c r="D67" s="9" t="s">
        <v>16</v>
      </c>
      <c r="E67" s="10">
        <v>4</v>
      </c>
      <c r="F67" s="10">
        <v>322.38</v>
      </c>
      <c r="G67" s="11">
        <v>87.29</v>
      </c>
      <c r="H67" t="str">
        <f>TEXT(DataSet_Demo[[#This Row],[Transaction Date]],"mmmm")</f>
        <v>May</v>
      </c>
      <c r="I67">
        <f>SUMIF(DataSet_Demo[Month],DataSet_Demo[[#This Row],[Month]],DataSet_Demo[Sales (£)])</f>
        <v>7177.09</v>
      </c>
      <c r="J67">
        <f>SUMIF(DataSet_Demo[Month],DataSet_Demo[[#This Row],[Month]],DataSet_Demo[Profit (£)])</f>
        <v>1477.4400000000003</v>
      </c>
    </row>
    <row r="68" spans="1:10" ht="14.25" x14ac:dyDescent="0.2">
      <c r="A68" s="4" t="s">
        <v>76</v>
      </c>
      <c r="B68" s="5" t="s">
        <v>36</v>
      </c>
      <c r="C68" s="5" t="s">
        <v>35</v>
      </c>
      <c r="D68" s="5" t="s">
        <v>16</v>
      </c>
      <c r="E68" s="6">
        <v>4</v>
      </c>
      <c r="F68" s="6">
        <v>393.82</v>
      </c>
      <c r="G68" s="7">
        <v>58.64</v>
      </c>
      <c r="H68" t="str">
        <f>TEXT(DataSet_Demo[[#This Row],[Transaction Date]],"mmmm")</f>
        <v>July</v>
      </c>
      <c r="I68">
        <f>SUMIF(DataSet_Demo[Month],DataSet_Demo[[#This Row],[Month]],DataSet_Demo[Sales (£)])</f>
        <v>5307.6299999999992</v>
      </c>
      <c r="J68">
        <f>SUMIF(DataSet_Demo[Month],DataSet_Demo[[#This Row],[Month]],DataSet_Demo[Profit (£)])</f>
        <v>996.95999999999992</v>
      </c>
    </row>
    <row r="69" spans="1:10" ht="14.25" x14ac:dyDescent="0.2">
      <c r="A69" s="12">
        <v>45448</v>
      </c>
      <c r="B69" s="9" t="s">
        <v>38</v>
      </c>
      <c r="C69" s="9" t="s">
        <v>26</v>
      </c>
      <c r="D69" s="9" t="s">
        <v>16</v>
      </c>
      <c r="E69" s="10">
        <v>6</v>
      </c>
      <c r="F69" s="10">
        <v>372.92</v>
      </c>
      <c r="G69" s="11">
        <v>98.07</v>
      </c>
      <c r="H69" t="str">
        <f>TEXT(DataSet_Demo[[#This Row],[Transaction Date]],"mmmm")</f>
        <v>June</v>
      </c>
      <c r="I69">
        <f>SUMIF(DataSet_Demo[Month],DataSet_Demo[[#This Row],[Month]],DataSet_Demo[Sales (£)])</f>
        <v>8109.2400000000007</v>
      </c>
      <c r="J69">
        <f>SUMIF(DataSet_Demo[Month],DataSet_Demo[[#This Row],[Month]],DataSet_Demo[Profit (£)])</f>
        <v>1645.6600000000003</v>
      </c>
    </row>
    <row r="70" spans="1:10" ht="14.25" x14ac:dyDescent="0.2">
      <c r="A70" s="4" t="s">
        <v>77</v>
      </c>
      <c r="B70" s="5" t="s">
        <v>38</v>
      </c>
      <c r="C70" s="5" t="s">
        <v>26</v>
      </c>
      <c r="D70" s="5" t="s">
        <v>16</v>
      </c>
      <c r="E70" s="6">
        <v>5</v>
      </c>
      <c r="F70" s="6">
        <v>169.72</v>
      </c>
      <c r="G70" s="7">
        <v>23.55</v>
      </c>
      <c r="H70" t="str">
        <f>TEXT(DataSet_Demo[[#This Row],[Transaction Date]],"mmmm")</f>
        <v>October</v>
      </c>
      <c r="I70">
        <f>SUMIF(DataSet_Demo[Month],DataSet_Demo[[#This Row],[Month]],DataSet_Demo[Sales (£)])</f>
        <v>7547.6200000000008</v>
      </c>
      <c r="J70">
        <f>SUMIF(DataSet_Demo[Month],DataSet_Demo[[#This Row],[Month]],DataSet_Demo[Profit (£)])</f>
        <v>1359.1399999999999</v>
      </c>
    </row>
    <row r="71" spans="1:10" ht="14.25" x14ac:dyDescent="0.2">
      <c r="A71" s="8" t="s">
        <v>78</v>
      </c>
      <c r="B71" s="9" t="s">
        <v>22</v>
      </c>
      <c r="C71" s="9" t="s">
        <v>23</v>
      </c>
      <c r="D71" s="9" t="s">
        <v>10</v>
      </c>
      <c r="E71" s="10">
        <v>5</v>
      </c>
      <c r="F71" s="10">
        <v>417.04</v>
      </c>
      <c r="G71" s="11">
        <v>73.010000000000005</v>
      </c>
      <c r="H71" t="str">
        <f>TEXT(DataSet_Demo[[#This Row],[Transaction Date]],"mmmm")</f>
        <v>May</v>
      </c>
      <c r="I71">
        <f>SUMIF(DataSet_Demo[Month],DataSet_Demo[[#This Row],[Month]],DataSet_Demo[Sales (£)])</f>
        <v>7177.09</v>
      </c>
      <c r="J71">
        <f>SUMIF(DataSet_Demo[Month],DataSet_Demo[[#This Row],[Month]],DataSet_Demo[Profit (£)])</f>
        <v>1477.4400000000003</v>
      </c>
    </row>
    <row r="72" spans="1:10" ht="14.25" x14ac:dyDescent="0.2">
      <c r="A72" s="4" t="s">
        <v>79</v>
      </c>
      <c r="B72" s="5" t="s">
        <v>20</v>
      </c>
      <c r="C72" s="5" t="s">
        <v>13</v>
      </c>
      <c r="D72" s="5" t="s">
        <v>16</v>
      </c>
      <c r="E72" s="6">
        <v>7</v>
      </c>
      <c r="F72" s="6">
        <v>140.81</v>
      </c>
      <c r="G72" s="7">
        <v>20.68</v>
      </c>
      <c r="H72" t="str">
        <f>TEXT(DataSet_Demo[[#This Row],[Transaction Date]],"mmmm")</f>
        <v>October</v>
      </c>
      <c r="I72">
        <f>SUMIF(DataSet_Demo[Month],DataSet_Demo[[#This Row],[Month]],DataSet_Demo[Sales (£)])</f>
        <v>7547.6200000000008</v>
      </c>
      <c r="J72">
        <f>SUMIF(DataSet_Demo[Month],DataSet_Demo[[#This Row],[Month]],DataSet_Demo[Profit (£)])</f>
        <v>1359.1399999999999</v>
      </c>
    </row>
    <row r="73" spans="1:10" ht="14.25" x14ac:dyDescent="0.2">
      <c r="A73" s="12">
        <v>45477</v>
      </c>
      <c r="B73" s="9" t="s">
        <v>43</v>
      </c>
      <c r="C73" s="9" t="s">
        <v>23</v>
      </c>
      <c r="D73" s="9" t="s">
        <v>10</v>
      </c>
      <c r="E73" s="10">
        <v>3</v>
      </c>
      <c r="F73" s="10">
        <v>172.21</v>
      </c>
      <c r="G73" s="11">
        <v>34.049999999999997</v>
      </c>
      <c r="H73" t="str">
        <f>TEXT(DataSet_Demo[[#This Row],[Transaction Date]],"mmmm")</f>
        <v>July</v>
      </c>
      <c r="I73">
        <f>SUMIF(DataSet_Demo[Month],DataSet_Demo[[#This Row],[Month]],DataSet_Demo[Sales (£)])</f>
        <v>5307.6299999999992</v>
      </c>
      <c r="J73">
        <f>SUMIF(DataSet_Demo[Month],DataSet_Demo[[#This Row],[Month]],DataSet_Demo[Profit (£)])</f>
        <v>996.95999999999992</v>
      </c>
    </row>
    <row r="74" spans="1:10" ht="14.25" x14ac:dyDescent="0.2">
      <c r="A74" s="4" t="s">
        <v>80</v>
      </c>
      <c r="B74" s="5" t="s">
        <v>81</v>
      </c>
      <c r="C74" s="5" t="s">
        <v>35</v>
      </c>
      <c r="D74" s="5" t="s">
        <v>16</v>
      </c>
      <c r="E74" s="6">
        <v>6</v>
      </c>
      <c r="F74" s="6">
        <v>199.36</v>
      </c>
      <c r="G74" s="7">
        <v>23.7</v>
      </c>
      <c r="H74" t="str">
        <f>TEXT(DataSet_Demo[[#This Row],[Transaction Date]],"mmmm")</f>
        <v>April</v>
      </c>
      <c r="I74">
        <f>SUMIF(DataSet_Demo[Month],DataSet_Demo[[#This Row],[Month]],DataSet_Demo[Sales (£)])</f>
        <v>7887.2899999999991</v>
      </c>
      <c r="J74">
        <f>SUMIF(DataSet_Demo[Month],DataSet_Demo[[#This Row],[Month]],DataSet_Demo[Profit (£)])</f>
        <v>1471.6399999999999</v>
      </c>
    </row>
    <row r="75" spans="1:10" ht="14.25" x14ac:dyDescent="0.2">
      <c r="A75" s="8" t="s">
        <v>82</v>
      </c>
      <c r="B75" s="9" t="s">
        <v>28</v>
      </c>
      <c r="C75" s="9" t="s">
        <v>26</v>
      </c>
      <c r="D75" s="9" t="s">
        <v>16</v>
      </c>
      <c r="E75" s="10">
        <v>5</v>
      </c>
      <c r="F75" s="10">
        <v>219.72</v>
      </c>
      <c r="G75" s="11">
        <v>47.82</v>
      </c>
      <c r="H75" t="str">
        <f>TEXT(DataSet_Demo[[#This Row],[Transaction Date]],"mmmm")</f>
        <v>July</v>
      </c>
      <c r="I75">
        <f>SUMIF(DataSet_Demo[Month],DataSet_Demo[[#This Row],[Month]],DataSet_Demo[Sales (£)])</f>
        <v>5307.6299999999992</v>
      </c>
      <c r="J75">
        <f>SUMIF(DataSet_Demo[Month],DataSet_Demo[[#This Row],[Month]],DataSet_Demo[Profit (£)])</f>
        <v>996.95999999999992</v>
      </c>
    </row>
    <row r="76" spans="1:10" ht="14.25" x14ac:dyDescent="0.2">
      <c r="A76" s="14">
        <v>45510</v>
      </c>
      <c r="B76" s="5" t="s">
        <v>81</v>
      </c>
      <c r="C76" s="5" t="s">
        <v>35</v>
      </c>
      <c r="D76" s="5" t="s">
        <v>10</v>
      </c>
      <c r="E76" s="6">
        <v>9</v>
      </c>
      <c r="F76" s="6">
        <v>849.02</v>
      </c>
      <c r="G76" s="7">
        <v>162.56</v>
      </c>
      <c r="H76" t="str">
        <f>TEXT(DataSet_Demo[[#This Row],[Transaction Date]],"mmmm")</f>
        <v>August</v>
      </c>
      <c r="I76">
        <f>SUMIF(DataSet_Demo[Month],DataSet_Demo[[#This Row],[Month]],DataSet_Demo[Sales (£)])</f>
        <v>5258.16</v>
      </c>
      <c r="J76">
        <f>SUMIF(DataSet_Demo[Month],DataSet_Demo[[#This Row],[Month]],DataSet_Demo[Profit (£)])</f>
        <v>1034.48</v>
      </c>
    </row>
    <row r="77" spans="1:10" ht="14.25" x14ac:dyDescent="0.2">
      <c r="A77" s="8" t="s">
        <v>83</v>
      </c>
      <c r="B77" s="9" t="s">
        <v>43</v>
      </c>
      <c r="C77" s="9" t="s">
        <v>23</v>
      </c>
      <c r="D77" s="9" t="s">
        <v>16</v>
      </c>
      <c r="E77" s="10">
        <v>8</v>
      </c>
      <c r="F77" s="10">
        <v>221.15</v>
      </c>
      <c r="G77" s="11">
        <v>31.22</v>
      </c>
      <c r="H77" t="str">
        <f>TEXT(DataSet_Demo[[#This Row],[Transaction Date]],"mmmm")</f>
        <v>August</v>
      </c>
      <c r="I77">
        <f>SUMIF(DataSet_Demo[Month],DataSet_Demo[[#This Row],[Month]],DataSet_Demo[Sales (£)])</f>
        <v>5258.16</v>
      </c>
      <c r="J77">
        <f>SUMIF(DataSet_Demo[Month],DataSet_Demo[[#This Row],[Month]],DataSet_Demo[Profit (£)])</f>
        <v>1034.48</v>
      </c>
    </row>
    <row r="78" spans="1:10" ht="14.25" x14ac:dyDescent="0.2">
      <c r="A78" s="14">
        <v>45421</v>
      </c>
      <c r="B78" s="5" t="s">
        <v>30</v>
      </c>
      <c r="C78" s="5" t="s">
        <v>13</v>
      </c>
      <c r="D78" s="5" t="s">
        <v>16</v>
      </c>
      <c r="E78" s="6">
        <v>4</v>
      </c>
      <c r="F78" s="6">
        <v>391.39</v>
      </c>
      <c r="G78" s="7">
        <v>101.33</v>
      </c>
      <c r="H78" t="str">
        <f>TEXT(DataSet_Demo[[#This Row],[Transaction Date]],"mmmm")</f>
        <v>May</v>
      </c>
      <c r="I78">
        <f>SUMIF(DataSet_Demo[Month],DataSet_Demo[[#This Row],[Month]],DataSet_Demo[Sales (£)])</f>
        <v>7177.09</v>
      </c>
      <c r="J78">
        <f>SUMIF(DataSet_Demo[Month],DataSet_Demo[[#This Row],[Month]],DataSet_Demo[Profit (£)])</f>
        <v>1477.4400000000003</v>
      </c>
    </row>
    <row r="79" spans="1:10" ht="14.25" x14ac:dyDescent="0.2">
      <c r="A79" s="8" t="s">
        <v>84</v>
      </c>
      <c r="B79" s="9" t="s">
        <v>18</v>
      </c>
      <c r="C79" s="9" t="s">
        <v>9</v>
      </c>
      <c r="D79" s="9" t="s">
        <v>10</v>
      </c>
      <c r="E79" s="10">
        <v>10</v>
      </c>
      <c r="F79" s="10">
        <v>278.94</v>
      </c>
      <c r="G79" s="11">
        <v>60.98</v>
      </c>
      <c r="H79" t="str">
        <f>TEXT(DataSet_Demo[[#This Row],[Transaction Date]],"mmmm")</f>
        <v>August</v>
      </c>
      <c r="I79">
        <f>SUMIF(DataSet_Demo[Month],DataSet_Demo[[#This Row],[Month]],DataSet_Demo[Sales (£)])</f>
        <v>5258.16</v>
      </c>
      <c r="J79">
        <f>SUMIF(DataSet_Demo[Month],DataSet_Demo[[#This Row],[Month]],DataSet_Demo[Profit (£)])</f>
        <v>1034.48</v>
      </c>
    </row>
    <row r="80" spans="1:10" ht="14.25" x14ac:dyDescent="0.2">
      <c r="A80" s="4" t="s">
        <v>85</v>
      </c>
      <c r="B80" s="5" t="s">
        <v>15</v>
      </c>
      <c r="C80" s="5" t="s">
        <v>13</v>
      </c>
      <c r="D80" s="5" t="s">
        <v>10</v>
      </c>
      <c r="E80" s="6">
        <v>5</v>
      </c>
      <c r="F80" s="6">
        <v>57.82</v>
      </c>
      <c r="G80" s="7">
        <v>10.64</v>
      </c>
      <c r="H80" t="str">
        <f>TEXT(DataSet_Demo[[#This Row],[Transaction Date]],"mmmm")</f>
        <v>July</v>
      </c>
      <c r="I80">
        <f>SUMIF(DataSet_Demo[Month],DataSet_Demo[[#This Row],[Month]],DataSet_Demo[Sales (£)])</f>
        <v>5307.6299999999992</v>
      </c>
      <c r="J80">
        <f>SUMIF(DataSet_Demo[Month],DataSet_Demo[[#This Row],[Month]],DataSet_Demo[Profit (£)])</f>
        <v>996.95999999999992</v>
      </c>
    </row>
    <row r="81" spans="1:10" ht="14.25" x14ac:dyDescent="0.2">
      <c r="A81" s="12">
        <v>45359</v>
      </c>
      <c r="B81" s="9" t="s">
        <v>18</v>
      </c>
      <c r="C81" s="9" t="s">
        <v>9</v>
      </c>
      <c r="D81" s="9" t="s">
        <v>10</v>
      </c>
      <c r="E81" s="10">
        <v>7</v>
      </c>
      <c r="F81" s="10">
        <v>255.03</v>
      </c>
      <c r="G81" s="11">
        <v>28.34</v>
      </c>
      <c r="H81" t="str">
        <f>TEXT(DataSet_Demo[[#This Row],[Transaction Date]],"mmmm")</f>
        <v>March</v>
      </c>
      <c r="I81">
        <f>SUMIF(DataSet_Demo[Month],DataSet_Demo[[#This Row],[Month]],DataSet_Demo[Sales (£)])</f>
        <v>4933.2400000000007</v>
      </c>
      <c r="J81">
        <f>SUMIF(DataSet_Demo[Month],DataSet_Demo[[#This Row],[Month]],DataSet_Demo[Profit (£)])</f>
        <v>942.64</v>
      </c>
    </row>
    <row r="82" spans="1:10" ht="14.25" x14ac:dyDescent="0.2">
      <c r="A82" s="4" t="s">
        <v>86</v>
      </c>
      <c r="B82" s="5" t="s">
        <v>20</v>
      </c>
      <c r="C82" s="5" t="s">
        <v>13</v>
      </c>
      <c r="D82" s="5" t="s">
        <v>10</v>
      </c>
      <c r="E82" s="6">
        <v>3</v>
      </c>
      <c r="F82" s="6">
        <v>165.78</v>
      </c>
      <c r="G82" s="7">
        <v>37.32</v>
      </c>
      <c r="H82" t="str">
        <f>TEXT(DataSet_Demo[[#This Row],[Transaction Date]],"mmmm")</f>
        <v>November</v>
      </c>
      <c r="I82">
        <f>SUMIF(DataSet_Demo[Month],DataSet_Demo[[#This Row],[Month]],DataSet_Demo[Sales (£)])</f>
        <v>3352.1699999999996</v>
      </c>
      <c r="J82">
        <f>SUMIF(DataSet_Demo[Month],DataSet_Demo[[#This Row],[Month]],DataSet_Demo[Profit (£)])</f>
        <v>658.54</v>
      </c>
    </row>
    <row r="83" spans="1:10" ht="14.25" x14ac:dyDescent="0.2">
      <c r="A83" s="12">
        <v>45545</v>
      </c>
      <c r="B83" s="9" t="s">
        <v>63</v>
      </c>
      <c r="C83" s="9" t="s">
        <v>9</v>
      </c>
      <c r="D83" s="9" t="s">
        <v>16</v>
      </c>
      <c r="E83" s="10">
        <v>7</v>
      </c>
      <c r="F83" s="10">
        <v>594.34</v>
      </c>
      <c r="G83" s="11">
        <v>77.36</v>
      </c>
      <c r="H83" t="str">
        <f>TEXT(DataSet_Demo[[#This Row],[Transaction Date]],"mmmm")</f>
        <v>September</v>
      </c>
      <c r="I83">
        <f>SUMIF(DataSet_Demo[Month],DataSet_Demo[[#This Row],[Month]],DataSet_Demo[Sales (£)])</f>
        <v>4924.42</v>
      </c>
      <c r="J83">
        <f>SUMIF(DataSet_Demo[Month],DataSet_Demo[[#This Row],[Month]],DataSet_Demo[Profit (£)])</f>
        <v>1042.0700000000002</v>
      </c>
    </row>
    <row r="84" spans="1:10" ht="14.25" x14ac:dyDescent="0.2">
      <c r="A84" s="4" t="s">
        <v>87</v>
      </c>
      <c r="B84" s="5" t="s">
        <v>20</v>
      </c>
      <c r="C84" s="5" t="s">
        <v>13</v>
      </c>
      <c r="D84" s="5" t="s">
        <v>16</v>
      </c>
      <c r="E84" s="6">
        <v>8</v>
      </c>
      <c r="F84" s="6">
        <v>725.23</v>
      </c>
      <c r="G84" s="7">
        <v>152.91</v>
      </c>
      <c r="H84" t="str">
        <f>TEXT(DataSet_Demo[[#This Row],[Transaction Date]],"mmmm")</f>
        <v>January</v>
      </c>
      <c r="I84">
        <f>SUMIF(DataSet_Demo[Month],DataSet_Demo[[#This Row],[Month]],DataSet_Demo[Sales (£)])</f>
        <v>5598.7999999999993</v>
      </c>
      <c r="J84">
        <f>SUMIF(DataSet_Demo[Month],DataSet_Demo[[#This Row],[Month]],DataSet_Demo[Profit (£)])</f>
        <v>1031.3900000000001</v>
      </c>
    </row>
    <row r="85" spans="1:10" ht="14.25" x14ac:dyDescent="0.2">
      <c r="A85" s="12">
        <v>45481</v>
      </c>
      <c r="B85" s="9" t="s">
        <v>22</v>
      </c>
      <c r="C85" s="9" t="s">
        <v>23</v>
      </c>
      <c r="D85" s="9" t="s">
        <v>16</v>
      </c>
      <c r="E85" s="10">
        <v>10</v>
      </c>
      <c r="F85" s="10">
        <v>979.28</v>
      </c>
      <c r="G85" s="11">
        <v>100.93</v>
      </c>
      <c r="H85" t="str">
        <f>TEXT(DataSet_Demo[[#This Row],[Transaction Date]],"mmmm")</f>
        <v>July</v>
      </c>
      <c r="I85">
        <f>SUMIF(DataSet_Demo[Month],DataSet_Demo[[#This Row],[Month]],DataSet_Demo[Sales (£)])</f>
        <v>5307.6299999999992</v>
      </c>
      <c r="J85">
        <f>SUMIF(DataSet_Demo[Month],DataSet_Demo[[#This Row],[Month]],DataSet_Demo[Profit (£)])</f>
        <v>996.95999999999992</v>
      </c>
    </row>
    <row r="86" spans="1:10" ht="14.25" x14ac:dyDescent="0.2">
      <c r="A86" s="14">
        <v>45357</v>
      </c>
      <c r="B86" s="5" t="s">
        <v>38</v>
      </c>
      <c r="C86" s="5" t="s">
        <v>26</v>
      </c>
      <c r="D86" s="5" t="s">
        <v>10</v>
      </c>
      <c r="E86" s="6">
        <v>10</v>
      </c>
      <c r="F86" s="6">
        <v>492.55</v>
      </c>
      <c r="G86" s="7">
        <v>124.58</v>
      </c>
      <c r="H86" t="str">
        <f>TEXT(DataSet_Demo[[#This Row],[Transaction Date]],"mmmm")</f>
        <v>March</v>
      </c>
      <c r="I86">
        <f>SUMIF(DataSet_Demo[Month],DataSet_Demo[[#This Row],[Month]],DataSet_Demo[Sales (£)])</f>
        <v>4933.2400000000007</v>
      </c>
      <c r="J86">
        <f>SUMIF(DataSet_Demo[Month],DataSet_Demo[[#This Row],[Month]],DataSet_Demo[Profit (£)])</f>
        <v>942.64</v>
      </c>
    </row>
    <row r="87" spans="1:10" ht="14.25" x14ac:dyDescent="0.2">
      <c r="A87" s="12">
        <v>45542</v>
      </c>
      <c r="B87" s="9" t="s">
        <v>43</v>
      </c>
      <c r="C87" s="9" t="s">
        <v>23</v>
      </c>
      <c r="D87" s="9" t="s">
        <v>16</v>
      </c>
      <c r="E87" s="10">
        <v>9</v>
      </c>
      <c r="F87" s="10">
        <v>267.42</v>
      </c>
      <c r="G87" s="11">
        <v>34.94</v>
      </c>
      <c r="H87" t="str">
        <f>TEXT(DataSet_Demo[[#This Row],[Transaction Date]],"mmmm")</f>
        <v>September</v>
      </c>
      <c r="I87">
        <f>SUMIF(DataSet_Demo[Month],DataSet_Demo[[#This Row],[Month]],DataSet_Demo[Sales (£)])</f>
        <v>4924.42</v>
      </c>
      <c r="J87">
        <f>SUMIF(DataSet_Demo[Month],DataSet_Demo[[#This Row],[Month]],DataSet_Demo[Profit (£)])</f>
        <v>1042.0700000000002</v>
      </c>
    </row>
    <row r="88" spans="1:10" ht="14.25" x14ac:dyDescent="0.2">
      <c r="A88" s="14">
        <v>45474</v>
      </c>
      <c r="B88" s="5" t="s">
        <v>25</v>
      </c>
      <c r="C88" s="5" t="s">
        <v>26</v>
      </c>
      <c r="D88" s="5" t="s">
        <v>10</v>
      </c>
      <c r="E88" s="6">
        <v>1</v>
      </c>
      <c r="F88" s="6">
        <v>30.16</v>
      </c>
      <c r="G88" s="7">
        <v>5.32</v>
      </c>
      <c r="H88" t="str">
        <f>TEXT(DataSet_Demo[[#This Row],[Transaction Date]],"mmmm")</f>
        <v>July</v>
      </c>
      <c r="I88">
        <f>SUMIF(DataSet_Demo[Month],DataSet_Demo[[#This Row],[Month]],DataSet_Demo[Sales (£)])</f>
        <v>5307.6299999999992</v>
      </c>
      <c r="J88">
        <f>SUMIF(DataSet_Demo[Month],DataSet_Demo[[#This Row],[Month]],DataSet_Demo[Profit (£)])</f>
        <v>996.95999999999992</v>
      </c>
    </row>
    <row r="89" spans="1:10" ht="14.25" x14ac:dyDescent="0.2">
      <c r="A89" s="8" t="s">
        <v>88</v>
      </c>
      <c r="B89" s="9" t="s">
        <v>58</v>
      </c>
      <c r="C89" s="9" t="s">
        <v>35</v>
      </c>
      <c r="D89" s="9" t="s">
        <v>10</v>
      </c>
      <c r="E89" s="10">
        <v>5</v>
      </c>
      <c r="F89" s="10">
        <v>185.09</v>
      </c>
      <c r="G89" s="11">
        <v>52.24</v>
      </c>
      <c r="H89" t="str">
        <f>TEXT(DataSet_Demo[[#This Row],[Transaction Date]],"mmmm")</f>
        <v>September</v>
      </c>
      <c r="I89">
        <f>SUMIF(DataSet_Demo[Month],DataSet_Demo[[#This Row],[Month]],DataSet_Demo[Sales (£)])</f>
        <v>4924.42</v>
      </c>
      <c r="J89">
        <f>SUMIF(DataSet_Demo[Month],DataSet_Demo[[#This Row],[Month]],DataSet_Demo[Profit (£)])</f>
        <v>1042.0700000000002</v>
      </c>
    </row>
    <row r="90" spans="1:10" ht="14.25" x14ac:dyDescent="0.2">
      <c r="A90" s="4" t="s">
        <v>89</v>
      </c>
      <c r="B90" s="5" t="s">
        <v>34</v>
      </c>
      <c r="C90" s="5" t="s">
        <v>35</v>
      </c>
      <c r="D90" s="5" t="s">
        <v>16</v>
      </c>
      <c r="E90" s="6">
        <v>9</v>
      </c>
      <c r="F90" s="6">
        <v>509.56</v>
      </c>
      <c r="G90" s="7">
        <v>84.34</v>
      </c>
      <c r="H90" t="str">
        <f>TEXT(DataSet_Demo[[#This Row],[Transaction Date]],"mmmm")</f>
        <v>January</v>
      </c>
      <c r="I90">
        <f>SUMIF(DataSet_Demo[Month],DataSet_Demo[[#This Row],[Month]],DataSet_Demo[Sales (£)])</f>
        <v>5598.7999999999993</v>
      </c>
      <c r="J90">
        <f>SUMIF(DataSet_Demo[Month],DataSet_Demo[[#This Row],[Month]],DataSet_Demo[Profit (£)])</f>
        <v>1031.3900000000001</v>
      </c>
    </row>
    <row r="91" spans="1:10" ht="14.25" x14ac:dyDescent="0.2">
      <c r="A91" s="8" t="s">
        <v>39</v>
      </c>
      <c r="B91" s="9" t="s">
        <v>81</v>
      </c>
      <c r="C91" s="9" t="s">
        <v>35</v>
      </c>
      <c r="D91" s="9" t="s">
        <v>10</v>
      </c>
      <c r="E91" s="10">
        <v>5</v>
      </c>
      <c r="F91" s="10">
        <v>124.72</v>
      </c>
      <c r="G91" s="11">
        <v>20.98</v>
      </c>
      <c r="H91" t="str">
        <f>TEXT(DataSet_Demo[[#This Row],[Transaction Date]],"mmmm")</f>
        <v>September</v>
      </c>
      <c r="I91">
        <f>SUMIF(DataSet_Demo[Month],DataSet_Demo[[#This Row],[Month]],DataSet_Demo[Sales (£)])</f>
        <v>4924.42</v>
      </c>
      <c r="J91">
        <f>SUMIF(DataSet_Demo[Month],DataSet_Demo[[#This Row],[Month]],DataSet_Demo[Profit (£)])</f>
        <v>1042.0700000000002</v>
      </c>
    </row>
    <row r="92" spans="1:10" ht="14.25" x14ac:dyDescent="0.2">
      <c r="A92" s="4" t="s">
        <v>90</v>
      </c>
      <c r="B92" s="5" t="s">
        <v>49</v>
      </c>
      <c r="C92" s="5" t="s">
        <v>23</v>
      </c>
      <c r="D92" s="5" t="s">
        <v>16</v>
      </c>
      <c r="E92" s="6">
        <v>10</v>
      </c>
      <c r="F92" s="6">
        <v>784.68</v>
      </c>
      <c r="G92" s="7">
        <v>191.62</v>
      </c>
      <c r="H92" t="str">
        <f>TEXT(DataSet_Demo[[#This Row],[Transaction Date]],"mmmm")</f>
        <v>April</v>
      </c>
      <c r="I92">
        <f>SUMIF(DataSet_Demo[Month],DataSet_Demo[[#This Row],[Month]],DataSet_Demo[Sales (£)])</f>
        <v>7887.2899999999991</v>
      </c>
      <c r="J92">
        <f>SUMIF(DataSet_Demo[Month],DataSet_Demo[[#This Row],[Month]],DataSet_Demo[Profit (£)])</f>
        <v>1471.6399999999999</v>
      </c>
    </row>
    <row r="93" spans="1:10" ht="14.25" x14ac:dyDescent="0.2">
      <c r="A93" s="8" t="s">
        <v>91</v>
      </c>
      <c r="B93" s="9" t="s">
        <v>12</v>
      </c>
      <c r="C93" s="9" t="s">
        <v>13</v>
      </c>
      <c r="D93" s="9" t="s">
        <v>10</v>
      </c>
      <c r="E93" s="10">
        <v>10</v>
      </c>
      <c r="F93" s="10">
        <v>284.85000000000002</v>
      </c>
      <c r="G93" s="11">
        <v>62.6</v>
      </c>
      <c r="H93" t="str">
        <f>TEXT(DataSet_Demo[[#This Row],[Transaction Date]],"mmmm")</f>
        <v>May</v>
      </c>
      <c r="I93">
        <f>SUMIF(DataSet_Demo[Month],DataSet_Demo[[#This Row],[Month]],DataSet_Demo[Sales (£)])</f>
        <v>7177.09</v>
      </c>
      <c r="J93">
        <f>SUMIF(DataSet_Demo[Month],DataSet_Demo[[#This Row],[Month]],DataSet_Demo[Profit (£)])</f>
        <v>1477.4400000000003</v>
      </c>
    </row>
    <row r="94" spans="1:10" ht="14.25" x14ac:dyDescent="0.2">
      <c r="A94" s="4" t="s">
        <v>75</v>
      </c>
      <c r="B94" s="5" t="s">
        <v>15</v>
      </c>
      <c r="C94" s="5" t="s">
        <v>13</v>
      </c>
      <c r="D94" s="5" t="s">
        <v>10</v>
      </c>
      <c r="E94" s="6">
        <v>9</v>
      </c>
      <c r="F94" s="6">
        <v>277.14</v>
      </c>
      <c r="G94" s="7">
        <v>80.540000000000006</v>
      </c>
      <c r="H94" t="str">
        <f>TEXT(DataSet_Demo[[#This Row],[Transaction Date]],"mmmm")</f>
        <v>May</v>
      </c>
      <c r="I94">
        <f>SUMIF(DataSet_Demo[Month],DataSet_Demo[[#This Row],[Month]],DataSet_Demo[Sales (£)])</f>
        <v>7177.09</v>
      </c>
      <c r="J94">
        <f>SUMIF(DataSet_Demo[Month],DataSet_Demo[[#This Row],[Month]],DataSet_Demo[Profit (£)])</f>
        <v>1477.4400000000003</v>
      </c>
    </row>
    <row r="95" spans="1:10" ht="14.25" x14ac:dyDescent="0.2">
      <c r="A95" s="12">
        <v>45359</v>
      </c>
      <c r="B95" s="9" t="s">
        <v>40</v>
      </c>
      <c r="C95" s="9" t="s">
        <v>13</v>
      </c>
      <c r="D95" s="9" t="s">
        <v>10</v>
      </c>
      <c r="E95" s="10">
        <v>4</v>
      </c>
      <c r="F95" s="10">
        <v>243.39</v>
      </c>
      <c r="G95" s="11">
        <v>61.72</v>
      </c>
      <c r="H95" t="str">
        <f>TEXT(DataSet_Demo[[#This Row],[Transaction Date]],"mmmm")</f>
        <v>March</v>
      </c>
      <c r="I95">
        <f>SUMIF(DataSet_Demo[Month],DataSet_Demo[[#This Row],[Month]],DataSet_Demo[Sales (£)])</f>
        <v>4933.2400000000007</v>
      </c>
      <c r="J95">
        <f>SUMIF(DataSet_Demo[Month],DataSet_Demo[[#This Row],[Month]],DataSet_Demo[Profit (£)])</f>
        <v>942.64</v>
      </c>
    </row>
    <row r="96" spans="1:10" ht="14.25" x14ac:dyDescent="0.2">
      <c r="A96" s="14">
        <v>45632</v>
      </c>
      <c r="B96" s="5" t="s">
        <v>28</v>
      </c>
      <c r="C96" s="5" t="s">
        <v>26</v>
      </c>
      <c r="D96" s="5" t="s">
        <v>16</v>
      </c>
      <c r="E96" s="6">
        <v>6</v>
      </c>
      <c r="F96" s="6">
        <v>165.15</v>
      </c>
      <c r="G96" s="7">
        <v>22.39</v>
      </c>
      <c r="H96" t="str">
        <f>TEXT(DataSet_Demo[[#This Row],[Transaction Date]],"mmmm")</f>
        <v>December</v>
      </c>
      <c r="I96">
        <f>SUMIF(DataSet_Demo[Month],DataSet_Demo[[#This Row],[Month]],DataSet_Demo[Sales (£)])</f>
        <v>1683.1899999999998</v>
      </c>
      <c r="J96">
        <f>SUMIF(DataSet_Demo[Month],DataSet_Demo[[#This Row],[Month]],DataSet_Demo[Profit (£)])</f>
        <v>221.04</v>
      </c>
    </row>
    <row r="97" spans="1:10" ht="14.25" x14ac:dyDescent="0.2">
      <c r="A97" s="8" t="s">
        <v>92</v>
      </c>
      <c r="B97" s="9" t="s">
        <v>49</v>
      </c>
      <c r="C97" s="9" t="s">
        <v>23</v>
      </c>
      <c r="D97" s="9" t="s">
        <v>16</v>
      </c>
      <c r="E97" s="10">
        <v>4</v>
      </c>
      <c r="F97" s="10">
        <v>184.57</v>
      </c>
      <c r="G97" s="11">
        <v>24.04</v>
      </c>
      <c r="H97" t="str">
        <f>TEXT(DataSet_Demo[[#This Row],[Transaction Date]],"mmmm")</f>
        <v>April</v>
      </c>
      <c r="I97">
        <f>SUMIF(DataSet_Demo[Month],DataSet_Demo[[#This Row],[Month]],DataSet_Demo[Sales (£)])</f>
        <v>7887.2899999999991</v>
      </c>
      <c r="J97">
        <f>SUMIF(DataSet_Demo[Month],DataSet_Demo[[#This Row],[Month]],DataSet_Demo[Profit (£)])</f>
        <v>1471.6399999999999</v>
      </c>
    </row>
    <row r="98" spans="1:10" ht="14.25" x14ac:dyDescent="0.2">
      <c r="A98" s="4" t="s">
        <v>93</v>
      </c>
      <c r="B98" s="5" t="s">
        <v>15</v>
      </c>
      <c r="C98" s="5" t="s">
        <v>13</v>
      </c>
      <c r="D98" s="5" t="s">
        <v>10</v>
      </c>
      <c r="E98" s="6">
        <v>10</v>
      </c>
      <c r="F98" s="6">
        <v>550.5</v>
      </c>
      <c r="G98" s="7">
        <v>103.39</v>
      </c>
      <c r="H98" t="str">
        <f>TEXT(DataSet_Demo[[#This Row],[Transaction Date]],"mmmm")</f>
        <v>July</v>
      </c>
      <c r="I98">
        <f>SUMIF(DataSet_Demo[Month],DataSet_Demo[[#This Row],[Month]],DataSet_Demo[Sales (£)])</f>
        <v>5307.6299999999992</v>
      </c>
      <c r="J98">
        <f>SUMIF(DataSet_Demo[Month],DataSet_Demo[[#This Row],[Month]],DataSet_Demo[Profit (£)])</f>
        <v>996.95999999999992</v>
      </c>
    </row>
    <row r="99" spans="1:10" ht="14.25" x14ac:dyDescent="0.2">
      <c r="A99" s="8" t="s">
        <v>94</v>
      </c>
      <c r="B99" s="9" t="s">
        <v>32</v>
      </c>
      <c r="C99" s="9" t="s">
        <v>23</v>
      </c>
      <c r="D99" s="9" t="s">
        <v>10</v>
      </c>
      <c r="E99" s="10">
        <v>3</v>
      </c>
      <c r="F99" s="10">
        <v>239.53</v>
      </c>
      <c r="G99" s="11">
        <v>69.739999999999995</v>
      </c>
      <c r="H99" t="str">
        <f>TEXT(DataSet_Demo[[#This Row],[Transaction Date]],"mmmm")</f>
        <v>April</v>
      </c>
      <c r="I99">
        <f>SUMIF(DataSet_Demo[Month],DataSet_Demo[[#This Row],[Month]],DataSet_Demo[Sales (£)])</f>
        <v>7887.2899999999991</v>
      </c>
      <c r="J99">
        <f>SUMIF(DataSet_Demo[Month],DataSet_Demo[[#This Row],[Month]],DataSet_Demo[Profit (£)])</f>
        <v>1471.6399999999999</v>
      </c>
    </row>
    <row r="100" spans="1:10" ht="14.25" x14ac:dyDescent="0.2">
      <c r="A100" s="14">
        <v>45571</v>
      </c>
      <c r="B100" s="5" t="s">
        <v>28</v>
      </c>
      <c r="C100" s="5" t="s">
        <v>26</v>
      </c>
      <c r="D100" s="5" t="s">
        <v>10</v>
      </c>
      <c r="E100" s="6">
        <v>7</v>
      </c>
      <c r="F100" s="6">
        <v>323.61</v>
      </c>
      <c r="G100" s="7">
        <v>61.72</v>
      </c>
      <c r="H100" t="str">
        <f>TEXT(DataSet_Demo[[#This Row],[Transaction Date]],"mmmm")</f>
        <v>October</v>
      </c>
      <c r="I100">
        <f>SUMIF(DataSet_Demo[Month],DataSet_Demo[[#This Row],[Month]],DataSet_Demo[Sales (£)])</f>
        <v>7547.6200000000008</v>
      </c>
      <c r="J100">
        <f>SUMIF(DataSet_Demo[Month],DataSet_Demo[[#This Row],[Month]],DataSet_Demo[Profit (£)])</f>
        <v>1359.1399999999999</v>
      </c>
    </row>
    <row r="101" spans="1:10" ht="14.25" x14ac:dyDescent="0.2">
      <c r="A101" s="8" t="s">
        <v>95</v>
      </c>
      <c r="B101" s="9" t="s">
        <v>58</v>
      </c>
      <c r="C101" s="9" t="s">
        <v>35</v>
      </c>
      <c r="D101" s="9" t="s">
        <v>16</v>
      </c>
      <c r="E101" s="10">
        <v>7</v>
      </c>
      <c r="F101" s="10">
        <v>153.38999999999999</v>
      </c>
      <c r="G101" s="11">
        <v>16.78</v>
      </c>
      <c r="H101" t="str">
        <f>TEXT(DataSet_Demo[[#This Row],[Transaction Date]],"mmmm")</f>
        <v>February</v>
      </c>
      <c r="I101">
        <f>SUMIF(DataSet_Demo[Month],DataSet_Demo[[#This Row],[Month]],DataSet_Demo[Sales (£)])</f>
        <v>3524.72</v>
      </c>
      <c r="J101">
        <f>SUMIF(DataSet_Demo[Month],DataSet_Demo[[#This Row],[Month]],DataSet_Demo[Profit (£)])</f>
        <v>701.38</v>
      </c>
    </row>
    <row r="102" spans="1:10" ht="14.25" x14ac:dyDescent="0.2">
      <c r="A102" s="4" t="s">
        <v>91</v>
      </c>
      <c r="B102" s="5" t="s">
        <v>30</v>
      </c>
      <c r="C102" s="5" t="s">
        <v>13</v>
      </c>
      <c r="D102" s="5" t="s">
        <v>10</v>
      </c>
      <c r="E102" s="6">
        <v>10</v>
      </c>
      <c r="F102" s="6">
        <v>394.87</v>
      </c>
      <c r="G102" s="7">
        <v>62.55</v>
      </c>
      <c r="H102" t="str">
        <f>TEXT(DataSet_Demo[[#This Row],[Transaction Date]],"mmmm")</f>
        <v>May</v>
      </c>
      <c r="I102">
        <f>SUMIF(DataSet_Demo[Month],DataSet_Demo[[#This Row],[Month]],DataSet_Demo[Sales (£)])</f>
        <v>7177.09</v>
      </c>
      <c r="J102">
        <f>SUMIF(DataSet_Demo[Month],DataSet_Demo[[#This Row],[Month]],DataSet_Demo[Profit (£)])</f>
        <v>1477.4400000000003</v>
      </c>
    </row>
    <row r="103" spans="1:10" ht="14.25" x14ac:dyDescent="0.2">
      <c r="A103" s="8" t="s">
        <v>92</v>
      </c>
      <c r="B103" s="9" t="s">
        <v>56</v>
      </c>
      <c r="C103" s="9" t="s">
        <v>26</v>
      </c>
      <c r="D103" s="9" t="s">
        <v>10</v>
      </c>
      <c r="E103" s="10">
        <v>6</v>
      </c>
      <c r="F103" s="10">
        <v>71.3</v>
      </c>
      <c r="G103" s="11">
        <v>18.7</v>
      </c>
      <c r="H103" t="str">
        <f>TEXT(DataSet_Demo[[#This Row],[Transaction Date]],"mmmm")</f>
        <v>April</v>
      </c>
      <c r="I103">
        <f>SUMIF(DataSet_Demo[Month],DataSet_Demo[[#This Row],[Month]],DataSet_Demo[Sales (£)])</f>
        <v>7887.2899999999991</v>
      </c>
      <c r="J103">
        <f>SUMIF(DataSet_Demo[Month],DataSet_Demo[[#This Row],[Month]],DataSet_Demo[Profit (£)])</f>
        <v>1471.6399999999999</v>
      </c>
    </row>
    <row r="104" spans="1:10" ht="14.25" x14ac:dyDescent="0.2">
      <c r="A104" s="4" t="s">
        <v>69</v>
      </c>
      <c r="B104" s="5" t="s">
        <v>28</v>
      </c>
      <c r="C104" s="5" t="s">
        <v>26</v>
      </c>
      <c r="D104" s="5" t="s">
        <v>10</v>
      </c>
      <c r="E104" s="6">
        <v>8</v>
      </c>
      <c r="F104" s="6">
        <v>774.67</v>
      </c>
      <c r="G104" s="7">
        <v>128.1</v>
      </c>
      <c r="H104" t="str">
        <f>TEXT(DataSet_Demo[[#This Row],[Transaction Date]],"mmmm")</f>
        <v>January</v>
      </c>
      <c r="I104">
        <f>SUMIF(DataSet_Demo[Month],DataSet_Demo[[#This Row],[Month]],DataSet_Demo[Sales (£)])</f>
        <v>5598.7999999999993</v>
      </c>
      <c r="J104">
        <f>SUMIF(DataSet_Demo[Month],DataSet_Demo[[#This Row],[Month]],DataSet_Demo[Profit (£)])</f>
        <v>1031.3900000000001</v>
      </c>
    </row>
    <row r="105" spans="1:10" ht="14.25" x14ac:dyDescent="0.2">
      <c r="A105" s="12">
        <v>45385</v>
      </c>
      <c r="B105" s="9" t="s">
        <v>38</v>
      </c>
      <c r="C105" s="9" t="s">
        <v>26</v>
      </c>
      <c r="D105" s="9" t="s">
        <v>16</v>
      </c>
      <c r="E105" s="10">
        <v>4</v>
      </c>
      <c r="F105" s="10">
        <v>126.81</v>
      </c>
      <c r="G105" s="11">
        <v>15.77</v>
      </c>
      <c r="H105" t="str">
        <f>TEXT(DataSet_Demo[[#This Row],[Transaction Date]],"mmmm")</f>
        <v>April</v>
      </c>
      <c r="I105">
        <f>SUMIF(DataSet_Demo[Month],DataSet_Demo[[#This Row],[Month]],DataSet_Demo[Sales (£)])</f>
        <v>7887.2899999999991</v>
      </c>
      <c r="J105">
        <f>SUMIF(DataSet_Demo[Month],DataSet_Demo[[#This Row],[Month]],DataSet_Demo[Profit (£)])</f>
        <v>1471.6399999999999</v>
      </c>
    </row>
    <row r="106" spans="1:10" ht="14.25" x14ac:dyDescent="0.2">
      <c r="A106" s="14">
        <v>45546</v>
      </c>
      <c r="B106" s="5" t="s">
        <v>12</v>
      </c>
      <c r="C106" s="5" t="s">
        <v>13</v>
      </c>
      <c r="D106" s="5" t="s">
        <v>10</v>
      </c>
      <c r="E106" s="6">
        <v>10</v>
      </c>
      <c r="F106" s="6">
        <v>564.12</v>
      </c>
      <c r="G106" s="7">
        <v>147.33000000000001</v>
      </c>
      <c r="H106" t="str">
        <f>TEXT(DataSet_Demo[[#This Row],[Transaction Date]],"mmmm")</f>
        <v>September</v>
      </c>
      <c r="I106">
        <f>SUMIF(DataSet_Demo[Month],DataSet_Demo[[#This Row],[Month]],DataSet_Demo[Sales (£)])</f>
        <v>4924.42</v>
      </c>
      <c r="J106">
        <f>SUMIF(DataSet_Demo[Month],DataSet_Demo[[#This Row],[Month]],DataSet_Demo[Profit (£)])</f>
        <v>1042.0700000000002</v>
      </c>
    </row>
    <row r="107" spans="1:10" ht="14.25" x14ac:dyDescent="0.2">
      <c r="A107" s="8" t="s">
        <v>96</v>
      </c>
      <c r="B107" s="9" t="s">
        <v>20</v>
      </c>
      <c r="C107" s="9" t="s">
        <v>13</v>
      </c>
      <c r="D107" s="9" t="s">
        <v>16</v>
      </c>
      <c r="E107" s="10">
        <v>9</v>
      </c>
      <c r="F107" s="10">
        <v>98.67</v>
      </c>
      <c r="G107" s="11">
        <v>11.32</v>
      </c>
      <c r="H107" t="str">
        <f>TEXT(DataSet_Demo[[#This Row],[Transaction Date]],"mmmm")</f>
        <v>January</v>
      </c>
      <c r="I107">
        <f>SUMIF(DataSet_Demo[Month],DataSet_Demo[[#This Row],[Month]],DataSet_Demo[Sales (£)])</f>
        <v>5598.7999999999993</v>
      </c>
      <c r="J107">
        <f>SUMIF(DataSet_Demo[Month],DataSet_Demo[[#This Row],[Month]],DataSet_Demo[Profit (£)])</f>
        <v>1031.3900000000001</v>
      </c>
    </row>
    <row r="108" spans="1:10" ht="14.25" x14ac:dyDescent="0.2">
      <c r="A108" s="14">
        <v>45601</v>
      </c>
      <c r="B108" s="5" t="s">
        <v>28</v>
      </c>
      <c r="C108" s="5" t="s">
        <v>26</v>
      </c>
      <c r="D108" s="5" t="s">
        <v>10</v>
      </c>
      <c r="E108" s="6">
        <v>4</v>
      </c>
      <c r="F108" s="6">
        <v>109.95</v>
      </c>
      <c r="G108" s="7">
        <v>32.79</v>
      </c>
      <c r="H108" t="str">
        <f>TEXT(DataSet_Demo[[#This Row],[Transaction Date]],"mmmm")</f>
        <v>November</v>
      </c>
      <c r="I108">
        <f>SUMIF(DataSet_Demo[Month],DataSet_Demo[[#This Row],[Month]],DataSet_Demo[Sales (£)])</f>
        <v>3352.1699999999996</v>
      </c>
      <c r="J108">
        <f>SUMIF(DataSet_Demo[Month],DataSet_Demo[[#This Row],[Month]],DataSet_Demo[Profit (£)])</f>
        <v>658.54</v>
      </c>
    </row>
    <row r="109" spans="1:10" ht="14.25" x14ac:dyDescent="0.2">
      <c r="A109" s="15">
        <v>45636</v>
      </c>
      <c r="B109" s="9" t="s">
        <v>22</v>
      </c>
      <c r="C109" s="9" t="s">
        <v>23</v>
      </c>
      <c r="D109" s="9" t="s">
        <v>10</v>
      </c>
      <c r="E109" s="10">
        <v>8</v>
      </c>
      <c r="F109" s="10">
        <v>143.81</v>
      </c>
      <c r="G109" s="11">
        <v>17.05</v>
      </c>
      <c r="H109" t="str">
        <f>TEXT(DataSet_Demo[[#This Row],[Transaction Date]],"mmmm")</f>
        <v>December</v>
      </c>
      <c r="I109">
        <f>SUMIF(DataSet_Demo[Month],DataSet_Demo[[#This Row],[Month]],DataSet_Demo[Sales (£)])</f>
        <v>1683.1899999999998</v>
      </c>
      <c r="J109">
        <f>SUMIF(DataSet_Demo[Month],DataSet_Demo[[#This Row],[Month]],DataSet_Demo[Profit (£)])</f>
        <v>221.04</v>
      </c>
    </row>
    <row r="110" spans="1:10" ht="14.25" x14ac:dyDescent="0.2">
      <c r="A110" s="14">
        <v>45478</v>
      </c>
      <c r="B110" s="5" t="s">
        <v>97</v>
      </c>
      <c r="C110" s="5" t="s">
        <v>35</v>
      </c>
      <c r="D110" s="5" t="s">
        <v>16</v>
      </c>
      <c r="E110" s="6">
        <v>9</v>
      </c>
      <c r="F110" s="6">
        <v>477.63</v>
      </c>
      <c r="G110" s="7">
        <v>114.95</v>
      </c>
      <c r="H110" t="str">
        <f>TEXT(DataSet_Demo[[#This Row],[Transaction Date]],"mmmm")</f>
        <v>July</v>
      </c>
      <c r="I110">
        <f>SUMIF(DataSet_Demo[Month],DataSet_Demo[[#This Row],[Month]],DataSet_Demo[Sales (£)])</f>
        <v>5307.6299999999992</v>
      </c>
      <c r="J110">
        <f>SUMIF(DataSet_Demo[Month],DataSet_Demo[[#This Row],[Month]],DataSet_Demo[Profit (£)])</f>
        <v>996.95999999999992</v>
      </c>
    </row>
    <row r="111" spans="1:10" ht="14.25" x14ac:dyDescent="0.2">
      <c r="A111" s="8" t="s">
        <v>98</v>
      </c>
      <c r="B111" s="9" t="s">
        <v>38</v>
      </c>
      <c r="C111" s="9" t="s">
        <v>26</v>
      </c>
      <c r="D111" s="9" t="s">
        <v>10</v>
      </c>
      <c r="E111" s="10">
        <v>10</v>
      </c>
      <c r="F111" s="10">
        <v>822.07</v>
      </c>
      <c r="G111" s="11">
        <v>174.8</v>
      </c>
      <c r="H111" t="str">
        <f>TEXT(DataSet_Demo[[#This Row],[Transaction Date]],"mmmm")</f>
        <v>August</v>
      </c>
      <c r="I111">
        <f>SUMIF(DataSet_Demo[Month],DataSet_Demo[[#This Row],[Month]],DataSet_Demo[Sales (£)])</f>
        <v>5258.16</v>
      </c>
      <c r="J111">
        <f>SUMIF(DataSet_Demo[Month],DataSet_Demo[[#This Row],[Month]],DataSet_Demo[Profit (£)])</f>
        <v>1034.48</v>
      </c>
    </row>
    <row r="112" spans="1:10" ht="14.25" x14ac:dyDescent="0.2">
      <c r="A112" s="4" t="s">
        <v>99</v>
      </c>
      <c r="B112" s="5" t="s">
        <v>52</v>
      </c>
      <c r="C112" s="5" t="s">
        <v>9</v>
      </c>
      <c r="D112" s="5" t="s">
        <v>16</v>
      </c>
      <c r="E112" s="6">
        <v>1</v>
      </c>
      <c r="F112" s="6">
        <v>18.47</v>
      </c>
      <c r="G112" s="7">
        <v>5.43</v>
      </c>
      <c r="H112" t="str">
        <f>TEXT(DataSet_Demo[[#This Row],[Transaction Date]],"mmmm")</f>
        <v>February</v>
      </c>
      <c r="I112">
        <f>SUMIF(DataSet_Demo[Month],DataSet_Demo[[#This Row],[Month]],DataSet_Demo[Sales (£)])</f>
        <v>3524.72</v>
      </c>
      <c r="J112">
        <f>SUMIF(DataSet_Demo[Month],DataSet_Demo[[#This Row],[Month]],DataSet_Demo[Profit (£)])</f>
        <v>701.38</v>
      </c>
    </row>
    <row r="113" spans="1:10" ht="14.25" x14ac:dyDescent="0.2">
      <c r="A113" s="12">
        <v>45453</v>
      </c>
      <c r="B113" s="9" t="s">
        <v>46</v>
      </c>
      <c r="C113" s="9" t="s">
        <v>26</v>
      </c>
      <c r="D113" s="9" t="s">
        <v>16</v>
      </c>
      <c r="E113" s="10">
        <v>6</v>
      </c>
      <c r="F113" s="10">
        <v>475.12</v>
      </c>
      <c r="G113" s="11">
        <v>94.71</v>
      </c>
      <c r="H113" t="str">
        <f>TEXT(DataSet_Demo[[#This Row],[Transaction Date]],"mmmm")</f>
        <v>June</v>
      </c>
      <c r="I113">
        <f>SUMIF(DataSet_Demo[Month],DataSet_Demo[[#This Row],[Month]],DataSet_Demo[Sales (£)])</f>
        <v>8109.2400000000007</v>
      </c>
      <c r="J113">
        <f>SUMIF(DataSet_Demo[Month],DataSet_Demo[[#This Row],[Month]],DataSet_Demo[Profit (£)])</f>
        <v>1645.6600000000003</v>
      </c>
    </row>
    <row r="114" spans="1:10" ht="14.25" x14ac:dyDescent="0.2">
      <c r="A114" s="4" t="s">
        <v>94</v>
      </c>
      <c r="B114" s="5" t="s">
        <v>58</v>
      </c>
      <c r="C114" s="5" t="s">
        <v>35</v>
      </c>
      <c r="D114" s="5" t="s">
        <v>10</v>
      </c>
      <c r="E114" s="6">
        <v>10</v>
      </c>
      <c r="F114" s="6">
        <v>756.74</v>
      </c>
      <c r="G114" s="7">
        <v>121.4</v>
      </c>
      <c r="H114" t="str">
        <f>TEXT(DataSet_Demo[[#This Row],[Transaction Date]],"mmmm")</f>
        <v>April</v>
      </c>
      <c r="I114">
        <f>SUMIF(DataSet_Demo[Month],DataSet_Demo[[#This Row],[Month]],DataSet_Demo[Sales (£)])</f>
        <v>7887.2899999999991</v>
      </c>
      <c r="J114">
        <f>SUMIF(DataSet_Demo[Month],DataSet_Demo[[#This Row],[Month]],DataSet_Demo[Profit (£)])</f>
        <v>1471.6399999999999</v>
      </c>
    </row>
    <row r="115" spans="1:10" ht="14.25" x14ac:dyDescent="0.2">
      <c r="A115" s="8" t="s">
        <v>100</v>
      </c>
      <c r="B115" s="9" t="s">
        <v>46</v>
      </c>
      <c r="C115" s="9" t="s">
        <v>26</v>
      </c>
      <c r="D115" s="9" t="s">
        <v>10</v>
      </c>
      <c r="E115" s="10">
        <v>3</v>
      </c>
      <c r="F115" s="10">
        <v>85.72</v>
      </c>
      <c r="G115" s="11">
        <v>18.28</v>
      </c>
      <c r="H115" t="str">
        <f>TEXT(DataSet_Demo[[#This Row],[Transaction Date]],"mmmm")</f>
        <v>September</v>
      </c>
      <c r="I115">
        <f>SUMIF(DataSet_Demo[Month],DataSet_Demo[[#This Row],[Month]],DataSet_Demo[Sales (£)])</f>
        <v>4924.42</v>
      </c>
      <c r="J115">
        <f>SUMIF(DataSet_Demo[Month],DataSet_Demo[[#This Row],[Month]],DataSet_Demo[Profit (£)])</f>
        <v>1042.0700000000002</v>
      </c>
    </row>
    <row r="116" spans="1:10" ht="14.25" x14ac:dyDescent="0.2">
      <c r="A116" s="14">
        <v>45384</v>
      </c>
      <c r="B116" s="5" t="s">
        <v>18</v>
      </c>
      <c r="C116" s="5" t="s">
        <v>9</v>
      </c>
      <c r="D116" s="5" t="s">
        <v>16</v>
      </c>
      <c r="E116" s="6">
        <v>1</v>
      </c>
      <c r="F116" s="6">
        <v>77.650000000000006</v>
      </c>
      <c r="G116" s="7">
        <v>21.16</v>
      </c>
      <c r="H116" t="str">
        <f>TEXT(DataSet_Demo[[#This Row],[Transaction Date]],"mmmm")</f>
        <v>April</v>
      </c>
      <c r="I116">
        <f>SUMIF(DataSet_Demo[Month],DataSet_Demo[[#This Row],[Month]],DataSet_Demo[Sales (£)])</f>
        <v>7887.2899999999991</v>
      </c>
      <c r="J116">
        <f>SUMIF(DataSet_Demo[Month],DataSet_Demo[[#This Row],[Month]],DataSet_Demo[Profit (£)])</f>
        <v>1471.6399999999999</v>
      </c>
    </row>
    <row r="117" spans="1:10" ht="14.25" x14ac:dyDescent="0.2">
      <c r="A117" s="8" t="s">
        <v>101</v>
      </c>
      <c r="B117" s="9" t="s">
        <v>28</v>
      </c>
      <c r="C117" s="9" t="s">
        <v>26</v>
      </c>
      <c r="D117" s="9" t="s">
        <v>16</v>
      </c>
      <c r="E117" s="10">
        <v>1</v>
      </c>
      <c r="F117" s="10">
        <v>14.67</v>
      </c>
      <c r="G117" s="11">
        <v>1.73</v>
      </c>
      <c r="H117" t="str">
        <f>TEXT(DataSet_Demo[[#This Row],[Transaction Date]],"mmmm")</f>
        <v>August</v>
      </c>
      <c r="I117">
        <f>SUMIF(DataSet_Demo[Month],DataSet_Demo[[#This Row],[Month]],DataSet_Demo[Sales (£)])</f>
        <v>5258.16</v>
      </c>
      <c r="J117">
        <f>SUMIF(DataSet_Demo[Month],DataSet_Demo[[#This Row],[Month]],DataSet_Demo[Profit (£)])</f>
        <v>1034.48</v>
      </c>
    </row>
    <row r="118" spans="1:10" ht="14.25" x14ac:dyDescent="0.2">
      <c r="A118" s="14">
        <v>45451</v>
      </c>
      <c r="B118" s="5" t="s">
        <v>63</v>
      </c>
      <c r="C118" s="5" t="s">
        <v>9</v>
      </c>
      <c r="D118" s="5" t="s">
        <v>16</v>
      </c>
      <c r="E118" s="6">
        <v>7</v>
      </c>
      <c r="F118" s="6">
        <v>324.23</v>
      </c>
      <c r="G118" s="7">
        <v>77.989999999999995</v>
      </c>
      <c r="H118" t="str">
        <f>TEXT(DataSet_Demo[[#This Row],[Transaction Date]],"mmmm")</f>
        <v>June</v>
      </c>
      <c r="I118">
        <f>SUMIF(DataSet_Demo[Month],DataSet_Demo[[#This Row],[Month]],DataSet_Demo[Sales (£)])</f>
        <v>8109.2400000000007</v>
      </c>
      <c r="J118">
        <f>SUMIF(DataSet_Demo[Month],DataSet_Demo[[#This Row],[Month]],DataSet_Demo[Profit (£)])</f>
        <v>1645.6600000000003</v>
      </c>
    </row>
    <row r="119" spans="1:10" ht="14.25" x14ac:dyDescent="0.2">
      <c r="A119" s="8" t="s">
        <v>102</v>
      </c>
      <c r="B119" s="9" t="s">
        <v>58</v>
      </c>
      <c r="C119" s="9" t="s">
        <v>35</v>
      </c>
      <c r="D119" s="9" t="s">
        <v>16</v>
      </c>
      <c r="E119" s="10">
        <v>2</v>
      </c>
      <c r="F119" s="10">
        <v>96.49</v>
      </c>
      <c r="G119" s="11">
        <v>17.47</v>
      </c>
      <c r="H119" t="str">
        <f>TEXT(DataSet_Demo[[#This Row],[Transaction Date]],"mmmm")</f>
        <v>September</v>
      </c>
      <c r="I119">
        <f>SUMIF(DataSet_Demo[Month],DataSet_Demo[[#This Row],[Month]],DataSet_Demo[Sales (£)])</f>
        <v>4924.42</v>
      </c>
      <c r="J119">
        <f>SUMIF(DataSet_Demo[Month],DataSet_Demo[[#This Row],[Month]],DataSet_Demo[Profit (£)])</f>
        <v>1042.0700000000002</v>
      </c>
    </row>
    <row r="120" spans="1:10" ht="14.25" x14ac:dyDescent="0.2">
      <c r="A120" s="4" t="s">
        <v>103</v>
      </c>
      <c r="B120" s="5" t="s">
        <v>25</v>
      </c>
      <c r="C120" s="5" t="s">
        <v>26</v>
      </c>
      <c r="D120" s="5" t="s">
        <v>16</v>
      </c>
      <c r="E120" s="6">
        <v>5</v>
      </c>
      <c r="F120" s="6">
        <v>375.35</v>
      </c>
      <c r="G120" s="7">
        <v>88.63</v>
      </c>
      <c r="H120" t="str">
        <f>TEXT(DataSet_Demo[[#This Row],[Transaction Date]],"mmmm")</f>
        <v>September</v>
      </c>
      <c r="I120">
        <f>SUMIF(DataSet_Demo[Month],DataSet_Demo[[#This Row],[Month]],DataSet_Demo[Sales (£)])</f>
        <v>4924.42</v>
      </c>
      <c r="J120">
        <f>SUMIF(DataSet_Demo[Month],DataSet_Demo[[#This Row],[Month]],DataSet_Demo[Profit (£)])</f>
        <v>1042.0700000000002</v>
      </c>
    </row>
    <row r="121" spans="1:10" ht="14.25" x14ac:dyDescent="0.2">
      <c r="A121" s="8" t="s">
        <v>104</v>
      </c>
      <c r="B121" s="9" t="s">
        <v>12</v>
      </c>
      <c r="C121" s="9" t="s">
        <v>13</v>
      </c>
      <c r="D121" s="9" t="s">
        <v>10</v>
      </c>
      <c r="E121" s="10">
        <v>1</v>
      </c>
      <c r="F121" s="10">
        <v>70.650000000000006</v>
      </c>
      <c r="G121" s="11">
        <v>18.82</v>
      </c>
      <c r="H121" t="str">
        <f>TEXT(DataSet_Demo[[#This Row],[Transaction Date]],"mmmm")</f>
        <v>September</v>
      </c>
      <c r="I121">
        <f>SUMIF(DataSet_Demo[Month],DataSet_Demo[[#This Row],[Month]],DataSet_Demo[Sales (£)])</f>
        <v>4924.42</v>
      </c>
      <c r="J121">
        <f>SUMIF(DataSet_Demo[Month],DataSet_Demo[[#This Row],[Month]],DataSet_Demo[Profit (£)])</f>
        <v>1042.0700000000002</v>
      </c>
    </row>
    <row r="122" spans="1:10" ht="14.25" x14ac:dyDescent="0.2">
      <c r="A122" s="14">
        <v>45571</v>
      </c>
      <c r="B122" s="5" t="s">
        <v>36</v>
      </c>
      <c r="C122" s="5" t="s">
        <v>35</v>
      </c>
      <c r="D122" s="5" t="s">
        <v>16</v>
      </c>
      <c r="E122" s="6">
        <v>6</v>
      </c>
      <c r="F122" s="6">
        <v>406.82</v>
      </c>
      <c r="G122" s="7">
        <v>95.86</v>
      </c>
      <c r="H122" t="str">
        <f>TEXT(DataSet_Demo[[#This Row],[Transaction Date]],"mmmm")</f>
        <v>October</v>
      </c>
      <c r="I122">
        <f>SUMIF(DataSet_Demo[Month],DataSet_Demo[[#This Row],[Month]],DataSet_Demo[Sales (£)])</f>
        <v>7547.6200000000008</v>
      </c>
      <c r="J122">
        <f>SUMIF(DataSet_Demo[Month],DataSet_Demo[[#This Row],[Month]],DataSet_Demo[Profit (£)])</f>
        <v>1359.1399999999999</v>
      </c>
    </row>
    <row r="123" spans="1:10" ht="14.25" x14ac:dyDescent="0.2">
      <c r="A123" s="8" t="s">
        <v>105</v>
      </c>
      <c r="B123" s="9" t="s">
        <v>8</v>
      </c>
      <c r="C123" s="9" t="s">
        <v>9</v>
      </c>
      <c r="D123" s="9" t="s">
        <v>16</v>
      </c>
      <c r="E123" s="10">
        <v>8</v>
      </c>
      <c r="F123" s="10">
        <v>603.15</v>
      </c>
      <c r="G123" s="11">
        <v>68.819999999999993</v>
      </c>
      <c r="H123" t="str">
        <f>TEXT(DataSet_Demo[[#This Row],[Transaction Date]],"mmmm")</f>
        <v>May</v>
      </c>
      <c r="I123">
        <f>SUMIF(DataSet_Demo[Month],DataSet_Demo[[#This Row],[Month]],DataSet_Demo[Sales (£)])</f>
        <v>7177.09</v>
      </c>
      <c r="J123">
        <f>SUMIF(DataSet_Demo[Month],DataSet_Demo[[#This Row],[Month]],DataSet_Demo[Profit (£)])</f>
        <v>1477.4400000000003</v>
      </c>
    </row>
    <row r="124" spans="1:10" ht="14.25" x14ac:dyDescent="0.2">
      <c r="A124" s="4" t="s">
        <v>106</v>
      </c>
      <c r="B124" s="5" t="s">
        <v>30</v>
      </c>
      <c r="C124" s="5" t="s">
        <v>13</v>
      </c>
      <c r="D124" s="5" t="s">
        <v>16</v>
      </c>
      <c r="E124" s="6">
        <v>9</v>
      </c>
      <c r="F124" s="6">
        <v>409.07</v>
      </c>
      <c r="G124" s="7">
        <v>54.44</v>
      </c>
      <c r="H124" t="str">
        <f>TEXT(DataSet_Demo[[#This Row],[Transaction Date]],"mmmm")</f>
        <v>March</v>
      </c>
      <c r="I124">
        <f>SUMIF(DataSet_Demo[Month],DataSet_Demo[[#This Row],[Month]],DataSet_Demo[Sales (£)])</f>
        <v>4933.2400000000007</v>
      </c>
      <c r="J124">
        <f>SUMIF(DataSet_Demo[Month],DataSet_Demo[[#This Row],[Month]],DataSet_Demo[Profit (£)])</f>
        <v>942.64</v>
      </c>
    </row>
    <row r="125" spans="1:10" ht="14.25" x14ac:dyDescent="0.2">
      <c r="A125" s="12">
        <v>45513</v>
      </c>
      <c r="B125" s="9" t="s">
        <v>18</v>
      </c>
      <c r="C125" s="9" t="s">
        <v>9</v>
      </c>
      <c r="D125" s="9" t="s">
        <v>10</v>
      </c>
      <c r="E125" s="10">
        <v>5</v>
      </c>
      <c r="F125" s="10">
        <v>372.35</v>
      </c>
      <c r="G125" s="11">
        <v>86.41</v>
      </c>
      <c r="H125" t="str">
        <f>TEXT(DataSet_Demo[[#This Row],[Transaction Date]],"mmmm")</f>
        <v>August</v>
      </c>
      <c r="I125">
        <f>SUMIF(DataSet_Demo[Month],DataSet_Demo[[#This Row],[Month]],DataSet_Demo[Sales (£)])</f>
        <v>5258.16</v>
      </c>
      <c r="J125">
        <f>SUMIF(DataSet_Demo[Month],DataSet_Demo[[#This Row],[Month]],DataSet_Demo[Profit (£)])</f>
        <v>1034.48</v>
      </c>
    </row>
    <row r="126" spans="1:10" ht="14.25" x14ac:dyDescent="0.2">
      <c r="A126" s="4" t="s">
        <v>107</v>
      </c>
      <c r="B126" s="5" t="s">
        <v>32</v>
      </c>
      <c r="C126" s="5" t="s">
        <v>23</v>
      </c>
      <c r="D126" s="5" t="s">
        <v>10</v>
      </c>
      <c r="E126" s="6">
        <v>4</v>
      </c>
      <c r="F126" s="6">
        <v>377.34</v>
      </c>
      <c r="G126" s="7">
        <v>110.12</v>
      </c>
      <c r="H126" t="str">
        <f>TEXT(DataSet_Demo[[#This Row],[Transaction Date]],"mmmm")</f>
        <v>May</v>
      </c>
      <c r="I126">
        <f>SUMIF(DataSet_Demo[Month],DataSet_Demo[[#This Row],[Month]],DataSet_Demo[Sales (£)])</f>
        <v>7177.09</v>
      </c>
      <c r="J126">
        <f>SUMIF(DataSet_Demo[Month],DataSet_Demo[[#This Row],[Month]],DataSet_Demo[Profit (£)])</f>
        <v>1477.4400000000003</v>
      </c>
    </row>
    <row r="127" spans="1:10" ht="14.25" x14ac:dyDescent="0.2">
      <c r="A127" s="15">
        <v>45637</v>
      </c>
      <c r="B127" s="9" t="s">
        <v>58</v>
      </c>
      <c r="C127" s="9" t="s">
        <v>35</v>
      </c>
      <c r="D127" s="9" t="s">
        <v>10</v>
      </c>
      <c r="E127" s="10">
        <v>6</v>
      </c>
      <c r="F127" s="10">
        <v>316.12</v>
      </c>
      <c r="G127" s="11">
        <v>32.020000000000003</v>
      </c>
      <c r="H127" t="str">
        <f>TEXT(DataSet_Demo[[#This Row],[Transaction Date]],"mmmm")</f>
        <v>December</v>
      </c>
      <c r="I127">
        <f>SUMIF(DataSet_Demo[Month],DataSet_Demo[[#This Row],[Month]],DataSet_Demo[Sales (£)])</f>
        <v>1683.1899999999998</v>
      </c>
      <c r="J127">
        <f>SUMIF(DataSet_Demo[Month],DataSet_Demo[[#This Row],[Month]],DataSet_Demo[Profit (£)])</f>
        <v>221.04</v>
      </c>
    </row>
    <row r="128" spans="1:10" ht="14.25" x14ac:dyDescent="0.2">
      <c r="A128" s="4" t="s">
        <v>108</v>
      </c>
      <c r="B128" s="5" t="s">
        <v>49</v>
      </c>
      <c r="C128" s="5" t="s">
        <v>23</v>
      </c>
      <c r="D128" s="5" t="s">
        <v>16</v>
      </c>
      <c r="E128" s="6">
        <v>1</v>
      </c>
      <c r="F128" s="6">
        <v>11.89</v>
      </c>
      <c r="G128" s="7">
        <v>1.83</v>
      </c>
      <c r="H128" t="str">
        <f>TEXT(DataSet_Demo[[#This Row],[Transaction Date]],"mmmm")</f>
        <v>June</v>
      </c>
      <c r="I128">
        <f>SUMIF(DataSet_Demo[Month],DataSet_Demo[[#This Row],[Month]],DataSet_Demo[Sales (£)])</f>
        <v>8109.2400000000007</v>
      </c>
      <c r="J128">
        <f>SUMIF(DataSet_Demo[Month],DataSet_Demo[[#This Row],[Month]],DataSet_Demo[Profit (£)])</f>
        <v>1645.6600000000003</v>
      </c>
    </row>
    <row r="129" spans="1:10" ht="14.25" x14ac:dyDescent="0.2">
      <c r="A129" s="8" t="s">
        <v>42</v>
      </c>
      <c r="B129" s="9" t="s">
        <v>22</v>
      </c>
      <c r="C129" s="9" t="s">
        <v>23</v>
      </c>
      <c r="D129" s="9" t="s">
        <v>16</v>
      </c>
      <c r="E129" s="10">
        <v>4</v>
      </c>
      <c r="F129" s="10">
        <v>204.91</v>
      </c>
      <c r="G129" s="11">
        <v>29.5</v>
      </c>
      <c r="H129" t="str">
        <f>TEXT(DataSet_Demo[[#This Row],[Transaction Date]],"mmmm")</f>
        <v>January</v>
      </c>
      <c r="I129">
        <f>SUMIF(DataSet_Demo[Month],DataSet_Demo[[#This Row],[Month]],DataSet_Demo[Sales (£)])</f>
        <v>5598.7999999999993</v>
      </c>
      <c r="J129">
        <f>SUMIF(DataSet_Demo[Month],DataSet_Demo[[#This Row],[Month]],DataSet_Demo[Profit (£)])</f>
        <v>1031.3900000000001</v>
      </c>
    </row>
    <row r="130" spans="1:10" ht="14.25" x14ac:dyDescent="0.2">
      <c r="A130" s="4" t="s">
        <v>109</v>
      </c>
      <c r="B130" s="5" t="s">
        <v>70</v>
      </c>
      <c r="C130" s="5" t="s">
        <v>23</v>
      </c>
      <c r="D130" s="5" t="s">
        <v>10</v>
      </c>
      <c r="E130" s="6">
        <v>7</v>
      </c>
      <c r="F130" s="6">
        <v>214.35</v>
      </c>
      <c r="G130" s="7">
        <v>60.49</v>
      </c>
      <c r="H130" t="str">
        <f>TEXT(DataSet_Demo[[#This Row],[Transaction Date]],"mmmm")</f>
        <v>June</v>
      </c>
      <c r="I130">
        <f>SUMIF(DataSet_Demo[Month],DataSet_Demo[[#This Row],[Month]],DataSet_Demo[Sales (£)])</f>
        <v>8109.2400000000007</v>
      </c>
      <c r="J130">
        <f>SUMIF(DataSet_Demo[Month],DataSet_Demo[[#This Row],[Month]],DataSet_Demo[Profit (£)])</f>
        <v>1645.6600000000003</v>
      </c>
    </row>
    <row r="131" spans="1:10" ht="14.25" x14ac:dyDescent="0.2">
      <c r="A131" s="8" t="s">
        <v>73</v>
      </c>
      <c r="B131" s="9" t="s">
        <v>46</v>
      </c>
      <c r="C131" s="9" t="s">
        <v>26</v>
      </c>
      <c r="D131" s="9" t="s">
        <v>16</v>
      </c>
      <c r="E131" s="10">
        <v>3</v>
      </c>
      <c r="F131" s="10">
        <v>227.7</v>
      </c>
      <c r="G131" s="11">
        <v>30.5</v>
      </c>
      <c r="H131" t="str">
        <f>TEXT(DataSet_Demo[[#This Row],[Transaction Date]],"mmmm")</f>
        <v>April</v>
      </c>
      <c r="I131">
        <f>SUMIF(DataSet_Demo[Month],DataSet_Demo[[#This Row],[Month]],DataSet_Demo[Sales (£)])</f>
        <v>7887.2899999999991</v>
      </c>
      <c r="J131">
        <f>SUMIF(DataSet_Demo[Month],DataSet_Demo[[#This Row],[Month]],DataSet_Demo[Profit (£)])</f>
        <v>1471.6399999999999</v>
      </c>
    </row>
    <row r="132" spans="1:10" ht="14.25" x14ac:dyDescent="0.2">
      <c r="A132" s="14">
        <v>45419</v>
      </c>
      <c r="B132" s="5" t="s">
        <v>18</v>
      </c>
      <c r="C132" s="5" t="s">
        <v>9</v>
      </c>
      <c r="D132" s="5" t="s">
        <v>16</v>
      </c>
      <c r="E132" s="6">
        <v>8</v>
      </c>
      <c r="F132" s="6">
        <v>523.67999999999995</v>
      </c>
      <c r="G132" s="7">
        <v>60.91</v>
      </c>
      <c r="H132" t="str">
        <f>TEXT(DataSet_Demo[[#This Row],[Transaction Date]],"mmmm")</f>
        <v>May</v>
      </c>
      <c r="I132">
        <f>SUMIF(DataSet_Demo[Month],DataSet_Demo[[#This Row],[Month]],DataSet_Demo[Sales (£)])</f>
        <v>7177.09</v>
      </c>
      <c r="J132">
        <f>SUMIF(DataSet_Demo[Month],DataSet_Demo[[#This Row],[Month]],DataSet_Demo[Profit (£)])</f>
        <v>1477.4400000000003</v>
      </c>
    </row>
    <row r="133" spans="1:10" ht="14.25" x14ac:dyDescent="0.2">
      <c r="A133" s="12">
        <v>45352</v>
      </c>
      <c r="B133" s="9" t="s">
        <v>28</v>
      </c>
      <c r="C133" s="9" t="s">
        <v>26</v>
      </c>
      <c r="D133" s="9" t="s">
        <v>16</v>
      </c>
      <c r="E133" s="10">
        <v>10</v>
      </c>
      <c r="F133" s="10">
        <v>506.65</v>
      </c>
      <c r="G133" s="11">
        <v>64.41</v>
      </c>
      <c r="H133" t="str">
        <f>TEXT(DataSet_Demo[[#This Row],[Transaction Date]],"mmmm")</f>
        <v>March</v>
      </c>
      <c r="I133">
        <f>SUMIF(DataSet_Demo[Month],DataSet_Demo[[#This Row],[Month]],DataSet_Demo[Sales (£)])</f>
        <v>4933.2400000000007</v>
      </c>
      <c r="J133">
        <f>SUMIF(DataSet_Demo[Month],DataSet_Demo[[#This Row],[Month]],DataSet_Demo[Profit (£)])</f>
        <v>942.64</v>
      </c>
    </row>
    <row r="134" spans="1:10" ht="14.25" x14ac:dyDescent="0.2">
      <c r="A134" s="4" t="s">
        <v>86</v>
      </c>
      <c r="B134" s="5" t="s">
        <v>81</v>
      </c>
      <c r="C134" s="5" t="s">
        <v>35</v>
      </c>
      <c r="D134" s="5" t="s">
        <v>16</v>
      </c>
      <c r="E134" s="6">
        <v>7</v>
      </c>
      <c r="F134" s="6">
        <v>88.57</v>
      </c>
      <c r="G134" s="7">
        <v>18.27</v>
      </c>
      <c r="H134" t="str">
        <f>TEXT(DataSet_Demo[[#This Row],[Transaction Date]],"mmmm")</f>
        <v>November</v>
      </c>
      <c r="I134">
        <f>SUMIF(DataSet_Demo[Month],DataSet_Demo[[#This Row],[Month]],DataSet_Demo[Sales (£)])</f>
        <v>3352.1699999999996</v>
      </c>
      <c r="J134">
        <f>SUMIF(DataSet_Demo[Month],DataSet_Demo[[#This Row],[Month]],DataSet_Demo[Profit (£)])</f>
        <v>658.54</v>
      </c>
    </row>
    <row r="135" spans="1:10" ht="14.25" x14ac:dyDescent="0.2">
      <c r="A135" s="12">
        <v>45598</v>
      </c>
      <c r="B135" s="9" t="s">
        <v>28</v>
      </c>
      <c r="C135" s="9" t="s">
        <v>26</v>
      </c>
      <c r="D135" s="9" t="s">
        <v>10</v>
      </c>
      <c r="E135" s="10">
        <v>9</v>
      </c>
      <c r="F135" s="10">
        <v>280.3</v>
      </c>
      <c r="G135" s="11">
        <v>55.62</v>
      </c>
      <c r="H135" t="str">
        <f>TEXT(DataSet_Demo[[#This Row],[Transaction Date]],"mmmm")</f>
        <v>November</v>
      </c>
      <c r="I135">
        <f>SUMIF(DataSet_Demo[Month],DataSet_Demo[[#This Row],[Month]],DataSet_Demo[Sales (£)])</f>
        <v>3352.1699999999996</v>
      </c>
      <c r="J135">
        <f>SUMIF(DataSet_Demo[Month],DataSet_Demo[[#This Row],[Month]],DataSet_Demo[Profit (£)])</f>
        <v>658.54</v>
      </c>
    </row>
    <row r="136" spans="1:10" ht="14.25" x14ac:dyDescent="0.2">
      <c r="A136" s="4" t="s">
        <v>109</v>
      </c>
      <c r="B136" s="5" t="s">
        <v>18</v>
      </c>
      <c r="C136" s="5" t="s">
        <v>9</v>
      </c>
      <c r="D136" s="5" t="s">
        <v>10</v>
      </c>
      <c r="E136" s="6">
        <v>9</v>
      </c>
      <c r="F136" s="6">
        <v>520.12</v>
      </c>
      <c r="G136" s="7">
        <v>54.32</v>
      </c>
      <c r="H136" t="str">
        <f>TEXT(DataSet_Demo[[#This Row],[Transaction Date]],"mmmm")</f>
        <v>June</v>
      </c>
      <c r="I136">
        <f>SUMIF(DataSet_Demo[Month],DataSet_Demo[[#This Row],[Month]],DataSet_Demo[Sales (£)])</f>
        <v>8109.2400000000007</v>
      </c>
      <c r="J136">
        <f>SUMIF(DataSet_Demo[Month],DataSet_Demo[[#This Row],[Month]],DataSet_Demo[Profit (£)])</f>
        <v>1645.6600000000003</v>
      </c>
    </row>
    <row r="137" spans="1:10" ht="14.25" x14ac:dyDescent="0.2">
      <c r="A137" s="8" t="s">
        <v>71</v>
      </c>
      <c r="B137" s="9" t="s">
        <v>49</v>
      </c>
      <c r="C137" s="9" t="s">
        <v>23</v>
      </c>
      <c r="D137" s="9" t="s">
        <v>16</v>
      </c>
      <c r="E137" s="10">
        <v>10</v>
      </c>
      <c r="F137" s="10">
        <v>308.39</v>
      </c>
      <c r="G137" s="11">
        <v>52.71</v>
      </c>
      <c r="H137" t="str">
        <f>TEXT(DataSet_Demo[[#This Row],[Transaction Date]],"mmmm")</f>
        <v>May</v>
      </c>
      <c r="I137">
        <f>SUMIF(DataSet_Demo[Month],DataSet_Demo[[#This Row],[Month]],DataSet_Demo[Sales (£)])</f>
        <v>7177.09</v>
      </c>
      <c r="J137">
        <f>SUMIF(DataSet_Demo[Month],DataSet_Demo[[#This Row],[Month]],DataSet_Demo[Profit (£)])</f>
        <v>1477.4400000000003</v>
      </c>
    </row>
    <row r="138" spans="1:10" ht="14.25" x14ac:dyDescent="0.2">
      <c r="A138" s="4" t="s">
        <v>110</v>
      </c>
      <c r="B138" s="5" t="s">
        <v>32</v>
      </c>
      <c r="C138" s="5" t="s">
        <v>23</v>
      </c>
      <c r="D138" s="5" t="s">
        <v>16</v>
      </c>
      <c r="E138" s="6">
        <v>1</v>
      </c>
      <c r="F138" s="6">
        <v>80.95</v>
      </c>
      <c r="G138" s="7">
        <v>17.45</v>
      </c>
      <c r="H138" t="str">
        <f>TEXT(DataSet_Demo[[#This Row],[Transaction Date]],"mmmm")</f>
        <v>February</v>
      </c>
      <c r="I138">
        <f>SUMIF(DataSet_Demo[Month],DataSet_Demo[[#This Row],[Month]],DataSet_Demo[Sales (£)])</f>
        <v>3524.72</v>
      </c>
      <c r="J138">
        <f>SUMIF(DataSet_Demo[Month],DataSet_Demo[[#This Row],[Month]],DataSet_Demo[Profit (£)])</f>
        <v>701.38</v>
      </c>
    </row>
    <row r="139" spans="1:10" ht="14.25" x14ac:dyDescent="0.2">
      <c r="A139" s="12">
        <v>45510</v>
      </c>
      <c r="B139" s="9" t="s">
        <v>46</v>
      </c>
      <c r="C139" s="9" t="s">
        <v>26</v>
      </c>
      <c r="D139" s="9" t="s">
        <v>16</v>
      </c>
      <c r="E139" s="10">
        <v>3</v>
      </c>
      <c r="F139" s="10">
        <v>187.33</v>
      </c>
      <c r="G139" s="11">
        <v>52.31</v>
      </c>
      <c r="H139" t="str">
        <f>TEXT(DataSet_Demo[[#This Row],[Transaction Date]],"mmmm")</f>
        <v>August</v>
      </c>
      <c r="I139">
        <f>SUMIF(DataSet_Demo[Month],DataSet_Demo[[#This Row],[Month]],DataSet_Demo[Sales (£)])</f>
        <v>5258.16</v>
      </c>
      <c r="J139">
        <f>SUMIF(DataSet_Demo[Month],DataSet_Demo[[#This Row],[Month]],DataSet_Demo[Profit (£)])</f>
        <v>1034.48</v>
      </c>
    </row>
    <row r="140" spans="1:10" ht="14.25" x14ac:dyDescent="0.2">
      <c r="A140" s="14">
        <v>45326</v>
      </c>
      <c r="B140" s="5" t="s">
        <v>49</v>
      </c>
      <c r="C140" s="5" t="s">
        <v>23</v>
      </c>
      <c r="D140" s="5" t="s">
        <v>16</v>
      </c>
      <c r="E140" s="6">
        <v>2</v>
      </c>
      <c r="F140" s="6">
        <v>182.06</v>
      </c>
      <c r="G140" s="7">
        <v>34.549999999999997</v>
      </c>
      <c r="H140" t="str">
        <f>TEXT(DataSet_Demo[[#This Row],[Transaction Date]],"mmmm")</f>
        <v>February</v>
      </c>
      <c r="I140">
        <f>SUMIF(DataSet_Demo[Month],DataSet_Demo[[#This Row],[Month]],DataSet_Demo[Sales (£)])</f>
        <v>3524.72</v>
      </c>
      <c r="J140">
        <f>SUMIF(DataSet_Demo[Month],DataSet_Demo[[#This Row],[Month]],DataSet_Demo[Profit (£)])</f>
        <v>701.38</v>
      </c>
    </row>
    <row r="141" spans="1:10" ht="14.25" x14ac:dyDescent="0.2">
      <c r="A141" s="8" t="s">
        <v>111</v>
      </c>
      <c r="B141" s="9" t="s">
        <v>8</v>
      </c>
      <c r="C141" s="9" t="s">
        <v>9</v>
      </c>
      <c r="D141" s="9" t="s">
        <v>16</v>
      </c>
      <c r="E141" s="10">
        <v>7</v>
      </c>
      <c r="F141" s="10">
        <v>619.02</v>
      </c>
      <c r="G141" s="11">
        <v>133.66</v>
      </c>
      <c r="H141" t="str">
        <f>TEXT(DataSet_Demo[[#This Row],[Transaction Date]],"mmmm")</f>
        <v>August</v>
      </c>
      <c r="I141">
        <f>SUMIF(DataSet_Demo[Month],DataSet_Demo[[#This Row],[Month]],DataSet_Demo[Sales (£)])</f>
        <v>5258.16</v>
      </c>
      <c r="J141">
        <f>SUMIF(DataSet_Demo[Month],DataSet_Demo[[#This Row],[Month]],DataSet_Demo[Profit (£)])</f>
        <v>1034.48</v>
      </c>
    </row>
    <row r="142" spans="1:10" ht="14.25" x14ac:dyDescent="0.2">
      <c r="A142" s="14">
        <v>45391</v>
      </c>
      <c r="B142" s="5" t="s">
        <v>28</v>
      </c>
      <c r="C142" s="5" t="s">
        <v>26</v>
      </c>
      <c r="D142" s="5" t="s">
        <v>10</v>
      </c>
      <c r="E142" s="6">
        <v>8</v>
      </c>
      <c r="F142" s="6">
        <v>388.86</v>
      </c>
      <c r="G142" s="7">
        <v>106.66</v>
      </c>
      <c r="H142" t="str">
        <f>TEXT(DataSet_Demo[[#This Row],[Transaction Date]],"mmmm")</f>
        <v>April</v>
      </c>
      <c r="I142">
        <f>SUMIF(DataSet_Demo[Month],DataSet_Demo[[#This Row],[Month]],DataSet_Demo[Sales (£)])</f>
        <v>7887.2899999999991</v>
      </c>
      <c r="J142">
        <f>SUMIF(DataSet_Demo[Month],DataSet_Demo[[#This Row],[Month]],DataSet_Demo[Profit (£)])</f>
        <v>1471.6399999999999</v>
      </c>
    </row>
    <row r="143" spans="1:10" ht="14.25" x14ac:dyDescent="0.2">
      <c r="A143" s="8" t="s">
        <v>112</v>
      </c>
      <c r="B143" s="9" t="s">
        <v>8</v>
      </c>
      <c r="C143" s="9" t="s">
        <v>9</v>
      </c>
      <c r="D143" s="9" t="s">
        <v>10</v>
      </c>
      <c r="E143" s="10">
        <v>5</v>
      </c>
      <c r="F143" s="10">
        <v>414.06</v>
      </c>
      <c r="G143" s="11">
        <v>65.62</v>
      </c>
      <c r="H143" t="str">
        <f>TEXT(DataSet_Demo[[#This Row],[Transaction Date]],"mmmm")</f>
        <v>November</v>
      </c>
      <c r="I143">
        <f>SUMIF(DataSet_Demo[Month],DataSet_Demo[[#This Row],[Month]],DataSet_Demo[Sales (£)])</f>
        <v>3352.1699999999996</v>
      </c>
      <c r="J143">
        <f>SUMIF(DataSet_Demo[Month],DataSet_Demo[[#This Row],[Month]],DataSet_Demo[Profit (£)])</f>
        <v>658.54</v>
      </c>
    </row>
    <row r="144" spans="1:10" ht="14.25" x14ac:dyDescent="0.2">
      <c r="A144" s="14">
        <v>45634</v>
      </c>
      <c r="B144" s="5" t="s">
        <v>36</v>
      </c>
      <c r="C144" s="5" t="s">
        <v>35</v>
      </c>
      <c r="D144" s="5" t="s">
        <v>10</v>
      </c>
      <c r="E144" s="6">
        <v>8</v>
      </c>
      <c r="F144" s="6">
        <v>164.97</v>
      </c>
      <c r="G144" s="7">
        <v>23.17</v>
      </c>
      <c r="H144" t="str">
        <f>TEXT(DataSet_Demo[[#This Row],[Transaction Date]],"mmmm")</f>
        <v>December</v>
      </c>
      <c r="I144">
        <f>SUMIF(DataSet_Demo[Month],DataSet_Demo[[#This Row],[Month]],DataSet_Demo[Sales (£)])</f>
        <v>1683.1899999999998</v>
      </c>
      <c r="J144">
        <f>SUMIF(DataSet_Demo[Month],DataSet_Demo[[#This Row],[Month]],DataSet_Demo[Profit (£)])</f>
        <v>221.04</v>
      </c>
    </row>
    <row r="145" spans="1:10" ht="14.25" x14ac:dyDescent="0.2">
      <c r="A145" s="8" t="s">
        <v>72</v>
      </c>
      <c r="B145" s="9" t="s">
        <v>12</v>
      </c>
      <c r="C145" s="9" t="s">
        <v>13</v>
      </c>
      <c r="D145" s="9" t="s">
        <v>10</v>
      </c>
      <c r="E145" s="10">
        <v>6</v>
      </c>
      <c r="F145" s="10">
        <v>64.16</v>
      </c>
      <c r="G145" s="11">
        <v>8.32</v>
      </c>
      <c r="H145" t="str">
        <f>TEXT(DataSet_Demo[[#This Row],[Transaction Date]],"mmmm")</f>
        <v>January</v>
      </c>
      <c r="I145">
        <f>SUMIF(DataSet_Demo[Month],DataSet_Demo[[#This Row],[Month]],DataSet_Demo[Sales (£)])</f>
        <v>5598.7999999999993</v>
      </c>
      <c r="J145">
        <f>SUMIF(DataSet_Demo[Month],DataSet_Demo[[#This Row],[Month]],DataSet_Demo[Profit (£)])</f>
        <v>1031.3900000000001</v>
      </c>
    </row>
    <row r="146" spans="1:10" ht="14.25" x14ac:dyDescent="0.2">
      <c r="A146" s="4" t="s">
        <v>107</v>
      </c>
      <c r="B146" s="5" t="s">
        <v>22</v>
      </c>
      <c r="C146" s="5" t="s">
        <v>23</v>
      </c>
      <c r="D146" s="5" t="s">
        <v>16</v>
      </c>
      <c r="E146" s="6">
        <v>5</v>
      </c>
      <c r="F146" s="6">
        <v>183.67</v>
      </c>
      <c r="G146" s="7">
        <v>35.4</v>
      </c>
      <c r="H146" t="str">
        <f>TEXT(DataSet_Demo[[#This Row],[Transaction Date]],"mmmm")</f>
        <v>May</v>
      </c>
      <c r="I146">
        <f>SUMIF(DataSet_Demo[Month],DataSet_Demo[[#This Row],[Month]],DataSet_Demo[Sales (£)])</f>
        <v>7177.09</v>
      </c>
      <c r="J146">
        <f>SUMIF(DataSet_Demo[Month],DataSet_Demo[[#This Row],[Month]],DataSet_Demo[Profit (£)])</f>
        <v>1477.4400000000003</v>
      </c>
    </row>
    <row r="147" spans="1:10" ht="14.25" x14ac:dyDescent="0.2">
      <c r="A147" s="15">
        <v>45575</v>
      </c>
      <c r="B147" s="9" t="s">
        <v>12</v>
      </c>
      <c r="C147" s="9" t="s">
        <v>13</v>
      </c>
      <c r="D147" s="9" t="s">
        <v>16</v>
      </c>
      <c r="E147" s="10">
        <v>8</v>
      </c>
      <c r="F147" s="10">
        <v>391.21</v>
      </c>
      <c r="G147" s="11">
        <v>47.12</v>
      </c>
      <c r="H147" t="str">
        <f>TEXT(DataSet_Demo[[#This Row],[Transaction Date]],"mmmm")</f>
        <v>October</v>
      </c>
      <c r="I147">
        <f>SUMIF(DataSet_Demo[Month],DataSet_Demo[[#This Row],[Month]],DataSet_Demo[Sales (£)])</f>
        <v>7547.6200000000008</v>
      </c>
      <c r="J147">
        <f>SUMIF(DataSet_Demo[Month],DataSet_Demo[[#This Row],[Month]],DataSet_Demo[Profit (£)])</f>
        <v>1359.1399999999999</v>
      </c>
    </row>
    <row r="148" spans="1:10" ht="14.25" x14ac:dyDescent="0.2">
      <c r="A148" s="4" t="s">
        <v>106</v>
      </c>
      <c r="B148" s="5" t="s">
        <v>97</v>
      </c>
      <c r="C148" s="5" t="s">
        <v>35</v>
      </c>
      <c r="D148" s="5" t="s">
        <v>16</v>
      </c>
      <c r="E148" s="6">
        <v>5</v>
      </c>
      <c r="F148" s="6">
        <v>147.22999999999999</v>
      </c>
      <c r="G148" s="7">
        <v>26.22</v>
      </c>
      <c r="H148" t="str">
        <f>TEXT(DataSet_Demo[[#This Row],[Transaction Date]],"mmmm")</f>
        <v>March</v>
      </c>
      <c r="I148">
        <f>SUMIF(DataSet_Demo[Month],DataSet_Demo[[#This Row],[Month]],DataSet_Demo[Sales (£)])</f>
        <v>4933.2400000000007</v>
      </c>
      <c r="J148">
        <f>SUMIF(DataSet_Demo[Month],DataSet_Demo[[#This Row],[Month]],DataSet_Demo[Profit (£)])</f>
        <v>942.64</v>
      </c>
    </row>
    <row r="149" spans="1:10" ht="14.25" x14ac:dyDescent="0.2">
      <c r="A149" s="8" t="s">
        <v>79</v>
      </c>
      <c r="B149" s="9" t="s">
        <v>25</v>
      </c>
      <c r="C149" s="9" t="s">
        <v>26</v>
      </c>
      <c r="D149" s="9" t="s">
        <v>10</v>
      </c>
      <c r="E149" s="10">
        <v>7</v>
      </c>
      <c r="F149" s="10">
        <v>422.57</v>
      </c>
      <c r="G149" s="11">
        <v>44.05</v>
      </c>
      <c r="H149" t="str">
        <f>TEXT(DataSet_Demo[[#This Row],[Transaction Date]],"mmmm")</f>
        <v>October</v>
      </c>
      <c r="I149">
        <f>SUMIF(DataSet_Demo[Month],DataSet_Demo[[#This Row],[Month]],DataSet_Demo[Sales (£)])</f>
        <v>7547.6200000000008</v>
      </c>
      <c r="J149">
        <f>SUMIF(DataSet_Demo[Month],DataSet_Demo[[#This Row],[Month]],DataSet_Demo[Profit (£)])</f>
        <v>1359.1399999999999</v>
      </c>
    </row>
    <row r="150" spans="1:10" ht="14.25" x14ac:dyDescent="0.2">
      <c r="A150" s="4" t="s">
        <v>113</v>
      </c>
      <c r="B150" s="5" t="s">
        <v>18</v>
      </c>
      <c r="C150" s="5" t="s">
        <v>9</v>
      </c>
      <c r="D150" s="5" t="s">
        <v>16</v>
      </c>
      <c r="E150" s="6">
        <v>1</v>
      </c>
      <c r="F150" s="6">
        <v>93.34</v>
      </c>
      <c r="G150" s="7">
        <v>12.37</v>
      </c>
      <c r="H150" t="str">
        <f>TEXT(DataSet_Demo[[#This Row],[Transaction Date]],"mmmm")</f>
        <v>October</v>
      </c>
      <c r="I150">
        <f>SUMIF(DataSet_Demo[Month],DataSet_Demo[[#This Row],[Month]],DataSet_Demo[Sales (£)])</f>
        <v>7547.6200000000008</v>
      </c>
      <c r="J150">
        <f>SUMIF(DataSet_Demo[Month],DataSet_Demo[[#This Row],[Month]],DataSet_Demo[Profit (£)])</f>
        <v>1359.1399999999999</v>
      </c>
    </row>
    <row r="151" spans="1:10" ht="14.25" x14ac:dyDescent="0.2">
      <c r="A151" s="12">
        <v>45353</v>
      </c>
      <c r="B151" s="9" t="s">
        <v>30</v>
      </c>
      <c r="C151" s="9" t="s">
        <v>13</v>
      </c>
      <c r="D151" s="9" t="s">
        <v>10</v>
      </c>
      <c r="E151" s="10">
        <v>7</v>
      </c>
      <c r="F151" s="10">
        <v>260.12</v>
      </c>
      <c r="G151" s="11">
        <v>27.16</v>
      </c>
      <c r="H151" t="str">
        <f>TEXT(DataSet_Demo[[#This Row],[Transaction Date]],"mmmm")</f>
        <v>March</v>
      </c>
      <c r="I151">
        <f>SUMIF(DataSet_Demo[Month],DataSet_Demo[[#This Row],[Month]],DataSet_Demo[Sales (£)])</f>
        <v>4933.2400000000007</v>
      </c>
      <c r="J151">
        <f>SUMIF(DataSet_Demo[Month],DataSet_Demo[[#This Row],[Month]],DataSet_Demo[Profit (£)])</f>
        <v>942.64</v>
      </c>
    </row>
    <row r="152" spans="1:10" ht="14.25" x14ac:dyDescent="0.2">
      <c r="A152" s="4" t="s">
        <v>114</v>
      </c>
      <c r="B152" s="5" t="s">
        <v>40</v>
      </c>
      <c r="C152" s="5" t="s">
        <v>13</v>
      </c>
      <c r="D152" s="5" t="s">
        <v>10</v>
      </c>
      <c r="E152" s="6">
        <v>5</v>
      </c>
      <c r="F152" s="6">
        <v>222.3</v>
      </c>
      <c r="G152" s="7">
        <v>30.72</v>
      </c>
      <c r="H152" t="str">
        <f>TEXT(DataSet_Demo[[#This Row],[Transaction Date]],"mmmm")</f>
        <v>September</v>
      </c>
      <c r="I152">
        <f>SUMIF(DataSet_Demo[Month],DataSet_Demo[[#This Row],[Month]],DataSet_Demo[Sales (£)])</f>
        <v>4924.42</v>
      </c>
      <c r="J152">
        <f>SUMIF(DataSet_Demo[Month],DataSet_Demo[[#This Row],[Month]],DataSet_Demo[Profit (£)])</f>
        <v>1042.0700000000002</v>
      </c>
    </row>
    <row r="153" spans="1:10" ht="14.25" x14ac:dyDescent="0.2">
      <c r="A153" s="8" t="s">
        <v>115</v>
      </c>
      <c r="B153" s="9" t="s">
        <v>12</v>
      </c>
      <c r="C153" s="9" t="s">
        <v>13</v>
      </c>
      <c r="D153" s="9" t="s">
        <v>10</v>
      </c>
      <c r="E153" s="10">
        <v>3</v>
      </c>
      <c r="F153" s="10">
        <v>121.64</v>
      </c>
      <c r="G153" s="11">
        <v>20.91</v>
      </c>
      <c r="H153" t="str">
        <f>TEXT(DataSet_Demo[[#This Row],[Transaction Date]],"mmmm")</f>
        <v>August</v>
      </c>
      <c r="I153">
        <f>SUMIF(DataSet_Demo[Month],DataSet_Demo[[#This Row],[Month]],DataSet_Demo[Sales (£)])</f>
        <v>5258.16</v>
      </c>
      <c r="J153">
        <f>SUMIF(DataSet_Demo[Month],DataSet_Demo[[#This Row],[Month]],DataSet_Demo[Profit (£)])</f>
        <v>1034.48</v>
      </c>
    </row>
    <row r="154" spans="1:10" ht="14.25" x14ac:dyDescent="0.2">
      <c r="A154" s="14">
        <v>45451</v>
      </c>
      <c r="B154" s="5" t="s">
        <v>20</v>
      </c>
      <c r="C154" s="5" t="s">
        <v>13</v>
      </c>
      <c r="D154" s="5" t="s">
        <v>16</v>
      </c>
      <c r="E154" s="6">
        <v>6</v>
      </c>
      <c r="F154" s="6">
        <v>599.84</v>
      </c>
      <c r="G154" s="7">
        <v>164.79</v>
      </c>
      <c r="H154" t="str">
        <f>TEXT(DataSet_Demo[[#This Row],[Transaction Date]],"mmmm")</f>
        <v>June</v>
      </c>
      <c r="I154">
        <f>SUMIF(DataSet_Demo[Month],DataSet_Demo[[#This Row],[Month]],DataSet_Demo[Sales (£)])</f>
        <v>8109.2400000000007</v>
      </c>
      <c r="J154">
        <f>SUMIF(DataSet_Demo[Month],DataSet_Demo[[#This Row],[Month]],DataSet_Demo[Profit (£)])</f>
        <v>1645.6600000000003</v>
      </c>
    </row>
    <row r="155" spans="1:10" ht="14.25" x14ac:dyDescent="0.2">
      <c r="A155" s="8" t="s">
        <v>116</v>
      </c>
      <c r="B155" s="9" t="s">
        <v>20</v>
      </c>
      <c r="C155" s="9" t="s">
        <v>13</v>
      </c>
      <c r="D155" s="9" t="s">
        <v>10</v>
      </c>
      <c r="E155" s="10">
        <v>2</v>
      </c>
      <c r="F155" s="10">
        <v>159.24</v>
      </c>
      <c r="G155" s="11">
        <v>23.39</v>
      </c>
      <c r="H155" t="str">
        <f>TEXT(DataSet_Demo[[#This Row],[Transaction Date]],"mmmm")</f>
        <v>June</v>
      </c>
      <c r="I155">
        <f>SUMIF(DataSet_Demo[Month],DataSet_Demo[[#This Row],[Month]],DataSet_Demo[Sales (£)])</f>
        <v>8109.2400000000007</v>
      </c>
      <c r="J155">
        <f>SUMIF(DataSet_Demo[Month],DataSet_Demo[[#This Row],[Month]],DataSet_Demo[Profit (£)])</f>
        <v>1645.6600000000003</v>
      </c>
    </row>
    <row r="156" spans="1:10" ht="14.25" x14ac:dyDescent="0.2">
      <c r="A156" s="14">
        <v>45323</v>
      </c>
      <c r="B156" s="5" t="s">
        <v>97</v>
      </c>
      <c r="C156" s="5" t="s">
        <v>35</v>
      </c>
      <c r="D156" s="5" t="s">
        <v>16</v>
      </c>
      <c r="E156" s="6">
        <v>5</v>
      </c>
      <c r="F156" s="6">
        <v>431.36</v>
      </c>
      <c r="G156" s="7">
        <v>55.75</v>
      </c>
      <c r="H156" t="str">
        <f>TEXT(DataSet_Demo[[#This Row],[Transaction Date]],"mmmm")</f>
        <v>February</v>
      </c>
      <c r="I156">
        <f>SUMIF(DataSet_Demo[Month],DataSet_Demo[[#This Row],[Month]],DataSet_Demo[Sales (£)])</f>
        <v>3524.72</v>
      </c>
      <c r="J156">
        <f>SUMIF(DataSet_Demo[Month],DataSet_Demo[[#This Row],[Month]],DataSet_Demo[Profit (£)])</f>
        <v>701.38</v>
      </c>
    </row>
    <row r="157" spans="1:10" ht="14.25" x14ac:dyDescent="0.2">
      <c r="A157" s="8" t="s">
        <v>29</v>
      </c>
      <c r="B157" s="9" t="s">
        <v>38</v>
      </c>
      <c r="C157" s="9" t="s">
        <v>26</v>
      </c>
      <c r="D157" s="9" t="s">
        <v>16</v>
      </c>
      <c r="E157" s="10">
        <v>7</v>
      </c>
      <c r="F157" s="10">
        <v>548.49</v>
      </c>
      <c r="G157" s="11">
        <v>120.28</v>
      </c>
      <c r="H157" t="str">
        <f>TEXT(DataSet_Demo[[#This Row],[Transaction Date]],"mmmm")</f>
        <v>June</v>
      </c>
      <c r="I157">
        <f>SUMIF(DataSet_Demo[Month],DataSet_Demo[[#This Row],[Month]],DataSet_Demo[Sales (£)])</f>
        <v>8109.2400000000007</v>
      </c>
      <c r="J157">
        <f>SUMIF(DataSet_Demo[Month],DataSet_Demo[[#This Row],[Month]],DataSet_Demo[Profit (£)])</f>
        <v>1645.6600000000003</v>
      </c>
    </row>
    <row r="158" spans="1:10" ht="14.25" x14ac:dyDescent="0.2">
      <c r="A158" s="4" t="s">
        <v>117</v>
      </c>
      <c r="B158" s="5" t="s">
        <v>58</v>
      </c>
      <c r="C158" s="5" t="s">
        <v>35</v>
      </c>
      <c r="D158" s="5" t="s">
        <v>10</v>
      </c>
      <c r="E158" s="6">
        <v>7</v>
      </c>
      <c r="F158" s="6">
        <v>471.73</v>
      </c>
      <c r="G158" s="7">
        <v>97.24</v>
      </c>
      <c r="H158" t="str">
        <f>TEXT(DataSet_Demo[[#This Row],[Transaction Date]],"mmmm")</f>
        <v>May</v>
      </c>
      <c r="I158">
        <f>SUMIF(DataSet_Demo[Month],DataSet_Demo[[#This Row],[Month]],DataSet_Demo[Sales (£)])</f>
        <v>7177.09</v>
      </c>
      <c r="J158">
        <f>SUMIF(DataSet_Demo[Month],DataSet_Demo[[#This Row],[Month]],DataSet_Demo[Profit (£)])</f>
        <v>1477.4400000000003</v>
      </c>
    </row>
    <row r="159" spans="1:10" ht="14.25" x14ac:dyDescent="0.2">
      <c r="A159" s="12">
        <v>45573</v>
      </c>
      <c r="B159" s="9" t="s">
        <v>49</v>
      </c>
      <c r="C159" s="9" t="s">
        <v>23</v>
      </c>
      <c r="D159" s="9" t="s">
        <v>10</v>
      </c>
      <c r="E159" s="10">
        <v>10</v>
      </c>
      <c r="F159" s="10">
        <v>293.58999999999997</v>
      </c>
      <c r="G159" s="11">
        <v>64.62</v>
      </c>
      <c r="H159" t="str">
        <f>TEXT(DataSet_Demo[[#This Row],[Transaction Date]],"mmmm")</f>
        <v>October</v>
      </c>
      <c r="I159">
        <f>SUMIF(DataSet_Demo[Month],DataSet_Demo[[#This Row],[Month]],DataSet_Demo[Sales (£)])</f>
        <v>7547.6200000000008</v>
      </c>
      <c r="J159">
        <f>SUMIF(DataSet_Demo[Month],DataSet_Demo[[#This Row],[Month]],DataSet_Demo[Profit (£)])</f>
        <v>1359.1399999999999</v>
      </c>
    </row>
    <row r="160" spans="1:10" ht="14.25" x14ac:dyDescent="0.2">
      <c r="A160" s="14">
        <v>45570</v>
      </c>
      <c r="B160" s="5" t="s">
        <v>40</v>
      </c>
      <c r="C160" s="5" t="s">
        <v>13</v>
      </c>
      <c r="D160" s="5" t="s">
        <v>16</v>
      </c>
      <c r="E160" s="6">
        <v>9</v>
      </c>
      <c r="F160" s="6">
        <v>130</v>
      </c>
      <c r="G160" s="7">
        <v>26.29</v>
      </c>
      <c r="H160" t="str">
        <f>TEXT(DataSet_Demo[[#This Row],[Transaction Date]],"mmmm")</f>
        <v>October</v>
      </c>
      <c r="I160">
        <f>SUMIF(DataSet_Demo[Month],DataSet_Demo[[#This Row],[Month]],DataSet_Demo[Sales (£)])</f>
        <v>7547.6200000000008</v>
      </c>
      <c r="J160">
        <f>SUMIF(DataSet_Demo[Month],DataSet_Demo[[#This Row],[Month]],DataSet_Demo[Profit (£)])</f>
        <v>1359.1399999999999</v>
      </c>
    </row>
    <row r="161" spans="1:10" ht="14.25" x14ac:dyDescent="0.2">
      <c r="A161" s="12">
        <v>45570</v>
      </c>
      <c r="B161" s="9" t="s">
        <v>32</v>
      </c>
      <c r="C161" s="9" t="s">
        <v>23</v>
      </c>
      <c r="D161" s="9" t="s">
        <v>10</v>
      </c>
      <c r="E161" s="10">
        <v>1</v>
      </c>
      <c r="F161" s="10">
        <v>77.430000000000007</v>
      </c>
      <c r="G161" s="11">
        <v>11.2</v>
      </c>
      <c r="H161" t="str">
        <f>TEXT(DataSet_Demo[[#This Row],[Transaction Date]],"mmmm")</f>
        <v>October</v>
      </c>
      <c r="I161">
        <f>SUMIF(DataSet_Demo[Month],DataSet_Demo[[#This Row],[Month]],DataSet_Demo[Sales (£)])</f>
        <v>7547.6200000000008</v>
      </c>
      <c r="J161">
        <f>SUMIF(DataSet_Demo[Month],DataSet_Demo[[#This Row],[Month]],DataSet_Demo[Profit (£)])</f>
        <v>1359.1399999999999</v>
      </c>
    </row>
    <row r="162" spans="1:10" ht="14.25" x14ac:dyDescent="0.2">
      <c r="A162" s="14">
        <v>45295</v>
      </c>
      <c r="B162" s="5" t="s">
        <v>48</v>
      </c>
      <c r="C162" s="5" t="s">
        <v>9</v>
      </c>
      <c r="D162" s="5" t="s">
        <v>16</v>
      </c>
      <c r="E162" s="6">
        <v>5</v>
      </c>
      <c r="F162" s="6">
        <v>383.88</v>
      </c>
      <c r="G162" s="7">
        <v>100.5</v>
      </c>
      <c r="H162" t="str">
        <f>TEXT(DataSet_Demo[[#This Row],[Transaction Date]],"mmmm")</f>
        <v>January</v>
      </c>
      <c r="I162">
        <f>SUMIF(DataSet_Demo[Month],DataSet_Demo[[#This Row],[Month]],DataSet_Demo[Sales (£)])</f>
        <v>5598.7999999999993</v>
      </c>
      <c r="J162">
        <f>SUMIF(DataSet_Demo[Month],DataSet_Demo[[#This Row],[Month]],DataSet_Demo[Profit (£)])</f>
        <v>1031.3900000000001</v>
      </c>
    </row>
    <row r="163" spans="1:10" ht="14.25" x14ac:dyDescent="0.2">
      <c r="A163" s="8" t="s">
        <v>92</v>
      </c>
      <c r="B163" s="9" t="s">
        <v>20</v>
      </c>
      <c r="C163" s="9" t="s">
        <v>13</v>
      </c>
      <c r="D163" s="9" t="s">
        <v>16</v>
      </c>
      <c r="E163" s="10">
        <v>10</v>
      </c>
      <c r="F163" s="10">
        <v>777.37</v>
      </c>
      <c r="G163" s="11">
        <v>195.14</v>
      </c>
      <c r="H163" t="str">
        <f>TEXT(DataSet_Demo[[#This Row],[Transaction Date]],"mmmm")</f>
        <v>April</v>
      </c>
      <c r="I163">
        <f>SUMIF(DataSet_Demo[Month],DataSet_Demo[[#This Row],[Month]],DataSet_Demo[Sales (£)])</f>
        <v>7887.2899999999991</v>
      </c>
      <c r="J163">
        <f>SUMIF(DataSet_Demo[Month],DataSet_Demo[[#This Row],[Month]],DataSet_Demo[Profit (£)])</f>
        <v>1471.6399999999999</v>
      </c>
    </row>
    <row r="164" spans="1:10" ht="14.25" x14ac:dyDescent="0.2">
      <c r="A164" s="14">
        <v>45393</v>
      </c>
      <c r="B164" s="5" t="s">
        <v>30</v>
      </c>
      <c r="C164" s="5" t="s">
        <v>13</v>
      </c>
      <c r="D164" s="5" t="s">
        <v>16</v>
      </c>
      <c r="E164" s="6">
        <v>7</v>
      </c>
      <c r="F164" s="6">
        <v>342.28</v>
      </c>
      <c r="G164" s="7">
        <v>48.08</v>
      </c>
      <c r="H164" t="str">
        <f>TEXT(DataSet_Demo[[#This Row],[Transaction Date]],"mmmm")</f>
        <v>April</v>
      </c>
      <c r="I164">
        <f>SUMIF(DataSet_Demo[Month],DataSet_Demo[[#This Row],[Month]],DataSet_Demo[Sales (£)])</f>
        <v>7887.2899999999991</v>
      </c>
      <c r="J164">
        <f>SUMIF(DataSet_Demo[Month],DataSet_Demo[[#This Row],[Month]],DataSet_Demo[Profit (£)])</f>
        <v>1471.6399999999999</v>
      </c>
    </row>
    <row r="165" spans="1:10" ht="14.25" x14ac:dyDescent="0.2">
      <c r="A165" s="12">
        <v>45444</v>
      </c>
      <c r="B165" s="9" t="s">
        <v>20</v>
      </c>
      <c r="C165" s="9" t="s">
        <v>13</v>
      </c>
      <c r="D165" s="9" t="s">
        <v>16</v>
      </c>
      <c r="E165" s="10">
        <v>1</v>
      </c>
      <c r="F165" s="10">
        <v>37.11</v>
      </c>
      <c r="G165" s="11">
        <v>7.2</v>
      </c>
      <c r="H165" t="str">
        <f>TEXT(DataSet_Demo[[#This Row],[Transaction Date]],"mmmm")</f>
        <v>June</v>
      </c>
      <c r="I165">
        <f>SUMIF(DataSet_Demo[Month],DataSet_Demo[[#This Row],[Month]],DataSet_Demo[Sales (£)])</f>
        <v>8109.2400000000007</v>
      </c>
      <c r="J165">
        <f>SUMIF(DataSet_Demo[Month],DataSet_Demo[[#This Row],[Month]],DataSet_Demo[Profit (£)])</f>
        <v>1645.6600000000003</v>
      </c>
    </row>
    <row r="166" spans="1:10" ht="14.25" x14ac:dyDescent="0.2">
      <c r="A166" s="4" t="s">
        <v>118</v>
      </c>
      <c r="B166" s="5" t="s">
        <v>58</v>
      </c>
      <c r="C166" s="5" t="s">
        <v>35</v>
      </c>
      <c r="D166" s="5" t="s">
        <v>16</v>
      </c>
      <c r="E166" s="6">
        <v>9</v>
      </c>
      <c r="F166" s="6">
        <v>755.35</v>
      </c>
      <c r="G166" s="7">
        <v>205.35</v>
      </c>
      <c r="H166" t="str">
        <f>TEXT(DataSet_Demo[[#This Row],[Transaction Date]],"mmmm")</f>
        <v>July</v>
      </c>
      <c r="I166">
        <f>SUMIF(DataSet_Demo[Month],DataSet_Demo[[#This Row],[Month]],DataSet_Demo[Sales (£)])</f>
        <v>5307.6299999999992</v>
      </c>
      <c r="J166">
        <f>SUMIF(DataSet_Demo[Month],DataSet_Demo[[#This Row],[Month]],DataSet_Demo[Profit (£)])</f>
        <v>996.95999999999992</v>
      </c>
    </row>
    <row r="167" spans="1:10" ht="14.25" x14ac:dyDescent="0.2">
      <c r="A167" s="8" t="s">
        <v>119</v>
      </c>
      <c r="B167" s="9" t="s">
        <v>12</v>
      </c>
      <c r="C167" s="9" t="s">
        <v>13</v>
      </c>
      <c r="D167" s="9" t="s">
        <v>16</v>
      </c>
      <c r="E167" s="10">
        <v>7</v>
      </c>
      <c r="F167" s="10">
        <v>566.96</v>
      </c>
      <c r="G167" s="11">
        <v>97.87</v>
      </c>
      <c r="H167" t="str">
        <f>TEXT(DataSet_Demo[[#This Row],[Transaction Date]],"mmmm")</f>
        <v>July</v>
      </c>
      <c r="I167">
        <f>SUMIF(DataSet_Demo[Month],DataSet_Demo[[#This Row],[Month]],DataSet_Demo[Sales (£)])</f>
        <v>5307.6299999999992</v>
      </c>
      <c r="J167">
        <f>SUMIF(DataSet_Demo[Month],DataSet_Demo[[#This Row],[Month]],DataSet_Demo[Profit (£)])</f>
        <v>996.95999999999992</v>
      </c>
    </row>
    <row r="168" spans="1:10" ht="14.25" x14ac:dyDescent="0.2">
      <c r="A168" s="14">
        <v>45627</v>
      </c>
      <c r="B168" s="5" t="s">
        <v>49</v>
      </c>
      <c r="C168" s="5" t="s">
        <v>23</v>
      </c>
      <c r="D168" s="5" t="s">
        <v>10</v>
      </c>
      <c r="E168" s="6">
        <v>3</v>
      </c>
      <c r="F168" s="6">
        <v>42.4</v>
      </c>
      <c r="G168" s="7">
        <v>7.32</v>
      </c>
      <c r="H168" t="str">
        <f>TEXT(DataSet_Demo[[#This Row],[Transaction Date]],"mmmm")</f>
        <v>December</v>
      </c>
      <c r="I168">
        <f>SUMIF(DataSet_Demo[Month],DataSet_Demo[[#This Row],[Month]],DataSet_Demo[Sales (£)])</f>
        <v>1683.1899999999998</v>
      </c>
      <c r="J168">
        <f>SUMIF(DataSet_Demo[Month],DataSet_Demo[[#This Row],[Month]],DataSet_Demo[Profit (£)])</f>
        <v>221.04</v>
      </c>
    </row>
    <row r="169" spans="1:10" ht="14.25" x14ac:dyDescent="0.2">
      <c r="A169" s="12">
        <v>45568</v>
      </c>
      <c r="B169" s="9" t="s">
        <v>97</v>
      </c>
      <c r="C169" s="9" t="s">
        <v>35</v>
      </c>
      <c r="D169" s="9" t="s">
        <v>16</v>
      </c>
      <c r="E169" s="10">
        <v>2</v>
      </c>
      <c r="F169" s="10">
        <v>131.58000000000001</v>
      </c>
      <c r="G169" s="11">
        <v>27.5</v>
      </c>
      <c r="H169" t="str">
        <f>TEXT(DataSet_Demo[[#This Row],[Transaction Date]],"mmmm")</f>
        <v>October</v>
      </c>
      <c r="I169">
        <f>SUMIF(DataSet_Demo[Month],DataSet_Demo[[#This Row],[Month]],DataSet_Demo[Sales (£)])</f>
        <v>7547.6200000000008</v>
      </c>
      <c r="J169">
        <f>SUMIF(DataSet_Demo[Month],DataSet_Demo[[#This Row],[Month]],DataSet_Demo[Profit (£)])</f>
        <v>1359.1399999999999</v>
      </c>
    </row>
    <row r="170" spans="1:10" ht="14.25" x14ac:dyDescent="0.2">
      <c r="A170" s="14">
        <v>45481</v>
      </c>
      <c r="B170" s="5" t="s">
        <v>32</v>
      </c>
      <c r="C170" s="5" t="s">
        <v>23</v>
      </c>
      <c r="D170" s="5" t="s">
        <v>16</v>
      </c>
      <c r="E170" s="6">
        <v>9</v>
      </c>
      <c r="F170" s="6">
        <v>417.42</v>
      </c>
      <c r="G170" s="7">
        <v>99.13</v>
      </c>
      <c r="H170" t="str">
        <f>TEXT(DataSet_Demo[[#This Row],[Transaction Date]],"mmmm")</f>
        <v>July</v>
      </c>
      <c r="I170">
        <f>SUMIF(DataSet_Demo[Month],DataSet_Demo[[#This Row],[Month]],DataSet_Demo[Sales (£)])</f>
        <v>5307.6299999999992</v>
      </c>
      <c r="J170">
        <f>SUMIF(DataSet_Demo[Month],DataSet_Demo[[#This Row],[Month]],DataSet_Demo[Profit (£)])</f>
        <v>996.95999999999992</v>
      </c>
    </row>
    <row r="171" spans="1:10" ht="14.25" x14ac:dyDescent="0.2">
      <c r="A171" s="8" t="s">
        <v>120</v>
      </c>
      <c r="B171" s="9" t="s">
        <v>20</v>
      </c>
      <c r="C171" s="9" t="s">
        <v>13</v>
      </c>
      <c r="D171" s="9" t="s">
        <v>10</v>
      </c>
      <c r="E171" s="10">
        <v>10</v>
      </c>
      <c r="F171" s="10">
        <v>199.37</v>
      </c>
      <c r="G171" s="11">
        <v>40.4</v>
      </c>
      <c r="H171" t="str">
        <f>TEXT(DataSet_Demo[[#This Row],[Transaction Date]],"mmmm")</f>
        <v>August</v>
      </c>
      <c r="I171">
        <f>SUMIF(DataSet_Demo[Month],DataSet_Demo[[#This Row],[Month]],DataSet_Demo[Sales (£)])</f>
        <v>5258.16</v>
      </c>
      <c r="J171">
        <f>SUMIF(DataSet_Demo[Month],DataSet_Demo[[#This Row],[Month]],DataSet_Demo[Profit (£)])</f>
        <v>1034.48</v>
      </c>
    </row>
    <row r="172" spans="1:10" ht="14.25" x14ac:dyDescent="0.2">
      <c r="A172" s="4" t="s">
        <v>121</v>
      </c>
      <c r="B172" s="5" t="s">
        <v>20</v>
      </c>
      <c r="C172" s="5" t="s">
        <v>13</v>
      </c>
      <c r="D172" s="5" t="s">
        <v>16</v>
      </c>
      <c r="E172" s="6">
        <v>7</v>
      </c>
      <c r="F172" s="6">
        <v>337.89</v>
      </c>
      <c r="G172" s="7">
        <v>64.650000000000006</v>
      </c>
      <c r="H172" t="str">
        <f>TEXT(DataSet_Demo[[#This Row],[Transaction Date]],"mmmm")</f>
        <v>June</v>
      </c>
      <c r="I172">
        <f>SUMIF(DataSet_Demo[Month],DataSet_Demo[[#This Row],[Month]],DataSet_Demo[Sales (£)])</f>
        <v>8109.2400000000007</v>
      </c>
      <c r="J172">
        <f>SUMIF(DataSet_Demo[Month],DataSet_Demo[[#This Row],[Month]],DataSet_Demo[Profit (£)])</f>
        <v>1645.6600000000003</v>
      </c>
    </row>
    <row r="173" spans="1:10" ht="14.25" x14ac:dyDescent="0.2">
      <c r="A173" s="8" t="s">
        <v>76</v>
      </c>
      <c r="B173" s="9" t="s">
        <v>46</v>
      </c>
      <c r="C173" s="9" t="s">
        <v>26</v>
      </c>
      <c r="D173" s="9" t="s">
        <v>10</v>
      </c>
      <c r="E173" s="10">
        <v>10</v>
      </c>
      <c r="F173" s="10">
        <v>297.17</v>
      </c>
      <c r="G173" s="11">
        <v>52.01</v>
      </c>
      <c r="H173" t="str">
        <f>TEXT(DataSet_Demo[[#This Row],[Transaction Date]],"mmmm")</f>
        <v>July</v>
      </c>
      <c r="I173">
        <f>SUMIF(DataSet_Demo[Month],DataSet_Demo[[#This Row],[Month]],DataSet_Demo[Sales (£)])</f>
        <v>5307.6299999999992</v>
      </c>
      <c r="J173">
        <f>SUMIF(DataSet_Demo[Month],DataSet_Demo[[#This Row],[Month]],DataSet_Demo[Profit (£)])</f>
        <v>996.95999999999992</v>
      </c>
    </row>
    <row r="174" spans="1:10" ht="14.25" x14ac:dyDescent="0.2">
      <c r="A174" s="13">
        <v>45637</v>
      </c>
      <c r="B174" s="5" t="s">
        <v>56</v>
      </c>
      <c r="C174" s="5" t="s">
        <v>26</v>
      </c>
      <c r="D174" s="5" t="s">
        <v>16</v>
      </c>
      <c r="E174" s="6">
        <v>4</v>
      </c>
      <c r="F174" s="6">
        <v>236.47</v>
      </c>
      <c r="G174" s="7">
        <v>33.799999999999997</v>
      </c>
      <c r="H174" t="str">
        <f>TEXT(DataSet_Demo[[#This Row],[Transaction Date]],"mmmm")</f>
        <v>December</v>
      </c>
      <c r="I174">
        <f>SUMIF(DataSet_Demo[Month],DataSet_Demo[[#This Row],[Month]],DataSet_Demo[Sales (£)])</f>
        <v>1683.1899999999998</v>
      </c>
      <c r="J174">
        <f>SUMIF(DataSet_Demo[Month],DataSet_Demo[[#This Row],[Month]],DataSet_Demo[Profit (£)])</f>
        <v>221.04</v>
      </c>
    </row>
    <row r="175" spans="1:10" ht="14.25" x14ac:dyDescent="0.2">
      <c r="A175" s="12">
        <v>45598</v>
      </c>
      <c r="B175" s="9" t="s">
        <v>25</v>
      </c>
      <c r="C175" s="9" t="s">
        <v>26</v>
      </c>
      <c r="D175" s="9" t="s">
        <v>10</v>
      </c>
      <c r="E175" s="10">
        <v>10</v>
      </c>
      <c r="F175" s="10">
        <v>305.68</v>
      </c>
      <c r="G175" s="11">
        <v>42.11</v>
      </c>
      <c r="H175" t="str">
        <f>TEXT(DataSet_Demo[[#This Row],[Transaction Date]],"mmmm")</f>
        <v>November</v>
      </c>
      <c r="I175">
        <f>SUMIF(DataSet_Demo[Month],DataSet_Demo[[#This Row],[Month]],DataSet_Demo[Sales (£)])</f>
        <v>3352.1699999999996</v>
      </c>
      <c r="J175">
        <f>SUMIF(DataSet_Demo[Month],DataSet_Demo[[#This Row],[Month]],DataSet_Demo[Profit (£)])</f>
        <v>658.54</v>
      </c>
    </row>
    <row r="176" spans="1:10" ht="14.25" x14ac:dyDescent="0.2">
      <c r="A176" s="4" t="s">
        <v>122</v>
      </c>
      <c r="B176" s="5" t="s">
        <v>36</v>
      </c>
      <c r="C176" s="5" t="s">
        <v>35</v>
      </c>
      <c r="D176" s="5" t="s">
        <v>16</v>
      </c>
      <c r="E176" s="6">
        <v>7</v>
      </c>
      <c r="F176" s="6">
        <v>513.67999999999995</v>
      </c>
      <c r="G176" s="7">
        <v>76.680000000000007</v>
      </c>
      <c r="H176" t="str">
        <f>TEXT(DataSet_Demo[[#This Row],[Transaction Date]],"mmmm")</f>
        <v>October</v>
      </c>
      <c r="I176">
        <f>SUMIF(DataSet_Demo[Month],DataSet_Demo[[#This Row],[Month]],DataSet_Demo[Sales (£)])</f>
        <v>7547.6200000000008</v>
      </c>
      <c r="J176">
        <f>SUMIF(DataSet_Demo[Month],DataSet_Demo[[#This Row],[Month]],DataSet_Demo[Profit (£)])</f>
        <v>1359.1399999999999</v>
      </c>
    </row>
    <row r="177" spans="1:10" ht="14.25" x14ac:dyDescent="0.2">
      <c r="A177" s="8" t="s">
        <v>123</v>
      </c>
      <c r="B177" s="9" t="s">
        <v>25</v>
      </c>
      <c r="C177" s="9" t="s">
        <v>26</v>
      </c>
      <c r="D177" s="9" t="s">
        <v>16</v>
      </c>
      <c r="E177" s="10">
        <v>10</v>
      </c>
      <c r="F177" s="10">
        <v>879.07</v>
      </c>
      <c r="G177" s="11">
        <v>114.3</v>
      </c>
      <c r="H177" t="str">
        <f>TEXT(DataSet_Demo[[#This Row],[Transaction Date]],"mmmm")</f>
        <v>April</v>
      </c>
      <c r="I177">
        <f>SUMIF(DataSet_Demo[Month],DataSet_Demo[[#This Row],[Month]],DataSet_Demo[Sales (£)])</f>
        <v>7887.2899999999991</v>
      </c>
      <c r="J177">
        <f>SUMIF(DataSet_Demo[Month],DataSet_Demo[[#This Row],[Month]],DataSet_Demo[Profit (£)])</f>
        <v>1471.6399999999999</v>
      </c>
    </row>
    <row r="178" spans="1:10" ht="14.25" x14ac:dyDescent="0.2">
      <c r="A178" s="14">
        <v>45475</v>
      </c>
      <c r="B178" s="5" t="s">
        <v>48</v>
      </c>
      <c r="C178" s="5" t="s">
        <v>9</v>
      </c>
      <c r="D178" s="5" t="s">
        <v>16</v>
      </c>
      <c r="E178" s="6">
        <v>8</v>
      </c>
      <c r="F178" s="6">
        <v>124.57</v>
      </c>
      <c r="G178" s="7">
        <v>18.14</v>
      </c>
      <c r="H178" t="str">
        <f>TEXT(DataSet_Demo[[#This Row],[Transaction Date]],"mmmm")</f>
        <v>July</v>
      </c>
      <c r="I178">
        <f>SUMIF(DataSet_Demo[Month],DataSet_Demo[[#This Row],[Month]],DataSet_Demo[Sales (£)])</f>
        <v>5307.6299999999992</v>
      </c>
      <c r="J178">
        <f>SUMIF(DataSet_Demo[Month],DataSet_Demo[[#This Row],[Month]],DataSet_Demo[Profit (£)])</f>
        <v>996.95999999999992</v>
      </c>
    </row>
    <row r="179" spans="1:10" ht="14.25" x14ac:dyDescent="0.2">
      <c r="A179" s="8" t="s">
        <v>124</v>
      </c>
      <c r="B179" s="9" t="s">
        <v>8</v>
      </c>
      <c r="C179" s="9" t="s">
        <v>9</v>
      </c>
      <c r="D179" s="9" t="s">
        <v>10</v>
      </c>
      <c r="E179" s="10">
        <v>1</v>
      </c>
      <c r="F179" s="10">
        <v>17.809999999999999</v>
      </c>
      <c r="G179" s="11">
        <v>4.08</v>
      </c>
      <c r="H179" t="str">
        <f>TEXT(DataSet_Demo[[#This Row],[Transaction Date]],"mmmm")</f>
        <v>November</v>
      </c>
      <c r="I179">
        <f>SUMIF(DataSet_Demo[Month],DataSet_Demo[[#This Row],[Month]],DataSet_Demo[Sales (£)])</f>
        <v>3352.1699999999996</v>
      </c>
      <c r="J179">
        <f>SUMIF(DataSet_Demo[Month],DataSet_Demo[[#This Row],[Month]],DataSet_Demo[Profit (£)])</f>
        <v>658.54</v>
      </c>
    </row>
    <row r="180" spans="1:10" ht="14.25" x14ac:dyDescent="0.2">
      <c r="A180" s="13">
        <v>45576</v>
      </c>
      <c r="B180" s="5" t="s">
        <v>40</v>
      </c>
      <c r="C180" s="5" t="s">
        <v>13</v>
      </c>
      <c r="D180" s="5" t="s">
        <v>16</v>
      </c>
      <c r="E180" s="6">
        <v>4</v>
      </c>
      <c r="F180" s="6">
        <v>259.68</v>
      </c>
      <c r="G180" s="7">
        <v>29.38</v>
      </c>
      <c r="H180" t="str">
        <f>TEXT(DataSet_Demo[[#This Row],[Transaction Date]],"mmmm")</f>
        <v>October</v>
      </c>
      <c r="I180">
        <f>SUMIF(DataSet_Demo[Month],DataSet_Demo[[#This Row],[Month]],DataSet_Demo[Sales (£)])</f>
        <v>7547.6200000000008</v>
      </c>
      <c r="J180">
        <f>SUMIF(DataSet_Demo[Month],DataSet_Demo[[#This Row],[Month]],DataSet_Demo[Profit (£)])</f>
        <v>1359.1399999999999</v>
      </c>
    </row>
    <row r="181" spans="1:10" ht="14.25" x14ac:dyDescent="0.2">
      <c r="A181" s="8" t="s">
        <v>125</v>
      </c>
      <c r="B181" s="9" t="s">
        <v>49</v>
      </c>
      <c r="C181" s="9" t="s">
        <v>23</v>
      </c>
      <c r="D181" s="9" t="s">
        <v>10</v>
      </c>
      <c r="E181" s="10">
        <v>4</v>
      </c>
      <c r="F181" s="10">
        <v>277.61</v>
      </c>
      <c r="G181" s="11">
        <v>44.64</v>
      </c>
      <c r="H181" t="str">
        <f>TEXT(DataSet_Demo[[#This Row],[Transaction Date]],"mmmm")</f>
        <v>May</v>
      </c>
      <c r="I181">
        <f>SUMIF(DataSet_Demo[Month],DataSet_Demo[[#This Row],[Month]],DataSet_Demo[Sales (£)])</f>
        <v>7177.09</v>
      </c>
      <c r="J181">
        <f>SUMIF(DataSet_Demo[Month],DataSet_Demo[[#This Row],[Month]],DataSet_Demo[Profit (£)])</f>
        <v>1477.4400000000003</v>
      </c>
    </row>
    <row r="182" spans="1:10" ht="14.25" x14ac:dyDescent="0.2">
      <c r="A182" s="4" t="s">
        <v>126</v>
      </c>
      <c r="B182" s="5" t="s">
        <v>63</v>
      </c>
      <c r="C182" s="5" t="s">
        <v>9</v>
      </c>
      <c r="D182" s="5" t="s">
        <v>10</v>
      </c>
      <c r="E182" s="6">
        <v>8</v>
      </c>
      <c r="F182" s="6">
        <v>478.84</v>
      </c>
      <c r="G182" s="7">
        <v>142.41999999999999</v>
      </c>
      <c r="H182" t="str">
        <f>TEXT(DataSet_Demo[[#This Row],[Transaction Date]],"mmmm")</f>
        <v>October</v>
      </c>
      <c r="I182">
        <f>SUMIF(DataSet_Demo[Month],DataSet_Demo[[#This Row],[Month]],DataSet_Demo[Sales (£)])</f>
        <v>7547.6200000000008</v>
      </c>
      <c r="J182">
        <f>SUMIF(DataSet_Demo[Month],DataSet_Demo[[#This Row],[Month]],DataSet_Demo[Profit (£)])</f>
        <v>1359.1399999999999</v>
      </c>
    </row>
    <row r="183" spans="1:10" ht="14.25" x14ac:dyDescent="0.2">
      <c r="A183" s="8" t="s">
        <v>127</v>
      </c>
      <c r="B183" s="9" t="s">
        <v>97</v>
      </c>
      <c r="C183" s="9" t="s">
        <v>35</v>
      </c>
      <c r="D183" s="9" t="s">
        <v>16</v>
      </c>
      <c r="E183" s="10">
        <v>2</v>
      </c>
      <c r="F183" s="10">
        <v>29.92</v>
      </c>
      <c r="G183" s="11">
        <v>6.49</v>
      </c>
      <c r="H183" t="str">
        <f>TEXT(DataSet_Demo[[#This Row],[Transaction Date]],"mmmm")</f>
        <v>October</v>
      </c>
      <c r="I183">
        <f>SUMIF(DataSet_Demo[Month],DataSet_Demo[[#This Row],[Month]],DataSet_Demo[Sales (£)])</f>
        <v>7547.6200000000008</v>
      </c>
      <c r="J183">
        <f>SUMIF(DataSet_Demo[Month],DataSet_Demo[[#This Row],[Month]],DataSet_Demo[Profit (£)])</f>
        <v>1359.1399999999999</v>
      </c>
    </row>
    <row r="184" spans="1:10" ht="14.25" x14ac:dyDescent="0.2">
      <c r="A184" s="14">
        <v>45360</v>
      </c>
      <c r="B184" s="5" t="s">
        <v>12</v>
      </c>
      <c r="C184" s="5" t="s">
        <v>13</v>
      </c>
      <c r="D184" s="5" t="s">
        <v>10</v>
      </c>
      <c r="E184" s="6">
        <v>9</v>
      </c>
      <c r="F184" s="6">
        <v>185.46</v>
      </c>
      <c r="G184" s="7">
        <v>40.700000000000003</v>
      </c>
      <c r="H184" t="str">
        <f>TEXT(DataSet_Demo[[#This Row],[Transaction Date]],"mmmm")</f>
        <v>March</v>
      </c>
      <c r="I184">
        <f>SUMIF(DataSet_Demo[Month],DataSet_Demo[[#This Row],[Month]],DataSet_Demo[Sales (£)])</f>
        <v>4933.2400000000007</v>
      </c>
      <c r="J184">
        <f>SUMIF(DataSet_Demo[Month],DataSet_Demo[[#This Row],[Month]],DataSet_Demo[Profit (£)])</f>
        <v>942.64</v>
      </c>
    </row>
    <row r="185" spans="1:10" ht="14.25" x14ac:dyDescent="0.2">
      <c r="A185" s="8" t="s">
        <v>45</v>
      </c>
      <c r="B185" s="9" t="s">
        <v>40</v>
      </c>
      <c r="C185" s="9" t="s">
        <v>13</v>
      </c>
      <c r="D185" s="9" t="s">
        <v>16</v>
      </c>
      <c r="E185" s="10">
        <v>3</v>
      </c>
      <c r="F185" s="10">
        <v>63.94</v>
      </c>
      <c r="G185" s="11">
        <v>17.2</v>
      </c>
      <c r="H185" t="str">
        <f>TEXT(DataSet_Demo[[#This Row],[Transaction Date]],"mmmm")</f>
        <v>February</v>
      </c>
      <c r="I185">
        <f>SUMIF(DataSet_Demo[Month],DataSet_Demo[[#This Row],[Month]],DataSet_Demo[Sales (£)])</f>
        <v>3524.72</v>
      </c>
      <c r="J185">
        <f>SUMIF(DataSet_Demo[Month],DataSet_Demo[[#This Row],[Month]],DataSet_Demo[Profit (£)])</f>
        <v>701.38</v>
      </c>
    </row>
    <row r="186" spans="1:10" ht="14.25" x14ac:dyDescent="0.2">
      <c r="A186" s="4" t="s">
        <v>80</v>
      </c>
      <c r="B186" s="5" t="s">
        <v>22</v>
      </c>
      <c r="C186" s="5" t="s">
        <v>23</v>
      </c>
      <c r="D186" s="5" t="s">
        <v>16</v>
      </c>
      <c r="E186" s="6">
        <v>7</v>
      </c>
      <c r="F186" s="6">
        <v>164.39</v>
      </c>
      <c r="G186" s="7">
        <v>21.33</v>
      </c>
      <c r="H186" t="str">
        <f>TEXT(DataSet_Demo[[#This Row],[Transaction Date]],"mmmm")</f>
        <v>April</v>
      </c>
      <c r="I186">
        <f>SUMIF(DataSet_Demo[Month],DataSet_Demo[[#This Row],[Month]],DataSet_Demo[Sales (£)])</f>
        <v>7887.2899999999991</v>
      </c>
      <c r="J186">
        <f>SUMIF(DataSet_Demo[Month],DataSet_Demo[[#This Row],[Month]],DataSet_Demo[Profit (£)])</f>
        <v>1471.6399999999999</v>
      </c>
    </row>
    <row r="187" spans="1:10" ht="14.25" x14ac:dyDescent="0.2">
      <c r="A187" s="8" t="s">
        <v>128</v>
      </c>
      <c r="B187" s="9" t="s">
        <v>40</v>
      </c>
      <c r="C187" s="9" t="s">
        <v>13</v>
      </c>
      <c r="D187" s="9" t="s">
        <v>16</v>
      </c>
      <c r="E187" s="10">
        <v>2</v>
      </c>
      <c r="F187" s="10">
        <v>199.7</v>
      </c>
      <c r="G187" s="11">
        <v>58.06</v>
      </c>
      <c r="H187" t="str">
        <f>TEXT(DataSet_Demo[[#This Row],[Transaction Date]],"mmmm")</f>
        <v>March</v>
      </c>
      <c r="I187">
        <f>SUMIF(DataSet_Demo[Month],DataSet_Demo[[#This Row],[Month]],DataSet_Demo[Sales (£)])</f>
        <v>4933.2400000000007</v>
      </c>
      <c r="J187">
        <f>SUMIF(DataSet_Demo[Month],DataSet_Demo[[#This Row],[Month]],DataSet_Demo[Profit (£)])</f>
        <v>942.64</v>
      </c>
    </row>
    <row r="188" spans="1:10" ht="14.25" x14ac:dyDescent="0.2">
      <c r="A188" s="4" t="s">
        <v>129</v>
      </c>
      <c r="B188" s="5" t="s">
        <v>40</v>
      </c>
      <c r="C188" s="5" t="s">
        <v>13</v>
      </c>
      <c r="D188" s="5" t="s">
        <v>16</v>
      </c>
      <c r="E188" s="6">
        <v>5</v>
      </c>
      <c r="F188" s="6">
        <v>359.55</v>
      </c>
      <c r="G188" s="7">
        <v>43.61</v>
      </c>
      <c r="H188" t="str">
        <f>TEXT(DataSet_Demo[[#This Row],[Transaction Date]],"mmmm")</f>
        <v>March</v>
      </c>
      <c r="I188">
        <f>SUMIF(DataSet_Demo[Month],DataSet_Demo[[#This Row],[Month]],DataSet_Demo[Sales (£)])</f>
        <v>4933.2400000000007</v>
      </c>
      <c r="J188">
        <f>SUMIF(DataSet_Demo[Month],DataSet_Demo[[#This Row],[Month]],DataSet_Demo[Profit (£)])</f>
        <v>942.64</v>
      </c>
    </row>
    <row r="189" spans="1:10" ht="14.25" x14ac:dyDescent="0.2">
      <c r="A189" s="12">
        <v>45299</v>
      </c>
      <c r="B189" s="9" t="s">
        <v>18</v>
      </c>
      <c r="C189" s="9" t="s">
        <v>9</v>
      </c>
      <c r="D189" s="9" t="s">
        <v>16</v>
      </c>
      <c r="E189" s="10">
        <v>9</v>
      </c>
      <c r="F189" s="10">
        <v>388.16</v>
      </c>
      <c r="G189" s="11">
        <v>112.44</v>
      </c>
      <c r="H189" t="str">
        <f>TEXT(DataSet_Demo[[#This Row],[Transaction Date]],"mmmm")</f>
        <v>January</v>
      </c>
      <c r="I189">
        <f>SUMIF(DataSet_Demo[Month],DataSet_Demo[[#This Row],[Month]],DataSet_Demo[Sales (£)])</f>
        <v>5598.7999999999993</v>
      </c>
      <c r="J189">
        <f>SUMIF(DataSet_Demo[Month],DataSet_Demo[[#This Row],[Month]],DataSet_Demo[Profit (£)])</f>
        <v>1031.3900000000001</v>
      </c>
    </row>
    <row r="190" spans="1:10" ht="14.25" x14ac:dyDescent="0.2">
      <c r="A190" s="4" t="s">
        <v>130</v>
      </c>
      <c r="B190" s="5" t="s">
        <v>63</v>
      </c>
      <c r="C190" s="5" t="s">
        <v>9</v>
      </c>
      <c r="D190" s="5" t="s">
        <v>10</v>
      </c>
      <c r="E190" s="6">
        <v>6</v>
      </c>
      <c r="F190" s="6">
        <v>293.73</v>
      </c>
      <c r="G190" s="7">
        <v>55.8</v>
      </c>
      <c r="H190" t="str">
        <f>TEXT(DataSet_Demo[[#This Row],[Transaction Date]],"mmmm")</f>
        <v>October</v>
      </c>
      <c r="I190">
        <f>SUMIF(DataSet_Demo[Month],DataSet_Demo[[#This Row],[Month]],DataSet_Demo[Sales (£)])</f>
        <v>7547.6200000000008</v>
      </c>
      <c r="J190">
        <f>SUMIF(DataSet_Demo[Month],DataSet_Demo[[#This Row],[Month]],DataSet_Demo[Profit (£)])</f>
        <v>1359.1399999999999</v>
      </c>
    </row>
    <row r="191" spans="1:10" ht="14.25" x14ac:dyDescent="0.2">
      <c r="A191" s="15">
        <v>45606</v>
      </c>
      <c r="B191" s="9" t="s">
        <v>58</v>
      </c>
      <c r="C191" s="9" t="s">
        <v>35</v>
      </c>
      <c r="D191" s="9" t="s">
        <v>10</v>
      </c>
      <c r="E191" s="10">
        <v>2</v>
      </c>
      <c r="F191" s="10">
        <v>164</v>
      </c>
      <c r="G191" s="11">
        <v>33.43</v>
      </c>
      <c r="H191" t="str">
        <f>TEXT(DataSet_Demo[[#This Row],[Transaction Date]],"mmmm")</f>
        <v>November</v>
      </c>
      <c r="I191">
        <f>SUMIF(DataSet_Demo[Month],DataSet_Demo[[#This Row],[Month]],DataSet_Demo[Sales (£)])</f>
        <v>3352.1699999999996</v>
      </c>
      <c r="J191">
        <f>SUMIF(DataSet_Demo[Month],DataSet_Demo[[#This Row],[Month]],DataSet_Demo[Profit (£)])</f>
        <v>658.54</v>
      </c>
    </row>
    <row r="192" spans="1:10" ht="14.25" x14ac:dyDescent="0.2">
      <c r="A192" s="14">
        <v>45633</v>
      </c>
      <c r="B192" s="5" t="s">
        <v>49</v>
      </c>
      <c r="C192" s="5" t="s">
        <v>23</v>
      </c>
      <c r="D192" s="5" t="s">
        <v>16</v>
      </c>
      <c r="E192" s="6">
        <v>2</v>
      </c>
      <c r="F192" s="6">
        <v>49.99</v>
      </c>
      <c r="G192" s="7">
        <v>9.33</v>
      </c>
      <c r="H192" t="str">
        <f>TEXT(DataSet_Demo[[#This Row],[Transaction Date]],"mmmm")</f>
        <v>December</v>
      </c>
      <c r="I192">
        <f>SUMIF(DataSet_Demo[Month],DataSet_Demo[[#This Row],[Month]],DataSet_Demo[Sales (£)])</f>
        <v>1683.1899999999998</v>
      </c>
      <c r="J192">
        <f>SUMIF(DataSet_Demo[Month],DataSet_Demo[[#This Row],[Month]],DataSet_Demo[Profit (£)])</f>
        <v>221.04</v>
      </c>
    </row>
    <row r="193" spans="1:10" ht="14.25" x14ac:dyDescent="0.2">
      <c r="A193" s="12">
        <v>45327</v>
      </c>
      <c r="B193" s="9" t="s">
        <v>52</v>
      </c>
      <c r="C193" s="9" t="s">
        <v>9</v>
      </c>
      <c r="D193" s="9" t="s">
        <v>10</v>
      </c>
      <c r="E193" s="10">
        <v>6</v>
      </c>
      <c r="F193" s="10">
        <v>525.41999999999996</v>
      </c>
      <c r="G193" s="11">
        <v>132.16999999999999</v>
      </c>
      <c r="H193" t="str">
        <f>TEXT(DataSet_Demo[[#This Row],[Transaction Date]],"mmmm")</f>
        <v>February</v>
      </c>
      <c r="I193">
        <f>SUMIF(DataSet_Demo[Month],DataSet_Demo[[#This Row],[Month]],DataSet_Demo[Sales (£)])</f>
        <v>3524.72</v>
      </c>
      <c r="J193">
        <f>SUMIF(DataSet_Demo[Month],DataSet_Demo[[#This Row],[Month]],DataSet_Demo[Profit (£)])</f>
        <v>701.38</v>
      </c>
    </row>
    <row r="194" spans="1:10" ht="14.25" x14ac:dyDescent="0.2">
      <c r="A194" s="14">
        <v>45630</v>
      </c>
      <c r="B194" s="5" t="s">
        <v>81</v>
      </c>
      <c r="C194" s="5" t="s">
        <v>35</v>
      </c>
      <c r="D194" s="5" t="s">
        <v>10</v>
      </c>
      <c r="E194" s="6">
        <v>6</v>
      </c>
      <c r="F194" s="6">
        <v>378.32</v>
      </c>
      <c r="G194" s="7">
        <v>44.32</v>
      </c>
      <c r="H194" t="str">
        <f>TEXT(DataSet_Demo[[#This Row],[Transaction Date]],"mmmm")</f>
        <v>December</v>
      </c>
      <c r="I194">
        <f>SUMIF(DataSet_Demo[Month],DataSet_Demo[[#This Row],[Month]],DataSet_Demo[Sales (£)])</f>
        <v>1683.1899999999998</v>
      </c>
      <c r="J194">
        <f>SUMIF(DataSet_Demo[Month],DataSet_Demo[[#This Row],[Month]],DataSet_Demo[Profit (£)])</f>
        <v>221.04</v>
      </c>
    </row>
    <row r="195" spans="1:10" ht="14.25" x14ac:dyDescent="0.2">
      <c r="A195" s="8" t="s">
        <v>131</v>
      </c>
      <c r="B195" s="9" t="s">
        <v>8</v>
      </c>
      <c r="C195" s="9" t="s">
        <v>9</v>
      </c>
      <c r="D195" s="9" t="s">
        <v>10</v>
      </c>
      <c r="E195" s="10">
        <v>10</v>
      </c>
      <c r="F195" s="10">
        <v>214.91</v>
      </c>
      <c r="G195" s="11">
        <v>39.29</v>
      </c>
      <c r="H195" t="str">
        <f>TEXT(DataSet_Demo[[#This Row],[Transaction Date]],"mmmm")</f>
        <v>July</v>
      </c>
      <c r="I195">
        <f>SUMIF(DataSet_Demo[Month],DataSet_Demo[[#This Row],[Month]],DataSet_Demo[Sales (£)])</f>
        <v>5307.6299999999992</v>
      </c>
      <c r="J195">
        <f>SUMIF(DataSet_Demo[Month],DataSet_Demo[[#This Row],[Month]],DataSet_Demo[Profit (£)])</f>
        <v>996.95999999999992</v>
      </c>
    </row>
    <row r="196" spans="1:10" ht="14.25" x14ac:dyDescent="0.2">
      <c r="A196" s="14">
        <v>45386</v>
      </c>
      <c r="B196" s="5" t="s">
        <v>58</v>
      </c>
      <c r="C196" s="5" t="s">
        <v>35</v>
      </c>
      <c r="D196" s="5" t="s">
        <v>16</v>
      </c>
      <c r="E196" s="6">
        <v>2</v>
      </c>
      <c r="F196" s="6">
        <v>65.2</v>
      </c>
      <c r="G196" s="7">
        <v>19.05</v>
      </c>
      <c r="H196" t="str">
        <f>TEXT(DataSet_Demo[[#This Row],[Transaction Date]],"mmmm")</f>
        <v>April</v>
      </c>
      <c r="I196">
        <f>SUMIF(DataSet_Demo[Month],DataSet_Demo[[#This Row],[Month]],DataSet_Demo[Sales (£)])</f>
        <v>7887.2899999999991</v>
      </c>
      <c r="J196">
        <f>SUMIF(DataSet_Demo[Month],DataSet_Demo[[#This Row],[Month]],DataSet_Demo[Profit (£)])</f>
        <v>1471.6399999999999</v>
      </c>
    </row>
    <row r="197" spans="1:10" ht="14.25" x14ac:dyDescent="0.2">
      <c r="A197" s="8" t="s">
        <v>132</v>
      </c>
      <c r="B197" s="9" t="s">
        <v>28</v>
      </c>
      <c r="C197" s="9" t="s">
        <v>26</v>
      </c>
      <c r="D197" s="9" t="s">
        <v>10</v>
      </c>
      <c r="E197" s="10">
        <v>2</v>
      </c>
      <c r="F197" s="10">
        <v>59.88</v>
      </c>
      <c r="G197" s="11">
        <v>9.17</v>
      </c>
      <c r="H197" t="str">
        <f>TEXT(DataSet_Demo[[#This Row],[Transaction Date]],"mmmm")</f>
        <v>May</v>
      </c>
      <c r="I197">
        <f>SUMIF(DataSet_Demo[Month],DataSet_Demo[[#This Row],[Month]],DataSet_Demo[Sales (£)])</f>
        <v>7177.09</v>
      </c>
      <c r="J197">
        <f>SUMIF(DataSet_Demo[Month],DataSet_Demo[[#This Row],[Month]],DataSet_Demo[Profit (£)])</f>
        <v>1477.4400000000003</v>
      </c>
    </row>
    <row r="198" spans="1:10" ht="14.25" x14ac:dyDescent="0.2">
      <c r="A198" s="4" t="s">
        <v>133</v>
      </c>
      <c r="B198" s="5" t="s">
        <v>46</v>
      </c>
      <c r="C198" s="5" t="s">
        <v>26</v>
      </c>
      <c r="D198" s="5" t="s">
        <v>16</v>
      </c>
      <c r="E198" s="6">
        <v>7</v>
      </c>
      <c r="F198" s="6">
        <v>338.68</v>
      </c>
      <c r="G198" s="7">
        <v>50.88</v>
      </c>
      <c r="H198" t="str">
        <f>TEXT(DataSet_Demo[[#This Row],[Transaction Date]],"mmmm")</f>
        <v>June</v>
      </c>
      <c r="I198">
        <f>SUMIF(DataSet_Demo[Month],DataSet_Demo[[#This Row],[Month]],DataSet_Demo[Sales (£)])</f>
        <v>8109.2400000000007</v>
      </c>
      <c r="J198">
        <f>SUMIF(DataSet_Demo[Month],DataSet_Demo[[#This Row],[Month]],DataSet_Demo[Profit (£)])</f>
        <v>1645.6600000000003</v>
      </c>
    </row>
    <row r="199" spans="1:10" ht="14.25" x14ac:dyDescent="0.2">
      <c r="A199" s="8" t="s">
        <v>134</v>
      </c>
      <c r="B199" s="9" t="s">
        <v>63</v>
      </c>
      <c r="C199" s="9" t="s">
        <v>9</v>
      </c>
      <c r="D199" s="9" t="s">
        <v>16</v>
      </c>
      <c r="E199" s="10">
        <v>10</v>
      </c>
      <c r="F199" s="10">
        <v>158.5</v>
      </c>
      <c r="G199" s="11">
        <v>19.649999999999999</v>
      </c>
      <c r="H199" t="str">
        <f>TEXT(DataSet_Demo[[#This Row],[Transaction Date]],"mmmm")</f>
        <v>September</v>
      </c>
      <c r="I199">
        <f>SUMIF(DataSet_Demo[Month],DataSet_Demo[[#This Row],[Month]],DataSet_Demo[Sales (£)])</f>
        <v>4924.42</v>
      </c>
      <c r="J199">
        <f>SUMIF(DataSet_Demo[Month],DataSet_Demo[[#This Row],[Month]],DataSet_Demo[Profit (£)])</f>
        <v>1042.0700000000002</v>
      </c>
    </row>
    <row r="200" spans="1:10" ht="14.25" x14ac:dyDescent="0.2">
      <c r="A200" s="4" t="s">
        <v>135</v>
      </c>
      <c r="B200" s="5" t="s">
        <v>22</v>
      </c>
      <c r="C200" s="5" t="s">
        <v>23</v>
      </c>
      <c r="D200" s="5" t="s">
        <v>16</v>
      </c>
      <c r="E200" s="6">
        <v>9</v>
      </c>
      <c r="F200" s="6">
        <v>843.66</v>
      </c>
      <c r="G200" s="7">
        <v>145.44</v>
      </c>
      <c r="H200" t="str">
        <f>TEXT(DataSet_Demo[[#This Row],[Transaction Date]],"mmmm")</f>
        <v>October</v>
      </c>
      <c r="I200">
        <f>SUMIF(DataSet_Demo[Month],DataSet_Demo[[#This Row],[Month]],DataSet_Demo[Sales (£)])</f>
        <v>7547.6200000000008</v>
      </c>
      <c r="J200">
        <f>SUMIF(DataSet_Demo[Month],DataSet_Demo[[#This Row],[Month]],DataSet_Demo[Profit (£)])</f>
        <v>1359.1399999999999</v>
      </c>
    </row>
    <row r="201" spans="1:10" ht="14.25" x14ac:dyDescent="0.2">
      <c r="A201" s="16">
        <v>45451</v>
      </c>
      <c r="B201" s="17" t="s">
        <v>8</v>
      </c>
      <c r="C201" s="17" t="s">
        <v>9</v>
      </c>
      <c r="D201" s="17" t="s">
        <v>16</v>
      </c>
      <c r="E201" s="18">
        <v>1</v>
      </c>
      <c r="F201" s="18">
        <v>48.55</v>
      </c>
      <c r="G201" s="19">
        <v>7.88</v>
      </c>
      <c r="H201" t="str">
        <f>TEXT(DataSet_Demo[[#This Row],[Transaction Date]],"mmmm")</f>
        <v>June</v>
      </c>
      <c r="I201">
        <f>SUMIF(DataSet_Demo[Month],DataSet_Demo[[#This Row],[Month]],DataSet_Demo[Sales (£)])</f>
        <v>8109.2400000000007</v>
      </c>
      <c r="J201">
        <f>SUMIF(DataSet_Demo[Month],DataSet_Demo[[#This Row],[Month]],DataSet_Demo[Profit (£)])</f>
        <v>1645.6600000000003</v>
      </c>
    </row>
  </sheetData>
  <dataValidations count="1">
    <dataValidation type="custom" allowBlank="1" showDropDown="1" sqref="E2:G201" xr:uid="{00000000-0002-0000-0000-000000000000}">
      <formula1>AND(ISNUMBER(E2),(NOT(OR(NOT(ISERROR(DATEVALUE(E2))), AND(ISNUMBER(E2), LEFT(CELL("format", E2))="D")))))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SHAN</dc:creator>
  <cp:lastModifiedBy>LI SHAN</cp:lastModifiedBy>
  <dcterms:created xsi:type="dcterms:W3CDTF">2025-05-14T15:20:19Z</dcterms:created>
  <dcterms:modified xsi:type="dcterms:W3CDTF">2025-05-14T15:20:19Z</dcterms:modified>
</cp:coreProperties>
</file>