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35620" windowHeight="20540" tabRatio="1000" activeTab="5"/>
  </bookViews>
  <sheets>
    <sheet name="Inpatient_Outpatient_Episodes" sheetId="1" r:id="rId1"/>
    <sheet name="TableauHomicideResidents" sheetId="2" r:id="rId2"/>
    <sheet name="TableauArea" sheetId="4" r:id="rId3"/>
    <sheet name="HomicideTrends" sheetId="3" r:id="rId4"/>
    <sheet name="Prison" sheetId="5" r:id="rId5"/>
    <sheet name="AnInstitEffect" sheetId="6" r:id="rId6"/>
  </sheets>
  <definedNames>
    <definedName name="_xlnm._FilterDatabase" localSheetId="4" hidden="1">Prison!$B$1:$K$51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17" i="5" l="1"/>
  <c r="H17" i="5"/>
  <c r="I17" i="5"/>
  <c r="G3" i="5"/>
  <c r="H3" i="5"/>
  <c r="I3" i="5"/>
  <c r="G23" i="5"/>
  <c r="H23" i="5"/>
  <c r="I23" i="5"/>
  <c r="G16" i="5"/>
  <c r="H16" i="5"/>
  <c r="I16" i="5"/>
  <c r="G11" i="5"/>
  <c r="H11" i="5"/>
  <c r="I11" i="5"/>
  <c r="G41" i="5"/>
  <c r="H41" i="5"/>
  <c r="I41" i="5"/>
  <c r="G28" i="5"/>
  <c r="H28" i="5"/>
  <c r="I28" i="5"/>
  <c r="G7" i="5"/>
  <c r="H7" i="5"/>
  <c r="I7" i="5"/>
  <c r="G5" i="5"/>
  <c r="H5" i="5"/>
  <c r="I5" i="5"/>
  <c r="G29" i="5"/>
  <c r="H29" i="5"/>
  <c r="I29" i="5"/>
  <c r="G9" i="5"/>
  <c r="H9" i="5"/>
  <c r="I9" i="5"/>
  <c r="G33" i="5"/>
  <c r="H33" i="5"/>
  <c r="I33" i="5"/>
  <c r="G34" i="5"/>
  <c r="H34" i="5"/>
  <c r="I34" i="5"/>
  <c r="G35" i="5"/>
  <c r="H35" i="5"/>
  <c r="I35" i="5"/>
  <c r="G21" i="5"/>
  <c r="H21" i="5"/>
  <c r="I21" i="5"/>
  <c r="G30" i="5"/>
  <c r="H30" i="5"/>
  <c r="I30" i="5"/>
  <c r="G8" i="5"/>
  <c r="H8" i="5"/>
  <c r="I8" i="5"/>
  <c r="G47" i="5"/>
  <c r="H47" i="5"/>
  <c r="I47" i="5"/>
  <c r="G36" i="5"/>
  <c r="H36" i="5"/>
  <c r="I36" i="5"/>
  <c r="G49" i="5"/>
  <c r="H49" i="5"/>
  <c r="I49" i="5"/>
  <c r="G10" i="5"/>
  <c r="H10" i="5"/>
  <c r="I10" i="5"/>
  <c r="G48" i="5"/>
  <c r="H48" i="5"/>
  <c r="I48" i="5"/>
  <c r="G42" i="5"/>
  <c r="H42" i="5"/>
  <c r="I42" i="5"/>
  <c r="G32" i="5"/>
  <c r="H32" i="5"/>
  <c r="I32" i="5"/>
  <c r="G25" i="5"/>
  <c r="H25" i="5"/>
  <c r="I25" i="5"/>
  <c r="G44" i="5"/>
  <c r="H44" i="5"/>
  <c r="I44" i="5"/>
  <c r="G2" i="5"/>
  <c r="H2" i="5"/>
  <c r="I2" i="5"/>
  <c r="G39" i="5"/>
  <c r="H39" i="5"/>
  <c r="I39" i="5"/>
  <c r="G45" i="5"/>
  <c r="H45" i="5"/>
  <c r="I45" i="5"/>
  <c r="G22" i="5"/>
  <c r="H22" i="5"/>
  <c r="I22" i="5"/>
  <c r="G50" i="5"/>
  <c r="H50" i="5"/>
  <c r="I50" i="5"/>
  <c r="G20" i="5"/>
  <c r="H20" i="5"/>
  <c r="I20" i="5"/>
  <c r="G51" i="5"/>
  <c r="H51" i="5"/>
  <c r="I51" i="5"/>
  <c r="G12" i="5"/>
  <c r="H12" i="5"/>
  <c r="I12" i="5"/>
  <c r="G19" i="5"/>
  <c r="H19" i="5"/>
  <c r="I19" i="5"/>
  <c r="G27" i="5"/>
  <c r="H27" i="5"/>
  <c r="I27" i="5"/>
  <c r="G40" i="5"/>
  <c r="H40" i="5"/>
  <c r="I40" i="5"/>
  <c r="G46" i="5"/>
  <c r="H46" i="5"/>
  <c r="I46" i="5"/>
  <c r="G6" i="5"/>
  <c r="H6" i="5"/>
  <c r="I6" i="5"/>
  <c r="G37" i="5"/>
  <c r="H37" i="5"/>
  <c r="I37" i="5"/>
  <c r="G24" i="5"/>
  <c r="H24" i="5"/>
  <c r="I24" i="5"/>
  <c r="G4" i="5"/>
  <c r="H4" i="5"/>
  <c r="I4" i="5"/>
  <c r="G14" i="5"/>
  <c r="H14" i="5"/>
  <c r="I14" i="5"/>
  <c r="G43" i="5"/>
  <c r="H43" i="5"/>
  <c r="I43" i="5"/>
  <c r="G18" i="5"/>
  <c r="H18" i="5"/>
  <c r="I18" i="5"/>
  <c r="G26" i="5"/>
  <c r="H26" i="5"/>
  <c r="I26" i="5"/>
  <c r="G38" i="5"/>
  <c r="H38" i="5"/>
  <c r="I38" i="5"/>
  <c r="G15" i="5"/>
  <c r="H15" i="5"/>
  <c r="I15" i="5"/>
  <c r="G31" i="5"/>
  <c r="H31" i="5"/>
  <c r="I31" i="5"/>
  <c r="G13" i="5"/>
  <c r="I13" i="5"/>
  <c r="H13" i="5"/>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alcChain>
</file>

<file path=xl/sharedStrings.xml><?xml version="1.0" encoding="utf-8"?>
<sst xmlns="http://schemas.openxmlformats.org/spreadsheetml/2006/main" count="368" uniqueCount="274">
  <si>
    <t>Number of patient care episodes</t>
  </si>
  <si>
    <t>Percent distribution</t>
  </si>
  <si>
    <t>Rate per 100,000 population</t>
  </si>
  <si>
    <t>-</t>
  </si>
  <si>
    <t>Year</t>
  </si>
  <si>
    <t>Other</t>
  </si>
  <si>
    <t>Total (All Facilities)</t>
  </si>
  <si>
    <t>All in-patient services</t>
  </si>
  <si>
    <t>State and country mental hospitals</t>
  </si>
  <si>
    <t>Private mental hospitals</t>
  </si>
  <si>
    <t>General Hospital Units (non-VA)</t>
  </si>
  <si>
    <t>VA in-patient services</t>
  </si>
  <si>
    <t>CMHCs</t>
  </si>
  <si>
    <t>All out-patient services</t>
  </si>
  <si>
    <t>In-patient Services</t>
  </si>
  <si>
    <t>Out-patient Services</t>
  </si>
  <si>
    <t>Number, percent distribution, and rate per 100,000 population of inpatient and outpatient care episodes in selected mental health facilities in the U.S., by type of facilicity, in 1955, 1965, 1971, 1975, and 1977</t>
  </si>
  <si>
    <t>"Source (except for 1977): Provisional Data on Patient Care Episodes in Mental Health Facilities, National Institute of Mental Health"
"Rockville, Md, 1977. Source for 1977 data: unpublished provisional data from the National Instirute of Mental Health."
"lncludes estimates of episodes of care in residential treatment centers for emotionally disturbed children."</t>
  </si>
  <si>
    <t>Number of Hospitals</t>
  </si>
  <si>
    <t>Resident patients at end of year</t>
  </si>
  <si>
    <t>Admissions</t>
  </si>
  <si>
    <t>Net Releases</t>
  </si>
  <si>
    <t>Additions</t>
  </si>
  <si>
    <t>Discontinuations</t>
  </si>
  <si>
    <t>Deaths</t>
  </si>
  <si>
    <t>Homicide rate per 100,000 population</t>
  </si>
  <si>
    <t>Estimated Number of Homicides</t>
  </si>
  <si>
    <t>Homicide Rate</t>
  </si>
  <si>
    <t>Residents per 100,000</t>
  </si>
  <si>
    <t>IP CMHCs</t>
  </si>
  <si>
    <t>OP CMHCs</t>
  </si>
  <si>
    <t xml:space="preserve"> </t>
  </si>
  <si>
    <t xml:space="preserve">  </t>
  </si>
  <si>
    <t xml:space="preserve">    </t>
  </si>
  <si>
    <t>Equal intervals for years</t>
  </si>
  <si>
    <t>State</t>
  </si>
  <si>
    <t>Total number of
prisoners in jails and
state prisons,
June 30, 2005</t>
  </si>
  <si>
    <t xml:space="preserve">Estimated number of
prisoners seriously
mentally ill
(16% of total) </t>
  </si>
  <si>
    <t xml:space="preserve">Number of patients in
state, private, and
psychiatric units in
general hospitals,
2004 </t>
  </si>
  <si>
    <t>Odds of a seriously
mentally ill person
being in jail or prison
compared to in
hospital</t>
  </si>
  <si>
    <t>State Ranking based on
per capita expenditures
by state mental health
authority, FY 2002
(lowest no. spends most)</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</si>
  <si>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</si>
  <si>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</si>
  <si>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</si>
  <si>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</si>
  <si>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</si>
  <si>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</si>
  <si>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</si>
  <si>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</si>
  <si>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</si>
  <si>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</si>
  <si>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</si>
  <si>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</si>
  <si>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</si>
  <si>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</si>
  <si>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</si>
  <si>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</si>
  <si>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</si>
  <si>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</si>
  <si>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</si>
  <si>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</si>
  <si>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</si>
  <si>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</si>
  <si>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</si>
  <si>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</si>
  <si>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</si>
  <si>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</si>
  <si>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</si>
  <si>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</si>
  <si>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</si>
  <si>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</si>
  <si>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</si>
  <si>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</si>
  <si>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</si>
  <si>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</si>
  <si>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</si>
  <si>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</si>
  <si>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</si>
  <si>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</si>
  <si>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</si>
  <si>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</si>
  <si>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</si>
  <si>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</si>
  <si>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</si>
  <si>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</si>
  <si>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</si>
  <si>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</si>
  <si>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</si>
  <si>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</si>
  <si>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</si>
  <si>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</si>
  <si>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</si>
  <si>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</si>
  <si>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</si>
  <si>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</si>
  <si>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</si>
  <si>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</si>
  <si>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</si>
  <si>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</si>
  <si>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</si>
  <si>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</si>
  <si>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</si>
  <si>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</si>
  <si>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</si>
  <si>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</si>
  <si>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</si>
  <si>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</si>
  <si>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</si>
  <si>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</si>
  <si>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</si>
  <si>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</si>
  <si>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</si>
  <si>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</si>
  <si>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</si>
  <si>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</si>
  <si>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</si>
  <si>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</si>
  <si>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</si>
  <si>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</si>
  <si>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</si>
  <si>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</si>
  <si>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</si>
  <si>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</si>
  <si>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</si>
  <si>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</si>
  <si>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</si>
  <si>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</si>
  <si>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</si>
  <si>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</si>
  <si>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</si>
  <si>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</si>
  <si>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</si>
  <si>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</si>
  <si>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</si>
  <si>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</si>
  <si>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</si>
  <si>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</si>
  <si>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</si>
  <si>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</si>
  <si>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</si>
  <si>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</si>
  <si>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TOTAL</t>
  </si>
  <si>
    <t>% PRISON</t>
  </si>
  <si>
    <t>% HOSPITAL</t>
  </si>
  <si>
    <t>prisonrate</t>
  </si>
  <si>
    <t>povertyrate</t>
  </si>
  <si>
    <t>unemployrate</t>
  </si>
  <si>
    <t>youthpoprate</t>
  </si>
  <si>
    <t>homiciderate</t>
  </si>
  <si>
    <t>allresMH</t>
  </si>
  <si>
    <t>sjailpop</t>
  </si>
  <si>
    <t>prisonpop</t>
  </si>
  <si>
    <t>adultpop</t>
  </si>
  <si>
    <t>year</t>
  </si>
  <si>
    <t>1/1/1934</t>
  </si>
  <si>
    <t>1/1/1935</t>
  </si>
  <si>
    <t>1/1/1936</t>
  </si>
  <si>
    <t>1/1/1937</t>
  </si>
  <si>
    <t>1/1/1938</t>
  </si>
  <si>
    <t>1/1/1939</t>
  </si>
  <si>
    <t>1/1/1940</t>
  </si>
  <si>
    <t>1/1/1941</t>
  </si>
  <si>
    <t>1/1/1942</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</si>
  <si>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</si>
  <si>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</si>
  <si>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</si>
  <si>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</si>
  <si>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</si>
  <si>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</si>
  <si>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</si>
  <si>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</si>
  <si>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</si>
  <si>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</si>
  <si>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</si>
  <si>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</si>
  <si>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</si>
  <si>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</si>
  <si>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</si>
  <si>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</si>
  <si>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</si>
  <si>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</si>
  <si>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</si>
  <si>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</si>
  <si>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</si>
  <si>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</si>
  <si>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</si>
  <si>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</si>
  <si>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</si>
  <si>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</si>
  <si>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</si>
  <si>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</si>
  <si>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</si>
  <si>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</si>
  <si>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</si>
  <si>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</si>
  <si>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</si>
  <si>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</si>
  <si>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</si>
  <si>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</si>
  <si>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</si>
  <si>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</si>
  <si>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</si>
  <si>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</si>
  <si>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</si>
  <si>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</si>
  <si>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</si>
  <si>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</si>
  <si>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</si>
  <si>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</si>
  <si>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</si>
  <si>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</si>
  <si>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</si>
  <si>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</si>
  <si>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</si>
  <si>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</si>
  <si>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1/1/1995</t>
  </si>
  <si>
    <t>1/1/1996</t>
  </si>
  <si>
    <t>1/1/1997</t>
  </si>
  <si>
    <t>1/1/1998</t>
  </si>
  <si>
    <t>1/1/1999</t>
  </si>
  <si>
    <t>1/1/2000</t>
  </si>
  <si>
    <t>1/1/2001</t>
  </si>
  <si>
    <t>1/1/NEVADA</t>
  </si>
  <si>
    <t>1/1/ARIZONA</t>
  </si>
  <si>
    <t>1/1/TEXAS</t>
  </si>
  <si>
    <t>1/1/GEORGIA</t>
  </si>
  <si>
    <t>1/1/SOUTH CAROLINA</t>
  </si>
  <si>
    <t>1/1/FLORIDA</t>
  </si>
  <si>
    <t>1/1/LOUISIANA</t>
  </si>
  <si>
    <t>1/1/IDAHO</t>
  </si>
  <si>
    <t>1/1/MICHIGAN</t>
  </si>
  <si>
    <t>1/1/COLORADO</t>
  </si>
  <si>
    <t>1/1/OHIO</t>
  </si>
  <si>
    <t>1/1/ALABAMA</t>
  </si>
  <si>
    <t>1/1/UTAH</t>
  </si>
  <si>
    <t>1/1/WISCONSIN</t>
  </si>
  <si>
    <t>1/1/CALIFORNIA</t>
  </si>
  <si>
    <t>1/1/ALASKA</t>
  </si>
  <si>
    <t>1/1/VIRGINIA</t>
  </si>
  <si>
    <t>1/1/OKLAHOMA</t>
  </si>
  <si>
    <t>1/1/NORTH CAROLINA</t>
  </si>
  <si>
    <t>1/1/KANSAS</t>
  </si>
  <si>
    <t>1/1/NEW MEXICO</t>
  </si>
  <si>
    <t>1/1/ARKANSAS</t>
  </si>
  <si>
    <t>1/1/TENNESSEE</t>
  </si>
  <si>
    <t>1/1/MONTANA</t>
  </si>
  <si>
    <t>1/1/WASHINGTON</t>
  </si>
  <si>
    <t>1/1/OREGON</t>
  </si>
  <si>
    <t>1/1/DELAWARE</t>
  </si>
  <si>
    <t>1/1/HAWAII</t>
  </si>
  <si>
    <t>1/1/KENTUCKY</t>
  </si>
  <si>
    <t>1/1/WYOMING</t>
  </si>
  <si>
    <t>1/1/MISSOURI</t>
  </si>
  <si>
    <t>1/1/ILLINOIS</t>
  </si>
  <si>
    <t>1/1/INDIANA</t>
  </si>
  <si>
    <t>1/1/IOWA</t>
  </si>
  <si>
    <t>1/1/MARYLAND</t>
  </si>
  <si>
    <t>1/1/SOUTH DAKOTA</t>
  </si>
  <si>
    <t>1/1/WEST VIRGINIA</t>
  </si>
  <si>
    <t>1/1/NEW HAMPSHIRE</t>
  </si>
  <si>
    <t>1/1/PENNSYLVANIA</t>
  </si>
  <si>
    <t>1/1/CONNECTICUT</t>
  </si>
  <si>
    <t>1/1/MISSISSIPPI</t>
  </si>
  <si>
    <t>1/1/VERMONT</t>
  </si>
  <si>
    <t>1/1/NEBRASKA</t>
  </si>
  <si>
    <t>1/1/NEW JERSEY</t>
  </si>
  <si>
    <t>1/1/RHODE ISLAND</t>
  </si>
  <si>
    <t>1/1/MAINE</t>
  </si>
  <si>
    <t>1/1/MINNESOTA</t>
  </si>
  <si>
    <t>1/1/MASSACHUSETTS</t>
  </si>
  <si>
    <t>1/1/NEW YORK</t>
  </si>
  <si>
    <t>1/1/NORTH DAKOTA</t>
  </si>
  <si>
    <t>1/1/</t>
  </si>
  <si>
    <t>yeardate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</si>
</sst>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rgb="FFFFFF0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top style="thin">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s>
  <cellStyleXfs count="3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53">
    <xf numFmtId="0" fontId="0" fillId="0" borderId="0" xfId="0"/>
    <xf numFmtId="3" fontId="0" fillId="0" borderId="0" xfId="0" applyNumberFormat="1"/>
    <xf numFmtId="0" fontId="0" fillId="0" borderId="1" xfId="0" applyBorder="1"/>
    <xf numFmtId="3" fontId="3" fillId="0" borderId="3" xfId="0" applyNumberFormat="1" applyFont="1" applyBorder="1"/>
    <xf numFmtId="3" fontId="0" fillId="0" borderId="4" xfId="0" applyNumberFormat="1" applyBorder="1"/>
    <xf numFmtId="3" fontId="0" fillId="0" borderId="5" xfId="0" applyNumberFormat="1" applyBorder="1"/>
    <xf numFmtId="0" fontId="0" fillId="0" borderId="5" xfId="0" applyBorder="1"/>
    <xf numFmtId="0" fontId="3" fillId="0" borderId="3" xfId="0" applyFont="1" applyBorder="1"/>
    <xf numFmtId="0" fontId="0" fillId="0" borderId="4" xfId="0" applyBorder="1"/>
    <xf numFmtId="0" fontId="3" fillId="0" borderId="6" xfId="0" applyFont="1" applyBorder="1"/>
    <xf numFmtId="0" fontId="0" fillId="0" borderId="7" xfId="0" applyBorder="1"/>
    <xf numFmtId="0" fontId="0" fillId="0" borderId="8" xfId="0" applyBorder="1"/>
    <xf numFmtId="0" fontId="0" fillId="2" borderId="2" xfId="0" applyFill="1" applyBorder="1"/>
    <xf numFmtId="3" fontId="0" fillId="2" borderId="2" xfId="0" applyNumberFormat="1" applyFill="1" applyBorder="1"/>
    <xf numFmtId="0" fontId="0" fillId="0" borderId="10" xfId="0" applyBorder="1"/>
    <xf numFmtId="3" fontId="0" fillId="2" borderId="11" xfId="0" applyNumberFormat="1" applyFill="1" applyBorder="1"/>
    <xf numFmtId="3" fontId="3" fillId="0" borderId="12" xfId="0" applyNumberFormat="1" applyFont="1" applyBorder="1"/>
    <xf numFmtId="3" fontId="0" fillId="0" borderId="13" xfId="0" applyNumberFormat="1" applyBorder="1"/>
    <xf numFmtId="3" fontId="0" fillId="0" borderId="14" xfId="0" applyNumberFormat="1" applyBorder="1"/>
    <xf numFmtId="0" fontId="0" fillId="0" borderId="9" xfId="0" applyBorder="1" applyAlignment="1">
      <alignment horizontal="center" vertical="top" wrapText="1"/>
    </xf>
    <xf numFmtId="0" fontId="0" fillId="2" borderId="15" xfId="0" applyFill="1" applyBorder="1" applyAlignment="1">
      <alignment horizontal="center" vertical="top" wrapText="1"/>
    </xf>
    <xf numFmtId="0" fontId="3" fillId="0" borderId="9" xfId="0" applyFont="1" applyBorder="1" applyAlignment="1">
      <alignment horizontal="center" vertical="top" wrapText="1"/>
    </xf>
    <xf numFmtId="0" fontId="0" fillId="0" borderId="18" xfId="0" applyBorder="1"/>
    <xf numFmtId="3" fontId="0" fillId="0" borderId="18" xfId="0" applyNumberFormat="1" applyBorder="1"/>
    <xf numFmtId="0" fontId="0" fillId="0" borderId="19" xfId="0" applyBorder="1"/>
    <xf numFmtId="3" fontId="0" fillId="0" borderId="19" xfId="0" applyNumberFormat="1" applyBorder="1"/>
    <xf numFmtId="0" fontId="0" fillId="0" borderId="20" xfId="0" applyBorder="1"/>
    <xf numFmtId="3" fontId="0" fillId="0" borderId="20" xfId="0" applyNumberFormat="1" applyBorder="1"/>
    <xf numFmtId="0" fontId="0" fillId="3" borderId="1" xfId="0" applyFill="1" applyBorder="1" applyAlignment="1">
      <alignment horizontal="center" wrapText="1"/>
    </xf>
    <xf numFmtId="164" fontId="0" fillId="0" borderId="18" xfId="0" applyNumberFormat="1" applyBorder="1"/>
    <xf numFmtId="164" fontId="0" fillId="0" borderId="19" xfId="0" applyNumberFormat="1" applyBorder="1"/>
    <xf numFmtId="164" fontId="0" fillId="0" borderId="20" xfId="0" applyNumberFormat="1" applyBorder="1"/>
    <xf numFmtId="0" fontId="0" fillId="4" borderId="1" xfId="0" applyFill="1" applyBorder="1" applyAlignment="1">
      <alignment horizontal="center" wrapText="1"/>
    </xf>
    <xf numFmtId="1" fontId="0" fillId="2" borderId="11" xfId="0" applyNumberFormat="1" applyFill="1" applyBorder="1"/>
    <xf numFmtId="1" fontId="3" fillId="0" borderId="12" xfId="0" applyNumberFormat="1" applyFont="1" applyBorder="1"/>
    <xf numFmtId="1" fontId="0" fillId="0" borderId="13" xfId="0" applyNumberFormat="1" applyBorder="1"/>
    <xf numFmtId="1" fontId="0" fillId="0" borderId="14" xfId="0" applyNumberFormat="1" applyBorder="1"/>
    <xf numFmtId="1" fontId="0" fillId="2" borderId="2" xfId="0" applyNumberFormat="1" applyFill="1" applyBorder="1"/>
    <xf numFmtId="1" fontId="3" fillId="0" borderId="3" xfId="0" applyNumberFormat="1" applyFont="1" applyBorder="1"/>
    <xf numFmtId="1" fontId="0" fillId="0" borderId="4" xfId="0" applyNumberFormat="1" applyBorder="1"/>
    <xf numFmtId="1" fontId="0" fillId="0" borderId="5" xfId="0" applyNumberFormat="1" applyBorder="1"/>
    <xf numFmtId="1" fontId="0" fillId="0" borderId="10" xfId="0" applyNumberFormat="1" applyBorder="1"/>
    <xf numFmtId="1" fontId="0" fillId="0" borderId="1" xfId="0" applyNumberFormat="1" applyBorder="1"/>
    <xf numFmtId="0" fontId="3" fillId="0" borderId="0" xfId="0" applyFont="1"/>
    <xf numFmtId="0" fontId="0" fillId="0" borderId="0" xfId="0" applyAlignment="1">
      <alignment wrapText="1"/>
    </xf>
    <xf numFmtId="0" fontId="0" fillId="4" borderId="0" xfId="0" applyFill="1" applyAlignment="1">
      <alignment wrapText="1"/>
    </xf>
    <xf numFmtId="9" fontId="0" fillId="0" borderId="0" xfId="19" applyFont="1"/>
    <xf numFmtId="0" fontId="0" fillId="0" borderId="0" xfId="0" applyAlignment="1">
      <alignment horizontal="center" wrapText="1"/>
    </xf>
    <xf numFmtId="0" fontId="0" fillId="0" borderId="1" xfId="0" applyBorder="1" applyAlignment="1">
      <alignment horizontal="center"/>
    </xf>
    <xf numFmtId="0" fontId="0" fillId="3" borderId="2" xfId="0" applyFill="1" applyBorder="1" applyAlignment="1">
      <alignment horizontal="left" indent="2"/>
    </xf>
    <xf numFmtId="0" fontId="0" fillId="3" borderId="16" xfId="0" applyFill="1" applyBorder="1" applyAlignment="1">
      <alignment horizontal="left" indent="2"/>
    </xf>
    <xf numFmtId="0" fontId="0" fillId="3" borderId="17" xfId="0" applyFill="1" applyBorder="1" applyAlignment="1">
      <alignment horizontal="left" indent="2"/>
    </xf>
    <xf numFmtId="9" fontId="0" fillId="0" borderId="0" xfId="26" applyFont="1"/>
  </cellXfs>
  <cellStyles count="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1" builtinId="9" hidden="1"/>
    <cellStyle name="Followed Hyperlink" xfId="23" builtinId="9" hidden="1"/>
    <cellStyle name="Followed Hyperlink" xfId="25" builtinId="9" hidden="1"/>
    <cellStyle name="Followed Hyperlink" xfId="28" builtinId="9" hidden="1"/>
    <cellStyle name="Followed Hyperlink" xfId="30" builtinId="9" hidden="1"/>
    <cellStyle name="Followed Hyperlink" xfId="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20" builtinId="8" hidden="1"/>
    <cellStyle name="Hyperlink" xfId="22" builtinId="8" hidden="1"/>
    <cellStyle name="Hyperlink" xfId="24" builtinId="8" hidden="1"/>
    <cellStyle name="Hyperlink" xfId="27" builtinId="8" hidden="1"/>
    <cellStyle name="Hyperlink" xfId="29" builtinId="8" hidden="1"/>
    <cellStyle name="Hyperlink" xfId="31" builtinId="8" hidden="1"/>
    <cellStyle name="Normal" xfId="0" builtinId="0"/>
    <cellStyle name="Percent" xfId="19" builtinId="5"/>
    <cellStyle name="Percent 2" xfId="26"/>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areaChart>
        <c:grouping val="stacked"/>
        <c:varyColors val="0"/>
        <c:ser>
          <c:idx val="0"/>
          <c:order val="0"/>
          <c:tx>
            <c:strRef>
              <c:f>TableauArea!$C$1</c:f>
              <c:strCache>
                <c:ptCount val="1"/>
                <c:pt idx="0">
                  <c:v>All in-patient services</c:v>
                </c:pt>
              </c:strCache>
            </c:strRef>
          </c:tx>
          <c:spPr>
            <a:solidFill>
              <a:srgbClr val="C0504D"/>
            </a:solidFill>
            <a:ln w="25400">
              <a:noFill/>
            </a:ln>
          </c:spPr>
          <c:cat>
            <c:numRef>
              <c:f>TableauArea!$A$2:$A$6</c:f>
              <c:numCache>
                <c:formatCode>0</c:formatCode>
                <c:ptCount val="5"/>
                <c:pt idx="0">
                  <c:v>1955.0</c:v>
                </c:pt>
                <c:pt idx="1">
                  <c:v>1965.0</c:v>
                </c:pt>
                <c:pt idx="2">
                  <c:v>1971.0</c:v>
                </c:pt>
                <c:pt idx="3">
                  <c:v>1975.0</c:v>
                </c:pt>
                <c:pt idx="4">
                  <c:v>1977.0</c:v>
                </c:pt>
              </c:numCache>
            </c:numRef>
          </c:cat>
          <c:val>
            <c:numRef>
              <c:f>TableauArea!$C$2:$C$6</c:f>
              <c:numCache>
                <c:formatCode>0</c:formatCode>
                <c:ptCount val="5"/>
                <c:pt idx="0">
                  <c:v>1.296352E6</c:v>
                </c:pt>
                <c:pt idx="1">
                  <c:v>1.565525E6</c:v>
                </c:pt>
                <c:pt idx="2">
                  <c:v>1.721389E6</c:v>
                </c:pt>
                <c:pt idx="3">
                  <c:v>1.791171E6</c:v>
                </c:pt>
                <c:pt idx="4">
                  <c:v>1.816613E6</c:v>
                </c:pt>
              </c:numCache>
            </c:numRef>
          </c:val>
        </c:ser>
        <c:ser>
          <c:idx val="1"/>
          <c:order val="1"/>
          <c:tx>
            <c:strRef>
              <c:f>TableauArea!$I$1</c:f>
              <c:strCache>
                <c:ptCount val="1"/>
                <c:pt idx="0">
                  <c:v>All out-patient services</c:v>
                </c:pt>
              </c:strCache>
            </c:strRef>
          </c:tx>
          <c:spPr>
            <a:solidFill>
              <a:schemeClr val="accent1">
                <a:lumMod val="75000"/>
              </a:schemeClr>
            </a:solidFill>
            <a:ln w="25400">
              <a:noFill/>
            </a:ln>
          </c:spPr>
          <c:cat>
            <c:numRef>
              <c:f>TableauArea!$A$2:$A$6</c:f>
              <c:numCache>
                <c:formatCode>0</c:formatCode>
                <c:ptCount val="5"/>
                <c:pt idx="0">
                  <c:v>1955.0</c:v>
                </c:pt>
                <c:pt idx="1">
                  <c:v>1965.0</c:v>
                </c:pt>
                <c:pt idx="2">
                  <c:v>1971.0</c:v>
                </c:pt>
                <c:pt idx="3">
                  <c:v>1975.0</c:v>
                </c:pt>
                <c:pt idx="4">
                  <c:v>1977.0</c:v>
                </c:pt>
              </c:numCache>
            </c:numRef>
          </c:cat>
          <c:val>
            <c:numRef>
              <c:f>TableauArea!$I$2:$I$6</c:f>
              <c:numCache>
                <c:formatCode>0</c:formatCode>
                <c:ptCount val="5"/>
                <c:pt idx="0">
                  <c:v>379000.0</c:v>
                </c:pt>
                <c:pt idx="1">
                  <c:v>1.071E6</c:v>
                </c:pt>
                <c:pt idx="2">
                  <c:v>2.316754E6</c:v>
                </c:pt>
                <c:pt idx="3">
                  <c:v>4.618276E6</c:v>
                </c:pt>
                <c:pt idx="4">
                  <c:v>4.576366E6</c:v>
                </c:pt>
              </c:numCache>
            </c:numRef>
          </c:val>
        </c:ser>
        <c:dLbls>
          <c:showLegendKey val="0"/>
          <c:showVal val="0"/>
          <c:showCatName val="0"/>
          <c:showSerName val="0"/>
          <c:showPercent val="0"/>
          <c:showBubbleSize val="0"/>
        </c:dLbls>
        <c:axId val="2099972072"/>
        <c:axId val="2099974984"/>
      </c:areaChart>
      <c:catAx>
        <c:axId val="2099972072"/>
        <c:scaling>
          <c:orientation val="minMax"/>
        </c:scaling>
        <c:delete val="0"/>
        <c:axPos val="b"/>
        <c:numFmt formatCode="0" sourceLinked="1"/>
        <c:majorTickMark val="out"/>
        <c:minorTickMark val="none"/>
        <c:tickLblPos val="nextTo"/>
        <c:crossAx val="2099974984"/>
        <c:crosses val="autoZero"/>
        <c:auto val="1"/>
        <c:lblAlgn val="ctr"/>
        <c:lblOffset val="100"/>
        <c:noMultiLvlLbl val="0"/>
      </c:catAx>
      <c:valAx>
        <c:axId val="2099974984"/>
        <c:scaling>
          <c:orientation val="minMax"/>
        </c:scaling>
        <c:delete val="0"/>
        <c:axPos val="l"/>
        <c:majorGridlines>
          <c:spPr>
            <a:ln>
              <a:solidFill>
                <a:schemeClr val="accent3"/>
              </a:solidFill>
            </a:ln>
          </c:spPr>
        </c:majorGridlines>
        <c:numFmt formatCode="0" sourceLinked="1"/>
        <c:majorTickMark val="out"/>
        <c:minorTickMark val="none"/>
        <c:tickLblPos val="nextTo"/>
        <c:crossAx val="2099972072"/>
        <c:crosses val="autoZero"/>
        <c:crossBetween val="midCat"/>
      </c:valAx>
    </c:plotArea>
    <c:legend>
      <c:legendPos val="r"/>
      <c:layout/>
      <c:overlay val="0"/>
    </c:legend>
    <c:plotVisOnly val="1"/>
    <c:dispBlanksAs val="zero"/>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areaChart>
        <c:grouping val="stacked"/>
        <c:varyColors val="0"/>
        <c:ser>
          <c:idx val="0"/>
          <c:order val="0"/>
          <c:tx>
            <c:strRef>
              <c:f>AnInstitEffect!$C$1</c:f>
              <c:strCache>
                <c:ptCount val="1"/>
                <c:pt idx="0">
                  <c:v>prisonpop</c:v>
                </c:pt>
              </c:strCache>
            </c:strRef>
          </c:tx>
          <c:spPr>
            <a:solidFill>
              <a:schemeClr val="tx2">
                <a:lumMod val="60000"/>
                <a:lumOff val="40000"/>
              </a:schemeClr>
            </a:solidFill>
            <a:ln w="25400">
              <a:noFill/>
            </a:ln>
          </c:spPr>
          <c:cat>
            <c:numRef>
              <c:f>AnInstitEffect!$B$2:$B$69</c:f>
              <c:numCache>
                <c:formatCode>General</c:formatCode>
                <c:ptCount val="68"/>
                <c:pt idx="0">
                  <c:v>1934.0</c:v>
                </c:pt>
                <c:pt idx="1">
                  <c:v>1935.0</c:v>
                </c:pt>
                <c:pt idx="2">
                  <c:v>1936.0</c:v>
                </c:pt>
                <c:pt idx="3">
                  <c:v>1937.0</c:v>
                </c:pt>
                <c:pt idx="4">
                  <c:v>1938.0</c:v>
                </c:pt>
                <c:pt idx="5">
                  <c:v>1939.0</c:v>
                </c:pt>
                <c:pt idx="6">
                  <c:v>1940.0</c:v>
                </c:pt>
                <c:pt idx="7">
                  <c:v>1941.0</c:v>
                </c:pt>
                <c:pt idx="8">
                  <c:v>1942.0</c:v>
                </c:pt>
                <c:pt idx="9">
                  <c:v>1943.0</c:v>
                </c:pt>
                <c:pt idx="10">
                  <c:v>1944.0</c:v>
                </c:pt>
                <c:pt idx="11">
                  <c:v>1945.0</c:v>
                </c:pt>
                <c:pt idx="12">
                  <c:v>1946.0</c:v>
                </c:pt>
                <c:pt idx="13">
                  <c:v>1947.0</c:v>
                </c:pt>
                <c:pt idx="14">
                  <c:v>1948.0</c:v>
                </c:pt>
                <c:pt idx="15">
                  <c:v>1949.0</c:v>
                </c:pt>
                <c:pt idx="16">
                  <c:v>1950.0</c:v>
                </c:pt>
                <c:pt idx="17">
                  <c:v>1951.0</c:v>
                </c:pt>
                <c:pt idx="18">
                  <c:v>1952.0</c:v>
                </c:pt>
                <c:pt idx="19">
                  <c:v>1953.0</c:v>
                </c:pt>
                <c:pt idx="20">
                  <c:v>1954.0</c:v>
                </c:pt>
                <c:pt idx="21">
                  <c:v>1955.0</c:v>
                </c:pt>
                <c:pt idx="22">
                  <c:v>1956.0</c:v>
                </c:pt>
                <c:pt idx="23">
                  <c:v>1957.0</c:v>
                </c:pt>
                <c:pt idx="24">
                  <c:v>1958.0</c:v>
                </c:pt>
                <c:pt idx="25">
                  <c:v>1959.0</c:v>
                </c:pt>
                <c:pt idx="26">
                  <c:v>1960.0</c:v>
                </c:pt>
                <c:pt idx="27">
                  <c:v>1961.0</c:v>
                </c:pt>
                <c:pt idx="28">
                  <c:v>1962.0</c:v>
                </c:pt>
                <c:pt idx="29">
                  <c:v>1963.0</c:v>
                </c:pt>
                <c:pt idx="30">
                  <c:v>1964.0</c:v>
                </c:pt>
                <c:pt idx="31">
                  <c:v>1965.0</c:v>
                </c:pt>
                <c:pt idx="32">
                  <c:v>1966.0</c:v>
                </c:pt>
                <c:pt idx="33">
                  <c:v>1967.0</c:v>
                </c:pt>
                <c:pt idx="34">
                  <c:v>1968.0</c:v>
                </c:pt>
                <c:pt idx="35">
                  <c:v>1969.0</c:v>
                </c:pt>
                <c:pt idx="36">
                  <c:v>1970.0</c:v>
                </c:pt>
                <c:pt idx="37">
                  <c:v>1971.0</c:v>
                </c:pt>
                <c:pt idx="38">
                  <c:v>1972.0</c:v>
                </c:pt>
                <c:pt idx="39">
                  <c:v>1973.0</c:v>
                </c:pt>
                <c:pt idx="40">
                  <c:v>1974.0</c:v>
                </c:pt>
                <c:pt idx="41">
                  <c:v>1975.0</c:v>
                </c:pt>
                <c:pt idx="42">
                  <c:v>1976.0</c:v>
                </c:pt>
                <c:pt idx="43">
                  <c:v>1977.0</c:v>
                </c:pt>
                <c:pt idx="44">
                  <c:v>1978.0</c:v>
                </c:pt>
                <c:pt idx="45">
                  <c:v>1979.0</c:v>
                </c:pt>
                <c:pt idx="46">
                  <c:v>1980.0</c:v>
                </c:pt>
                <c:pt idx="47">
                  <c:v>1981.0</c:v>
                </c:pt>
                <c:pt idx="48">
                  <c:v>1982.0</c:v>
                </c:pt>
                <c:pt idx="49">
                  <c:v>1983.0</c:v>
                </c:pt>
                <c:pt idx="50">
                  <c:v>1984.0</c:v>
                </c:pt>
                <c:pt idx="51">
                  <c:v>1985.0</c:v>
                </c:pt>
                <c:pt idx="52">
                  <c:v>1986.0</c:v>
                </c:pt>
                <c:pt idx="53">
                  <c:v>1987.0</c:v>
                </c:pt>
                <c:pt idx="54">
                  <c:v>1988.0</c:v>
                </c:pt>
                <c:pt idx="55">
                  <c:v>1989.0</c:v>
                </c:pt>
                <c:pt idx="56">
                  <c:v>1990.0</c:v>
                </c:pt>
                <c:pt idx="57">
                  <c:v>1991.0</c:v>
                </c:pt>
                <c:pt idx="58">
                  <c:v>1992.0</c:v>
                </c:pt>
                <c:pt idx="59">
                  <c:v>1993.0</c:v>
                </c:pt>
                <c:pt idx="60">
                  <c:v>1994.0</c:v>
                </c:pt>
                <c:pt idx="61">
                  <c:v>1995.0</c:v>
                </c:pt>
                <c:pt idx="62">
                  <c:v>1996.0</c:v>
                </c:pt>
                <c:pt idx="63">
                  <c:v>1997.0</c:v>
                </c:pt>
                <c:pt idx="64">
                  <c:v>1998.0</c:v>
                </c:pt>
                <c:pt idx="65">
                  <c:v>1999.0</c:v>
                </c:pt>
                <c:pt idx="66">
                  <c:v>2000.0</c:v>
                </c:pt>
                <c:pt idx="67">
                  <c:v>2001.0</c:v>
                </c:pt>
              </c:numCache>
            </c:numRef>
          </c:cat>
          <c:val>
            <c:numRef>
              <c:f>AnInstitEffect!$C$2:$C$69</c:f>
              <c:numCache>
                <c:formatCode>General</c:formatCode>
                <c:ptCount val="68"/>
                <c:pt idx="0">
                  <c:v>136126.09375</c:v>
                </c:pt>
                <c:pt idx="1">
                  <c:v>140093.5</c:v>
                </c:pt>
                <c:pt idx="2">
                  <c:v>138610.0</c:v>
                </c:pt>
                <c:pt idx="3">
                  <c:v>145345.40625</c:v>
                </c:pt>
                <c:pt idx="4">
                  <c:v>151136.796875</c:v>
                </c:pt>
                <c:pt idx="5">
                  <c:v>153170.703125</c:v>
                </c:pt>
                <c:pt idx="6">
                  <c:v>151500.59375</c:v>
                </c:pt>
                <c:pt idx="7">
                  <c:v>144432.5</c:v>
                </c:pt>
                <c:pt idx="8">
                  <c:v>132069.40625</c:v>
                </c:pt>
                <c:pt idx="9">
                  <c:v>120465.203125</c:v>
                </c:pt>
                <c:pt idx="10">
                  <c:v>114320.1015625</c:v>
                </c:pt>
                <c:pt idx="11">
                  <c:v>114649.0</c:v>
                </c:pt>
                <c:pt idx="12">
                  <c:v>122667.0</c:v>
                </c:pt>
                <c:pt idx="13">
                  <c:v>134316.0</c:v>
                </c:pt>
                <c:pt idx="14">
                  <c:v>139905.0</c:v>
                </c:pt>
                <c:pt idx="15">
                  <c:v>146947.0</c:v>
                </c:pt>
                <c:pt idx="16">
                  <c:v>148626.0</c:v>
                </c:pt>
                <c:pt idx="17">
                  <c:v>145987.0</c:v>
                </c:pt>
                <c:pt idx="18">
                  <c:v>147831.0</c:v>
                </c:pt>
                <c:pt idx="19">
                  <c:v>151580.0</c:v>
                </c:pt>
                <c:pt idx="20">
                  <c:v>160134.0</c:v>
                </c:pt>
                <c:pt idx="21">
                  <c:v>162961.0</c:v>
                </c:pt>
                <c:pt idx="22">
                  <c:v>166477.0</c:v>
                </c:pt>
                <c:pt idx="23">
                  <c:v>172948.0</c:v>
                </c:pt>
                <c:pt idx="24">
                  <c:v>182030.0</c:v>
                </c:pt>
                <c:pt idx="25">
                  <c:v>183031.0</c:v>
                </c:pt>
                <c:pt idx="26">
                  <c:v>187887.0</c:v>
                </c:pt>
                <c:pt idx="27">
                  <c:v>194501.0</c:v>
                </c:pt>
                <c:pt idx="28">
                  <c:v>193097.0</c:v>
                </c:pt>
                <c:pt idx="29">
                  <c:v>192311.0</c:v>
                </c:pt>
                <c:pt idx="30">
                  <c:v>190994.0</c:v>
                </c:pt>
                <c:pt idx="31">
                  <c:v>188507.0</c:v>
                </c:pt>
                <c:pt idx="32">
                  <c:v>178867.0</c:v>
                </c:pt>
                <c:pt idx="33">
                  <c:v>174049.0</c:v>
                </c:pt>
                <c:pt idx="34">
                  <c:v>173865.296875</c:v>
                </c:pt>
                <c:pt idx="35">
                  <c:v>178402.5</c:v>
                </c:pt>
                <c:pt idx="36">
                  <c:v>177048.296875</c:v>
                </c:pt>
                <c:pt idx="37">
                  <c:v>174513.0</c:v>
                </c:pt>
                <c:pt idx="38">
                  <c:v>171970.0</c:v>
                </c:pt>
                <c:pt idx="39">
                  <c:v>179203.0</c:v>
                </c:pt>
                <c:pt idx="40">
                  <c:v>194033.0</c:v>
                </c:pt>
                <c:pt idx="41">
                  <c:v>214160.0</c:v>
                </c:pt>
                <c:pt idx="42">
                  <c:v>245950.0</c:v>
                </c:pt>
                <c:pt idx="43">
                  <c:v>257943.0</c:v>
                </c:pt>
                <c:pt idx="44">
                  <c:v>274609.0</c:v>
                </c:pt>
                <c:pt idx="45">
                  <c:v>285113.0</c:v>
                </c:pt>
                <c:pt idx="46">
                  <c:v>302313.0</c:v>
                </c:pt>
                <c:pt idx="47">
                  <c:v>338318.0</c:v>
                </c:pt>
                <c:pt idx="48">
                  <c:v>380052.0</c:v>
                </c:pt>
                <c:pt idx="49">
                  <c:v>400585.0</c:v>
                </c:pt>
                <c:pt idx="50">
                  <c:v>423218.0</c:v>
                </c:pt>
                <c:pt idx="51">
                  <c:v>455880.0</c:v>
                </c:pt>
                <c:pt idx="52">
                  <c:v>493946.0</c:v>
                </c:pt>
                <c:pt idx="53">
                  <c:v>529139.0</c:v>
                </c:pt>
                <c:pt idx="54">
                  <c:v>568841.0</c:v>
                </c:pt>
                <c:pt idx="55">
                  <c:v>643239.0</c:v>
                </c:pt>
                <c:pt idx="56">
                  <c:v>698446.0</c:v>
                </c:pt>
                <c:pt idx="57">
                  <c:v>743496.0</c:v>
                </c:pt>
                <c:pt idx="58">
                  <c:v>791366.0</c:v>
                </c:pt>
                <c:pt idx="59">
                  <c:v>868869.0</c:v>
                </c:pt>
                <c:pt idx="60">
                  <c:v>948719.0</c:v>
                </c:pt>
                <c:pt idx="61">
                  <c:v>1.015824E6</c:v>
                </c:pt>
                <c:pt idx="62">
                  <c:v>1.066999E6</c:v>
                </c:pt>
                <c:pt idx="63">
                  <c:v>1.118333E6</c:v>
                </c:pt>
                <c:pt idx="64">
                  <c:v>1.166226E6</c:v>
                </c:pt>
                <c:pt idx="65">
                  <c:v>1.219803E6</c:v>
                </c:pt>
                <c:pt idx="66">
                  <c:v>1.238389E6</c:v>
                </c:pt>
                <c:pt idx="67">
                  <c:v>1.247039E6</c:v>
                </c:pt>
              </c:numCache>
            </c:numRef>
          </c:val>
        </c:ser>
        <c:ser>
          <c:idx val="1"/>
          <c:order val="1"/>
          <c:tx>
            <c:strRef>
              <c:f>AnInstitEffect!$D$1</c:f>
              <c:strCache>
                <c:ptCount val="1"/>
                <c:pt idx="0">
                  <c:v>sjailpop</c:v>
                </c:pt>
              </c:strCache>
            </c:strRef>
          </c:tx>
          <c:spPr>
            <a:solidFill>
              <a:schemeClr val="accent2"/>
            </a:solidFill>
            <a:ln w="25400">
              <a:noFill/>
            </a:ln>
          </c:spPr>
          <c:cat>
            <c:numRef>
              <c:f>AnInstitEffect!$B$2:$B$69</c:f>
              <c:numCache>
                <c:formatCode>General</c:formatCode>
                <c:ptCount val="68"/>
                <c:pt idx="0">
                  <c:v>1934.0</c:v>
                </c:pt>
                <c:pt idx="1">
                  <c:v>1935.0</c:v>
                </c:pt>
                <c:pt idx="2">
                  <c:v>1936.0</c:v>
                </c:pt>
                <c:pt idx="3">
                  <c:v>1937.0</c:v>
                </c:pt>
                <c:pt idx="4">
                  <c:v>1938.0</c:v>
                </c:pt>
                <c:pt idx="5">
                  <c:v>1939.0</c:v>
                </c:pt>
                <c:pt idx="6">
                  <c:v>1940.0</c:v>
                </c:pt>
                <c:pt idx="7">
                  <c:v>1941.0</c:v>
                </c:pt>
                <c:pt idx="8">
                  <c:v>1942.0</c:v>
                </c:pt>
                <c:pt idx="9">
                  <c:v>1943.0</c:v>
                </c:pt>
                <c:pt idx="10">
                  <c:v>1944.0</c:v>
                </c:pt>
                <c:pt idx="11">
                  <c:v>1945.0</c:v>
                </c:pt>
                <c:pt idx="12">
                  <c:v>1946.0</c:v>
                </c:pt>
                <c:pt idx="13">
                  <c:v>1947.0</c:v>
                </c:pt>
                <c:pt idx="14">
                  <c:v>1948.0</c:v>
                </c:pt>
                <c:pt idx="15">
                  <c:v>1949.0</c:v>
                </c:pt>
                <c:pt idx="16">
                  <c:v>1950.0</c:v>
                </c:pt>
                <c:pt idx="17">
                  <c:v>1951.0</c:v>
                </c:pt>
                <c:pt idx="18">
                  <c:v>1952.0</c:v>
                </c:pt>
                <c:pt idx="19">
                  <c:v>1953.0</c:v>
                </c:pt>
                <c:pt idx="20">
                  <c:v>1954.0</c:v>
                </c:pt>
                <c:pt idx="21">
                  <c:v>1955.0</c:v>
                </c:pt>
                <c:pt idx="22">
                  <c:v>1956.0</c:v>
                </c:pt>
                <c:pt idx="23">
                  <c:v>1957.0</c:v>
                </c:pt>
                <c:pt idx="24">
                  <c:v>1958.0</c:v>
                </c:pt>
                <c:pt idx="25">
                  <c:v>1959.0</c:v>
                </c:pt>
                <c:pt idx="26">
                  <c:v>1960.0</c:v>
                </c:pt>
                <c:pt idx="27">
                  <c:v>1961.0</c:v>
                </c:pt>
                <c:pt idx="28">
                  <c:v>1962.0</c:v>
                </c:pt>
                <c:pt idx="29">
                  <c:v>1963.0</c:v>
                </c:pt>
                <c:pt idx="30">
                  <c:v>1964.0</c:v>
                </c:pt>
                <c:pt idx="31">
                  <c:v>1965.0</c:v>
                </c:pt>
                <c:pt idx="32">
                  <c:v>1966.0</c:v>
                </c:pt>
                <c:pt idx="33">
                  <c:v>1967.0</c:v>
                </c:pt>
                <c:pt idx="34">
                  <c:v>1968.0</c:v>
                </c:pt>
                <c:pt idx="35">
                  <c:v>1969.0</c:v>
                </c:pt>
                <c:pt idx="36">
                  <c:v>1970.0</c:v>
                </c:pt>
                <c:pt idx="37">
                  <c:v>1971.0</c:v>
                </c:pt>
                <c:pt idx="38">
                  <c:v>1972.0</c:v>
                </c:pt>
                <c:pt idx="39">
                  <c:v>1973.0</c:v>
                </c:pt>
                <c:pt idx="40">
                  <c:v>1974.0</c:v>
                </c:pt>
                <c:pt idx="41">
                  <c:v>1975.0</c:v>
                </c:pt>
                <c:pt idx="42">
                  <c:v>1976.0</c:v>
                </c:pt>
                <c:pt idx="43">
                  <c:v>1977.0</c:v>
                </c:pt>
                <c:pt idx="44">
                  <c:v>1978.0</c:v>
                </c:pt>
                <c:pt idx="45">
                  <c:v>1979.0</c:v>
                </c:pt>
                <c:pt idx="46">
                  <c:v>1980.0</c:v>
                </c:pt>
                <c:pt idx="47">
                  <c:v>1981.0</c:v>
                </c:pt>
                <c:pt idx="48">
                  <c:v>1982.0</c:v>
                </c:pt>
                <c:pt idx="49">
                  <c:v>1983.0</c:v>
                </c:pt>
                <c:pt idx="50">
                  <c:v>1984.0</c:v>
                </c:pt>
                <c:pt idx="51">
                  <c:v>1985.0</c:v>
                </c:pt>
                <c:pt idx="52">
                  <c:v>1986.0</c:v>
                </c:pt>
                <c:pt idx="53">
                  <c:v>1987.0</c:v>
                </c:pt>
                <c:pt idx="54">
                  <c:v>1988.0</c:v>
                </c:pt>
                <c:pt idx="55">
                  <c:v>1989.0</c:v>
                </c:pt>
                <c:pt idx="56">
                  <c:v>1990.0</c:v>
                </c:pt>
                <c:pt idx="57">
                  <c:v>1991.0</c:v>
                </c:pt>
                <c:pt idx="58">
                  <c:v>1992.0</c:v>
                </c:pt>
                <c:pt idx="59">
                  <c:v>1993.0</c:v>
                </c:pt>
                <c:pt idx="60">
                  <c:v>1994.0</c:v>
                </c:pt>
                <c:pt idx="61">
                  <c:v>1995.0</c:v>
                </c:pt>
                <c:pt idx="62">
                  <c:v>1996.0</c:v>
                </c:pt>
                <c:pt idx="63">
                  <c:v>1997.0</c:v>
                </c:pt>
                <c:pt idx="64">
                  <c:v>1998.0</c:v>
                </c:pt>
                <c:pt idx="65">
                  <c:v>1999.0</c:v>
                </c:pt>
                <c:pt idx="66">
                  <c:v>2000.0</c:v>
                </c:pt>
                <c:pt idx="67">
                  <c:v>2001.0</c:v>
                </c:pt>
              </c:numCache>
            </c:numRef>
          </c:cat>
          <c:val>
            <c:numRef>
              <c:f>AnInstitEffect!$D$2:$D$69</c:f>
              <c:numCache>
                <c:formatCode>General</c:formatCode>
                <c:ptCount val="68"/>
                <c:pt idx="0">
                  <c:v>57994.4296875</c:v>
                </c:pt>
                <c:pt idx="1">
                  <c:v>64790.859375</c:v>
                </c:pt>
                <c:pt idx="2">
                  <c:v>71587.2890625</c:v>
                </c:pt>
                <c:pt idx="3">
                  <c:v>78383.7109375</c:v>
                </c:pt>
                <c:pt idx="4">
                  <c:v>85180.140625</c:v>
                </c:pt>
                <c:pt idx="5">
                  <c:v>91976.5703125</c:v>
                </c:pt>
                <c:pt idx="6">
                  <c:v>98773.0</c:v>
                </c:pt>
                <c:pt idx="7">
                  <c:v>97436.3984375</c:v>
                </c:pt>
                <c:pt idx="8">
                  <c:v>96099.796875</c:v>
                </c:pt>
                <c:pt idx="9">
                  <c:v>94763.203125</c:v>
                </c:pt>
                <c:pt idx="10">
                  <c:v>93426.6015625</c:v>
                </c:pt>
                <c:pt idx="11">
                  <c:v>92090.0</c:v>
                </c:pt>
                <c:pt idx="12">
                  <c:v>90753.3984375</c:v>
                </c:pt>
                <c:pt idx="13">
                  <c:v>89416.796875</c:v>
                </c:pt>
                <c:pt idx="14">
                  <c:v>88080.203125</c:v>
                </c:pt>
                <c:pt idx="15">
                  <c:v>86743.6015625</c:v>
                </c:pt>
                <c:pt idx="16">
                  <c:v>85407.0</c:v>
                </c:pt>
                <c:pt idx="17">
                  <c:v>88679.8984375</c:v>
                </c:pt>
                <c:pt idx="18">
                  <c:v>91952.796875</c:v>
                </c:pt>
                <c:pt idx="19">
                  <c:v>95225.703125</c:v>
                </c:pt>
                <c:pt idx="20">
                  <c:v>98498.6015625</c:v>
                </c:pt>
                <c:pt idx="21">
                  <c:v>101771.5</c:v>
                </c:pt>
                <c:pt idx="22">
                  <c:v>105044.3984375</c:v>
                </c:pt>
                <c:pt idx="23">
                  <c:v>108317.296875</c:v>
                </c:pt>
                <c:pt idx="24">
                  <c:v>111590.203125</c:v>
                </c:pt>
                <c:pt idx="25">
                  <c:v>114863.1015625</c:v>
                </c:pt>
                <c:pt idx="26">
                  <c:v>118235.0</c:v>
                </c:pt>
                <c:pt idx="27">
                  <c:v>120185.0</c:v>
                </c:pt>
                <c:pt idx="28">
                  <c:v>124336.0</c:v>
                </c:pt>
                <c:pt idx="29">
                  <c:v>128487.0</c:v>
                </c:pt>
                <c:pt idx="30">
                  <c:v>132638.0</c:v>
                </c:pt>
                <c:pt idx="31">
                  <c:v>136789.0</c:v>
                </c:pt>
                <c:pt idx="32">
                  <c:v>140940.0</c:v>
                </c:pt>
                <c:pt idx="33">
                  <c:v>145091.0</c:v>
                </c:pt>
                <c:pt idx="34">
                  <c:v>149242.0</c:v>
                </c:pt>
                <c:pt idx="35">
                  <c:v>153393.0</c:v>
                </c:pt>
                <c:pt idx="36">
                  <c:v>157544.0</c:v>
                </c:pt>
                <c:pt idx="37">
                  <c:v>157455.09375</c:v>
                </c:pt>
                <c:pt idx="38">
                  <c:v>157388.296875</c:v>
                </c:pt>
                <c:pt idx="39">
                  <c:v>157321.40625</c:v>
                </c:pt>
                <c:pt idx="40">
                  <c:v>157254.5</c:v>
                </c:pt>
                <c:pt idx="41">
                  <c:v>157187.59375</c:v>
                </c:pt>
                <c:pt idx="42">
                  <c:v>157120.796875</c:v>
                </c:pt>
                <c:pt idx="43">
                  <c:v>157053.90625</c:v>
                </c:pt>
                <c:pt idx="44">
                  <c:v>156987.0</c:v>
                </c:pt>
                <c:pt idx="45">
                  <c:v>169731.203125</c:v>
                </c:pt>
                <c:pt idx="46">
                  <c:v>182475.40625</c:v>
                </c:pt>
                <c:pt idx="47">
                  <c:v>195219.59375</c:v>
                </c:pt>
                <c:pt idx="48">
                  <c:v>207963.796875</c:v>
                </c:pt>
                <c:pt idx="49">
                  <c:v>220708.0</c:v>
                </c:pt>
                <c:pt idx="50">
                  <c:v>244941.59375</c:v>
                </c:pt>
                <c:pt idx="51">
                  <c:v>269175.1875</c:v>
                </c:pt>
                <c:pt idx="52">
                  <c:v>293408.8125</c:v>
                </c:pt>
                <c:pt idx="53">
                  <c:v>317642.40625</c:v>
                </c:pt>
                <c:pt idx="54">
                  <c:v>341876.0</c:v>
                </c:pt>
                <c:pt idx="55">
                  <c:v>365124.1875</c:v>
                </c:pt>
                <c:pt idx="56">
                  <c:v>388372.40625</c:v>
                </c:pt>
                <c:pt idx="57">
                  <c:v>411620.59375</c:v>
                </c:pt>
                <c:pt idx="58">
                  <c:v>434868.8125</c:v>
                </c:pt>
                <c:pt idx="59">
                  <c:v>458117.0</c:v>
                </c:pt>
                <c:pt idx="60">
                  <c:v>482479.1875</c:v>
                </c:pt>
                <c:pt idx="61">
                  <c:v>506841.3125</c:v>
                </c:pt>
                <c:pt idx="62">
                  <c:v>531203.5</c:v>
                </c:pt>
                <c:pt idx="63">
                  <c:v>555565.6875</c:v>
                </c:pt>
                <c:pt idx="64">
                  <c:v>579927.8125</c:v>
                </c:pt>
                <c:pt idx="65">
                  <c:v>604290.0</c:v>
                </c:pt>
                <c:pt idx="66">
                  <c:v>627571.1875</c:v>
                </c:pt>
                <c:pt idx="67">
                  <c:v>650852.3125</c:v>
                </c:pt>
              </c:numCache>
            </c:numRef>
          </c:val>
        </c:ser>
        <c:ser>
          <c:idx val="2"/>
          <c:order val="2"/>
          <c:tx>
            <c:strRef>
              <c:f>AnInstitEffect!$E$1</c:f>
              <c:strCache>
                <c:ptCount val="1"/>
                <c:pt idx="0">
                  <c:v>allresMH</c:v>
                </c:pt>
              </c:strCache>
            </c:strRef>
          </c:tx>
          <c:spPr>
            <a:solidFill>
              <a:srgbClr val="008000"/>
            </a:solidFill>
            <a:ln w="25400">
              <a:noFill/>
            </a:ln>
          </c:spPr>
          <c:cat>
            <c:numRef>
              <c:f>AnInstitEffect!$B$2:$B$69</c:f>
              <c:numCache>
                <c:formatCode>General</c:formatCode>
                <c:ptCount val="68"/>
                <c:pt idx="0">
                  <c:v>1934.0</c:v>
                </c:pt>
                <c:pt idx="1">
                  <c:v>1935.0</c:v>
                </c:pt>
                <c:pt idx="2">
                  <c:v>1936.0</c:v>
                </c:pt>
                <c:pt idx="3">
                  <c:v>1937.0</c:v>
                </c:pt>
                <c:pt idx="4">
                  <c:v>1938.0</c:v>
                </c:pt>
                <c:pt idx="5">
                  <c:v>1939.0</c:v>
                </c:pt>
                <c:pt idx="6">
                  <c:v>1940.0</c:v>
                </c:pt>
                <c:pt idx="7">
                  <c:v>1941.0</c:v>
                </c:pt>
                <c:pt idx="8">
                  <c:v>1942.0</c:v>
                </c:pt>
                <c:pt idx="9">
                  <c:v>1943.0</c:v>
                </c:pt>
                <c:pt idx="10">
                  <c:v>1944.0</c:v>
                </c:pt>
                <c:pt idx="11">
                  <c:v>1945.0</c:v>
                </c:pt>
                <c:pt idx="12">
                  <c:v>1946.0</c:v>
                </c:pt>
                <c:pt idx="13">
                  <c:v>1947.0</c:v>
                </c:pt>
                <c:pt idx="14">
                  <c:v>1948.0</c:v>
                </c:pt>
                <c:pt idx="15">
                  <c:v>1949.0</c:v>
                </c:pt>
                <c:pt idx="16">
                  <c:v>1950.0</c:v>
                </c:pt>
                <c:pt idx="17">
                  <c:v>1951.0</c:v>
                </c:pt>
                <c:pt idx="18">
                  <c:v>1952.0</c:v>
                </c:pt>
                <c:pt idx="19">
                  <c:v>1953.0</c:v>
                </c:pt>
                <c:pt idx="20">
                  <c:v>1954.0</c:v>
                </c:pt>
                <c:pt idx="21">
                  <c:v>1955.0</c:v>
                </c:pt>
                <c:pt idx="22">
                  <c:v>1956.0</c:v>
                </c:pt>
                <c:pt idx="23">
                  <c:v>1957.0</c:v>
                </c:pt>
                <c:pt idx="24">
                  <c:v>1958.0</c:v>
                </c:pt>
                <c:pt idx="25">
                  <c:v>1959.0</c:v>
                </c:pt>
                <c:pt idx="26">
                  <c:v>1960.0</c:v>
                </c:pt>
                <c:pt idx="27">
                  <c:v>1961.0</c:v>
                </c:pt>
                <c:pt idx="28">
                  <c:v>1962.0</c:v>
                </c:pt>
                <c:pt idx="29">
                  <c:v>1963.0</c:v>
                </c:pt>
                <c:pt idx="30">
                  <c:v>1964.0</c:v>
                </c:pt>
                <c:pt idx="31">
                  <c:v>1965.0</c:v>
                </c:pt>
                <c:pt idx="32">
                  <c:v>1966.0</c:v>
                </c:pt>
                <c:pt idx="33">
                  <c:v>1967.0</c:v>
                </c:pt>
                <c:pt idx="34">
                  <c:v>1968.0</c:v>
                </c:pt>
                <c:pt idx="35">
                  <c:v>1969.0</c:v>
                </c:pt>
                <c:pt idx="36">
                  <c:v>1970.0</c:v>
                </c:pt>
                <c:pt idx="37">
                  <c:v>1971.0</c:v>
                </c:pt>
                <c:pt idx="38">
                  <c:v>1972.0</c:v>
                </c:pt>
                <c:pt idx="39">
                  <c:v>1973.0</c:v>
                </c:pt>
                <c:pt idx="40">
                  <c:v>1974.0</c:v>
                </c:pt>
                <c:pt idx="41">
                  <c:v>1975.0</c:v>
                </c:pt>
                <c:pt idx="42">
                  <c:v>1976.0</c:v>
                </c:pt>
                <c:pt idx="43">
                  <c:v>1977.0</c:v>
                </c:pt>
                <c:pt idx="44">
                  <c:v>1978.0</c:v>
                </c:pt>
                <c:pt idx="45">
                  <c:v>1979.0</c:v>
                </c:pt>
                <c:pt idx="46">
                  <c:v>1980.0</c:v>
                </c:pt>
                <c:pt idx="47">
                  <c:v>1981.0</c:v>
                </c:pt>
                <c:pt idx="48">
                  <c:v>1982.0</c:v>
                </c:pt>
                <c:pt idx="49">
                  <c:v>1983.0</c:v>
                </c:pt>
                <c:pt idx="50">
                  <c:v>1984.0</c:v>
                </c:pt>
                <c:pt idx="51">
                  <c:v>1985.0</c:v>
                </c:pt>
                <c:pt idx="52">
                  <c:v>1986.0</c:v>
                </c:pt>
                <c:pt idx="53">
                  <c:v>1987.0</c:v>
                </c:pt>
                <c:pt idx="54">
                  <c:v>1988.0</c:v>
                </c:pt>
                <c:pt idx="55">
                  <c:v>1989.0</c:v>
                </c:pt>
                <c:pt idx="56">
                  <c:v>1990.0</c:v>
                </c:pt>
                <c:pt idx="57">
                  <c:v>1991.0</c:v>
                </c:pt>
                <c:pt idx="58">
                  <c:v>1992.0</c:v>
                </c:pt>
                <c:pt idx="59">
                  <c:v>1993.0</c:v>
                </c:pt>
                <c:pt idx="60">
                  <c:v>1994.0</c:v>
                </c:pt>
                <c:pt idx="61">
                  <c:v>1995.0</c:v>
                </c:pt>
                <c:pt idx="62">
                  <c:v>1996.0</c:v>
                </c:pt>
                <c:pt idx="63">
                  <c:v>1997.0</c:v>
                </c:pt>
                <c:pt idx="64">
                  <c:v>1998.0</c:v>
                </c:pt>
                <c:pt idx="65">
                  <c:v>1999.0</c:v>
                </c:pt>
                <c:pt idx="66">
                  <c:v>2000.0</c:v>
                </c:pt>
                <c:pt idx="67">
                  <c:v>2001.0</c:v>
                </c:pt>
              </c:numCache>
            </c:numRef>
          </c:cat>
          <c:val>
            <c:numRef>
              <c:f>AnInstitEffect!$E$2:$E$69</c:f>
              <c:numCache>
                <c:formatCode>General</c:formatCode>
                <c:ptCount val="68"/>
                <c:pt idx="0">
                  <c:v>488397.0</c:v>
                </c:pt>
                <c:pt idx="1">
                  <c:v>503538.0</c:v>
                </c:pt>
                <c:pt idx="2">
                  <c:v>520657.0</c:v>
                </c:pt>
                <c:pt idx="3">
                  <c:v>541776.0</c:v>
                </c:pt>
                <c:pt idx="4">
                  <c:v>558108.0</c:v>
                </c:pt>
                <c:pt idx="5">
                  <c:v>574049.0</c:v>
                </c:pt>
                <c:pt idx="6">
                  <c:v>579688.0</c:v>
                </c:pt>
                <c:pt idx="7">
                  <c:v>595001.0</c:v>
                </c:pt>
                <c:pt idx="8">
                  <c:v>610232.0</c:v>
                </c:pt>
                <c:pt idx="9">
                  <c:v>611794.0</c:v>
                </c:pt>
                <c:pt idx="10">
                  <c:v>623378.0</c:v>
                </c:pt>
                <c:pt idx="11">
                  <c:v>638785.0</c:v>
                </c:pt>
                <c:pt idx="12">
                  <c:v>649047.0</c:v>
                </c:pt>
                <c:pt idx="13">
                  <c:v>666136.0</c:v>
                </c:pt>
                <c:pt idx="14">
                  <c:v>681555.0</c:v>
                </c:pt>
                <c:pt idx="15">
                  <c:v>644381.0</c:v>
                </c:pt>
                <c:pt idx="16">
                  <c:v>661083.0</c:v>
                </c:pt>
                <c:pt idx="17">
                  <c:v>670558.0</c:v>
                </c:pt>
                <c:pt idx="18">
                  <c:v>682906.0</c:v>
                </c:pt>
                <c:pt idx="19">
                  <c:v>700228.0</c:v>
                </c:pt>
                <c:pt idx="20">
                  <c:v>713090.0</c:v>
                </c:pt>
                <c:pt idx="21">
                  <c:v>722804.0</c:v>
                </c:pt>
                <c:pt idx="22">
                  <c:v>718849.0</c:v>
                </c:pt>
                <c:pt idx="23">
                  <c:v>718229.0</c:v>
                </c:pt>
                <c:pt idx="24">
                  <c:v>721023.0</c:v>
                </c:pt>
                <c:pt idx="25">
                  <c:v>721254.0</c:v>
                </c:pt>
                <c:pt idx="26">
                  <c:v>714467.0</c:v>
                </c:pt>
                <c:pt idx="27">
                  <c:v>714985.0</c:v>
                </c:pt>
                <c:pt idx="28">
                  <c:v>711808.0</c:v>
                </c:pt>
                <c:pt idx="29">
                  <c:v>702226.0</c:v>
                </c:pt>
                <c:pt idx="30">
                  <c:v>692508.0</c:v>
                </c:pt>
                <c:pt idx="31">
                  <c:v>686389.0</c:v>
                </c:pt>
                <c:pt idx="32">
                  <c:v>655577.0</c:v>
                </c:pt>
                <c:pt idx="33">
                  <c:v>612282.0</c:v>
                </c:pt>
                <c:pt idx="34">
                  <c:v>583585.0</c:v>
                </c:pt>
                <c:pt idx="35">
                  <c:v>506533.0</c:v>
                </c:pt>
                <c:pt idx="36">
                  <c:v>451644.5</c:v>
                </c:pt>
                <c:pt idx="37">
                  <c:v>429012.25</c:v>
                </c:pt>
                <c:pt idx="38">
                  <c:v>406380.0</c:v>
                </c:pt>
                <c:pt idx="39">
                  <c:v>367564.0</c:v>
                </c:pt>
                <c:pt idx="40">
                  <c:v>330401.0</c:v>
                </c:pt>
                <c:pt idx="41">
                  <c:v>287368.0</c:v>
                </c:pt>
                <c:pt idx="42">
                  <c:v>250208.0</c:v>
                </c:pt>
                <c:pt idx="43">
                  <c:v>230146.0</c:v>
                </c:pt>
                <c:pt idx="44">
                  <c:v>208726.0</c:v>
                </c:pt>
                <c:pt idx="45">
                  <c:v>204505.0</c:v>
                </c:pt>
                <c:pt idx="46">
                  <c:v>201211.0</c:v>
                </c:pt>
                <c:pt idx="47">
                  <c:v>190103.0</c:v>
                </c:pt>
                <c:pt idx="48">
                  <c:v>183778.0</c:v>
                </c:pt>
                <c:pt idx="49">
                  <c:v>174577.0</c:v>
                </c:pt>
                <c:pt idx="50">
                  <c:v>164797.0</c:v>
                </c:pt>
                <c:pt idx="51">
                  <c:v>159578.0</c:v>
                </c:pt>
                <c:pt idx="52">
                  <c:v>155652.0</c:v>
                </c:pt>
                <c:pt idx="53">
                  <c:v>153887.0</c:v>
                </c:pt>
                <c:pt idx="54">
                  <c:v>150413.0</c:v>
                </c:pt>
                <c:pt idx="55">
                  <c:v>146942.0</c:v>
                </c:pt>
                <c:pt idx="56">
                  <c:v>138475.0</c:v>
                </c:pt>
                <c:pt idx="57">
                  <c:v>132051.0</c:v>
                </c:pt>
                <c:pt idx="58">
                  <c:v>123211.0</c:v>
                </c:pt>
                <c:pt idx="59">
                  <c:v>116138.0</c:v>
                </c:pt>
                <c:pt idx="60">
                  <c:v>107976.0</c:v>
                </c:pt>
                <c:pt idx="61">
                  <c:v>97274.0</c:v>
                </c:pt>
                <c:pt idx="62">
                  <c:v>94656.72</c:v>
                </c:pt>
                <c:pt idx="63">
                  <c:v>91457.13</c:v>
                </c:pt>
                <c:pt idx="64">
                  <c:v>90293.7</c:v>
                </c:pt>
                <c:pt idx="65">
                  <c:v>86126.55</c:v>
                </c:pt>
                <c:pt idx="66">
                  <c:v>83858.95</c:v>
                </c:pt>
                <c:pt idx="67">
                  <c:v>79622.61</c:v>
                </c:pt>
              </c:numCache>
            </c:numRef>
          </c:val>
        </c:ser>
        <c:dLbls>
          <c:showLegendKey val="0"/>
          <c:showVal val="0"/>
          <c:showCatName val="0"/>
          <c:showSerName val="0"/>
          <c:showPercent val="0"/>
          <c:showBubbleSize val="0"/>
        </c:dLbls>
        <c:axId val="2021335096"/>
        <c:axId val="2114704152"/>
      </c:areaChart>
      <c:catAx>
        <c:axId val="2021335096"/>
        <c:scaling>
          <c:orientation val="minMax"/>
        </c:scaling>
        <c:delete val="0"/>
        <c:axPos val="b"/>
        <c:numFmt formatCode="General" sourceLinked="1"/>
        <c:majorTickMark val="out"/>
        <c:minorTickMark val="none"/>
        <c:tickLblPos val="nextTo"/>
        <c:crossAx val="2114704152"/>
        <c:crosses val="autoZero"/>
        <c:auto val="1"/>
        <c:lblAlgn val="ctr"/>
        <c:lblOffset val="100"/>
        <c:tickLblSkip val="5"/>
        <c:tickMarkSkip val="5"/>
        <c:noMultiLvlLbl val="0"/>
      </c:catAx>
      <c:valAx>
        <c:axId val="2114704152"/>
        <c:scaling>
          <c:orientation val="minMax"/>
        </c:scaling>
        <c:delete val="0"/>
        <c:axPos val="l"/>
        <c:majorGridlines/>
        <c:numFmt formatCode="#,##0" sourceLinked="0"/>
        <c:majorTickMark val="out"/>
        <c:minorTickMark val="none"/>
        <c:tickLblPos val="nextTo"/>
        <c:crossAx val="2021335096"/>
        <c:crosses val="autoZero"/>
        <c:crossBetween val="midCat"/>
      </c:valAx>
    </c:plotArea>
    <c:legend>
      <c:legendPos val="r"/>
      <c:layout/>
      <c:overlay val="0"/>
    </c:legend>
    <c:plotVisOnly val="1"/>
    <c:dispBlanksAs val="zero"/>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88900</xdr:colOff>
      <xdr:row>8</xdr:row>
      <xdr:rowOff>31750</xdr:rowOff>
    </xdr:from>
    <xdr:to>
      <xdr:col>9</xdr:col>
      <xdr:colOff>304960</xdr:colOff>
      <xdr:row>35</xdr:row>
      <xdr:rowOff>25400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190500</xdr:colOff>
      <xdr:row>14</xdr:row>
      <xdr:rowOff>88900</xdr:rowOff>
    </xdr:from>
    <xdr:to>
      <xdr:col>24</xdr:col>
      <xdr:colOff>304800</xdr:colOff>
      <xdr:row>53</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selection activeCell="A8" sqref="A8:K12"/>
    </sheetView>
  </sheetViews>
  <sheetFormatPr baseColWidth="10" defaultRowHeight="15" x14ac:dyDescent="0"/>
  <cols>
    <col min="1" max="1" width="8.6640625" customWidth="1"/>
  </cols>
  <sheetData>
    <row r="1" spans="1:13" ht="30" customHeight="1">
      <c r="A1" s="47" t="s">
        <v>16</v>
      </c>
      <c r="B1" s="47"/>
      <c r="C1" s="47"/>
      <c r="D1" s="47"/>
      <c r="E1" s="47"/>
      <c r="F1" s="47"/>
      <c r="G1" s="47"/>
      <c r="H1" s="47"/>
      <c r="I1" s="47"/>
      <c r="J1" s="47"/>
      <c r="K1" s="47"/>
    </row>
    <row r="5" spans="1:13">
      <c r="C5" s="48" t="s">
        <v>14</v>
      </c>
      <c r="D5" s="48"/>
      <c r="E5" s="48"/>
      <c r="F5" s="48"/>
      <c r="G5" s="48"/>
      <c r="H5" s="48"/>
      <c r="I5" s="48" t="s">
        <v>15</v>
      </c>
      <c r="J5" s="48"/>
      <c r="K5" s="48"/>
    </row>
    <row r="6" spans="1:13" ht="61" thickBot="1">
      <c r="A6" s="19" t="s">
        <v>4</v>
      </c>
      <c r="B6" s="20" t="s">
        <v>6</v>
      </c>
      <c r="C6" s="21" t="s">
        <v>7</v>
      </c>
      <c r="D6" s="19" t="s">
        <v>8</v>
      </c>
      <c r="E6" s="19" t="s">
        <v>9</v>
      </c>
      <c r="F6" s="19" t="s">
        <v>10</v>
      </c>
      <c r="G6" s="19" t="s">
        <v>11</v>
      </c>
      <c r="H6" s="19" t="s">
        <v>12</v>
      </c>
      <c r="I6" s="21" t="s">
        <v>13</v>
      </c>
      <c r="J6" s="19" t="s">
        <v>12</v>
      </c>
      <c r="K6" s="19" t="s">
        <v>5</v>
      </c>
    </row>
    <row r="7" spans="1:13">
      <c r="A7" s="49" t="s">
        <v>0</v>
      </c>
      <c r="B7" s="50"/>
      <c r="C7" s="50"/>
      <c r="D7" s="50"/>
      <c r="E7" s="50"/>
      <c r="F7" s="50"/>
      <c r="G7" s="50"/>
      <c r="H7" s="50"/>
      <c r="I7" s="50"/>
      <c r="J7" s="50"/>
      <c r="K7" s="51"/>
    </row>
    <row r="8" spans="1:13">
      <c r="A8" s="14">
        <v>1977</v>
      </c>
      <c r="B8" s="15">
        <v>6392979</v>
      </c>
      <c r="C8" s="16">
        <v>1816613</v>
      </c>
      <c r="D8" s="17">
        <v>574226</v>
      </c>
      <c r="E8" s="17">
        <v>184189</v>
      </c>
      <c r="F8" s="17">
        <v>571725</v>
      </c>
      <c r="G8" s="17">
        <v>217507</v>
      </c>
      <c r="H8" s="18">
        <v>268966</v>
      </c>
      <c r="I8" s="16">
        <v>4576366</v>
      </c>
      <c r="J8" s="17">
        <v>1741729</v>
      </c>
      <c r="K8" s="18">
        <v>2834637</v>
      </c>
      <c r="M8" s="1"/>
    </row>
    <row r="9" spans="1:13">
      <c r="A9" s="2">
        <v>1975</v>
      </c>
      <c r="B9" s="13">
        <v>6409447</v>
      </c>
      <c r="C9" s="3">
        <v>1791171</v>
      </c>
      <c r="D9" s="4">
        <v>598993</v>
      </c>
      <c r="E9" s="4">
        <v>165237</v>
      </c>
      <c r="F9" s="4">
        <v>565696</v>
      </c>
      <c r="G9" s="4">
        <v>214264</v>
      </c>
      <c r="H9" s="5">
        <v>246891</v>
      </c>
      <c r="I9" s="3">
        <v>4618276</v>
      </c>
      <c r="J9" s="4">
        <v>1584968</v>
      </c>
      <c r="K9" s="5">
        <v>3033308</v>
      </c>
      <c r="M9" s="1"/>
    </row>
    <row r="10" spans="1:13">
      <c r="A10" s="2">
        <v>1971</v>
      </c>
      <c r="B10" s="13">
        <v>4038143</v>
      </c>
      <c r="C10" s="3">
        <v>1721389</v>
      </c>
      <c r="D10" s="4">
        <v>745259</v>
      </c>
      <c r="E10" s="4">
        <v>126600</v>
      </c>
      <c r="F10" s="4">
        <v>542642</v>
      </c>
      <c r="G10" s="4">
        <v>176800</v>
      </c>
      <c r="H10" s="5">
        <v>130088</v>
      </c>
      <c r="I10" s="3">
        <v>2316754</v>
      </c>
      <c r="J10" s="4">
        <v>622906</v>
      </c>
      <c r="K10" s="5">
        <v>1693848</v>
      </c>
    </row>
    <row r="11" spans="1:13">
      <c r="A11" s="2">
        <v>1965</v>
      </c>
      <c r="B11" s="13">
        <v>2636525</v>
      </c>
      <c r="C11" s="3">
        <v>1565525</v>
      </c>
      <c r="D11" s="4">
        <v>804926</v>
      </c>
      <c r="E11" s="4">
        <v>125428</v>
      </c>
      <c r="F11" s="4">
        <v>519328</v>
      </c>
      <c r="G11" s="4">
        <v>115843</v>
      </c>
      <c r="H11" s="6" t="s">
        <v>3</v>
      </c>
      <c r="I11" s="3">
        <v>1071000</v>
      </c>
      <c r="J11" s="8" t="s">
        <v>3</v>
      </c>
      <c r="K11" s="5">
        <v>1071000</v>
      </c>
    </row>
    <row r="12" spans="1:13">
      <c r="A12" s="2">
        <v>1955</v>
      </c>
      <c r="B12" s="13">
        <v>1675352</v>
      </c>
      <c r="C12" s="3">
        <v>1296352</v>
      </c>
      <c r="D12" s="4">
        <v>818832</v>
      </c>
      <c r="E12" s="4">
        <v>123231</v>
      </c>
      <c r="F12" s="4">
        <v>265934</v>
      </c>
      <c r="G12" s="4">
        <v>88355</v>
      </c>
      <c r="H12" s="6" t="s">
        <v>3</v>
      </c>
      <c r="I12" s="3">
        <v>379000</v>
      </c>
      <c r="J12" s="8" t="s">
        <v>3</v>
      </c>
      <c r="K12" s="5">
        <v>379000</v>
      </c>
    </row>
    <row r="13" spans="1:13">
      <c r="A13" s="49" t="s">
        <v>1</v>
      </c>
      <c r="B13" s="50"/>
      <c r="C13" s="50"/>
      <c r="D13" s="50"/>
      <c r="E13" s="50"/>
      <c r="F13" s="50"/>
      <c r="G13" s="50"/>
      <c r="H13" s="50"/>
      <c r="I13" s="50"/>
      <c r="J13" s="50"/>
      <c r="K13" s="51"/>
    </row>
    <row r="14" spans="1:13">
      <c r="A14" s="2">
        <v>1977</v>
      </c>
      <c r="B14" s="12">
        <v>100</v>
      </c>
      <c r="C14" s="7">
        <v>28.4</v>
      </c>
      <c r="D14" s="8">
        <v>9</v>
      </c>
      <c r="E14" s="8">
        <v>2.9</v>
      </c>
      <c r="F14" s="8">
        <v>8.9</v>
      </c>
      <c r="G14" s="8">
        <v>3.4</v>
      </c>
      <c r="H14" s="6">
        <v>4.2</v>
      </c>
      <c r="I14" s="7">
        <v>71.599999999999994</v>
      </c>
      <c r="J14" s="8">
        <v>27.2</v>
      </c>
      <c r="K14" s="6">
        <v>44.4</v>
      </c>
    </row>
    <row r="15" spans="1:13">
      <c r="A15" s="2">
        <v>1975</v>
      </c>
      <c r="B15" s="12">
        <v>100</v>
      </c>
      <c r="C15" s="7">
        <v>27.9</v>
      </c>
      <c r="D15" s="8">
        <v>9.3000000000000007</v>
      </c>
      <c r="E15" s="8">
        <v>2.6</v>
      </c>
      <c r="F15" s="8">
        <v>8.8000000000000007</v>
      </c>
      <c r="G15" s="8">
        <v>3.3</v>
      </c>
      <c r="H15" s="6">
        <v>3.9</v>
      </c>
      <c r="I15" s="7">
        <v>72.099999999999994</v>
      </c>
      <c r="J15" s="8">
        <v>24.7</v>
      </c>
      <c r="K15" s="6">
        <v>47.4</v>
      </c>
    </row>
    <row r="16" spans="1:13">
      <c r="A16" s="2">
        <v>1971</v>
      </c>
      <c r="B16" s="12">
        <v>100</v>
      </c>
      <c r="C16" s="7">
        <v>42.6</v>
      </c>
      <c r="D16" s="8">
        <v>18.5</v>
      </c>
      <c r="E16" s="8">
        <v>3.1</v>
      </c>
      <c r="F16" s="8">
        <v>13.4</v>
      </c>
      <c r="G16" s="8">
        <v>4.4000000000000004</v>
      </c>
      <c r="H16" s="6">
        <v>3.2</v>
      </c>
      <c r="I16" s="7">
        <v>57.4</v>
      </c>
      <c r="J16" s="8">
        <v>15.4</v>
      </c>
      <c r="K16" s="6">
        <v>42</v>
      </c>
    </row>
    <row r="17" spans="1:11">
      <c r="A17" s="2">
        <v>1965</v>
      </c>
      <c r="B17" s="12">
        <v>100</v>
      </c>
      <c r="C17" s="7">
        <v>59.4</v>
      </c>
      <c r="D17" s="8">
        <v>30.5</v>
      </c>
      <c r="E17" s="8">
        <v>4.8</v>
      </c>
      <c r="F17" s="8">
        <v>19.7</v>
      </c>
      <c r="G17" s="8">
        <v>4.4000000000000004</v>
      </c>
      <c r="H17" s="6" t="s">
        <v>3</v>
      </c>
      <c r="I17" s="7">
        <v>40.6</v>
      </c>
      <c r="J17" s="8" t="s">
        <v>3</v>
      </c>
      <c r="K17" s="6">
        <v>40.6</v>
      </c>
    </row>
    <row r="18" spans="1:11">
      <c r="A18" s="2">
        <v>1955</v>
      </c>
      <c r="B18" s="12">
        <v>100</v>
      </c>
      <c r="C18" s="7">
        <v>77.400000000000006</v>
      </c>
      <c r="D18" s="8">
        <v>48.9</v>
      </c>
      <c r="E18" s="8">
        <v>7.3</v>
      </c>
      <c r="F18" s="8">
        <v>15.9</v>
      </c>
      <c r="G18" s="8">
        <v>5.3</v>
      </c>
      <c r="H18" s="6" t="s">
        <v>3</v>
      </c>
      <c r="I18" s="7">
        <v>22.6</v>
      </c>
      <c r="J18" s="8" t="s">
        <v>3</v>
      </c>
      <c r="K18" s="6">
        <v>22.6</v>
      </c>
    </row>
    <row r="19" spans="1:11">
      <c r="A19" s="49" t="s">
        <v>2</v>
      </c>
      <c r="B19" s="50"/>
      <c r="C19" s="50"/>
      <c r="D19" s="50"/>
      <c r="E19" s="50"/>
      <c r="F19" s="50"/>
      <c r="G19" s="50"/>
      <c r="H19" s="50"/>
      <c r="I19" s="50"/>
      <c r="J19" s="50"/>
      <c r="K19" s="51"/>
    </row>
    <row r="20" spans="1:11">
      <c r="A20" s="2">
        <v>1977</v>
      </c>
      <c r="B20" s="13">
        <v>2964</v>
      </c>
      <c r="C20" s="7">
        <v>842</v>
      </c>
      <c r="D20" s="8">
        <v>266</v>
      </c>
      <c r="E20" s="8">
        <v>85</v>
      </c>
      <c r="F20" s="8">
        <v>265</v>
      </c>
      <c r="G20" s="8">
        <v>101</v>
      </c>
      <c r="H20" s="6">
        <v>125</v>
      </c>
      <c r="I20" s="3">
        <v>2122</v>
      </c>
      <c r="J20" s="8">
        <v>808</v>
      </c>
      <c r="K20" s="5">
        <v>1314</v>
      </c>
    </row>
    <row r="21" spans="1:11">
      <c r="A21" s="2">
        <v>1975</v>
      </c>
      <c r="B21" s="13">
        <v>3033</v>
      </c>
      <c r="C21" s="7">
        <v>847</v>
      </c>
      <c r="D21" s="8">
        <v>283</v>
      </c>
      <c r="E21" s="8">
        <v>78</v>
      </c>
      <c r="F21" s="8">
        <v>268</v>
      </c>
      <c r="G21" s="8">
        <v>101</v>
      </c>
      <c r="H21" s="6">
        <v>117</v>
      </c>
      <c r="I21" s="3">
        <v>2185</v>
      </c>
      <c r="J21" s="8">
        <v>750</v>
      </c>
      <c r="K21" s="5">
        <v>1435</v>
      </c>
    </row>
    <row r="22" spans="1:11">
      <c r="A22" s="2">
        <v>1971</v>
      </c>
      <c r="B22" s="13">
        <v>1977</v>
      </c>
      <c r="C22" s="7">
        <v>843</v>
      </c>
      <c r="D22" s="8">
        <v>365</v>
      </c>
      <c r="E22" s="8">
        <v>62</v>
      </c>
      <c r="F22" s="8">
        <v>266</v>
      </c>
      <c r="G22" s="8">
        <v>87</v>
      </c>
      <c r="H22" s="6">
        <v>64</v>
      </c>
      <c r="I22" s="3">
        <v>1134</v>
      </c>
      <c r="J22" s="8">
        <v>305</v>
      </c>
      <c r="K22" s="6">
        <v>829</v>
      </c>
    </row>
    <row r="23" spans="1:11">
      <c r="A23" s="2">
        <v>1965</v>
      </c>
      <c r="B23" s="13">
        <v>1376</v>
      </c>
      <c r="C23" s="7">
        <v>817</v>
      </c>
      <c r="D23" s="8">
        <v>420</v>
      </c>
      <c r="E23" s="8">
        <v>65</v>
      </c>
      <c r="F23" s="8">
        <v>271</v>
      </c>
      <c r="G23" s="8">
        <v>60</v>
      </c>
      <c r="H23" s="6" t="s">
        <v>3</v>
      </c>
      <c r="I23" s="7">
        <v>559</v>
      </c>
      <c r="J23" s="8" t="s">
        <v>3</v>
      </c>
      <c r="K23" s="6">
        <v>559</v>
      </c>
    </row>
    <row r="24" spans="1:11">
      <c r="A24" s="2">
        <v>1955</v>
      </c>
      <c r="B24" s="13">
        <v>1028</v>
      </c>
      <c r="C24" s="9">
        <v>795</v>
      </c>
      <c r="D24" s="10">
        <v>502</v>
      </c>
      <c r="E24" s="10">
        <v>76</v>
      </c>
      <c r="F24" s="10">
        <v>163</v>
      </c>
      <c r="G24" s="10">
        <v>54</v>
      </c>
      <c r="H24" s="11" t="s">
        <v>3</v>
      </c>
      <c r="I24" s="9">
        <v>233</v>
      </c>
      <c r="J24" s="10" t="s">
        <v>3</v>
      </c>
      <c r="K24" s="11">
        <v>233</v>
      </c>
    </row>
    <row r="26" spans="1:11" ht="61" customHeight="1">
      <c r="A26" s="47" t="s">
        <v>17</v>
      </c>
      <c r="B26" s="47"/>
      <c r="C26" s="47"/>
      <c r="D26" s="47"/>
      <c r="E26" s="47"/>
      <c r="F26" s="47"/>
      <c r="G26" s="47"/>
      <c r="H26" s="47"/>
      <c r="I26" s="47"/>
      <c r="J26" s="47"/>
      <c r="K26" s="47"/>
    </row>
  </sheetData>
  <mergeCells count="7">
    <mergeCell ref="A26:K26"/>
    <mergeCell ref="I5:K5"/>
    <mergeCell ref="C5:H5"/>
    <mergeCell ref="A1:K1"/>
    <mergeCell ref="A13:K13"/>
    <mergeCell ref="A7:K7"/>
    <mergeCell ref="A19:K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K32"/>
  <sheetViews>
    <sheetView workbookViewId="0">
      <selection activeCell="F5" sqref="F5"/>
    </sheetView>
  </sheetViews>
  <sheetFormatPr baseColWidth="10" defaultRowHeight="15" x14ac:dyDescent="0"/>
  <sheetData>
    <row r="1" spans="1:11" ht="45">
      <c r="A1" s="28" t="s">
        <v>4</v>
      </c>
      <c r="B1" s="28" t="s">
        <v>18</v>
      </c>
      <c r="C1" s="28" t="s">
        <v>19</v>
      </c>
      <c r="D1" s="28" t="s">
        <v>20</v>
      </c>
      <c r="E1" s="28" t="s">
        <v>21</v>
      </c>
      <c r="F1" s="28" t="s">
        <v>22</v>
      </c>
      <c r="G1" s="28" t="s">
        <v>23</v>
      </c>
      <c r="H1" s="28" t="s">
        <v>24</v>
      </c>
      <c r="I1" s="28" t="s">
        <v>27</v>
      </c>
      <c r="J1" s="32" t="s">
        <v>28</v>
      </c>
    </row>
    <row r="2" spans="1:11">
      <c r="A2" s="22">
        <v>1950</v>
      </c>
      <c r="B2" s="22">
        <v>322</v>
      </c>
      <c r="C2" s="23">
        <v>512501</v>
      </c>
      <c r="D2" s="23">
        <v>152286</v>
      </c>
      <c r="E2" s="23">
        <v>99659</v>
      </c>
      <c r="F2" s="22" t="s">
        <v>3</v>
      </c>
      <c r="G2" s="22" t="s">
        <v>3</v>
      </c>
      <c r="H2" s="23">
        <v>41280</v>
      </c>
      <c r="I2" s="29" t="s">
        <v>31</v>
      </c>
      <c r="J2" s="29">
        <f>C2/100000</f>
        <v>5.1250099999999996</v>
      </c>
    </row>
    <row r="3" spans="1:11">
      <c r="A3" s="24">
        <v>1951</v>
      </c>
      <c r="B3" s="24">
        <v>322</v>
      </c>
      <c r="C3" s="25">
        <v>520326</v>
      </c>
      <c r="D3" s="25">
        <v>152079</v>
      </c>
      <c r="E3" s="25">
        <v>101802</v>
      </c>
      <c r="F3" s="24" t="s">
        <v>3</v>
      </c>
      <c r="G3" s="24" t="s">
        <v>3</v>
      </c>
      <c r="H3" s="25">
        <v>42107</v>
      </c>
      <c r="I3" s="30">
        <f>VLOOKUP(A3, HomicideTrends!$A$1:$C$60,2,FALSE)</f>
        <v>4.4000000000000004</v>
      </c>
      <c r="J3" s="30">
        <f t="shared" ref="J3:J32" si="0">C3/100000</f>
        <v>5.2032600000000002</v>
      </c>
    </row>
    <row r="4" spans="1:11">
      <c r="A4" s="24">
        <v>1952</v>
      </c>
      <c r="B4" s="24">
        <v>329</v>
      </c>
      <c r="C4" s="25">
        <v>531981</v>
      </c>
      <c r="D4" s="25">
        <v>162908</v>
      </c>
      <c r="E4" s="25">
        <v>107647</v>
      </c>
      <c r="F4" s="24" t="s">
        <v>3</v>
      </c>
      <c r="G4" s="24" t="s">
        <v>3</v>
      </c>
      <c r="H4" s="25">
        <v>44303</v>
      </c>
      <c r="I4" s="30">
        <f>VLOOKUP(A4, HomicideTrends!$A$1:$C$60,2,FALSE)</f>
        <v>4.5999999999999996</v>
      </c>
      <c r="J4" s="30">
        <f t="shared" si="0"/>
        <v>5.3198100000000004</v>
      </c>
    </row>
    <row r="5" spans="1:11">
      <c r="A5" s="24">
        <v>1953</v>
      </c>
      <c r="B5" s="24">
        <v>332</v>
      </c>
      <c r="C5" s="25">
        <v>545045</v>
      </c>
      <c r="D5" s="25">
        <v>170621</v>
      </c>
      <c r="E5" s="25">
        <v>113959</v>
      </c>
      <c r="F5" s="24" t="s">
        <v>3</v>
      </c>
      <c r="G5" s="24" t="s">
        <v>3</v>
      </c>
      <c r="H5" s="25">
        <v>45087</v>
      </c>
      <c r="I5" s="30">
        <f>VLOOKUP(A5, HomicideTrends!$A$1:$C$60,2,FALSE)</f>
        <v>4.5</v>
      </c>
      <c r="J5" s="30">
        <f t="shared" si="0"/>
        <v>5.45045</v>
      </c>
    </row>
    <row r="6" spans="1:11">
      <c r="A6" s="24">
        <v>1954</v>
      </c>
      <c r="B6" s="24">
        <v>352</v>
      </c>
      <c r="C6" s="25">
        <v>553979</v>
      </c>
      <c r="D6" s="25">
        <v>171682</v>
      </c>
      <c r="E6" s="25">
        <v>118775</v>
      </c>
      <c r="F6" s="24" t="s">
        <v>3</v>
      </c>
      <c r="G6" s="24" t="s">
        <v>3</v>
      </c>
      <c r="H6" s="25">
        <v>42652</v>
      </c>
      <c r="I6" s="30">
        <f>VLOOKUP(A6, HomicideTrends!$A$1:$C$60,2,FALSE)</f>
        <v>4.2</v>
      </c>
      <c r="J6" s="30">
        <f t="shared" si="0"/>
        <v>5.53979</v>
      </c>
    </row>
    <row r="7" spans="1:11">
      <c r="A7" s="24">
        <v>1955</v>
      </c>
      <c r="B7" s="24">
        <v>275</v>
      </c>
      <c r="C7" s="25">
        <v>558922</v>
      </c>
      <c r="D7" s="25">
        <v>178003</v>
      </c>
      <c r="E7" s="25">
        <v>126498</v>
      </c>
      <c r="F7" s="24" t="s">
        <v>3</v>
      </c>
      <c r="G7" s="24" t="s">
        <v>3</v>
      </c>
      <c r="H7" s="25">
        <v>44384</v>
      </c>
      <c r="I7" s="30">
        <f>VLOOKUP(A7, HomicideTrends!$A$1:$C$60,2,FALSE)</f>
        <v>4.0999999999999996</v>
      </c>
      <c r="J7" s="30">
        <f t="shared" si="0"/>
        <v>5.5892200000000001</v>
      </c>
    </row>
    <row r="8" spans="1:11">
      <c r="A8" s="24">
        <v>1956</v>
      </c>
      <c r="B8" s="24">
        <v>278</v>
      </c>
      <c r="C8" s="25">
        <v>551390</v>
      </c>
      <c r="D8" s="25">
        <v>185597</v>
      </c>
      <c r="E8" s="25">
        <v>145313</v>
      </c>
      <c r="F8" s="24" t="s">
        <v>3</v>
      </c>
      <c r="G8" s="24" t="s">
        <v>3</v>
      </c>
      <c r="H8" s="25">
        <v>48236</v>
      </c>
      <c r="I8" s="30">
        <f>VLOOKUP(A8, HomicideTrends!$A$1:$C$60,2,FALSE)</f>
        <v>4.0999999999999996</v>
      </c>
      <c r="J8" s="30">
        <f t="shared" si="0"/>
        <v>5.5138999999999996</v>
      </c>
    </row>
    <row r="9" spans="1:11">
      <c r="A9" s="24">
        <v>1957</v>
      </c>
      <c r="B9" s="24">
        <v>277</v>
      </c>
      <c r="C9" s="25">
        <v>548626</v>
      </c>
      <c r="D9" s="25">
        <v>194497</v>
      </c>
      <c r="E9" s="25">
        <v>150413</v>
      </c>
      <c r="F9" s="24" t="s">
        <v>3</v>
      </c>
      <c r="G9" s="24" t="s">
        <v>3</v>
      </c>
      <c r="H9" s="25">
        <v>46848</v>
      </c>
      <c r="I9" s="30">
        <f>VLOOKUP(A9, HomicideTrends!$A$1:$C$60,2,FALSE)</f>
        <v>4</v>
      </c>
      <c r="J9" s="30">
        <f t="shared" si="0"/>
        <v>5.4862599999999997</v>
      </c>
    </row>
    <row r="10" spans="1:11">
      <c r="A10" s="24">
        <v>1958</v>
      </c>
      <c r="B10" s="24">
        <v>278</v>
      </c>
      <c r="C10" s="25">
        <v>545182</v>
      </c>
      <c r="D10" s="25">
        <v>209823</v>
      </c>
      <c r="E10" s="25">
        <v>161884</v>
      </c>
      <c r="F10" s="24" t="s">
        <v>3</v>
      </c>
      <c r="G10" s="24" t="s">
        <v>3</v>
      </c>
      <c r="H10" s="25">
        <v>51383</v>
      </c>
      <c r="I10" s="30">
        <f>VLOOKUP(A10, HomicideTrends!$A$1:$C$60,2,FALSE)</f>
        <v>4.8</v>
      </c>
      <c r="J10" s="30">
        <f t="shared" si="0"/>
        <v>5.4518199999999997</v>
      </c>
    </row>
    <row r="11" spans="1:11">
      <c r="A11" s="24">
        <v>1959</v>
      </c>
      <c r="B11" s="24">
        <v>279</v>
      </c>
      <c r="C11" s="25">
        <v>541883</v>
      </c>
      <c r="D11" s="25">
        <v>222791</v>
      </c>
      <c r="E11" s="25">
        <v>176411</v>
      </c>
      <c r="F11" s="24" t="s">
        <v>3</v>
      </c>
      <c r="G11" s="24" t="s">
        <v>3</v>
      </c>
      <c r="H11" s="25">
        <v>49647</v>
      </c>
      <c r="I11" s="30">
        <f>VLOOKUP(A11, HomicideTrends!$A$1:$C$60,2,FALSE)</f>
        <v>4.9000000000000004</v>
      </c>
      <c r="J11" s="30">
        <f t="shared" si="0"/>
        <v>5.4188299999999998</v>
      </c>
    </row>
    <row r="12" spans="1:11">
      <c r="A12" s="24">
        <v>1960</v>
      </c>
      <c r="B12" s="24">
        <v>280</v>
      </c>
      <c r="C12" s="25">
        <v>535540</v>
      </c>
      <c r="D12" s="25">
        <v>234791</v>
      </c>
      <c r="E12" s="25">
        <v>192818</v>
      </c>
      <c r="F12" s="24" t="s">
        <v>3</v>
      </c>
      <c r="G12" s="24" t="s">
        <v>3</v>
      </c>
      <c r="H12" s="25">
        <v>49748</v>
      </c>
      <c r="I12" s="30">
        <f>VLOOKUP(A12, HomicideTrends!$A$1:$C$60,2,FALSE)</f>
        <v>5.0999999999999996</v>
      </c>
      <c r="J12" s="30">
        <f t="shared" si="0"/>
        <v>5.3554000000000004</v>
      </c>
    </row>
    <row r="13" spans="1:11">
      <c r="A13" s="24">
        <v>1961</v>
      </c>
      <c r="B13" s="24">
        <v>285</v>
      </c>
      <c r="C13" s="25">
        <v>527456</v>
      </c>
      <c r="D13" s="25">
        <v>252742</v>
      </c>
      <c r="E13" s="25">
        <v>215595</v>
      </c>
      <c r="F13" s="24" t="s">
        <v>3</v>
      </c>
      <c r="G13" s="24" t="s">
        <v>3</v>
      </c>
      <c r="H13" s="25">
        <v>46880</v>
      </c>
      <c r="I13" s="30">
        <f>VLOOKUP(A13, HomicideTrends!$A$1:$C$60,2,FALSE)</f>
        <v>4.8</v>
      </c>
      <c r="J13" s="30">
        <f t="shared" si="0"/>
        <v>5.2745600000000001</v>
      </c>
    </row>
    <row r="14" spans="1:11">
      <c r="A14" s="24">
        <v>1962</v>
      </c>
      <c r="B14" s="24">
        <v>285</v>
      </c>
      <c r="C14" s="25">
        <v>515640</v>
      </c>
      <c r="D14" s="25">
        <v>269854</v>
      </c>
      <c r="E14" s="25">
        <v>230158</v>
      </c>
      <c r="F14" s="24" t="s">
        <v>3</v>
      </c>
      <c r="G14" s="24" t="s">
        <v>3</v>
      </c>
      <c r="H14" s="25">
        <v>49563</v>
      </c>
      <c r="I14" s="30">
        <f>VLOOKUP(A14, HomicideTrends!$A$1:$C$60,2,FALSE)</f>
        <v>4.5999999999999996</v>
      </c>
      <c r="J14" s="30">
        <f t="shared" si="0"/>
        <v>5.1563999999999997</v>
      </c>
      <c r="K14" t="s">
        <v>31</v>
      </c>
    </row>
    <row r="15" spans="1:11">
      <c r="A15" s="24">
        <v>1963</v>
      </c>
      <c r="B15" s="24">
        <v>284</v>
      </c>
      <c r="C15" s="25">
        <v>504604</v>
      </c>
      <c r="D15" s="25">
        <v>283591</v>
      </c>
      <c r="E15" s="25">
        <v>245745</v>
      </c>
      <c r="F15" s="24" t="s">
        <v>3</v>
      </c>
      <c r="G15" s="24" t="s">
        <v>3</v>
      </c>
      <c r="H15" s="25">
        <v>49052</v>
      </c>
      <c r="I15" s="30">
        <f>VLOOKUP(A15, HomicideTrends!$A$1:$C$60,2,FALSE)</f>
        <v>4.5999999999999996</v>
      </c>
      <c r="J15" s="30">
        <f t="shared" si="0"/>
        <v>5.0460399999999996</v>
      </c>
    </row>
    <row r="16" spans="1:11">
      <c r="A16" s="24">
        <v>1964</v>
      </c>
      <c r="B16" s="24">
        <v>289</v>
      </c>
      <c r="C16" s="25">
        <v>490449</v>
      </c>
      <c r="D16" s="25">
        <v>299561</v>
      </c>
      <c r="E16" s="25">
        <v>268616</v>
      </c>
      <c r="F16" s="24" t="s">
        <v>3</v>
      </c>
      <c r="G16" s="24" t="s">
        <v>33</v>
      </c>
      <c r="H16" s="25">
        <v>44824</v>
      </c>
      <c r="I16" s="30">
        <f>VLOOKUP(A16, HomicideTrends!$A$1:$C$60,2,FALSE)</f>
        <v>4.9000000000000004</v>
      </c>
      <c r="J16" s="30">
        <f t="shared" si="0"/>
        <v>4.90449</v>
      </c>
    </row>
    <row r="17" spans="1:11">
      <c r="A17" s="24">
        <v>1965</v>
      </c>
      <c r="B17" s="24">
        <v>290</v>
      </c>
      <c r="C17" s="25">
        <v>475202</v>
      </c>
      <c r="D17" s="25">
        <v>316664</v>
      </c>
      <c r="E17" s="25">
        <v>288397</v>
      </c>
      <c r="F17" s="24" t="s">
        <v>3</v>
      </c>
      <c r="G17" s="24" t="s">
        <v>3</v>
      </c>
      <c r="H17" s="25">
        <v>43964</v>
      </c>
      <c r="I17" s="30">
        <f>VLOOKUP(A17, HomicideTrends!$A$1:$C$60,2,FALSE)</f>
        <v>5.0999999999999996</v>
      </c>
      <c r="J17" s="30">
        <f t="shared" si="0"/>
        <v>4.7520199999999999</v>
      </c>
    </row>
    <row r="18" spans="1:11">
      <c r="A18" s="24">
        <v>1966</v>
      </c>
      <c r="B18" s="24">
        <v>298</v>
      </c>
      <c r="C18" s="25">
        <v>452089</v>
      </c>
      <c r="D18" s="25">
        <v>328564</v>
      </c>
      <c r="E18" s="25">
        <v>310370</v>
      </c>
      <c r="F18" s="24" t="s">
        <v>3</v>
      </c>
      <c r="G18" s="24" t="s">
        <v>3</v>
      </c>
      <c r="H18" s="25">
        <v>42753</v>
      </c>
      <c r="I18" s="30">
        <f>VLOOKUP(A18, HomicideTrends!$A$1:$C$60,2,FALSE)</f>
        <v>5.6</v>
      </c>
      <c r="J18" s="30">
        <f t="shared" si="0"/>
        <v>4.5208899999999996</v>
      </c>
      <c r="K18" t="s">
        <v>32</v>
      </c>
    </row>
    <row r="19" spans="1:11">
      <c r="A19" s="24">
        <v>1967</v>
      </c>
      <c r="B19" s="24">
        <v>307</v>
      </c>
      <c r="C19" s="25">
        <v>426309</v>
      </c>
      <c r="D19" s="25">
        <v>345673</v>
      </c>
      <c r="E19" s="25">
        <v>332549</v>
      </c>
      <c r="F19" s="24" t="s">
        <v>3</v>
      </c>
      <c r="G19" s="24" t="s">
        <v>3</v>
      </c>
      <c r="H19" s="25">
        <v>39608</v>
      </c>
      <c r="I19" s="30">
        <f>VLOOKUP(A19, HomicideTrends!$A$1:$C$60,2,FALSE)</f>
        <v>6.2</v>
      </c>
      <c r="J19" s="30">
        <f t="shared" si="0"/>
        <v>4.26309</v>
      </c>
    </row>
    <row r="20" spans="1:11">
      <c r="A20" s="24">
        <v>1968</v>
      </c>
      <c r="B20" s="24">
        <v>312</v>
      </c>
      <c r="C20" s="25">
        <v>399152</v>
      </c>
      <c r="D20" s="25">
        <v>367461</v>
      </c>
      <c r="E20" s="25">
        <v>354996</v>
      </c>
      <c r="F20" s="24" t="s">
        <v>3</v>
      </c>
      <c r="G20" s="24" t="s">
        <v>3</v>
      </c>
      <c r="H20" s="25">
        <v>39677</v>
      </c>
      <c r="I20" s="30">
        <f>VLOOKUP(A20, HomicideTrends!$A$1:$C$60,2,FALSE)</f>
        <v>6.9</v>
      </c>
      <c r="J20" s="30">
        <f t="shared" si="0"/>
        <v>3.99152</v>
      </c>
    </row>
    <row r="21" spans="1:11">
      <c r="A21" s="24">
        <v>1969</v>
      </c>
      <c r="B21" s="24">
        <v>314</v>
      </c>
      <c r="C21" s="25">
        <v>369969</v>
      </c>
      <c r="D21" s="25">
        <v>374771</v>
      </c>
      <c r="E21" s="25">
        <v>367992</v>
      </c>
      <c r="F21" s="24" t="s">
        <v>3</v>
      </c>
      <c r="G21" s="24" t="s">
        <v>3</v>
      </c>
      <c r="H21" s="25">
        <v>35962</v>
      </c>
      <c r="I21" s="30">
        <f>VLOOKUP(A21, HomicideTrends!$A$1:$C$60,2,FALSE)</f>
        <v>7.3</v>
      </c>
      <c r="J21" s="30">
        <f t="shared" si="0"/>
        <v>3.6996899999999999</v>
      </c>
    </row>
    <row r="22" spans="1:11">
      <c r="A22" s="24">
        <v>1970</v>
      </c>
      <c r="B22" s="24">
        <v>315</v>
      </c>
      <c r="C22" s="25">
        <v>337619</v>
      </c>
      <c r="D22" s="25">
        <v>384511</v>
      </c>
      <c r="E22" s="25">
        <v>386937</v>
      </c>
      <c r="F22" s="24" t="s">
        <v>3</v>
      </c>
      <c r="G22" s="24" t="s">
        <v>3</v>
      </c>
      <c r="H22" s="25">
        <v>30804</v>
      </c>
      <c r="I22" s="30">
        <f>VLOOKUP(A22, HomicideTrends!$A$1:$C$60,2,FALSE)</f>
        <v>7.9</v>
      </c>
      <c r="J22" s="30">
        <f t="shared" si="0"/>
        <v>3.3761899999999998</v>
      </c>
    </row>
    <row r="23" spans="1:11">
      <c r="A23" s="24">
        <v>1971</v>
      </c>
      <c r="B23" s="24">
        <v>321</v>
      </c>
      <c r="C23" s="25">
        <v>308983</v>
      </c>
      <c r="D23" s="25">
        <v>402472</v>
      </c>
      <c r="E23" s="25">
        <v>405601</v>
      </c>
      <c r="F23" s="25">
        <v>474923</v>
      </c>
      <c r="G23" s="25">
        <v>501123</v>
      </c>
      <c r="H23" s="25">
        <v>26835</v>
      </c>
      <c r="I23" s="30">
        <f>VLOOKUP(A23, HomicideTrends!$A$1:$C$60,2,FALSE)</f>
        <v>8.6</v>
      </c>
      <c r="J23" s="30">
        <f t="shared" si="0"/>
        <v>3.0898300000000001</v>
      </c>
    </row>
    <row r="24" spans="1:11">
      <c r="A24" s="24">
        <v>1972</v>
      </c>
      <c r="B24" s="24">
        <v>327</v>
      </c>
      <c r="C24" s="25">
        <v>274837</v>
      </c>
      <c r="D24" s="25">
        <v>390455</v>
      </c>
      <c r="E24" s="25">
        <v>405348</v>
      </c>
      <c r="F24" s="25">
        <v>460443</v>
      </c>
      <c r="G24" s="25">
        <v>472282</v>
      </c>
      <c r="H24" s="25">
        <v>23282</v>
      </c>
      <c r="I24" s="30">
        <f>VLOOKUP(A24, HomicideTrends!$A$1:$C$60,2,FALSE)</f>
        <v>9</v>
      </c>
      <c r="J24" s="30">
        <f t="shared" si="0"/>
        <v>2.74837</v>
      </c>
    </row>
    <row r="25" spans="1:11">
      <c r="A25" s="24">
        <v>1973</v>
      </c>
      <c r="B25" s="24">
        <v>334</v>
      </c>
      <c r="C25" s="25">
        <v>248518</v>
      </c>
      <c r="D25" s="25">
        <v>377020</v>
      </c>
      <c r="E25" s="25">
        <v>387107</v>
      </c>
      <c r="F25" s="25">
        <v>442530</v>
      </c>
      <c r="G25" s="25">
        <v>454719</v>
      </c>
      <c r="H25" s="25">
        <v>19899</v>
      </c>
      <c r="I25" s="30">
        <f>VLOOKUP(A25, HomicideTrends!$A$1:$C$60,2,FALSE)</f>
        <v>9.4</v>
      </c>
      <c r="J25" s="30">
        <f t="shared" si="0"/>
        <v>2.4851800000000002</v>
      </c>
    </row>
    <row r="26" spans="1:11">
      <c r="A26" s="24">
        <v>1974</v>
      </c>
      <c r="B26" s="24">
        <v>323</v>
      </c>
      <c r="C26" s="25">
        <v>215573</v>
      </c>
      <c r="D26" s="25">
        <v>374554</v>
      </c>
      <c r="E26" s="25">
        <v>389179</v>
      </c>
      <c r="F26" s="25">
        <v>434345</v>
      </c>
      <c r="G26" s="25">
        <v>448203</v>
      </c>
      <c r="H26" s="25">
        <v>16597</v>
      </c>
      <c r="I26" s="30">
        <f>VLOOKUP(A26, HomicideTrends!$A$1:$C$60,2,FALSE)</f>
        <v>9.8000000000000007</v>
      </c>
      <c r="J26" s="30">
        <f t="shared" si="0"/>
        <v>2.1557300000000001</v>
      </c>
    </row>
    <row r="27" spans="1:11">
      <c r="A27" s="24">
        <v>1975</v>
      </c>
      <c r="B27" s="24">
        <v>313</v>
      </c>
      <c r="C27" s="25">
        <v>193436</v>
      </c>
      <c r="D27" s="25">
        <v>376156</v>
      </c>
      <c r="E27" s="25">
        <v>384520</v>
      </c>
      <c r="F27" s="25">
        <v>433529</v>
      </c>
      <c r="G27" s="25">
        <v>442096</v>
      </c>
      <c r="H27" s="25">
        <v>13401</v>
      </c>
      <c r="I27" s="30">
        <f>VLOOKUP(A27, HomicideTrends!$A$1:$C$60,2,FALSE)</f>
        <v>9.6</v>
      </c>
      <c r="J27" s="30">
        <f t="shared" si="0"/>
        <v>1.9343600000000001</v>
      </c>
    </row>
    <row r="28" spans="1:11">
      <c r="A28" s="24">
        <v>1976</v>
      </c>
      <c r="B28" s="24">
        <v>300</v>
      </c>
      <c r="C28" s="25">
        <v>170619</v>
      </c>
      <c r="D28" s="24" t="s">
        <v>3</v>
      </c>
      <c r="E28" s="24" t="s">
        <v>3</v>
      </c>
      <c r="F28" s="25">
        <v>413559</v>
      </c>
      <c r="G28" s="25">
        <v>421461</v>
      </c>
      <c r="H28" s="25">
        <v>10922</v>
      </c>
      <c r="I28" s="30">
        <f>VLOOKUP(A28, HomicideTrends!$A$1:$C$60,2,FALSE)</f>
        <v>8.8000000000000007</v>
      </c>
      <c r="J28" s="30">
        <f t="shared" si="0"/>
        <v>1.7061900000000001</v>
      </c>
    </row>
    <row r="29" spans="1:11">
      <c r="A29" s="24">
        <v>1977</v>
      </c>
      <c r="B29" s="24">
        <v>298</v>
      </c>
      <c r="C29" s="25">
        <v>159523</v>
      </c>
      <c r="D29" s="24" t="s">
        <v>3</v>
      </c>
      <c r="E29" s="24" t="s">
        <v>3</v>
      </c>
      <c r="F29" s="25">
        <v>414703</v>
      </c>
      <c r="G29" s="25">
        <v>415314</v>
      </c>
      <c r="H29" s="25">
        <v>9716</v>
      </c>
      <c r="I29" s="30">
        <f>VLOOKUP(A29, HomicideTrends!$A$1:$C$60,2,FALSE)</f>
        <v>8.8000000000000007</v>
      </c>
      <c r="J29" s="30">
        <f t="shared" si="0"/>
        <v>1.5952299999999999</v>
      </c>
    </row>
    <row r="30" spans="1:11">
      <c r="A30" s="24">
        <v>1978</v>
      </c>
      <c r="B30" s="24">
        <v>284</v>
      </c>
      <c r="C30" s="25">
        <v>153544</v>
      </c>
      <c r="D30" s="24" t="s">
        <v>3</v>
      </c>
      <c r="E30" s="24" t="s">
        <v>3</v>
      </c>
      <c r="F30" s="25">
        <v>406407</v>
      </c>
      <c r="G30" s="25">
        <v>404031</v>
      </c>
      <c r="H30" s="25">
        <v>9080</v>
      </c>
      <c r="I30" s="30">
        <f>VLOOKUP(A30, HomicideTrends!$A$1:$C$60,2,FALSE)</f>
        <v>9</v>
      </c>
      <c r="J30" s="30">
        <f t="shared" si="0"/>
        <v>1.5354399999999999</v>
      </c>
    </row>
    <row r="31" spans="1:11">
      <c r="A31" s="24">
        <v>1979</v>
      </c>
      <c r="B31" s="24">
        <v>280</v>
      </c>
      <c r="C31" s="25">
        <v>145616</v>
      </c>
      <c r="D31" s="24" t="s">
        <v>3</v>
      </c>
      <c r="E31" s="24" t="s">
        <v>3</v>
      </c>
      <c r="F31" s="25">
        <v>406259</v>
      </c>
      <c r="G31" s="25">
        <v>404300</v>
      </c>
      <c r="H31" s="25">
        <v>7830</v>
      </c>
      <c r="I31" s="30">
        <f>VLOOKUP(A31, HomicideTrends!$A$1:$C$60,2,FALSE)</f>
        <v>9.6999999999999993</v>
      </c>
      <c r="J31" s="30">
        <f t="shared" si="0"/>
        <v>1.4561599999999999</v>
      </c>
    </row>
    <row r="32" spans="1:11">
      <c r="A32" s="26">
        <v>1980</v>
      </c>
      <c r="B32" s="26">
        <v>275</v>
      </c>
      <c r="C32" s="27">
        <v>137810</v>
      </c>
      <c r="D32" s="26" t="s">
        <v>3</v>
      </c>
      <c r="E32" s="26" t="s">
        <v>3</v>
      </c>
      <c r="F32" s="27">
        <v>398451</v>
      </c>
      <c r="G32" s="27">
        <v>395165</v>
      </c>
      <c r="H32" s="27">
        <v>7108</v>
      </c>
      <c r="I32" s="31">
        <f>VLOOKUP(A32, HomicideTrends!$A$1:$C$60,2,FALSE)</f>
        <v>10.199999999999999</v>
      </c>
      <c r="J32" s="31">
        <f t="shared" si="0"/>
        <v>1.3781000000000001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L7"/>
  <sheetViews>
    <sheetView workbookViewId="0">
      <selection activeCell="K17" sqref="K17"/>
    </sheetView>
  </sheetViews>
  <sheetFormatPr baseColWidth="10" defaultRowHeight="15" x14ac:dyDescent="0"/>
  <sheetData>
    <row r="1" spans="1:12" ht="61" thickBot="1">
      <c r="A1" s="19" t="s">
        <v>4</v>
      </c>
      <c r="B1" s="20" t="s">
        <v>6</v>
      </c>
      <c r="C1" s="21" t="s">
        <v>7</v>
      </c>
      <c r="D1" s="19" t="s">
        <v>8</v>
      </c>
      <c r="E1" s="19" t="s">
        <v>9</v>
      </c>
      <c r="F1" s="19" t="s">
        <v>10</v>
      </c>
      <c r="G1" s="19" t="s">
        <v>11</v>
      </c>
      <c r="H1" s="19" t="s">
        <v>29</v>
      </c>
      <c r="I1" s="21" t="s">
        <v>13</v>
      </c>
      <c r="J1" s="19" t="s">
        <v>30</v>
      </c>
      <c r="K1" s="19" t="s">
        <v>5</v>
      </c>
    </row>
    <row r="2" spans="1:12">
      <c r="A2" s="41">
        <v>1955</v>
      </c>
      <c r="B2" s="33">
        <v>1675352</v>
      </c>
      <c r="C2" s="34">
        <v>1296352</v>
      </c>
      <c r="D2" s="35">
        <v>818832</v>
      </c>
      <c r="E2" s="35">
        <v>123231</v>
      </c>
      <c r="F2" s="35">
        <v>265934</v>
      </c>
      <c r="G2" s="35">
        <v>88355</v>
      </c>
      <c r="H2" s="36">
        <v>0</v>
      </c>
      <c r="I2" s="34">
        <v>379000</v>
      </c>
      <c r="J2" s="35">
        <v>0</v>
      </c>
      <c r="K2" s="36">
        <v>379000</v>
      </c>
    </row>
    <row r="3" spans="1:12">
      <c r="A3" s="42">
        <v>1965</v>
      </c>
      <c r="B3" s="37">
        <v>2636525</v>
      </c>
      <c r="C3" s="38">
        <v>1565525</v>
      </c>
      <c r="D3" s="39">
        <v>804926</v>
      </c>
      <c r="E3" s="39">
        <v>125428</v>
      </c>
      <c r="F3" s="39">
        <v>519328</v>
      </c>
      <c r="G3" s="39">
        <v>115843</v>
      </c>
      <c r="H3" s="40">
        <v>0</v>
      </c>
      <c r="I3" s="38">
        <v>1071000</v>
      </c>
      <c r="J3" s="39">
        <v>0</v>
      </c>
      <c r="K3" s="40">
        <v>1071000</v>
      </c>
    </row>
    <row r="4" spans="1:12">
      <c r="A4" s="42">
        <v>1971</v>
      </c>
      <c r="B4" s="37">
        <v>4038143</v>
      </c>
      <c r="C4" s="38">
        <v>1721389</v>
      </c>
      <c r="D4" s="39">
        <v>745259</v>
      </c>
      <c r="E4" s="39">
        <v>126600</v>
      </c>
      <c r="F4" s="39">
        <v>542642</v>
      </c>
      <c r="G4" s="39">
        <v>176800</v>
      </c>
      <c r="H4" s="40">
        <v>130088</v>
      </c>
      <c r="I4" s="38">
        <v>2316754</v>
      </c>
      <c r="J4" s="39">
        <v>622906</v>
      </c>
      <c r="K4" s="40">
        <v>1693848</v>
      </c>
    </row>
    <row r="5" spans="1:12">
      <c r="A5" s="42">
        <v>1975</v>
      </c>
      <c r="B5" s="37">
        <v>6409447</v>
      </c>
      <c r="C5" s="38">
        <v>1791171</v>
      </c>
      <c r="D5" s="39">
        <v>598993</v>
      </c>
      <c r="E5" s="39">
        <v>165237</v>
      </c>
      <c r="F5" s="39">
        <v>565696</v>
      </c>
      <c r="G5" s="39">
        <v>214264</v>
      </c>
      <c r="H5" s="40">
        <v>246891</v>
      </c>
      <c r="I5" s="38">
        <v>4618276</v>
      </c>
      <c r="J5" s="39">
        <v>1584968</v>
      </c>
      <c r="K5" s="40">
        <v>3033308</v>
      </c>
    </row>
    <row r="6" spans="1:12">
      <c r="A6" s="42">
        <v>1977</v>
      </c>
      <c r="B6" s="37">
        <v>6392979</v>
      </c>
      <c r="C6" s="38">
        <v>1816613</v>
      </c>
      <c r="D6" s="39">
        <v>574226</v>
      </c>
      <c r="E6" s="39">
        <v>184189</v>
      </c>
      <c r="F6" s="39">
        <v>571725</v>
      </c>
      <c r="G6" s="39">
        <v>217507</v>
      </c>
      <c r="H6" s="40">
        <v>268966</v>
      </c>
      <c r="I6" s="38">
        <v>4576366</v>
      </c>
      <c r="J6" s="39">
        <v>1741729</v>
      </c>
      <c r="K6" s="40">
        <v>2834637</v>
      </c>
    </row>
    <row r="7" spans="1:12">
      <c r="L7" s="43" t="s">
        <v>34</v>
      </c>
    </row>
  </sheetData>
  <sortState ref="A2:K6">
    <sortCondition ref="A1"/>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topLeftCell="A30" workbookViewId="0">
      <selection activeCell="G44" sqref="G44"/>
    </sheetView>
  </sheetViews>
  <sheetFormatPr baseColWidth="10" defaultRowHeight="15" x14ac:dyDescent="0"/>
  <sheetData>
    <row r="1" spans="1:3">
      <c r="A1" t="s">
        <v>4</v>
      </c>
      <c r="B1" t="s">
        <v>25</v>
      </c>
      <c r="C1" t="s">
        <v>26</v>
      </c>
    </row>
    <row r="2" spans="1:3">
      <c r="A2">
        <v>1950</v>
      </c>
      <c r="B2">
        <v>4.5999999999999996</v>
      </c>
      <c r="C2">
        <v>7020</v>
      </c>
    </row>
    <row r="3" spans="1:3">
      <c r="A3">
        <v>1951</v>
      </c>
      <c r="B3">
        <v>4.4000000000000004</v>
      </c>
      <c r="C3">
        <v>6820</v>
      </c>
    </row>
    <row r="4" spans="1:3">
      <c r="A4">
        <v>1952</v>
      </c>
      <c r="B4">
        <v>4.5999999999999996</v>
      </c>
      <c r="C4">
        <v>7210</v>
      </c>
    </row>
    <row r="5" spans="1:3">
      <c r="A5">
        <v>1953</v>
      </c>
      <c r="B5">
        <v>4.5</v>
      </c>
      <c r="C5">
        <v>7210</v>
      </c>
    </row>
    <row r="6" spans="1:3">
      <c r="A6">
        <v>1954</v>
      </c>
      <c r="B6">
        <v>4.2</v>
      </c>
      <c r="C6">
        <v>6850</v>
      </c>
    </row>
    <row r="7" spans="1:3">
      <c r="A7">
        <v>1955</v>
      </c>
      <c r="B7">
        <v>4.0999999999999996</v>
      </c>
      <c r="C7">
        <v>6850</v>
      </c>
    </row>
    <row r="8" spans="1:3">
      <c r="A8">
        <v>1956</v>
      </c>
      <c r="B8">
        <v>4.0999999999999996</v>
      </c>
      <c r="C8">
        <v>6970</v>
      </c>
    </row>
    <row r="9" spans="1:3">
      <c r="A9">
        <v>1957</v>
      </c>
      <c r="B9">
        <v>4</v>
      </c>
      <c r="C9">
        <v>8060</v>
      </c>
    </row>
    <row r="10" spans="1:3">
      <c r="A10">
        <v>1958</v>
      </c>
      <c r="B10">
        <v>4.8</v>
      </c>
      <c r="C10">
        <v>8220</v>
      </c>
    </row>
    <row r="11" spans="1:3">
      <c r="A11">
        <v>1959</v>
      </c>
      <c r="B11">
        <v>4.9000000000000004</v>
      </c>
      <c r="C11">
        <v>8580</v>
      </c>
    </row>
    <row r="12" spans="1:3">
      <c r="A12">
        <v>1960</v>
      </c>
      <c r="B12">
        <v>5.0999999999999996</v>
      </c>
      <c r="C12">
        <v>9110</v>
      </c>
    </row>
    <row r="13" spans="1:3">
      <c r="A13">
        <v>1961</v>
      </c>
      <c r="B13">
        <v>4.8</v>
      </c>
      <c r="C13">
        <v>8740</v>
      </c>
    </row>
    <row r="14" spans="1:3">
      <c r="A14">
        <v>1962</v>
      </c>
      <c r="B14">
        <v>4.5999999999999996</v>
      </c>
      <c r="C14">
        <v>8530</v>
      </c>
    </row>
    <row r="15" spans="1:3">
      <c r="A15">
        <v>1963</v>
      </c>
      <c r="B15">
        <v>4.5999999999999996</v>
      </c>
      <c r="C15">
        <v>8640</v>
      </c>
    </row>
    <row r="16" spans="1:3">
      <c r="A16">
        <v>1964</v>
      </c>
      <c r="B16">
        <v>4.9000000000000004</v>
      </c>
      <c r="C16">
        <v>9360</v>
      </c>
    </row>
    <row r="17" spans="1:3">
      <c r="A17">
        <v>1965</v>
      </c>
      <c r="B17">
        <v>5.0999999999999996</v>
      </c>
      <c r="C17">
        <v>9960</v>
      </c>
    </row>
    <row r="18" spans="1:3">
      <c r="A18">
        <v>1966</v>
      </c>
      <c r="B18">
        <v>5.6</v>
      </c>
      <c r="C18">
        <v>11040</v>
      </c>
    </row>
    <row r="19" spans="1:3">
      <c r="A19">
        <v>1967</v>
      </c>
      <c r="B19">
        <v>6.2</v>
      </c>
      <c r="C19">
        <v>12240</v>
      </c>
    </row>
    <row r="20" spans="1:3">
      <c r="A20">
        <v>1968</v>
      </c>
      <c r="B20">
        <v>6.9</v>
      </c>
      <c r="C20">
        <v>13800</v>
      </c>
    </row>
    <row r="21" spans="1:3">
      <c r="A21">
        <v>1969</v>
      </c>
      <c r="B21">
        <v>7.3</v>
      </c>
      <c r="C21">
        <v>14760</v>
      </c>
    </row>
    <row r="22" spans="1:3">
      <c r="A22">
        <v>1970</v>
      </c>
      <c r="B22">
        <v>7.9</v>
      </c>
      <c r="C22">
        <v>16000</v>
      </c>
    </row>
    <row r="23" spans="1:3">
      <c r="A23">
        <v>1971</v>
      </c>
      <c r="B23">
        <v>8.6</v>
      </c>
      <c r="C23">
        <v>17780</v>
      </c>
    </row>
    <row r="24" spans="1:3">
      <c r="A24">
        <v>1972</v>
      </c>
      <c r="B24">
        <v>9</v>
      </c>
      <c r="C24">
        <v>18670</v>
      </c>
    </row>
    <row r="25" spans="1:3">
      <c r="A25">
        <v>1973</v>
      </c>
      <c r="B25">
        <v>9.4</v>
      </c>
      <c r="C25">
        <v>19640</v>
      </c>
    </row>
    <row r="26" spans="1:3">
      <c r="A26">
        <v>1974</v>
      </c>
      <c r="B26">
        <v>9.8000000000000007</v>
      </c>
      <c r="C26">
        <v>20710</v>
      </c>
    </row>
    <row r="27" spans="1:3">
      <c r="A27">
        <v>1975</v>
      </c>
      <c r="B27">
        <v>9.6</v>
      </c>
      <c r="C27">
        <v>20510</v>
      </c>
    </row>
    <row r="28" spans="1:3">
      <c r="A28">
        <v>1976</v>
      </c>
      <c r="B28">
        <v>8.8000000000000007</v>
      </c>
      <c r="C28">
        <v>18780</v>
      </c>
    </row>
    <row r="29" spans="1:3">
      <c r="A29">
        <v>1977</v>
      </c>
      <c r="B29">
        <v>8.8000000000000007</v>
      </c>
      <c r="C29">
        <v>19120</v>
      </c>
    </row>
    <row r="30" spans="1:3">
      <c r="A30">
        <v>1978</v>
      </c>
      <c r="B30">
        <v>9</v>
      </c>
      <c r="C30">
        <v>19560</v>
      </c>
    </row>
    <row r="31" spans="1:3">
      <c r="A31">
        <v>1979</v>
      </c>
      <c r="B31">
        <v>9.6999999999999993</v>
      </c>
      <c r="C31">
        <v>21460</v>
      </c>
    </row>
    <row r="32" spans="1:3">
      <c r="A32">
        <v>1980</v>
      </c>
      <c r="B32">
        <v>10.199999999999999</v>
      </c>
      <c r="C32">
        <v>23040</v>
      </c>
    </row>
    <row r="33" spans="1:3">
      <c r="A33">
        <v>1981</v>
      </c>
      <c r="B33">
        <v>9.8000000000000007</v>
      </c>
      <c r="C33">
        <v>22520</v>
      </c>
    </row>
    <row r="34" spans="1:3">
      <c r="A34">
        <v>1982</v>
      </c>
      <c r="B34">
        <v>9.1</v>
      </c>
      <c r="C34">
        <v>21010</v>
      </c>
    </row>
    <row r="35" spans="1:3">
      <c r="A35">
        <v>1983</v>
      </c>
      <c r="B35">
        <v>8.3000000000000007</v>
      </c>
      <c r="C35">
        <v>19308</v>
      </c>
    </row>
    <row r="36" spans="1:3">
      <c r="A36">
        <v>1984</v>
      </c>
      <c r="B36">
        <v>7.9</v>
      </c>
      <c r="C36">
        <v>18692</v>
      </c>
    </row>
    <row r="37" spans="1:3">
      <c r="A37">
        <v>1985</v>
      </c>
      <c r="B37">
        <v>7.9</v>
      </c>
      <c r="C37">
        <v>18976</v>
      </c>
    </row>
    <row r="38" spans="1:3">
      <c r="A38">
        <v>1986</v>
      </c>
      <c r="B38">
        <v>8.6</v>
      </c>
      <c r="C38">
        <v>20613</v>
      </c>
    </row>
    <row r="39" spans="1:3">
      <c r="A39">
        <v>1987</v>
      </c>
      <c r="B39">
        <v>8.3000000000000007</v>
      </c>
      <c r="C39">
        <v>20096</v>
      </c>
    </row>
    <row r="40" spans="1:3">
      <c r="A40">
        <v>1988</v>
      </c>
      <c r="B40">
        <v>8.4</v>
      </c>
      <c r="C40">
        <v>20675</v>
      </c>
    </row>
    <row r="41" spans="1:3">
      <c r="A41">
        <v>1989</v>
      </c>
      <c r="B41">
        <v>8.6999999999999993</v>
      </c>
      <c r="C41">
        <v>21500</v>
      </c>
    </row>
    <row r="42" spans="1:3">
      <c r="A42">
        <v>1990</v>
      </c>
      <c r="B42">
        <v>9.4</v>
      </c>
      <c r="C42">
        <v>23438</v>
      </c>
    </row>
    <row r="43" spans="1:3">
      <c r="A43">
        <v>1991</v>
      </c>
      <c r="B43">
        <v>9.8000000000000007</v>
      </c>
      <c r="C43">
        <v>24703</v>
      </c>
    </row>
    <row r="44" spans="1:3">
      <c r="A44">
        <v>1992</v>
      </c>
      <c r="B44">
        <v>9.3000000000000007</v>
      </c>
      <c r="C44">
        <v>23760</v>
      </c>
    </row>
    <row r="45" spans="1:3">
      <c r="A45">
        <v>1993</v>
      </c>
      <c r="B45">
        <v>9.5</v>
      </c>
      <c r="C45">
        <v>24526</v>
      </c>
    </row>
    <row r="46" spans="1:3">
      <c r="A46">
        <v>1994</v>
      </c>
      <c r="B46">
        <v>9</v>
      </c>
      <c r="C46">
        <v>23326</v>
      </c>
    </row>
    <row r="47" spans="1:3">
      <c r="A47">
        <v>1995</v>
      </c>
      <c r="B47">
        <v>8.1999999999999993</v>
      </c>
      <c r="C47">
        <v>21606</v>
      </c>
    </row>
    <row r="48" spans="1:3">
      <c r="A48">
        <v>1996</v>
      </c>
      <c r="B48">
        <v>7.4</v>
      </c>
      <c r="C48">
        <v>19645</v>
      </c>
    </row>
    <row r="49" spans="1:3">
      <c r="A49">
        <v>1997</v>
      </c>
      <c r="B49">
        <v>6.8</v>
      </c>
      <c r="C49">
        <v>18208</v>
      </c>
    </row>
    <row r="50" spans="1:3">
      <c r="A50">
        <v>1998</v>
      </c>
      <c r="B50">
        <v>6.3</v>
      </c>
      <c r="C50">
        <v>16974</v>
      </c>
    </row>
    <row r="51" spans="1:3">
      <c r="A51">
        <v>1999</v>
      </c>
      <c r="B51">
        <v>5.7</v>
      </c>
      <c r="C51">
        <v>15522</v>
      </c>
    </row>
    <row r="52" spans="1:3">
      <c r="A52">
        <v>2000</v>
      </c>
      <c r="B52">
        <v>5.5</v>
      </c>
      <c r="C52">
        <v>15586</v>
      </c>
    </row>
    <row r="53" spans="1:3">
      <c r="A53">
        <v>2001</v>
      </c>
      <c r="B53">
        <v>5.6</v>
      </c>
      <c r="C53">
        <v>16039</v>
      </c>
    </row>
    <row r="54" spans="1:3">
      <c r="A54">
        <v>2002</v>
      </c>
      <c r="B54">
        <v>5.6</v>
      </c>
      <c r="C54">
        <v>16229</v>
      </c>
    </row>
    <row r="55" spans="1:3">
      <c r="A55">
        <v>2003</v>
      </c>
      <c r="B55">
        <v>5.7</v>
      </c>
      <c r="C55">
        <v>16582</v>
      </c>
    </row>
    <row r="56" spans="1:3">
      <c r="A56">
        <v>2004</v>
      </c>
      <c r="B56">
        <v>5.5</v>
      </c>
      <c r="C56">
        <v>16137</v>
      </c>
    </row>
    <row r="57" spans="1:3">
      <c r="A57">
        <v>2005</v>
      </c>
      <c r="B57">
        <v>5.6</v>
      </c>
      <c r="C57">
        <v>16692</v>
      </c>
    </row>
    <row r="58" spans="1:3">
      <c r="A58">
        <v>2006</v>
      </c>
      <c r="B58">
        <v>5.7</v>
      </c>
      <c r="C58">
        <v>17030</v>
      </c>
    </row>
    <row r="59" spans="1:3">
      <c r="A59">
        <v>2007</v>
      </c>
      <c r="B59">
        <v>5.6</v>
      </c>
      <c r="C59">
        <v>16929</v>
      </c>
    </row>
    <row r="60" spans="1:3">
      <c r="A60">
        <v>2008</v>
      </c>
      <c r="B60">
        <v>5.4</v>
      </c>
      <c r="C60">
        <v>16272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K69"/>
  <sheetViews>
    <sheetView workbookViewId="0">
      <selection activeCell="B2" sqref="B2"/>
    </sheetView>
  </sheetViews>
  <sheetFormatPr baseColWidth="10" defaultRowHeight="15" x14ac:dyDescent="0"/>
  <cols>
    <col min="3" max="3" width="14.5" hidden="1" customWidth="1"/>
    <col min="4" max="4" width="17.6640625" customWidth="1"/>
    <col min="5" max="5" width="14.5" hidden="1" customWidth="1"/>
    <col min="7" max="7" width="14.5" hidden="1" customWidth="1"/>
    <col min="8" max="11" width="14.5" customWidth="1"/>
  </cols>
  <sheetData>
    <row r="1" spans="1:11" ht="150">
      <c r="A1" t="s">
        <v>273</v>
      </c>
      <c r="B1" t="s">
        <v>35</v>
      </c>
      <c r="C1" s="44" t="s">
        <v>36</v>
      </c>
      <c r="D1" s="44" t="s">
        <v>37</v>
      </c>
      <c r="E1" s="44" t="s">
        <v>38</v>
      </c>
      <c r="F1" t="s">
        <v>35</v>
      </c>
      <c r="G1" s="45" t="s">
        <v>141</v>
      </c>
      <c r="H1" s="45" t="s">
        <v>142</v>
      </c>
      <c r="I1" s="45" t="s">
        <v>143</v>
      </c>
      <c r="J1" s="44" t="s">
        <v>39</v>
      </c>
      <c r="K1" s="44" t="s">
        <v>40</v>
      </c>
    </row>
    <row r="2" spans="1:11">
      <c r="A2" t="s">
        <v>222</v>
      </c>
      <c r="B2" t="s">
        <v>95</v>
      </c>
      <c r="C2" s="1">
        <v>18265</v>
      </c>
      <c r="D2" s="1">
        <v>2922</v>
      </c>
      <c r="E2">
        <v>298</v>
      </c>
      <c r="F2" t="s">
        <v>96</v>
      </c>
      <c r="G2" s="1">
        <f>D2+E2</f>
        <v>3220</v>
      </c>
      <c r="H2" s="46">
        <f>D2/G2</f>
        <v>0.90745341614906827</v>
      </c>
      <c r="I2" s="46">
        <f>E2/G2</f>
        <v>9.2546583850931674E-2</v>
      </c>
      <c r="J2">
        <v>9.8000000000000007</v>
      </c>
      <c r="K2">
        <v>37</v>
      </c>
    </row>
    <row r="3" spans="1:11">
      <c r="A3" t="s">
        <v>223</v>
      </c>
      <c r="B3" t="s">
        <v>45</v>
      </c>
      <c r="C3" s="1">
        <v>47974</v>
      </c>
      <c r="D3" s="1">
        <v>7676</v>
      </c>
      <c r="E3">
        <v>827</v>
      </c>
      <c r="F3" t="s">
        <v>46</v>
      </c>
      <c r="G3" s="1">
        <f>D3+E3</f>
        <v>8503</v>
      </c>
      <c r="H3" s="46">
        <f>D3/G3</f>
        <v>0.90274020933788079</v>
      </c>
      <c r="I3" s="46">
        <f>E3/G3</f>
        <v>9.7259790662119247E-2</v>
      </c>
      <c r="J3">
        <v>9.3000000000000007</v>
      </c>
      <c r="K3">
        <v>14</v>
      </c>
    </row>
    <row r="4" spans="1:11">
      <c r="A4" t="s">
        <v>224</v>
      </c>
      <c r="B4" t="s">
        <v>125</v>
      </c>
      <c r="C4" s="1">
        <v>223195</v>
      </c>
      <c r="D4" s="1">
        <v>35711</v>
      </c>
      <c r="E4" s="1">
        <v>4579</v>
      </c>
      <c r="F4" t="s">
        <v>126</v>
      </c>
      <c r="G4" s="1">
        <f>D4+E4</f>
        <v>40290</v>
      </c>
      <c r="H4" s="46">
        <f>D4/G4</f>
        <v>0.88634896996773394</v>
      </c>
      <c r="I4" s="46">
        <f>E4/G4</f>
        <v>0.11365103003226606</v>
      </c>
      <c r="J4">
        <v>7.8</v>
      </c>
      <c r="K4">
        <v>48</v>
      </c>
    </row>
    <row r="5" spans="1:11">
      <c r="A5" t="s">
        <v>225</v>
      </c>
      <c r="B5" t="s">
        <v>59</v>
      </c>
      <c r="C5" s="1">
        <v>92647</v>
      </c>
      <c r="D5" s="1">
        <v>14824</v>
      </c>
      <c r="E5" s="1">
        <v>2921</v>
      </c>
      <c r="F5" t="s">
        <v>60</v>
      </c>
      <c r="G5" s="1">
        <f>D5+E5</f>
        <v>17745</v>
      </c>
      <c r="H5" s="46">
        <f>D5/G5</f>
        <v>0.83539025077486617</v>
      </c>
      <c r="I5" s="46">
        <f>E5/G5</f>
        <v>0.16460974922513383</v>
      </c>
      <c r="J5">
        <v>5.0999999999999996</v>
      </c>
      <c r="K5">
        <v>43</v>
      </c>
    </row>
    <row r="6" spans="1:11">
      <c r="A6" t="s">
        <v>226</v>
      </c>
      <c r="B6" t="s">
        <v>119</v>
      </c>
      <c r="C6" s="1">
        <v>35298</v>
      </c>
      <c r="D6" s="1">
        <v>5648</v>
      </c>
      <c r="E6" s="1">
        <v>1113</v>
      </c>
      <c r="F6" t="s">
        <v>120</v>
      </c>
      <c r="G6" s="1">
        <f>D6+E6</f>
        <v>6761</v>
      </c>
      <c r="H6" s="46">
        <f>D6/G6</f>
        <v>0.8353793817482621</v>
      </c>
      <c r="I6" s="46">
        <f>E6/G6</f>
        <v>0.1646206182517379</v>
      </c>
      <c r="J6">
        <v>5.0999999999999996</v>
      </c>
      <c r="K6">
        <v>26</v>
      </c>
    </row>
    <row r="7" spans="1:11">
      <c r="A7" t="s">
        <v>227</v>
      </c>
      <c r="B7" t="s">
        <v>57</v>
      </c>
      <c r="C7" s="1">
        <v>148521</v>
      </c>
      <c r="D7" s="1">
        <v>23763</v>
      </c>
      <c r="E7" s="1">
        <v>4826</v>
      </c>
      <c r="F7" t="s">
        <v>58</v>
      </c>
      <c r="G7" s="1">
        <f>D7+E7</f>
        <v>28589</v>
      </c>
      <c r="H7" s="46">
        <f>D7/G7</f>
        <v>0.831193815803281</v>
      </c>
      <c r="I7" s="46">
        <f>E7/G7</f>
        <v>0.16880618419671903</v>
      </c>
      <c r="J7">
        <v>4.9000000000000004</v>
      </c>
      <c r="K7">
        <v>45</v>
      </c>
    </row>
    <row r="8" spans="1:11">
      <c r="A8" t="s">
        <v>228</v>
      </c>
      <c r="B8" t="s">
        <v>75</v>
      </c>
      <c r="C8" s="1">
        <v>51458</v>
      </c>
      <c r="D8" s="1">
        <v>8233</v>
      </c>
      <c r="E8" s="1">
        <v>1807</v>
      </c>
      <c r="F8" t="s">
        <v>76</v>
      </c>
      <c r="G8" s="1">
        <f>D8+E8</f>
        <v>10040</v>
      </c>
      <c r="H8" s="46">
        <f>D8/G8</f>
        <v>0.82001992031872506</v>
      </c>
      <c r="I8" s="46">
        <f>E8/G8</f>
        <v>0.17998007968127491</v>
      </c>
      <c r="J8">
        <v>4.5999999999999996</v>
      </c>
      <c r="K8">
        <v>42</v>
      </c>
    </row>
    <row r="9" spans="1:11">
      <c r="A9" t="s">
        <v>229</v>
      </c>
      <c r="B9" t="s">
        <v>63</v>
      </c>
      <c r="C9" s="1">
        <v>11206</v>
      </c>
      <c r="D9" s="1">
        <v>1793</v>
      </c>
      <c r="E9">
        <v>394</v>
      </c>
      <c r="F9" t="s">
        <v>64</v>
      </c>
      <c r="G9" s="1">
        <f>D9+E9</f>
        <v>2187</v>
      </c>
      <c r="H9" s="46">
        <f>D9/G9</f>
        <v>0.81984453589391859</v>
      </c>
      <c r="I9" s="46">
        <f>E9/G9</f>
        <v>0.18015546410608138</v>
      </c>
      <c r="J9">
        <v>4.5999999999999996</v>
      </c>
      <c r="K9">
        <v>47</v>
      </c>
    </row>
    <row r="10" spans="1:11">
      <c r="A10" t="s">
        <v>230</v>
      </c>
      <c r="B10" t="s">
        <v>83</v>
      </c>
      <c r="C10" s="1">
        <v>67132</v>
      </c>
      <c r="D10" s="1">
        <v>10741</v>
      </c>
      <c r="E10" s="1">
        <v>2496</v>
      </c>
      <c r="F10" t="s">
        <v>84</v>
      </c>
      <c r="G10" s="1">
        <f>D10+E10</f>
        <v>13237</v>
      </c>
      <c r="H10" s="46">
        <f>D10/G10</f>
        <v>0.81143763692679605</v>
      </c>
      <c r="I10" s="46">
        <f>E10/G10</f>
        <v>0.1885623630732039</v>
      </c>
      <c r="J10">
        <v>4.3</v>
      </c>
      <c r="K10">
        <v>16</v>
      </c>
    </row>
    <row r="11" spans="1:11">
      <c r="A11" t="s">
        <v>231</v>
      </c>
      <c r="B11" t="s">
        <v>51</v>
      </c>
      <c r="C11" s="1">
        <v>33955</v>
      </c>
      <c r="D11" s="1">
        <v>5433</v>
      </c>
      <c r="E11" s="1">
        <v>1325</v>
      </c>
      <c r="F11" t="s">
        <v>52</v>
      </c>
      <c r="G11" s="1">
        <f>D11+E11</f>
        <v>6758</v>
      </c>
      <c r="H11" s="46">
        <f>D11/G11</f>
        <v>0.80393607576205983</v>
      </c>
      <c r="I11" s="46">
        <f>E11/G11</f>
        <v>0.19606392423794022</v>
      </c>
      <c r="J11">
        <v>4.0999999999999996</v>
      </c>
      <c r="K11">
        <v>31</v>
      </c>
    </row>
    <row r="12" spans="1:11">
      <c r="A12" t="s">
        <v>232</v>
      </c>
      <c r="B12" t="s">
        <v>109</v>
      </c>
      <c r="C12" s="1">
        <v>64123</v>
      </c>
      <c r="D12" s="1">
        <v>10260</v>
      </c>
      <c r="E12" s="1">
        <v>2536</v>
      </c>
      <c r="F12" t="s">
        <v>110</v>
      </c>
      <c r="G12" s="1">
        <f>D12+E12</f>
        <v>12796</v>
      </c>
      <c r="H12" s="46">
        <f>D12/G12</f>
        <v>0.80181306658330731</v>
      </c>
      <c r="I12" s="46">
        <f>E12/G12</f>
        <v>0.19818693341669272</v>
      </c>
      <c r="J12">
        <v>4</v>
      </c>
      <c r="K12">
        <v>34</v>
      </c>
    </row>
    <row r="13" spans="1:11">
      <c r="A13" t="s">
        <v>233</v>
      </c>
      <c r="B13" t="s">
        <v>41</v>
      </c>
      <c r="C13" s="1">
        <v>40561</v>
      </c>
      <c r="D13" s="1">
        <v>6490</v>
      </c>
      <c r="E13" s="1">
        <v>1609</v>
      </c>
      <c r="F13" t="s">
        <v>42</v>
      </c>
      <c r="G13" s="1">
        <f>D13+E13</f>
        <v>8099</v>
      </c>
      <c r="H13" s="46">
        <f>D13/G13</f>
        <v>0.80133349796271147</v>
      </c>
      <c r="I13" s="46">
        <f>E13/G13</f>
        <v>0.19866650203728856</v>
      </c>
      <c r="J13">
        <v>4</v>
      </c>
      <c r="K13">
        <v>35</v>
      </c>
    </row>
    <row r="14" spans="1:11">
      <c r="A14" t="s">
        <v>234</v>
      </c>
      <c r="B14" t="s">
        <v>127</v>
      </c>
      <c r="C14" s="1">
        <v>11514</v>
      </c>
      <c r="D14" s="1">
        <v>1842</v>
      </c>
      <c r="E14">
        <v>462</v>
      </c>
      <c r="F14" t="s">
        <v>128</v>
      </c>
      <c r="G14" s="1">
        <f>D14+E14</f>
        <v>2304</v>
      </c>
      <c r="H14" s="46">
        <f>D14/G14</f>
        <v>0.79947916666666663</v>
      </c>
      <c r="I14" s="46">
        <f>E14/G14</f>
        <v>0.20052083333333334</v>
      </c>
      <c r="J14">
        <v>4</v>
      </c>
      <c r="K14">
        <v>29</v>
      </c>
    </row>
    <row r="15" spans="1:11">
      <c r="A15" t="s">
        <v>235</v>
      </c>
      <c r="B15" t="s">
        <v>137</v>
      </c>
      <c r="C15" s="1">
        <v>36154</v>
      </c>
      <c r="D15" s="1">
        <v>5785</v>
      </c>
      <c r="E15" s="1">
        <v>1500</v>
      </c>
      <c r="F15" t="s">
        <v>138</v>
      </c>
      <c r="G15" s="1">
        <f>D15+E15</f>
        <v>7285</v>
      </c>
      <c r="H15" s="46">
        <f>D15/G15</f>
        <v>0.79409746053534658</v>
      </c>
      <c r="I15" s="46">
        <f>E15/G15</f>
        <v>0.20590253946465339</v>
      </c>
      <c r="J15">
        <v>3.9</v>
      </c>
      <c r="K15">
        <v>17</v>
      </c>
    </row>
    <row r="16" spans="1:11">
      <c r="A16" t="s">
        <v>236</v>
      </c>
      <c r="B16" t="s">
        <v>49</v>
      </c>
      <c r="C16" s="1">
        <v>246317</v>
      </c>
      <c r="D16" s="1">
        <v>39411</v>
      </c>
      <c r="E16" s="1">
        <v>10295</v>
      </c>
      <c r="F16" t="s">
        <v>50</v>
      </c>
      <c r="G16" s="1">
        <f>D16+E16</f>
        <v>49706</v>
      </c>
      <c r="H16" s="46">
        <f>D16/G16</f>
        <v>0.7928821470245041</v>
      </c>
      <c r="I16" s="46">
        <f>E16/G16</f>
        <v>0.20711785297549593</v>
      </c>
      <c r="J16">
        <v>3.8</v>
      </c>
      <c r="K16">
        <v>13</v>
      </c>
    </row>
    <row r="17" spans="1:11">
      <c r="A17" t="s">
        <v>237</v>
      </c>
      <c r="B17" t="s">
        <v>43</v>
      </c>
      <c r="C17" s="1">
        <v>4678</v>
      </c>
      <c r="D17">
        <v>748</v>
      </c>
      <c r="E17">
        <v>206</v>
      </c>
      <c r="F17" t="s">
        <v>44</v>
      </c>
      <c r="G17" s="1">
        <f>D17+E17</f>
        <v>954</v>
      </c>
      <c r="H17" s="46">
        <f>D17/G17</f>
        <v>0.78406708595387842</v>
      </c>
      <c r="I17" s="46">
        <f>E17/G17</f>
        <v>0.21593291404612158</v>
      </c>
      <c r="J17">
        <v>3.6</v>
      </c>
      <c r="K17">
        <v>20</v>
      </c>
    </row>
    <row r="18" spans="1:11">
      <c r="A18" t="s">
        <v>238</v>
      </c>
      <c r="B18" t="s">
        <v>131</v>
      </c>
      <c r="C18" s="1">
        <v>57444</v>
      </c>
      <c r="D18" s="1">
        <v>9191</v>
      </c>
      <c r="E18" s="1">
        <v>2548</v>
      </c>
      <c r="F18" t="s">
        <v>132</v>
      </c>
      <c r="G18" s="1">
        <f>D18+E18</f>
        <v>11739</v>
      </c>
      <c r="H18" s="46">
        <f>D18/G18</f>
        <v>0.78294573643410847</v>
      </c>
      <c r="I18" s="46">
        <f>E18/G18</f>
        <v>0.21705426356589147</v>
      </c>
      <c r="J18">
        <v>3.6</v>
      </c>
      <c r="K18">
        <v>32</v>
      </c>
    </row>
    <row r="19" spans="1:11">
      <c r="A19" t="s">
        <v>239</v>
      </c>
      <c r="B19" t="s">
        <v>111</v>
      </c>
      <c r="C19" s="1">
        <v>32593</v>
      </c>
      <c r="D19" s="1">
        <v>5215</v>
      </c>
      <c r="E19" s="1">
        <v>1463</v>
      </c>
      <c r="F19" t="s">
        <v>112</v>
      </c>
      <c r="G19" s="1">
        <f>D19+E19</f>
        <v>6678</v>
      </c>
      <c r="H19" s="46">
        <f>D19/G19</f>
        <v>0.7809224318658281</v>
      </c>
      <c r="I19" s="46">
        <f>E19/G19</f>
        <v>0.2190775681341719</v>
      </c>
      <c r="J19">
        <v>3.6</v>
      </c>
      <c r="K19">
        <v>46</v>
      </c>
    </row>
    <row r="20" spans="1:11">
      <c r="A20" t="s">
        <v>240</v>
      </c>
      <c r="B20" t="s">
        <v>105</v>
      </c>
      <c r="C20" s="1">
        <v>53854</v>
      </c>
      <c r="D20" s="1">
        <v>8617</v>
      </c>
      <c r="E20" s="1">
        <v>2443</v>
      </c>
      <c r="F20" t="s">
        <v>106</v>
      </c>
      <c r="G20" s="1">
        <f>D20+E20</f>
        <v>11060</v>
      </c>
      <c r="H20" s="46">
        <f>D20/G20</f>
        <v>0.77911392405063296</v>
      </c>
      <c r="I20" s="46">
        <f>E20/G20</f>
        <v>0.2208860759493671</v>
      </c>
      <c r="J20">
        <v>3.5</v>
      </c>
      <c r="K20">
        <v>41</v>
      </c>
    </row>
    <row r="21" spans="1:11">
      <c r="A21" t="s">
        <v>241</v>
      </c>
      <c r="B21" t="s">
        <v>71</v>
      </c>
      <c r="C21" s="1">
        <v>15972</v>
      </c>
      <c r="D21" s="1">
        <v>2556</v>
      </c>
      <c r="E21">
        <v>732</v>
      </c>
      <c r="F21" t="s">
        <v>72</v>
      </c>
      <c r="G21" s="1">
        <f>D21+E21</f>
        <v>3288</v>
      </c>
      <c r="H21" s="46">
        <f>D21/G21</f>
        <v>0.77737226277372262</v>
      </c>
      <c r="I21" s="46">
        <f>E21/G21</f>
        <v>0.22262773722627738</v>
      </c>
      <c r="J21">
        <v>3.5</v>
      </c>
      <c r="K21">
        <v>25</v>
      </c>
    </row>
    <row r="22" spans="1:11">
      <c r="A22" t="s">
        <v>242</v>
      </c>
      <c r="B22" t="s">
        <v>101</v>
      </c>
      <c r="C22" s="1">
        <v>15081</v>
      </c>
      <c r="D22" s="1">
        <v>2413</v>
      </c>
      <c r="E22">
        <v>732</v>
      </c>
      <c r="F22" t="s">
        <v>102</v>
      </c>
      <c r="G22" s="1">
        <f>D22+E22</f>
        <v>3145</v>
      </c>
      <c r="H22" s="46">
        <f>D22/G22</f>
        <v>0.76724960254372021</v>
      </c>
      <c r="I22" s="46">
        <f>E22/G22</f>
        <v>0.23275039745627982</v>
      </c>
      <c r="J22">
        <v>3.3</v>
      </c>
      <c r="K22">
        <v>49</v>
      </c>
    </row>
    <row r="23" spans="1:11">
      <c r="A23" t="s">
        <v>243</v>
      </c>
      <c r="B23" t="s">
        <v>47</v>
      </c>
      <c r="C23" s="1">
        <v>18693</v>
      </c>
      <c r="D23" s="1">
        <v>2991</v>
      </c>
      <c r="E23">
        <v>920</v>
      </c>
      <c r="F23" t="s">
        <v>48</v>
      </c>
      <c r="G23" s="1">
        <f>D23+E23</f>
        <v>3911</v>
      </c>
      <c r="H23" s="46">
        <f>D23/G23</f>
        <v>0.76476604448990027</v>
      </c>
      <c r="I23" s="46">
        <f>E23/G23</f>
        <v>0.23523395551009971</v>
      </c>
      <c r="J23">
        <v>3.3</v>
      </c>
      <c r="K23">
        <v>50</v>
      </c>
    </row>
    <row r="24" spans="1:11">
      <c r="A24" t="s">
        <v>244</v>
      </c>
      <c r="B24" t="s">
        <v>123</v>
      </c>
      <c r="C24" s="1">
        <v>43678</v>
      </c>
      <c r="D24" s="1">
        <v>6988</v>
      </c>
      <c r="E24" s="1">
        <v>2221</v>
      </c>
      <c r="F24" t="s">
        <v>124</v>
      </c>
      <c r="G24" s="1">
        <f>D24+E24</f>
        <v>9209</v>
      </c>
      <c r="H24" s="46">
        <f>D24/G24</f>
        <v>0.75882289065045061</v>
      </c>
      <c r="I24" s="46">
        <f>E24/G24</f>
        <v>0.24117710934954936</v>
      </c>
      <c r="J24">
        <v>3.1</v>
      </c>
      <c r="K24">
        <v>22</v>
      </c>
    </row>
    <row r="25" spans="1:11">
      <c r="A25" t="s">
        <v>245</v>
      </c>
      <c r="B25" t="s">
        <v>91</v>
      </c>
      <c r="C25" s="1">
        <v>4923</v>
      </c>
      <c r="D25">
        <v>788</v>
      </c>
      <c r="E25">
        <v>256</v>
      </c>
      <c r="F25" t="s">
        <v>92</v>
      </c>
      <c r="G25" s="1">
        <f>D25+E25</f>
        <v>1044</v>
      </c>
      <c r="H25" s="46">
        <f>D25/G25</f>
        <v>0.75478927203065138</v>
      </c>
      <c r="I25" s="46">
        <f>E25/G25</f>
        <v>0.24521072796934865</v>
      </c>
      <c r="J25">
        <v>3.1</v>
      </c>
      <c r="K25">
        <v>7</v>
      </c>
    </row>
    <row r="26" spans="1:11">
      <c r="A26" t="s">
        <v>246</v>
      </c>
      <c r="B26" t="s">
        <v>133</v>
      </c>
      <c r="C26" s="1">
        <v>29225</v>
      </c>
      <c r="D26" s="1">
        <v>4676</v>
      </c>
      <c r="E26" s="1">
        <v>1521</v>
      </c>
      <c r="F26" t="s">
        <v>134</v>
      </c>
      <c r="G26" s="1">
        <f>D26+E26</f>
        <v>6197</v>
      </c>
      <c r="H26" s="46">
        <f>D26/G26</f>
        <v>0.75455865741487815</v>
      </c>
      <c r="I26" s="46">
        <f>E26/G26</f>
        <v>0.24544134258512185</v>
      </c>
      <c r="J26">
        <v>3.1</v>
      </c>
      <c r="K26">
        <v>15</v>
      </c>
    </row>
    <row r="27" spans="1:11">
      <c r="A27" t="s">
        <v>247</v>
      </c>
      <c r="B27" t="s">
        <v>113</v>
      </c>
      <c r="C27" s="1">
        <v>19318</v>
      </c>
      <c r="D27" s="1">
        <v>3091</v>
      </c>
      <c r="E27" s="1">
        <v>1026</v>
      </c>
      <c r="F27" t="s">
        <v>114</v>
      </c>
      <c r="G27" s="1">
        <f>D27+E27</f>
        <v>4117</v>
      </c>
      <c r="H27" s="46">
        <f>D27/G27</f>
        <v>0.75078940976439157</v>
      </c>
      <c r="I27" s="46">
        <f>E27/G27</f>
        <v>0.24921059023560846</v>
      </c>
      <c r="J27">
        <v>3</v>
      </c>
      <c r="K27">
        <v>36</v>
      </c>
    </row>
    <row r="28" spans="1:11">
      <c r="A28" t="s">
        <v>248</v>
      </c>
      <c r="B28" t="s">
        <v>55</v>
      </c>
      <c r="C28" s="1">
        <v>6916</v>
      </c>
      <c r="D28" s="1">
        <v>1107</v>
      </c>
      <c r="E28">
        <v>372</v>
      </c>
      <c r="F28" t="s">
        <v>56</v>
      </c>
      <c r="G28" s="1">
        <f>D28+E28</f>
        <v>1479</v>
      </c>
      <c r="H28" s="46">
        <f>D28/G28</f>
        <v>0.74847870182555776</v>
      </c>
      <c r="I28" s="46">
        <f>E28/G28</f>
        <v>0.25152129817444219</v>
      </c>
      <c r="J28">
        <v>3</v>
      </c>
      <c r="K28">
        <v>21</v>
      </c>
    </row>
    <row r="29" spans="1:11">
      <c r="A29" t="s">
        <v>249</v>
      </c>
      <c r="B29" t="s">
        <v>61</v>
      </c>
      <c r="C29" s="1">
        <v>5705</v>
      </c>
      <c r="D29">
        <v>913</v>
      </c>
      <c r="E29">
        <v>311</v>
      </c>
      <c r="F29" t="s">
        <v>62</v>
      </c>
      <c r="G29" s="1">
        <f>D29+E29</f>
        <v>1224</v>
      </c>
      <c r="H29" s="46">
        <f>D29/G29</f>
        <v>0.74591503267973858</v>
      </c>
      <c r="I29" s="46">
        <f>E29/G29</f>
        <v>0.25408496732026142</v>
      </c>
      <c r="J29">
        <v>2.9</v>
      </c>
      <c r="K29">
        <v>3</v>
      </c>
    </row>
    <row r="30" spans="1:11">
      <c r="A30" t="s">
        <v>250</v>
      </c>
      <c r="B30" t="s">
        <v>73</v>
      </c>
      <c r="C30" s="1">
        <v>30034</v>
      </c>
      <c r="D30" s="1">
        <v>4805</v>
      </c>
      <c r="E30" s="1">
        <v>1638</v>
      </c>
      <c r="F30" t="s">
        <v>74</v>
      </c>
      <c r="G30" s="1">
        <f>D30+E30</f>
        <v>6443</v>
      </c>
      <c r="H30" s="46">
        <f>D30/G30</f>
        <v>0.74577060375601423</v>
      </c>
      <c r="I30" s="46">
        <f>E30/G30</f>
        <v>0.25422939624398572</v>
      </c>
      <c r="J30">
        <v>2.9</v>
      </c>
      <c r="K30">
        <v>40</v>
      </c>
    </row>
    <row r="31" spans="1:11">
      <c r="A31" t="s">
        <v>251</v>
      </c>
      <c r="B31" t="s">
        <v>139</v>
      </c>
      <c r="C31" s="1">
        <v>3515</v>
      </c>
      <c r="D31">
        <v>562</v>
      </c>
      <c r="E31">
        <v>199</v>
      </c>
      <c r="F31" t="s">
        <v>140</v>
      </c>
      <c r="G31" s="1">
        <f>D31+E31</f>
        <v>761</v>
      </c>
      <c r="H31" s="46">
        <f>D31/G31</f>
        <v>0.73850197109067017</v>
      </c>
      <c r="I31" s="46">
        <f>E31/G31</f>
        <v>0.26149802890932983</v>
      </c>
      <c r="J31">
        <v>2.8</v>
      </c>
      <c r="K31">
        <v>24</v>
      </c>
    </row>
    <row r="32" spans="1:11">
      <c r="A32" t="s">
        <v>252</v>
      </c>
      <c r="B32" t="s">
        <v>89</v>
      </c>
      <c r="C32" s="1">
        <v>41461</v>
      </c>
      <c r="D32" s="1">
        <v>6634</v>
      </c>
      <c r="E32" s="1">
        <v>2441</v>
      </c>
      <c r="F32" t="s">
        <v>90</v>
      </c>
      <c r="G32" s="1">
        <f>D32+E32</f>
        <v>9075</v>
      </c>
      <c r="H32" s="46">
        <f>D32/G32</f>
        <v>0.73101928374655645</v>
      </c>
      <c r="I32" s="46">
        <f>E32/G32</f>
        <v>0.26898071625344355</v>
      </c>
      <c r="J32">
        <v>2.7</v>
      </c>
      <c r="K32">
        <v>28</v>
      </c>
    </row>
    <row r="33" spans="1:11">
      <c r="A33" t="s">
        <v>253</v>
      </c>
      <c r="B33" t="s">
        <v>65</v>
      </c>
      <c r="C33" s="1">
        <v>64735</v>
      </c>
      <c r="D33" s="1">
        <v>10358</v>
      </c>
      <c r="E33" s="1">
        <v>3841</v>
      </c>
      <c r="F33" t="s">
        <v>66</v>
      </c>
      <c r="G33" s="1">
        <f>D33+E33</f>
        <v>14199</v>
      </c>
      <c r="H33" s="46">
        <f>D33/G33</f>
        <v>0.72948799211212056</v>
      </c>
      <c r="I33" s="46">
        <f>E33/G33</f>
        <v>0.27051200788787944</v>
      </c>
      <c r="J33">
        <v>2.7</v>
      </c>
      <c r="K33">
        <v>30</v>
      </c>
    </row>
    <row r="34" spans="1:11">
      <c r="A34" t="s">
        <v>254</v>
      </c>
      <c r="B34" t="s">
        <v>67</v>
      </c>
      <c r="C34" s="1">
        <v>39959</v>
      </c>
      <c r="D34" s="1">
        <v>6393</v>
      </c>
      <c r="E34" s="1">
        <v>2413</v>
      </c>
      <c r="F34" t="s">
        <v>68</v>
      </c>
      <c r="G34" s="1">
        <f>D34+E34</f>
        <v>8806</v>
      </c>
      <c r="H34" s="46">
        <f>D34/G34</f>
        <v>0.72598228480581417</v>
      </c>
      <c r="I34" s="46">
        <f>E34/G34</f>
        <v>0.27401771519418577</v>
      </c>
      <c r="J34">
        <v>2.6</v>
      </c>
      <c r="K34">
        <v>27</v>
      </c>
    </row>
    <row r="35" spans="1:11">
      <c r="A35" t="s">
        <v>255</v>
      </c>
      <c r="B35" t="s">
        <v>69</v>
      </c>
      <c r="C35" s="1">
        <v>12215</v>
      </c>
      <c r="D35" s="1">
        <v>1954</v>
      </c>
      <c r="E35">
        <v>744</v>
      </c>
      <c r="F35" t="s">
        <v>70</v>
      </c>
      <c r="G35" s="1">
        <f>D35+E35</f>
        <v>2698</v>
      </c>
      <c r="H35" s="46">
        <f>D35/G35</f>
        <v>0.72424017790956263</v>
      </c>
      <c r="I35" s="46">
        <f>E35/G35</f>
        <v>0.27575982209043737</v>
      </c>
      <c r="J35">
        <v>2.6</v>
      </c>
      <c r="K35">
        <v>39</v>
      </c>
    </row>
    <row r="36" spans="1:11">
      <c r="A36" t="s">
        <v>256</v>
      </c>
      <c r="B36" t="s">
        <v>79</v>
      </c>
      <c r="C36" s="1">
        <v>35601</v>
      </c>
      <c r="D36" s="1">
        <v>5696</v>
      </c>
      <c r="E36" s="1">
        <v>2211</v>
      </c>
      <c r="F36" t="s">
        <v>80</v>
      </c>
      <c r="G36" s="1">
        <f>D36+E36</f>
        <v>7907</v>
      </c>
      <c r="H36" s="46">
        <f>D36/G36</f>
        <v>0.72037435184014165</v>
      </c>
      <c r="I36" s="46">
        <f>E36/G36</f>
        <v>0.27962564815985835</v>
      </c>
      <c r="J36">
        <v>2.6</v>
      </c>
      <c r="K36">
        <v>6</v>
      </c>
    </row>
    <row r="37" spans="1:11">
      <c r="A37" t="s">
        <v>257</v>
      </c>
      <c r="B37" t="s">
        <v>121</v>
      </c>
      <c r="C37" s="1">
        <v>4827</v>
      </c>
      <c r="D37">
        <v>772</v>
      </c>
      <c r="E37">
        <v>319</v>
      </c>
      <c r="F37" t="s">
        <v>122</v>
      </c>
      <c r="G37" s="1">
        <f>D37+E37</f>
        <v>1091</v>
      </c>
      <c r="H37" s="46">
        <f>D37/G37</f>
        <v>0.70760769935838685</v>
      </c>
      <c r="I37" s="46">
        <f>E37/G37</f>
        <v>0.2923923006416132</v>
      </c>
      <c r="J37">
        <v>2.4</v>
      </c>
      <c r="K37">
        <v>33</v>
      </c>
    </row>
    <row r="38" spans="1:11">
      <c r="A38" t="s">
        <v>258</v>
      </c>
      <c r="B38" t="s">
        <v>135</v>
      </c>
      <c r="C38" s="1">
        <v>8043</v>
      </c>
      <c r="D38" s="1">
        <v>1287</v>
      </c>
      <c r="E38">
        <v>609</v>
      </c>
      <c r="F38" t="s">
        <v>136</v>
      </c>
      <c r="G38" s="1">
        <f>D38+E38</f>
        <v>1896</v>
      </c>
      <c r="H38" s="46">
        <f>D38/G38</f>
        <v>0.67879746835443033</v>
      </c>
      <c r="I38" s="46">
        <f>E38/G38</f>
        <v>0.32120253164556961</v>
      </c>
      <c r="J38">
        <v>2.1</v>
      </c>
      <c r="K38">
        <v>44</v>
      </c>
    </row>
    <row r="39" spans="1:11">
      <c r="A39" t="s">
        <v>259</v>
      </c>
      <c r="B39" t="s">
        <v>97</v>
      </c>
      <c r="C39" s="1">
        <v>4184</v>
      </c>
      <c r="D39">
        <v>669</v>
      </c>
      <c r="E39">
        <v>337</v>
      </c>
      <c r="F39" t="s">
        <v>98</v>
      </c>
      <c r="G39" s="1">
        <f>D39+E39</f>
        <v>1006</v>
      </c>
      <c r="H39" s="46">
        <f>D39/G39</f>
        <v>0.66500994035785288</v>
      </c>
      <c r="I39" s="46">
        <f>E39/G39</f>
        <v>0.33499005964214712</v>
      </c>
      <c r="J39">
        <v>2</v>
      </c>
      <c r="K39">
        <v>10</v>
      </c>
    </row>
    <row r="40" spans="1:11">
      <c r="A40" t="s">
        <v>260</v>
      </c>
      <c r="B40" t="s">
        <v>115</v>
      </c>
      <c r="C40" s="1">
        <v>75507</v>
      </c>
      <c r="D40" s="1">
        <v>12081</v>
      </c>
      <c r="E40" s="1">
        <v>6128</v>
      </c>
      <c r="F40" t="s">
        <v>116</v>
      </c>
      <c r="G40" s="1">
        <f>D40+E40</f>
        <v>18209</v>
      </c>
      <c r="H40" s="46">
        <f>D40/G40</f>
        <v>0.66346312263166562</v>
      </c>
      <c r="I40" s="46">
        <f>E40/G40</f>
        <v>0.33653687736833432</v>
      </c>
      <c r="J40">
        <v>2</v>
      </c>
      <c r="K40">
        <v>2</v>
      </c>
    </row>
    <row r="41" spans="1:11">
      <c r="A41" t="s">
        <v>261</v>
      </c>
      <c r="B41" t="s">
        <v>53</v>
      </c>
      <c r="C41" s="1">
        <v>19087</v>
      </c>
      <c r="D41" s="1">
        <v>3054</v>
      </c>
      <c r="E41" s="1">
        <v>1571</v>
      </c>
      <c r="F41" t="s">
        <v>54</v>
      </c>
      <c r="G41" s="1">
        <f>D41+E41</f>
        <v>4625</v>
      </c>
      <c r="H41" s="46">
        <f>D41/G41</f>
        <v>0.66032432432432431</v>
      </c>
      <c r="I41" s="46">
        <f>E41/G41</f>
        <v>0.33967567567567569</v>
      </c>
      <c r="J41">
        <v>1.9</v>
      </c>
      <c r="K41">
        <v>5</v>
      </c>
    </row>
    <row r="42" spans="1:11">
      <c r="A42" t="s">
        <v>262</v>
      </c>
      <c r="B42" t="s">
        <v>87</v>
      </c>
      <c r="C42" s="1">
        <v>27902</v>
      </c>
      <c r="D42" s="1">
        <v>4464</v>
      </c>
      <c r="E42" s="1">
        <v>2484</v>
      </c>
      <c r="F42" t="s">
        <v>88</v>
      </c>
      <c r="G42" s="1">
        <f>D42+E42</f>
        <v>6948</v>
      </c>
      <c r="H42" s="46">
        <f>D42/G42</f>
        <v>0.6424870466321243</v>
      </c>
      <c r="I42" s="46">
        <f>E42/G42</f>
        <v>0.35751295336787564</v>
      </c>
      <c r="J42">
        <v>1.8</v>
      </c>
      <c r="K42">
        <v>18</v>
      </c>
    </row>
    <row r="43" spans="1:11">
      <c r="A43" t="s">
        <v>263</v>
      </c>
      <c r="B43" t="s">
        <v>129</v>
      </c>
      <c r="C43" s="1">
        <v>1975</v>
      </c>
      <c r="D43">
        <v>316</v>
      </c>
      <c r="E43">
        <v>177</v>
      </c>
      <c r="F43" t="s">
        <v>130</v>
      </c>
      <c r="G43" s="1">
        <f>D43+E43</f>
        <v>493</v>
      </c>
      <c r="H43" s="46">
        <f>D43/G43</f>
        <v>0.64097363083164305</v>
      </c>
      <c r="I43" s="46">
        <f>E43/G43</f>
        <v>0.35902636916835701</v>
      </c>
      <c r="J43">
        <v>1.8</v>
      </c>
      <c r="K43">
        <v>4</v>
      </c>
    </row>
    <row r="44" spans="1:11">
      <c r="A44" t="s">
        <v>264</v>
      </c>
      <c r="B44" t="s">
        <v>93</v>
      </c>
      <c r="C44" s="1">
        <v>7406</v>
      </c>
      <c r="D44" s="1">
        <v>1185</v>
      </c>
      <c r="E44">
        <v>688</v>
      </c>
      <c r="F44" t="s">
        <v>94</v>
      </c>
      <c r="G44" s="1">
        <f>D44+E44</f>
        <v>1873</v>
      </c>
      <c r="H44" s="46">
        <f>D44/G44</f>
        <v>0.63267485317672179</v>
      </c>
      <c r="I44" s="46">
        <f>E44/G44</f>
        <v>0.36732514682327816</v>
      </c>
      <c r="J44">
        <v>1.7</v>
      </c>
      <c r="K44">
        <v>38</v>
      </c>
    </row>
    <row r="45" spans="1:11">
      <c r="A45" t="s">
        <v>265</v>
      </c>
      <c r="B45" t="s">
        <v>99</v>
      </c>
      <c r="C45" s="1">
        <v>46411</v>
      </c>
      <c r="D45" s="1">
        <v>7426</v>
      </c>
      <c r="E45" s="1">
        <v>4606</v>
      </c>
      <c r="F45" t="s">
        <v>100</v>
      </c>
      <c r="G45" s="1">
        <f>D45+E45</f>
        <v>12032</v>
      </c>
      <c r="H45" s="46">
        <f>D45/G45</f>
        <v>0.6171875</v>
      </c>
      <c r="I45" s="46">
        <f>E45/G45</f>
        <v>0.3828125</v>
      </c>
      <c r="J45">
        <v>1.6</v>
      </c>
      <c r="K45">
        <v>8</v>
      </c>
    </row>
    <row r="46" spans="1:11">
      <c r="A46" t="s">
        <v>266</v>
      </c>
      <c r="B46" t="s">
        <v>117</v>
      </c>
      <c r="C46" s="1">
        <v>3364</v>
      </c>
      <c r="D46">
        <v>538</v>
      </c>
      <c r="E46">
        <v>363</v>
      </c>
      <c r="F46" t="s">
        <v>118</v>
      </c>
      <c r="G46" s="1">
        <f>D46+E46</f>
        <v>901</v>
      </c>
      <c r="H46" s="46">
        <f>D46/G46</f>
        <v>0.59711431742508325</v>
      </c>
      <c r="I46" s="46">
        <f>E46/G46</f>
        <v>0.40288568257491675</v>
      </c>
      <c r="J46">
        <v>1.5</v>
      </c>
      <c r="K46">
        <v>19</v>
      </c>
    </row>
    <row r="47" spans="1:11">
      <c r="A47" t="s">
        <v>267</v>
      </c>
      <c r="B47" t="s">
        <v>77</v>
      </c>
      <c r="C47" s="1">
        <v>3608</v>
      </c>
      <c r="D47">
        <v>577</v>
      </c>
      <c r="E47">
        <v>463</v>
      </c>
      <c r="F47" t="s">
        <v>78</v>
      </c>
      <c r="G47" s="1">
        <f>D47+E47</f>
        <v>1040</v>
      </c>
      <c r="H47" s="46">
        <f>D47/G47</f>
        <v>0.55480769230769234</v>
      </c>
      <c r="I47" s="46">
        <f>E47/G47</f>
        <v>0.44519230769230766</v>
      </c>
      <c r="J47">
        <v>1.2</v>
      </c>
      <c r="K47">
        <v>9</v>
      </c>
    </row>
    <row r="48" spans="1:11">
      <c r="A48" t="s">
        <v>268</v>
      </c>
      <c r="B48" t="s">
        <v>85</v>
      </c>
      <c r="C48" s="1">
        <v>15422</v>
      </c>
      <c r="D48" s="1">
        <v>2468</v>
      </c>
      <c r="E48" s="1">
        <v>1982</v>
      </c>
      <c r="F48" t="s">
        <v>86</v>
      </c>
      <c r="G48" s="1">
        <f>D48+E48</f>
        <v>4450</v>
      </c>
      <c r="H48" s="46">
        <f>D48/G48</f>
        <v>0.55460674157303369</v>
      </c>
      <c r="I48" s="46">
        <f>E48/G48</f>
        <v>0.44539325842696631</v>
      </c>
      <c r="J48">
        <v>1.2</v>
      </c>
      <c r="K48">
        <v>11</v>
      </c>
    </row>
    <row r="49" spans="1:11">
      <c r="A49" t="s">
        <v>269</v>
      </c>
      <c r="B49" t="s">
        <v>81</v>
      </c>
      <c r="C49" s="1">
        <v>22778</v>
      </c>
      <c r="D49" s="1">
        <v>3644</v>
      </c>
      <c r="E49" s="1">
        <v>2979</v>
      </c>
      <c r="F49" t="s">
        <v>82</v>
      </c>
      <c r="G49" s="1">
        <f>D49+E49</f>
        <v>6623</v>
      </c>
      <c r="H49" s="46">
        <f>D49/G49</f>
        <v>0.55020383512003623</v>
      </c>
      <c r="I49" s="46">
        <f>E49/G49</f>
        <v>0.44979616487996377</v>
      </c>
      <c r="J49">
        <v>1.2</v>
      </c>
      <c r="K49">
        <v>12</v>
      </c>
    </row>
    <row r="50" spans="1:11">
      <c r="A50" t="s">
        <v>270</v>
      </c>
      <c r="B50" t="s">
        <v>103</v>
      </c>
      <c r="C50" s="1">
        <v>92769</v>
      </c>
      <c r="D50" s="1">
        <v>14843</v>
      </c>
      <c r="E50" s="1">
        <v>12142</v>
      </c>
      <c r="F50" t="s">
        <v>104</v>
      </c>
      <c r="G50" s="1">
        <f>D50+E50</f>
        <v>26985</v>
      </c>
      <c r="H50" s="46">
        <f>D50/G50</f>
        <v>0.55004632203075787</v>
      </c>
      <c r="I50" s="46">
        <f>E50/G50</f>
        <v>0.44995367796924218</v>
      </c>
      <c r="J50">
        <v>1.2</v>
      </c>
      <c r="K50">
        <v>1</v>
      </c>
    </row>
    <row r="51" spans="1:11">
      <c r="A51" t="s">
        <v>271</v>
      </c>
      <c r="B51" t="s">
        <v>107</v>
      </c>
      <c r="C51" s="1">
        <v>2288</v>
      </c>
      <c r="D51">
        <v>366</v>
      </c>
      <c r="E51">
        <v>365</v>
      </c>
      <c r="F51" t="s">
        <v>108</v>
      </c>
      <c r="G51" s="1">
        <f>D51+E51</f>
        <v>731</v>
      </c>
      <c r="H51" s="46">
        <f>D51/G51</f>
        <v>0.5006839945280438</v>
      </c>
      <c r="I51" s="46">
        <f>E51/G51</f>
        <v>0.4993160054719562</v>
      </c>
      <c r="J51">
        <v>1</v>
      </c>
      <c r="K51">
        <v>23</v>
      </c>
    </row>
    <row r="52" spans="1:11">
      <c r="A52" t="s">
        <v>272</v>
      </c>
    </row>
    <row r="53" spans="1:11">
      <c r="A53" t="s">
        <v>272</v>
      </c>
    </row>
    <row r="54" spans="1:11">
      <c r="A54" t="s">
        <v>272</v>
      </c>
    </row>
    <row r="55" spans="1:11">
      <c r="A55" t="s">
        <v>272</v>
      </c>
    </row>
    <row r="56" spans="1:11">
      <c r="A56" t="s">
        <v>272</v>
      </c>
    </row>
    <row r="57" spans="1:11">
      <c r="A57" t="s">
        <v>272</v>
      </c>
    </row>
    <row r="58" spans="1:11">
      <c r="A58" t="s">
        <v>272</v>
      </c>
    </row>
    <row r="59" spans="1:11">
      <c r="A59" t="s">
        <v>272</v>
      </c>
    </row>
    <row r="60" spans="1:11">
      <c r="A60" t="s">
        <v>272</v>
      </c>
    </row>
    <row r="61" spans="1:11">
      <c r="A61" t="s">
        <v>272</v>
      </c>
    </row>
    <row r="62" spans="1:11">
      <c r="A62" t="s">
        <v>272</v>
      </c>
    </row>
    <row r="63" spans="1:11">
      <c r="A63" t="s">
        <v>272</v>
      </c>
    </row>
    <row r="64" spans="1:11">
      <c r="A64" t="s">
        <v>272</v>
      </c>
    </row>
    <row r="65" spans="1:1">
      <c r="A65" t="s">
        <v>272</v>
      </c>
    </row>
    <row r="66" spans="1:1">
      <c r="A66" t="s">
        <v>272</v>
      </c>
    </row>
    <row r="67" spans="1:1">
      <c r="A67" t="s">
        <v>272</v>
      </c>
    </row>
    <row r="68" spans="1:1">
      <c r="A68" t="s">
        <v>272</v>
      </c>
    </row>
    <row r="69" spans="1:1">
      <c r="A69" t="s">
        <v>272</v>
      </c>
    </row>
  </sheetData>
  <autoFilter ref="B1:K51">
    <sortState ref="B2:M51">
      <sortCondition descending="1" ref="H1:H51"/>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K69"/>
  <sheetViews>
    <sheetView tabSelected="1" topLeftCell="A4" workbookViewId="0">
      <selection activeCell="Z26" sqref="Z26"/>
    </sheetView>
  </sheetViews>
  <sheetFormatPr baseColWidth="10" defaultRowHeight="15" x14ac:dyDescent="0"/>
  <cols>
    <col min="4" max="4" width="17.6640625" customWidth="1"/>
    <col min="7" max="10" width="10.83203125" style="52"/>
  </cols>
  <sheetData>
    <row r="1" spans="1:11">
      <c r="A1" t="s">
        <v>273</v>
      </c>
      <c r="B1" t="s">
        <v>153</v>
      </c>
      <c r="C1" t="s">
        <v>151</v>
      </c>
      <c r="D1" t="s">
        <v>150</v>
      </c>
      <c r="E1" t="s">
        <v>149</v>
      </c>
      <c r="F1" t="s">
        <v>152</v>
      </c>
      <c r="G1" s="52" t="s">
        <v>148</v>
      </c>
      <c r="H1" t="s">
        <v>147</v>
      </c>
      <c r="I1" t="s">
        <v>146</v>
      </c>
      <c r="J1" t="s">
        <v>145</v>
      </c>
      <c r="K1" t="s">
        <v>144</v>
      </c>
    </row>
    <row r="2" spans="1:11">
      <c r="A2" t="s">
        <v>154</v>
      </c>
      <c r="B2">
        <v>1934</v>
      </c>
      <c r="C2">
        <v>136126.09375</v>
      </c>
      <c r="D2">
        <v>57994.4296875</v>
      </c>
      <c r="E2">
        <v>488397</v>
      </c>
      <c r="F2">
        <v>91641</v>
      </c>
      <c r="G2" s="52">
        <v>9.4775753021240194E-2</v>
      </c>
      <c r="H2" s="52">
        <v>0.25057559967040999</v>
      </c>
      <c r="I2" s="52">
        <v>0.217000007629395</v>
      </c>
      <c r="K2">
        <v>148.54278564453099</v>
      </c>
    </row>
    <row r="3" spans="1:11">
      <c r="A3" t="s">
        <v>155</v>
      </c>
      <c r="B3">
        <v>1935</v>
      </c>
      <c r="C3">
        <v>140093.5</v>
      </c>
      <c r="D3">
        <v>64790.859375</v>
      </c>
      <c r="E3">
        <v>503538</v>
      </c>
      <c r="F3">
        <v>92867</v>
      </c>
      <c r="G3" s="52">
        <v>8.2670278549194301E-2</v>
      </c>
      <c r="H3" s="52">
        <v>0.24906589508056601</v>
      </c>
      <c r="I3" s="52">
        <v>0.20100000381469701</v>
      </c>
      <c r="K3">
        <v>150.85391235351599</v>
      </c>
    </row>
    <row r="4" spans="1:11">
      <c r="A4" t="s">
        <v>156</v>
      </c>
      <c r="B4">
        <v>1936</v>
      </c>
      <c r="C4">
        <v>138610</v>
      </c>
      <c r="D4">
        <v>71587.2890625</v>
      </c>
      <c r="E4">
        <v>520657</v>
      </c>
      <c r="F4">
        <v>94067</v>
      </c>
      <c r="G4" s="52">
        <v>7.9391283988952607E-2</v>
      </c>
      <c r="H4" s="52">
        <v>0.24779150009155299</v>
      </c>
      <c r="I4" s="52">
        <v>0.16899999618530298</v>
      </c>
      <c r="K4">
        <v>147.35241699218801</v>
      </c>
    </row>
    <row r="5" spans="1:11">
      <c r="A5" t="s">
        <v>157</v>
      </c>
      <c r="B5">
        <v>1937</v>
      </c>
      <c r="C5">
        <v>145345.40625</v>
      </c>
      <c r="D5">
        <v>78383.7109375</v>
      </c>
      <c r="E5">
        <v>541776</v>
      </c>
      <c r="F5">
        <v>95252</v>
      </c>
      <c r="G5" s="52">
        <v>7.5604448318481399E-2</v>
      </c>
      <c r="H5" s="52">
        <v>0.24657749176025401</v>
      </c>
      <c r="I5" s="52">
        <v>0.14300000190734902</v>
      </c>
      <c r="K5">
        <v>152.59039306640599</v>
      </c>
    </row>
    <row r="6" spans="1:11">
      <c r="A6" t="s">
        <v>158</v>
      </c>
      <c r="B6">
        <v>1938</v>
      </c>
      <c r="C6">
        <v>151136.796875</v>
      </c>
      <c r="D6">
        <v>85180.140625</v>
      </c>
      <c r="E6">
        <v>558108</v>
      </c>
      <c r="F6">
        <v>96503</v>
      </c>
      <c r="G6" s="52">
        <v>6.7506790161132799E-2</v>
      </c>
      <c r="H6" s="52">
        <v>0.24512189865112302</v>
      </c>
      <c r="I6" s="52">
        <v>0.19</v>
      </c>
      <c r="K6">
        <v>156.61357116699199</v>
      </c>
    </row>
    <row r="7" spans="1:11">
      <c r="A7" t="s">
        <v>159</v>
      </c>
      <c r="B7">
        <v>1939</v>
      </c>
      <c r="C7">
        <v>153170.703125</v>
      </c>
      <c r="D7">
        <v>91976.5703125</v>
      </c>
      <c r="E7">
        <v>574049</v>
      </c>
      <c r="F7">
        <v>97761</v>
      </c>
      <c r="G7" s="52">
        <v>6.3919649124145494E-2</v>
      </c>
      <c r="H7" s="52">
        <v>0.24364519119262698</v>
      </c>
      <c r="I7" s="52">
        <v>0.17200000762939499</v>
      </c>
      <c r="K7">
        <v>156.67874145507801</v>
      </c>
    </row>
    <row r="8" spans="1:11">
      <c r="A8" t="s">
        <v>160</v>
      </c>
      <c r="B8">
        <v>1940</v>
      </c>
      <c r="C8">
        <v>151500.59375</v>
      </c>
      <c r="D8">
        <v>98773</v>
      </c>
      <c r="E8">
        <v>579688</v>
      </c>
      <c r="F8">
        <v>99180</v>
      </c>
      <c r="G8" s="52">
        <v>6.1892971992492704E-2</v>
      </c>
      <c r="H8" s="52">
        <v>0.24231700897216801</v>
      </c>
      <c r="I8" s="52">
        <v>0.14600000381469699</v>
      </c>
      <c r="K8">
        <v>152.753173828125</v>
      </c>
    </row>
    <row r="9" spans="1:11">
      <c r="A9" t="s">
        <v>161</v>
      </c>
      <c r="B9">
        <v>1941</v>
      </c>
      <c r="C9">
        <v>144432.5</v>
      </c>
      <c r="D9">
        <v>97436.3984375</v>
      </c>
      <c r="E9">
        <v>595001</v>
      </c>
      <c r="F9">
        <v>100463</v>
      </c>
      <c r="G9" s="52">
        <v>5.9365978240966795E-2</v>
      </c>
      <c r="H9" s="52">
        <v>0.239630508422852</v>
      </c>
      <c r="I9" s="52">
        <v>9.8999996185302697E-2</v>
      </c>
      <c r="K9">
        <v>143.76686096191401</v>
      </c>
    </row>
    <row r="10" spans="1:11">
      <c r="A10" t="s">
        <v>162</v>
      </c>
      <c r="B10">
        <v>1942</v>
      </c>
      <c r="C10">
        <v>132069.40625</v>
      </c>
      <c r="D10">
        <v>96099.796875</v>
      </c>
      <c r="E10">
        <v>610232</v>
      </c>
      <c r="F10">
        <v>101736</v>
      </c>
      <c r="G10" s="52">
        <v>5.7614779472351101E-2</v>
      </c>
      <c r="H10" s="52">
        <v>0.236818809509277</v>
      </c>
      <c r="I10" s="52">
        <v>4.6999998092651402E-2</v>
      </c>
      <c r="K10">
        <v>129.81579589843801</v>
      </c>
    </row>
    <row r="11" spans="1:11">
      <c r="A11" t="s">
        <v>163</v>
      </c>
      <c r="B11">
        <v>1943</v>
      </c>
      <c r="C11">
        <v>120465.203125</v>
      </c>
      <c r="D11">
        <v>94763.203125</v>
      </c>
      <c r="E11">
        <v>611794</v>
      </c>
      <c r="F11">
        <v>103024</v>
      </c>
      <c r="G11" s="52">
        <v>4.9661111831665002E-2</v>
      </c>
      <c r="H11" s="52">
        <v>0.23358629226684599</v>
      </c>
      <c r="I11" s="52">
        <v>1.8999999761581402E-2</v>
      </c>
      <c r="K11">
        <v>116.92926025390599</v>
      </c>
    </row>
    <row r="12" spans="1:11">
      <c r="A12" t="s">
        <v>164</v>
      </c>
      <c r="B12">
        <v>1944</v>
      </c>
      <c r="C12">
        <v>114320.1015625</v>
      </c>
      <c r="D12">
        <v>93426.6015625</v>
      </c>
      <c r="E12">
        <v>623378</v>
      </c>
      <c r="F12">
        <v>104300</v>
      </c>
      <c r="G12" s="52">
        <v>4.93323612213135E-2</v>
      </c>
      <c r="H12" s="52">
        <v>0.23009590148925799</v>
      </c>
      <c r="I12" s="52">
        <v>1.20000004768372E-2</v>
      </c>
      <c r="K12">
        <v>109.60700225830099</v>
      </c>
    </row>
    <row r="13" spans="1:11">
      <c r="A13" t="s">
        <v>165</v>
      </c>
      <c r="B13">
        <v>1945</v>
      </c>
      <c r="C13">
        <v>114649</v>
      </c>
      <c r="D13">
        <v>92090</v>
      </c>
      <c r="E13">
        <v>638785</v>
      </c>
      <c r="F13">
        <v>105350</v>
      </c>
      <c r="G13" s="52">
        <v>5.6070275306701695E-2</v>
      </c>
      <c r="H13" s="52">
        <v>0.22501190185546899</v>
      </c>
      <c r="I13" s="52">
        <v>1.8999999761581402E-2</v>
      </c>
      <c r="K13">
        <v>108.826766967773</v>
      </c>
    </row>
    <row r="14" spans="1:11">
      <c r="A14" t="s">
        <v>166</v>
      </c>
      <c r="B14">
        <v>1946</v>
      </c>
      <c r="C14">
        <v>122667</v>
      </c>
      <c r="D14">
        <v>90753.3984375</v>
      </c>
      <c r="E14">
        <v>649047</v>
      </c>
      <c r="F14">
        <v>106301</v>
      </c>
      <c r="G14" s="52">
        <v>6.2363810539245598E-2</v>
      </c>
      <c r="H14" s="52">
        <v>0.21996030807495098</v>
      </c>
      <c r="I14" s="52">
        <v>3.9000000953674299E-2</v>
      </c>
      <c r="K14">
        <v>115.39590454101599</v>
      </c>
    </row>
    <row r="15" spans="1:11">
      <c r="A15" t="s">
        <v>167</v>
      </c>
      <c r="B15">
        <v>1947</v>
      </c>
      <c r="C15">
        <v>134316</v>
      </c>
      <c r="D15">
        <v>89416.796875</v>
      </c>
      <c r="E15">
        <v>666136</v>
      </c>
      <c r="F15">
        <v>107463</v>
      </c>
      <c r="G15" s="52">
        <v>5.9493246078491199E-2</v>
      </c>
      <c r="H15" s="52">
        <v>0.21516239166259801</v>
      </c>
      <c r="I15" s="52">
        <v>3.9000000953674299E-2</v>
      </c>
      <c r="K15">
        <v>124.98813629150401</v>
      </c>
    </row>
    <row r="16" spans="1:11">
      <c r="A16" t="s">
        <v>168</v>
      </c>
      <c r="B16">
        <v>1948</v>
      </c>
      <c r="C16">
        <v>139905</v>
      </c>
      <c r="D16">
        <v>88080.203125</v>
      </c>
      <c r="E16">
        <v>681555</v>
      </c>
      <c r="F16">
        <v>108623</v>
      </c>
      <c r="G16" s="52">
        <v>5.8550505638122606E-2</v>
      </c>
      <c r="H16" s="52">
        <v>0.21050790786743201</v>
      </c>
      <c r="I16" s="52">
        <v>3.7999999523162804E-2</v>
      </c>
      <c r="K16">
        <v>128.79869079589801</v>
      </c>
    </row>
    <row r="17" spans="1:11">
      <c r="A17" t="s">
        <v>169</v>
      </c>
      <c r="B17">
        <v>1949</v>
      </c>
      <c r="C17">
        <v>146947</v>
      </c>
      <c r="D17">
        <v>86743.6015625</v>
      </c>
      <c r="E17">
        <v>644381</v>
      </c>
      <c r="F17">
        <v>109811</v>
      </c>
      <c r="G17" s="52">
        <v>5.4113330841064497E-2</v>
      </c>
      <c r="H17" s="52">
        <v>0.20553499221801799</v>
      </c>
      <c r="I17" s="52">
        <v>5.9000000953674296E-2</v>
      </c>
      <c r="K17">
        <v>133.81809997558599</v>
      </c>
    </row>
    <row r="18" spans="1:11">
      <c r="A18" t="s">
        <v>170</v>
      </c>
      <c r="B18">
        <v>1950</v>
      </c>
      <c r="C18">
        <v>148626</v>
      </c>
      <c r="D18">
        <v>85407</v>
      </c>
      <c r="E18">
        <v>661083</v>
      </c>
      <c r="F18">
        <v>110876</v>
      </c>
      <c r="G18" s="52">
        <v>5.2044167518615694E-2</v>
      </c>
      <c r="H18" s="52">
        <v>0.20076480865478502</v>
      </c>
      <c r="I18" s="52">
        <v>5.3000001907348597E-2</v>
      </c>
      <c r="K18">
        <v>134.04704284668</v>
      </c>
    </row>
    <row r="19" spans="1:11">
      <c r="A19" t="s">
        <v>171</v>
      </c>
      <c r="B19">
        <v>1951</v>
      </c>
      <c r="C19">
        <v>145987</v>
      </c>
      <c r="D19">
        <v>88679.8984375</v>
      </c>
      <c r="E19">
        <v>670558</v>
      </c>
      <c r="F19">
        <v>111980</v>
      </c>
      <c r="G19" s="52">
        <v>4.8337182998657198E-2</v>
      </c>
      <c r="H19" s="52">
        <v>0.19662439346313501</v>
      </c>
      <c r="I19" s="52">
        <v>3.29999995231628E-2</v>
      </c>
      <c r="K19">
        <v>130.36882019043</v>
      </c>
    </row>
    <row r="20" spans="1:11">
      <c r="A20" t="s">
        <v>172</v>
      </c>
      <c r="B20">
        <v>1952</v>
      </c>
      <c r="C20">
        <v>147831</v>
      </c>
      <c r="D20">
        <v>91952.796875</v>
      </c>
      <c r="E20">
        <v>682906</v>
      </c>
      <c r="F20">
        <v>113070</v>
      </c>
      <c r="G20" s="52">
        <v>5.1289963722229007E-2</v>
      </c>
      <c r="H20" s="52">
        <v>0.192765502929688</v>
      </c>
      <c r="I20" s="52">
        <v>0.03</v>
      </c>
      <c r="K20">
        <v>130.74290466308599</v>
      </c>
    </row>
    <row r="21" spans="1:11">
      <c r="A21" t="s">
        <v>173</v>
      </c>
      <c r="B21">
        <v>1953</v>
      </c>
      <c r="C21">
        <v>151580</v>
      </c>
      <c r="D21">
        <v>95225.703125</v>
      </c>
      <c r="E21">
        <v>700228</v>
      </c>
      <c r="F21">
        <v>114137</v>
      </c>
      <c r="G21" s="52">
        <v>4.7797298431396504E-2</v>
      </c>
      <c r="H21" s="52">
        <v>0.18975439071655298</v>
      </c>
      <c r="I21" s="52">
        <v>2.9000000953674297E-2</v>
      </c>
      <c r="K21">
        <v>132.80531311035199</v>
      </c>
    </row>
    <row r="22" spans="1:11">
      <c r="A22" t="s">
        <v>174</v>
      </c>
      <c r="B22">
        <v>1954</v>
      </c>
      <c r="C22">
        <v>160134</v>
      </c>
      <c r="D22">
        <v>98498.6015625</v>
      </c>
      <c r="E22">
        <v>713090</v>
      </c>
      <c r="F22">
        <v>115337</v>
      </c>
      <c r="G22" s="52">
        <v>4.7525930404663103E-2</v>
      </c>
      <c r="H22" s="52">
        <v>0.18763280868530299</v>
      </c>
      <c r="I22" s="52">
        <v>5.5E-2</v>
      </c>
      <c r="K22">
        <v>138.840087890625</v>
      </c>
    </row>
    <row r="23" spans="1:11">
      <c r="A23" t="s">
        <v>175</v>
      </c>
      <c r="B23">
        <v>1955</v>
      </c>
      <c r="C23">
        <v>162961</v>
      </c>
      <c r="D23">
        <v>101771.5</v>
      </c>
      <c r="E23">
        <v>722804</v>
      </c>
      <c r="F23">
        <v>116560</v>
      </c>
      <c r="G23" s="52">
        <v>4.4800739288330095E-2</v>
      </c>
      <c r="H23" s="52">
        <v>0.18588710784912099</v>
      </c>
      <c r="I23" s="52">
        <v>4.4000000953674297E-2</v>
      </c>
      <c r="K23">
        <v>139.80868530273401</v>
      </c>
    </row>
    <row r="24" spans="1:11">
      <c r="A24" t="s">
        <v>176</v>
      </c>
      <c r="B24">
        <v>1956</v>
      </c>
      <c r="C24">
        <v>166477</v>
      </c>
      <c r="D24">
        <v>105044.3984375</v>
      </c>
      <c r="E24">
        <v>718849</v>
      </c>
      <c r="F24">
        <v>117903</v>
      </c>
      <c r="G24" s="52">
        <v>4.5192136764526401E-2</v>
      </c>
      <c r="H24" s="52">
        <v>0.18548299789428702</v>
      </c>
      <c r="I24" s="52">
        <v>4.0999999046325702E-2</v>
      </c>
      <c r="K24">
        <v>141.19827270507801</v>
      </c>
    </row>
    <row r="25" spans="1:11">
      <c r="A25" t="s">
        <v>177</v>
      </c>
      <c r="B25">
        <v>1957</v>
      </c>
      <c r="C25">
        <v>172948</v>
      </c>
      <c r="D25">
        <v>108317.296875</v>
      </c>
      <c r="E25">
        <v>718229</v>
      </c>
      <c r="F25">
        <v>119380</v>
      </c>
      <c r="G25" s="52">
        <v>4.4388766288757299E-2</v>
      </c>
      <c r="H25" s="52">
        <v>0.18689060211181602</v>
      </c>
      <c r="I25" s="52">
        <v>4.3000001907348595E-2</v>
      </c>
      <c r="K25">
        <v>144.87184143066401</v>
      </c>
    </row>
    <row r="26" spans="1:11">
      <c r="A26" t="s">
        <v>178</v>
      </c>
      <c r="B26">
        <v>1958</v>
      </c>
      <c r="C26">
        <v>182030</v>
      </c>
      <c r="D26">
        <v>111590.203125</v>
      </c>
      <c r="E26">
        <v>721023</v>
      </c>
      <c r="F26">
        <v>121051</v>
      </c>
      <c r="G26" s="52">
        <v>4.45685005187988E-2</v>
      </c>
      <c r="H26" s="52">
        <v>0.19134080886840799</v>
      </c>
      <c r="I26" s="52">
        <v>6.8000001907348603E-2</v>
      </c>
      <c r="K26">
        <v>150.37463378906199</v>
      </c>
    </row>
    <row r="27" spans="1:11">
      <c r="A27" t="s">
        <v>179</v>
      </c>
      <c r="B27">
        <v>1959</v>
      </c>
      <c r="C27">
        <v>183031</v>
      </c>
      <c r="D27">
        <v>114863.1015625</v>
      </c>
      <c r="E27">
        <v>721254</v>
      </c>
      <c r="F27">
        <v>123091</v>
      </c>
      <c r="G27" s="52">
        <v>4.5862507820129406E-2</v>
      </c>
      <c r="H27" s="52">
        <v>0.19408409118652301</v>
      </c>
      <c r="I27" s="52">
        <v>5.5E-2</v>
      </c>
      <c r="J27" s="52">
        <v>0.185</v>
      </c>
      <c r="K27">
        <v>148.69567871093801</v>
      </c>
    </row>
    <row r="28" spans="1:11">
      <c r="A28" t="s">
        <v>180</v>
      </c>
      <c r="B28">
        <v>1960</v>
      </c>
      <c r="C28">
        <v>187887</v>
      </c>
      <c r="D28">
        <v>118235</v>
      </c>
      <c r="E28">
        <v>714467</v>
      </c>
      <c r="F28">
        <v>124595</v>
      </c>
      <c r="G28" s="52">
        <v>4.6739244461059599E-2</v>
      </c>
      <c r="H28" s="52">
        <v>0.19724710464477499</v>
      </c>
      <c r="I28" s="52">
        <v>5.5E-2</v>
      </c>
      <c r="J28" s="52">
        <v>0.18100000381469702</v>
      </c>
      <c r="K28">
        <v>150.79818725585901</v>
      </c>
    </row>
    <row r="29" spans="1:11">
      <c r="A29" t="s">
        <v>181</v>
      </c>
      <c r="B29">
        <v>1961</v>
      </c>
      <c r="C29">
        <v>194501</v>
      </c>
      <c r="D29">
        <v>120185</v>
      </c>
      <c r="E29">
        <v>714985</v>
      </c>
      <c r="F29">
        <v>126138</v>
      </c>
      <c r="G29" s="52">
        <v>4.6592168807983399E-2</v>
      </c>
      <c r="H29" s="52">
        <v>0.20011419296264599</v>
      </c>
      <c r="I29" s="52">
        <v>6.6999998092651405E-2</v>
      </c>
      <c r="J29" s="52">
        <v>0.18100000381469702</v>
      </c>
      <c r="K29">
        <v>154.19699096679699</v>
      </c>
    </row>
    <row r="30" spans="1:11">
      <c r="A30" t="s">
        <v>182</v>
      </c>
      <c r="B30">
        <v>1962</v>
      </c>
      <c r="C30">
        <v>193097</v>
      </c>
      <c r="D30">
        <v>124336</v>
      </c>
      <c r="E30">
        <v>711808</v>
      </c>
      <c r="F30">
        <v>128634</v>
      </c>
      <c r="G30" s="52">
        <v>4.8228993415832505E-2</v>
      </c>
      <c r="H30" s="52">
        <v>0.20919040679931603</v>
      </c>
      <c r="I30" s="52">
        <v>5.5E-2</v>
      </c>
      <c r="J30" s="52">
        <v>0.17200000762939499</v>
      </c>
      <c r="K30">
        <v>150.11349487304699</v>
      </c>
    </row>
    <row r="31" spans="1:11">
      <c r="A31" t="s">
        <v>183</v>
      </c>
      <c r="B31">
        <v>1963</v>
      </c>
      <c r="C31">
        <v>192311</v>
      </c>
      <c r="D31">
        <v>128487</v>
      </c>
      <c r="E31">
        <v>702226</v>
      </c>
      <c r="F31">
        <v>130776</v>
      </c>
      <c r="G31" s="52">
        <v>4.8721995353698706E-2</v>
      </c>
      <c r="H31" s="52">
        <v>0.215811805725098</v>
      </c>
      <c r="I31" s="52">
        <v>5.6999998092651404E-2</v>
      </c>
      <c r="J31" s="52">
        <v>0.158999996185303</v>
      </c>
      <c r="K31">
        <v>147.05374145507801</v>
      </c>
    </row>
    <row r="32" spans="1:11">
      <c r="A32" t="s">
        <v>184</v>
      </c>
      <c r="B32">
        <v>1964</v>
      </c>
      <c r="C32">
        <v>190994</v>
      </c>
      <c r="D32">
        <v>132638</v>
      </c>
      <c r="E32">
        <v>692508</v>
      </c>
      <c r="F32">
        <v>132941</v>
      </c>
      <c r="G32" s="52">
        <v>5.0996651649475096E-2</v>
      </c>
      <c r="H32" s="52">
        <v>0.2220458984375</v>
      </c>
      <c r="I32" s="52">
        <v>5.1999998092651406E-2</v>
      </c>
      <c r="J32" s="52">
        <v>0.15</v>
      </c>
      <c r="K32">
        <v>143.66824340820301</v>
      </c>
    </row>
    <row r="33" spans="1:11">
      <c r="A33" t="s">
        <v>185</v>
      </c>
      <c r="B33">
        <v>1965</v>
      </c>
      <c r="C33">
        <v>188507</v>
      </c>
      <c r="D33">
        <v>136789</v>
      </c>
      <c r="E33">
        <v>686389</v>
      </c>
      <c r="F33">
        <v>135053</v>
      </c>
      <c r="G33" s="52">
        <v>5.5050349235534701E-2</v>
      </c>
      <c r="H33" s="52">
        <v>0.227858695983887</v>
      </c>
      <c r="I33" s="52">
        <v>4.4999999999999998E-2</v>
      </c>
      <c r="J33" s="52">
        <v>0.13899999618530301</v>
      </c>
      <c r="K33">
        <v>139.58001708984401</v>
      </c>
    </row>
    <row r="34" spans="1:11">
      <c r="A34" t="s">
        <v>186</v>
      </c>
      <c r="B34">
        <v>1966</v>
      </c>
      <c r="C34">
        <v>178867</v>
      </c>
      <c r="D34">
        <v>140940</v>
      </c>
      <c r="E34">
        <v>655577</v>
      </c>
      <c r="F34">
        <v>137301</v>
      </c>
      <c r="G34" s="52">
        <v>5.8929266929626502E-2</v>
      </c>
      <c r="H34" s="52">
        <v>0.23315200805664102</v>
      </c>
      <c r="I34" s="52">
        <v>3.7999999523162804E-2</v>
      </c>
      <c r="J34" s="52">
        <v>0.11800000190734901</v>
      </c>
      <c r="K34">
        <v>130.27363586425801</v>
      </c>
    </row>
    <row r="35" spans="1:11">
      <c r="A35" t="s">
        <v>187</v>
      </c>
      <c r="B35">
        <v>1967</v>
      </c>
      <c r="C35">
        <v>174049</v>
      </c>
      <c r="D35">
        <v>145091</v>
      </c>
      <c r="E35">
        <v>612282</v>
      </c>
      <c r="F35">
        <v>139653</v>
      </c>
      <c r="G35" s="52">
        <v>6.7411384582519496E-2</v>
      </c>
      <c r="H35" s="52">
        <v>0.23770349502563501</v>
      </c>
      <c r="I35" s="52">
        <v>3.7999999523162804E-2</v>
      </c>
      <c r="J35" s="52">
        <v>0.113999996185303</v>
      </c>
      <c r="K35">
        <v>124.62961578369099</v>
      </c>
    </row>
    <row r="36" spans="1:11">
      <c r="A36" t="s">
        <v>188</v>
      </c>
      <c r="B36">
        <v>1968</v>
      </c>
      <c r="C36">
        <v>173865.296875</v>
      </c>
      <c r="D36">
        <v>149242</v>
      </c>
      <c r="E36">
        <v>583585</v>
      </c>
      <c r="F36">
        <v>142021</v>
      </c>
      <c r="G36" s="52">
        <v>7.309579372406011E-2</v>
      </c>
      <c r="H36" s="52">
        <v>0.24003490447997999</v>
      </c>
      <c r="I36" s="52">
        <v>3.5999999046325698E-2</v>
      </c>
      <c r="J36" s="52">
        <v>0.1</v>
      </c>
      <c r="K36">
        <v>122.422248840332</v>
      </c>
    </row>
    <row r="37" spans="1:11">
      <c r="A37" t="s">
        <v>189</v>
      </c>
      <c r="B37">
        <v>1969</v>
      </c>
      <c r="C37">
        <v>178402.5</v>
      </c>
      <c r="D37">
        <v>153393</v>
      </c>
      <c r="E37">
        <v>506533</v>
      </c>
      <c r="F37">
        <v>144417</v>
      </c>
      <c r="G37" s="52">
        <v>7.5859041213989301E-2</v>
      </c>
      <c r="H37" s="52">
        <v>0.243987903594971</v>
      </c>
      <c r="I37" s="52">
        <v>3.5000000000000003E-2</v>
      </c>
      <c r="J37" s="52">
        <v>9.6999998092651404E-2</v>
      </c>
      <c r="K37">
        <v>123.53289794921901</v>
      </c>
    </row>
    <row r="38" spans="1:11">
      <c r="A38" t="s">
        <v>190</v>
      </c>
      <c r="B38">
        <v>1970</v>
      </c>
      <c r="C38">
        <v>177048.296875</v>
      </c>
      <c r="D38">
        <v>157544</v>
      </c>
      <c r="E38">
        <v>451644.5</v>
      </c>
      <c r="F38">
        <v>147114</v>
      </c>
      <c r="G38" s="52">
        <v>8.2318315505981399E-2</v>
      </c>
      <c r="H38" s="52">
        <v>0.248344802856445</v>
      </c>
      <c r="I38" s="52">
        <v>4.9000000953674301E-2</v>
      </c>
      <c r="J38" s="52">
        <v>0.101000003814697</v>
      </c>
      <c r="K38">
        <v>120.347686767578</v>
      </c>
    </row>
    <row r="39" spans="1:11">
      <c r="A39" t="s">
        <v>191</v>
      </c>
      <c r="B39">
        <v>1971</v>
      </c>
      <c r="C39">
        <v>174513</v>
      </c>
      <c r="D39">
        <v>157455.09375</v>
      </c>
      <c r="E39">
        <v>429012.25</v>
      </c>
      <c r="F39">
        <v>149927</v>
      </c>
      <c r="G39" s="52">
        <v>8.9989757537841802E-2</v>
      </c>
      <c r="H39" s="52">
        <v>0.25310989379882798</v>
      </c>
      <c r="I39" s="52">
        <v>5.9000000953674296E-2</v>
      </c>
      <c r="J39" s="52">
        <v>0.1</v>
      </c>
      <c r="K39">
        <v>116.398643493652</v>
      </c>
    </row>
    <row r="40" spans="1:11">
      <c r="A40" t="s">
        <v>192</v>
      </c>
      <c r="B40">
        <v>1972</v>
      </c>
      <c r="C40">
        <v>171970</v>
      </c>
      <c r="D40">
        <v>157388.296875</v>
      </c>
      <c r="E40">
        <v>406380</v>
      </c>
      <c r="F40">
        <v>152849</v>
      </c>
      <c r="G40" s="52">
        <v>9.3162879943847698E-2</v>
      </c>
      <c r="H40" s="52">
        <v>0.251548900604248</v>
      </c>
      <c r="I40" s="52">
        <v>5.5999999046325702E-2</v>
      </c>
      <c r="J40" s="52">
        <v>9.3000001907348598E-2</v>
      </c>
      <c r="K40">
        <v>112.509735107422</v>
      </c>
    </row>
    <row r="41" spans="1:11">
      <c r="A41" t="s">
        <v>193</v>
      </c>
      <c r="B41">
        <v>1973</v>
      </c>
      <c r="C41">
        <v>179203</v>
      </c>
      <c r="D41">
        <v>157321.40625</v>
      </c>
      <c r="E41">
        <v>367564</v>
      </c>
      <c r="F41">
        <v>155749</v>
      </c>
      <c r="G41" s="52">
        <v>9.6045656204223603E-2</v>
      </c>
      <c r="H41" s="52">
        <v>0.25194379806518602</v>
      </c>
      <c r="I41" s="52">
        <v>4.9000000953674301E-2</v>
      </c>
      <c r="J41" s="52">
        <v>8.8000001907348593E-2</v>
      </c>
      <c r="K41">
        <v>115.05884552002</v>
      </c>
    </row>
    <row r="42" spans="1:11">
      <c r="A42" t="s">
        <v>194</v>
      </c>
      <c r="B42">
        <v>1974</v>
      </c>
      <c r="C42">
        <v>194033</v>
      </c>
      <c r="D42">
        <v>157254.5</v>
      </c>
      <c r="E42">
        <v>330401</v>
      </c>
      <c r="F42">
        <v>158651</v>
      </c>
      <c r="G42" s="52">
        <v>9.9790239334106398E-2</v>
      </c>
      <c r="H42" s="52">
        <v>0.25223289489746104</v>
      </c>
      <c r="I42" s="52">
        <v>5.5999999046325702E-2</v>
      </c>
      <c r="J42" s="52">
        <v>8.8000001907348593E-2</v>
      </c>
      <c r="K42">
        <v>122.30178070068401</v>
      </c>
    </row>
    <row r="43" spans="1:11">
      <c r="A43" t="s">
        <v>195</v>
      </c>
      <c r="B43">
        <v>1975</v>
      </c>
      <c r="C43">
        <v>214160</v>
      </c>
      <c r="D43">
        <v>157187.59375</v>
      </c>
      <c r="E43">
        <v>287368</v>
      </c>
      <c r="F43">
        <v>161612</v>
      </c>
      <c r="G43" s="52">
        <v>9.8276691436767594E-2</v>
      </c>
      <c r="H43" s="52">
        <v>0.25253070831298802</v>
      </c>
      <c r="I43" s="52">
        <v>8.5000000000000006E-2</v>
      </c>
      <c r="J43" s="52">
        <v>9.6999998092651404E-2</v>
      </c>
      <c r="K43">
        <v>132.51490783691401</v>
      </c>
    </row>
    <row r="44" spans="1:11">
      <c r="A44" t="s">
        <v>196</v>
      </c>
      <c r="B44">
        <v>1976</v>
      </c>
      <c r="C44">
        <v>245950</v>
      </c>
      <c r="D44">
        <v>157120.796875</v>
      </c>
      <c r="E44">
        <v>250208</v>
      </c>
      <c r="F44">
        <v>164659</v>
      </c>
      <c r="G44" s="52">
        <v>8.9366483688354495E-2</v>
      </c>
      <c r="H44" s="52">
        <v>0.25215749740600601</v>
      </c>
      <c r="I44" s="52">
        <v>7.69999980926514E-2</v>
      </c>
      <c r="J44" s="52">
        <v>9.3999996185302692E-2</v>
      </c>
      <c r="K44">
        <v>149.36930847168</v>
      </c>
    </row>
    <row r="45" spans="1:11">
      <c r="A45" t="s">
        <v>197</v>
      </c>
      <c r="B45">
        <v>1977</v>
      </c>
      <c r="C45">
        <v>257943</v>
      </c>
      <c r="D45">
        <v>157053.90625</v>
      </c>
      <c r="E45">
        <v>230146</v>
      </c>
      <c r="F45">
        <v>167641</v>
      </c>
      <c r="G45" s="52">
        <v>9.0454301834106396E-2</v>
      </c>
      <c r="H45" s="52">
        <v>0.250767993927002</v>
      </c>
      <c r="I45" s="52">
        <v>7.0999999046325701E-2</v>
      </c>
      <c r="J45" s="52">
        <v>9.3000001907348598E-2</v>
      </c>
      <c r="K45">
        <v>153.86630249023401</v>
      </c>
    </row>
    <row r="46" spans="1:11">
      <c r="A46" t="s">
        <v>198</v>
      </c>
      <c r="B46">
        <v>1978</v>
      </c>
      <c r="C46">
        <v>274609</v>
      </c>
      <c r="D46">
        <v>156987</v>
      </c>
      <c r="E46">
        <v>208726</v>
      </c>
      <c r="F46">
        <v>170630</v>
      </c>
      <c r="G46" s="52">
        <v>9.170802116394039E-2</v>
      </c>
      <c r="H46" s="52">
        <v>0.24873699188232401</v>
      </c>
      <c r="I46" s="52">
        <v>6.0999999046325699E-2</v>
      </c>
      <c r="J46" s="52">
        <v>9.1000003814697306E-2</v>
      </c>
      <c r="K46">
        <v>160.93829345703099</v>
      </c>
    </row>
    <row r="47" spans="1:11">
      <c r="A47" t="s">
        <v>199</v>
      </c>
      <c r="B47">
        <v>1979</v>
      </c>
      <c r="C47">
        <v>285113</v>
      </c>
      <c r="D47">
        <v>169731.203125</v>
      </c>
      <c r="E47">
        <v>204505</v>
      </c>
      <c r="F47">
        <v>173600</v>
      </c>
      <c r="G47" s="52">
        <v>0.10019963264465299</v>
      </c>
      <c r="H47" s="52">
        <v>0.24596200942993199</v>
      </c>
      <c r="I47" s="52">
        <v>5.8000001907348595E-2</v>
      </c>
      <c r="J47" s="52">
        <v>9.19999980926514E-2</v>
      </c>
      <c r="K47">
        <v>164.235595703125</v>
      </c>
    </row>
    <row r="48" spans="1:11">
      <c r="A48" t="s">
        <v>200</v>
      </c>
      <c r="B48">
        <v>1980</v>
      </c>
      <c r="C48">
        <v>302313</v>
      </c>
      <c r="D48">
        <v>182475.40625</v>
      </c>
      <c r="E48">
        <v>201211</v>
      </c>
      <c r="F48">
        <v>175935</v>
      </c>
      <c r="G48" s="52">
        <v>0.10695362091064499</v>
      </c>
      <c r="H48" s="52">
        <v>0.24154769897460898</v>
      </c>
      <c r="I48" s="52">
        <v>7.0999999046325701E-2</v>
      </c>
      <c r="J48" s="52">
        <v>0.10300000190734901</v>
      </c>
      <c r="K48">
        <v>171.83221435546901</v>
      </c>
    </row>
    <row r="49" spans="1:11">
      <c r="A49" t="s">
        <v>201</v>
      </c>
      <c r="B49">
        <v>1981</v>
      </c>
      <c r="C49">
        <v>338318</v>
      </c>
      <c r="D49">
        <v>195219.59375</v>
      </c>
      <c r="E49">
        <v>190103</v>
      </c>
      <c r="F49">
        <v>178213</v>
      </c>
      <c r="G49" s="52">
        <v>0.102644338607788</v>
      </c>
      <c r="H49" s="52">
        <v>0.23681770324706999</v>
      </c>
      <c r="I49" s="52">
        <v>7.5999999046325706E-2</v>
      </c>
      <c r="J49" s="52">
        <v>0.11199999809265099</v>
      </c>
      <c r="K49">
        <v>189.83912658691401</v>
      </c>
    </row>
    <row r="50" spans="1:11">
      <c r="A50" t="s">
        <v>202</v>
      </c>
      <c r="B50">
        <v>1982</v>
      </c>
      <c r="C50">
        <v>380052</v>
      </c>
      <c r="D50">
        <v>207963.796875</v>
      </c>
      <c r="E50">
        <v>183778</v>
      </c>
      <c r="F50">
        <v>180333</v>
      </c>
      <c r="G50" s="52">
        <v>9.6155920028686503E-2</v>
      </c>
      <c r="H50" s="52">
        <v>0.23092830657958999</v>
      </c>
      <c r="I50" s="52">
        <v>9.6999998092651404E-2</v>
      </c>
      <c r="J50" s="52">
        <v>0.121999998092651</v>
      </c>
      <c r="K50">
        <v>210.75010681152301</v>
      </c>
    </row>
    <row r="51" spans="1:11">
      <c r="A51" t="s">
        <v>203</v>
      </c>
      <c r="B51">
        <v>1983</v>
      </c>
      <c r="C51">
        <v>400585</v>
      </c>
      <c r="D51">
        <v>220708</v>
      </c>
      <c r="E51">
        <v>174577</v>
      </c>
      <c r="F51">
        <v>182323</v>
      </c>
      <c r="G51" s="52">
        <v>8.6074676513671899E-2</v>
      </c>
      <c r="H51" s="52">
        <v>0.22498529434204101</v>
      </c>
      <c r="I51" s="52">
        <v>9.6000003814697296E-2</v>
      </c>
      <c r="J51" s="52">
        <v>0.123000001907349</v>
      </c>
      <c r="K51">
        <v>219.71171569824199</v>
      </c>
    </row>
    <row r="52" spans="1:11">
      <c r="A52" t="s">
        <v>204</v>
      </c>
      <c r="B52">
        <v>1984</v>
      </c>
      <c r="C52">
        <v>423218</v>
      </c>
      <c r="D52">
        <v>244941.59375</v>
      </c>
      <c r="E52">
        <v>164797</v>
      </c>
      <c r="F52">
        <v>184342</v>
      </c>
      <c r="G52" s="52">
        <v>8.3709621429443395E-2</v>
      </c>
      <c r="H52" s="52">
        <v>0.21948339462280297</v>
      </c>
      <c r="I52" s="52">
        <v>7.4999999999999997E-2</v>
      </c>
      <c r="J52" s="52">
        <v>0.11600000381469699</v>
      </c>
      <c r="K52">
        <v>229.58305358886699</v>
      </c>
    </row>
    <row r="53" spans="1:11">
      <c r="A53" t="s">
        <v>205</v>
      </c>
      <c r="B53">
        <v>1985</v>
      </c>
      <c r="C53">
        <v>455880</v>
      </c>
      <c r="D53">
        <v>269175.1875</v>
      </c>
      <c r="E53">
        <v>159578</v>
      </c>
      <c r="F53">
        <v>186390</v>
      </c>
      <c r="G53" s="52">
        <v>8.3560199737548788E-2</v>
      </c>
      <c r="H53" s="52">
        <v>0.21456090927124</v>
      </c>
      <c r="I53" s="52">
        <v>7.1999998092651396E-2</v>
      </c>
      <c r="J53" s="52">
        <v>0.113999996185303</v>
      </c>
      <c r="K53">
        <v>244.58393859863301</v>
      </c>
    </row>
    <row r="54" spans="1:11">
      <c r="A54" t="s">
        <v>206</v>
      </c>
      <c r="B54">
        <v>1986</v>
      </c>
      <c r="C54">
        <v>493946</v>
      </c>
      <c r="D54">
        <v>293408.8125</v>
      </c>
      <c r="E54">
        <v>155652</v>
      </c>
      <c r="F54">
        <v>188598</v>
      </c>
      <c r="G54" s="52">
        <v>9.0313901901245094E-2</v>
      </c>
      <c r="H54" s="52">
        <v>0.20974239349365198</v>
      </c>
      <c r="I54" s="52">
        <v>7.0000000000000007E-2</v>
      </c>
      <c r="J54" s="52">
        <v>0.108999996185303</v>
      </c>
      <c r="K54">
        <v>261.90414428710898</v>
      </c>
    </row>
    <row r="55" spans="1:11">
      <c r="A55" t="s">
        <v>207</v>
      </c>
      <c r="B55">
        <v>1987</v>
      </c>
      <c r="C55">
        <v>529139</v>
      </c>
      <c r="D55">
        <v>317642.40625</v>
      </c>
      <c r="E55">
        <v>153887</v>
      </c>
      <c r="F55">
        <v>190430</v>
      </c>
      <c r="G55" s="52">
        <v>8.6691131591796894E-2</v>
      </c>
      <c r="H55" s="52">
        <v>0.204221992492676</v>
      </c>
      <c r="I55" s="52">
        <v>6.1999998092651401E-2</v>
      </c>
      <c r="J55" s="52">
        <v>0.106999998092651</v>
      </c>
      <c r="K55">
        <v>277.86535644531199</v>
      </c>
    </row>
    <row r="56" spans="1:11">
      <c r="A56" t="s">
        <v>208</v>
      </c>
      <c r="B56">
        <v>1988</v>
      </c>
      <c r="C56">
        <v>568841</v>
      </c>
      <c r="D56">
        <v>341876</v>
      </c>
      <c r="E56">
        <v>150413</v>
      </c>
      <c r="F56">
        <v>192049</v>
      </c>
      <c r="G56" s="52">
        <v>8.9200630187988295E-2</v>
      </c>
      <c r="H56" s="52">
        <v>0.198652400970459</v>
      </c>
      <c r="I56" s="52">
        <v>5.5E-2</v>
      </c>
      <c r="J56" s="52">
        <v>0.10399999618530301</v>
      </c>
      <c r="K56">
        <v>296.19577026367199</v>
      </c>
    </row>
    <row r="57" spans="1:11">
      <c r="A57" t="s">
        <v>209</v>
      </c>
      <c r="B57">
        <v>1989</v>
      </c>
      <c r="C57">
        <v>643239</v>
      </c>
      <c r="D57">
        <v>365124.1875</v>
      </c>
      <c r="E57">
        <v>146942</v>
      </c>
      <c r="F57">
        <v>193597</v>
      </c>
      <c r="G57" s="52">
        <v>9.154163360595699E-2</v>
      </c>
      <c r="H57" s="52">
        <v>0.19313829421997097</v>
      </c>
      <c r="I57" s="52">
        <v>5.3000001907348597E-2</v>
      </c>
      <c r="J57" s="52">
        <v>0.10300000190734901</v>
      </c>
      <c r="K57">
        <v>332.25668334960898</v>
      </c>
    </row>
    <row r="58" spans="1:11">
      <c r="A58" t="s">
        <v>210</v>
      </c>
      <c r="B58">
        <v>1990</v>
      </c>
      <c r="C58">
        <v>698446</v>
      </c>
      <c r="D58">
        <v>388372.40625</v>
      </c>
      <c r="E58">
        <v>138475</v>
      </c>
      <c r="F58">
        <v>195477</v>
      </c>
      <c r="G58" s="52">
        <v>9.8600044250488295E-2</v>
      </c>
      <c r="H58" s="52">
        <v>0.18888170242309599</v>
      </c>
      <c r="I58" s="52">
        <v>5.5999999046325702E-2</v>
      </c>
      <c r="J58" s="52">
        <v>0.106999998092651</v>
      </c>
      <c r="K58">
        <v>357.30340576171898</v>
      </c>
    </row>
    <row r="59" spans="1:11">
      <c r="A59" t="s">
        <v>211</v>
      </c>
      <c r="B59">
        <v>1991</v>
      </c>
      <c r="C59">
        <v>743496</v>
      </c>
      <c r="D59">
        <v>411620.59375</v>
      </c>
      <c r="E59">
        <v>132051</v>
      </c>
      <c r="F59">
        <v>197736</v>
      </c>
      <c r="G59" s="52">
        <v>0.10385202407836899</v>
      </c>
      <c r="H59" s="52">
        <v>0.18460979461669902</v>
      </c>
      <c r="I59" s="52">
        <v>6.8000001907348603E-2</v>
      </c>
      <c r="J59" s="52">
        <v>0.115</v>
      </c>
      <c r="K59">
        <v>376.00436401367199</v>
      </c>
    </row>
    <row r="60" spans="1:11">
      <c r="A60" t="s">
        <v>212</v>
      </c>
      <c r="B60">
        <v>1992</v>
      </c>
      <c r="C60">
        <v>791366</v>
      </c>
      <c r="D60">
        <v>434868.8125</v>
      </c>
      <c r="E60">
        <v>123211</v>
      </c>
      <c r="F60">
        <v>200309</v>
      </c>
      <c r="G60" s="52">
        <v>9.8767700195312502E-2</v>
      </c>
      <c r="H60" s="52">
        <v>0.18188899993896498</v>
      </c>
      <c r="I60" s="52">
        <v>7.4999999999999997E-2</v>
      </c>
      <c r="J60" s="52">
        <v>0.11899999618530301</v>
      </c>
      <c r="K60">
        <v>395.07260131835898</v>
      </c>
    </row>
    <row r="61" spans="1:11">
      <c r="A61" t="s">
        <v>213</v>
      </c>
      <c r="B61">
        <v>1993</v>
      </c>
      <c r="C61">
        <v>868869</v>
      </c>
      <c r="D61">
        <v>458117</v>
      </c>
      <c r="E61">
        <v>116138</v>
      </c>
      <c r="F61">
        <v>202823</v>
      </c>
      <c r="G61" s="52">
        <v>9.9496021270752008E-2</v>
      </c>
      <c r="H61" s="52">
        <v>0.17978239059448201</v>
      </c>
      <c r="I61" s="52">
        <v>6.9000000953674298E-2</v>
      </c>
      <c r="J61" s="52">
        <v>0.123000001907349</v>
      </c>
      <c r="K61">
        <v>428.38781738281199</v>
      </c>
    </row>
    <row r="62" spans="1:11">
      <c r="A62" t="s">
        <v>214</v>
      </c>
      <c r="B62">
        <v>1994</v>
      </c>
      <c r="C62">
        <v>948719</v>
      </c>
      <c r="D62">
        <v>482479.1875</v>
      </c>
      <c r="E62">
        <v>107976</v>
      </c>
      <c r="F62">
        <v>205323</v>
      </c>
      <c r="G62" s="52">
        <v>9.4609670639038107E-2</v>
      </c>
      <c r="H62" s="52">
        <v>0.17792449951171899</v>
      </c>
      <c r="I62" s="52">
        <v>6.0999999046325699E-2</v>
      </c>
      <c r="J62" s="52">
        <v>0.11600000381469699</v>
      </c>
      <c r="K62">
        <v>462.06173706054699</v>
      </c>
    </row>
    <row r="63" spans="1:11">
      <c r="A63" t="s">
        <v>215</v>
      </c>
      <c r="B63">
        <v>1995</v>
      </c>
      <c r="C63">
        <v>1015824</v>
      </c>
      <c r="D63">
        <v>506841.3125</v>
      </c>
      <c r="E63">
        <v>97274</v>
      </c>
      <c r="F63">
        <v>208006</v>
      </c>
      <c r="G63" s="52">
        <v>8.6100387573242204E-2</v>
      </c>
      <c r="H63" s="52">
        <v>0.17631219863891601</v>
      </c>
      <c r="I63" s="52">
        <v>5.5999999046325702E-2</v>
      </c>
      <c r="J63" s="52">
        <v>0.108000001907349</v>
      </c>
      <c r="K63">
        <v>488.36282348632801</v>
      </c>
    </row>
    <row r="64" spans="1:11">
      <c r="A64" t="s">
        <v>216</v>
      </c>
      <c r="B64">
        <v>1996</v>
      </c>
      <c r="C64">
        <v>1066999</v>
      </c>
      <c r="D64">
        <v>531203.5</v>
      </c>
      <c r="E64">
        <v>94656.72</v>
      </c>
      <c r="F64">
        <v>210690</v>
      </c>
      <c r="G64" s="52">
        <v>7.8000588417053193E-2</v>
      </c>
      <c r="H64" s="52">
        <v>0.17465000152587901</v>
      </c>
      <c r="I64" s="52">
        <v>5.4000000953674299E-2</v>
      </c>
      <c r="J64" s="52">
        <v>0.11</v>
      </c>
      <c r="K64">
        <v>506.43078613281199</v>
      </c>
    </row>
    <row r="65" spans="1:11">
      <c r="A65" t="s">
        <v>217</v>
      </c>
      <c r="B65">
        <v>1997</v>
      </c>
      <c r="C65">
        <v>1118333</v>
      </c>
      <c r="D65">
        <v>555565.6875</v>
      </c>
      <c r="E65">
        <v>91457.13</v>
      </c>
      <c r="F65">
        <v>213559</v>
      </c>
      <c r="G65" s="52">
        <v>7.3304562568664605E-2</v>
      </c>
      <c r="H65" s="52">
        <v>0.17469640731811498</v>
      </c>
      <c r="I65" s="52">
        <v>4.9000000953674301E-2</v>
      </c>
      <c r="J65" s="52">
        <v>0.10300000190734901</v>
      </c>
      <c r="K65">
        <v>523.66467285156205</v>
      </c>
    </row>
    <row r="66" spans="1:11">
      <c r="A66" t="s">
        <v>218</v>
      </c>
      <c r="B66">
        <v>1998</v>
      </c>
      <c r="C66">
        <v>1166226</v>
      </c>
      <c r="D66">
        <v>579927.8125</v>
      </c>
      <c r="E66">
        <v>90293.7</v>
      </c>
      <c r="F66">
        <v>216374</v>
      </c>
      <c r="G66" s="52">
        <v>6.6930737495422402E-2</v>
      </c>
      <c r="H66" s="52">
        <v>0.175654201507568</v>
      </c>
      <c r="I66" s="52">
        <v>4.4999999999999998E-2</v>
      </c>
      <c r="J66" s="52">
        <v>0.1</v>
      </c>
      <c r="K66">
        <v>538.98620605468795</v>
      </c>
    </row>
    <row r="67" spans="1:11">
      <c r="A67" t="s">
        <v>219</v>
      </c>
      <c r="B67">
        <v>1999</v>
      </c>
      <c r="C67">
        <v>1219803</v>
      </c>
      <c r="D67">
        <v>604290</v>
      </c>
      <c r="E67">
        <v>86126.55</v>
      </c>
      <c r="F67">
        <v>219085</v>
      </c>
      <c r="G67" s="52">
        <v>6.13693237304688E-2</v>
      </c>
      <c r="H67" s="52">
        <v>0.176534194946289</v>
      </c>
      <c r="I67" s="52">
        <v>4.1999998092651404E-2</v>
      </c>
      <c r="J67" s="52">
        <v>9.3000001907348598E-2</v>
      </c>
      <c r="K67">
        <v>556.77154541015602</v>
      </c>
    </row>
    <row r="68" spans="1:11">
      <c r="A68" t="s">
        <v>220</v>
      </c>
      <c r="B68">
        <v>2000</v>
      </c>
      <c r="C68">
        <v>1238389</v>
      </c>
      <c r="D68">
        <v>627571.1875</v>
      </c>
      <c r="E68">
        <v>83858.95</v>
      </c>
      <c r="F68">
        <v>221935</v>
      </c>
      <c r="G68" s="52">
        <v>5.9038662910461399E-2</v>
      </c>
      <c r="H68" s="52">
        <v>0.17733570098877</v>
      </c>
      <c r="I68" s="52">
        <v>0.04</v>
      </c>
      <c r="J68" s="52">
        <v>8.6999998092651409E-2</v>
      </c>
      <c r="K68">
        <v>557.99627685546898</v>
      </c>
    </row>
    <row r="69" spans="1:11">
      <c r="A69" t="s">
        <v>221</v>
      </c>
      <c r="B69">
        <v>2001</v>
      </c>
      <c r="C69">
        <v>1247039</v>
      </c>
      <c r="D69">
        <v>650852.3125</v>
      </c>
      <c r="E69">
        <v>79622.61</v>
      </c>
      <c r="F69">
        <v>224836</v>
      </c>
      <c r="G69" s="52">
        <v>6.4220237731933597E-2</v>
      </c>
      <c r="H69" s="52">
        <v>0.17782739639282202</v>
      </c>
      <c r="I69" s="52">
        <v>4.6999998092651402E-2</v>
      </c>
      <c r="J69" s="52">
        <v>9.19999980926514E-2</v>
      </c>
      <c r="K69">
        <v>554.643798828125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Inpatient_Outpatient_Episodes</vt:lpstr>
      <vt:lpstr>TableauHomicideResidents</vt:lpstr>
      <vt:lpstr>TableauArea</vt:lpstr>
      <vt:lpstr>HomicideTrends</vt:lpstr>
      <vt:lpstr>Prison</vt:lpstr>
      <vt:lpstr>AnInstitEffect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Aguirre</dc:creator>
  <cp:lastModifiedBy>Nicolas Aguirre</cp:lastModifiedBy>
  <dcterms:created xsi:type="dcterms:W3CDTF">2015-02-24T18:01:46Z</dcterms:created>
  <dcterms:modified xsi:type="dcterms:W3CDTF">2015-03-02T18:00:13Z</dcterms:modified>
</cp:coreProperties>
</file>