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540" tabRatio="1000" activeTab="4"/>
  </bookViews>
  <sheets>
    <sheet name="Inpatient_Outpatient_Episodes" sheetId="1" r:id="rId1"/>
    <sheet name="TableauHomicideResidents" sheetId="2" r:id="rId2"/>
    <sheet name="TableauArea" sheetId="4" r:id="rId3"/>
    <sheet name="HomicideTrends" sheetId="3" r:id="rId4"/>
    <sheet name="Prison" sheetId="5" r:id="rId5"/>
  </sheets>
  <definedNames>
    <definedName name="_xlnm._FilterDatabase" localSheetId="4" hidden="1">Prison!$A$1:$J$51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7" i="5" l="1"/>
  <c r="G17" i="5"/>
  <c r="H17" i="5"/>
  <c r="F3" i="5"/>
  <c r="G3" i="5"/>
  <c r="H3" i="5"/>
  <c r="F23" i="5"/>
  <c r="G23" i="5"/>
  <c r="H23" i="5"/>
  <c r="F16" i="5"/>
  <c r="G16" i="5"/>
  <c r="H16" i="5"/>
  <c r="F11" i="5"/>
  <c r="G11" i="5"/>
  <c r="H11" i="5"/>
  <c r="F41" i="5"/>
  <c r="G41" i="5"/>
  <c r="H41" i="5"/>
  <c r="F28" i="5"/>
  <c r="G28" i="5"/>
  <c r="H28" i="5"/>
  <c r="F7" i="5"/>
  <c r="G7" i="5"/>
  <c r="H7" i="5"/>
  <c r="F5" i="5"/>
  <c r="G5" i="5"/>
  <c r="H5" i="5"/>
  <c r="F29" i="5"/>
  <c r="G29" i="5"/>
  <c r="H29" i="5"/>
  <c r="F9" i="5"/>
  <c r="G9" i="5"/>
  <c r="H9" i="5"/>
  <c r="F33" i="5"/>
  <c r="G33" i="5"/>
  <c r="H33" i="5"/>
  <c r="F34" i="5"/>
  <c r="G34" i="5"/>
  <c r="H34" i="5"/>
  <c r="F35" i="5"/>
  <c r="G35" i="5"/>
  <c r="H35" i="5"/>
  <c r="F21" i="5"/>
  <c r="G21" i="5"/>
  <c r="H21" i="5"/>
  <c r="F30" i="5"/>
  <c r="G30" i="5"/>
  <c r="H30" i="5"/>
  <c r="F8" i="5"/>
  <c r="G8" i="5"/>
  <c r="H8" i="5"/>
  <c r="F47" i="5"/>
  <c r="G47" i="5"/>
  <c r="H47" i="5"/>
  <c r="F36" i="5"/>
  <c r="G36" i="5"/>
  <c r="H36" i="5"/>
  <c r="F49" i="5"/>
  <c r="G49" i="5"/>
  <c r="H49" i="5"/>
  <c r="F10" i="5"/>
  <c r="G10" i="5"/>
  <c r="H10" i="5"/>
  <c r="F48" i="5"/>
  <c r="G48" i="5"/>
  <c r="H48" i="5"/>
  <c r="F42" i="5"/>
  <c r="G42" i="5"/>
  <c r="H42" i="5"/>
  <c r="F32" i="5"/>
  <c r="G32" i="5"/>
  <c r="H32" i="5"/>
  <c r="F25" i="5"/>
  <c r="G25" i="5"/>
  <c r="H25" i="5"/>
  <c r="F44" i="5"/>
  <c r="G44" i="5"/>
  <c r="H44" i="5"/>
  <c r="F2" i="5"/>
  <c r="G2" i="5"/>
  <c r="H2" i="5"/>
  <c r="F39" i="5"/>
  <c r="G39" i="5"/>
  <c r="H39" i="5"/>
  <c r="F45" i="5"/>
  <c r="G45" i="5"/>
  <c r="H45" i="5"/>
  <c r="F22" i="5"/>
  <c r="G22" i="5"/>
  <c r="H22" i="5"/>
  <c r="F50" i="5"/>
  <c r="G50" i="5"/>
  <c r="H50" i="5"/>
  <c r="F20" i="5"/>
  <c r="G20" i="5"/>
  <c r="H20" i="5"/>
  <c r="F51" i="5"/>
  <c r="G51" i="5"/>
  <c r="H51" i="5"/>
  <c r="F12" i="5"/>
  <c r="G12" i="5"/>
  <c r="H12" i="5"/>
  <c r="F19" i="5"/>
  <c r="G19" i="5"/>
  <c r="H19" i="5"/>
  <c r="F27" i="5"/>
  <c r="G27" i="5"/>
  <c r="H27" i="5"/>
  <c r="F40" i="5"/>
  <c r="G40" i="5"/>
  <c r="H40" i="5"/>
  <c r="F46" i="5"/>
  <c r="G46" i="5"/>
  <c r="H46" i="5"/>
  <c r="F6" i="5"/>
  <c r="G6" i="5"/>
  <c r="H6" i="5"/>
  <c r="F37" i="5"/>
  <c r="G37" i="5"/>
  <c r="H37" i="5"/>
  <c r="F24" i="5"/>
  <c r="G24" i="5"/>
  <c r="H24" i="5"/>
  <c r="F4" i="5"/>
  <c r="G4" i="5"/>
  <c r="H4" i="5"/>
  <c r="F14" i="5"/>
  <c r="G14" i="5"/>
  <c r="H14" i="5"/>
  <c r="F43" i="5"/>
  <c r="G43" i="5"/>
  <c r="H43" i="5"/>
  <c r="F18" i="5"/>
  <c r="G18" i="5"/>
  <c r="H18" i="5"/>
  <c r="F26" i="5"/>
  <c r="G26" i="5"/>
  <c r="H26" i="5"/>
  <c r="F38" i="5"/>
  <c r="G38" i="5"/>
  <c r="H38" i="5"/>
  <c r="F15" i="5"/>
  <c r="G15" i="5"/>
  <c r="H15" i="5"/>
  <c r="F31" i="5"/>
  <c r="G31" i="5"/>
  <c r="H31" i="5"/>
  <c r="F13" i="5"/>
  <c r="H13" i="5"/>
  <c r="G13" i="5"/>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<sst xmlns="http://schemas.openxmlformats.org/spreadsheetml/2006/main" count="220" uniqueCount="144">
  <si>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</si>
  <si>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</si>
  <si>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</si>
  <si>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</si>
  <si>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</si>
  <si>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</si>
  <si>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</si>
  <si>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</si>
  <si>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</si>
  <si>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</si>
  <si>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</si>
  <si>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</si>
  <si>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</si>
  <si>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</si>
  <si>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</si>
  <si>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</si>
  <si>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</si>
  <si>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</si>
  <si>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</si>
  <si>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</si>
  <si>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</si>
  <si>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</si>
  <si>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</si>
  <si>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</si>
  <si>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</si>
  <si>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</si>
  <si>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</si>
  <si>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</si>
  <si>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</si>
  <si>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</si>
  <si>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</si>
  <si>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</si>
  <si>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</si>
  <si>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</si>
  <si>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</si>
  <si>
    <t>State</t>
  </si>
  <si>
    <t>Total number of
prisoners in jails and
state prisons,
June 30, 2005</t>
  </si>
  <si>
    <t xml:space="preserve">Estimated number of
prisoners seriously
mentally ill
(16% of total) </t>
  </si>
  <si>
    <t xml:space="preserve">Number of patients in
state, private, and
psychiatric units in
general hospitals,
2004 </t>
  </si>
  <si>
    <t>Odds of a seriously
mentally ill person
being in jail or prison
compared to in
hospital</t>
  </si>
  <si>
    <t>State Ranking based on
per capita expenditures
by state mental health
authority, FY 2002
(lowest no. spends most)</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</si>
  <si>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</si>
  <si>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</si>
  <si>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</si>
  <si>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</si>
  <si>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</si>
  <si>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</si>
  <si>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</si>
  <si>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</si>
  <si>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</si>
  <si>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</si>
  <si>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</si>
  <si>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</si>
  <si>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</si>
  <si>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</si>
  <si>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</si>
  <si>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</si>
  <si>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</si>
  <si>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</si>
  <si>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</si>
  <si>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</si>
  <si>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</si>
  <si>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</si>
  <si>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</si>
  <si>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</si>
  <si>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</si>
  <si>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</si>
  <si>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</si>
  <si>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</si>
  <si>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</si>
  <si>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</si>
  <si>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</si>
  <si>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</si>
  <si>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</si>
  <si>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</si>
  <si>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</si>
  <si>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</si>
  <si>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</si>
  <si>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</si>
  <si>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</si>
  <si>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</si>
  <si>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</si>
  <si>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</si>
  <si>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</si>
  <si>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</si>
  <si>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</si>
  <si>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</si>
  <si>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</si>
  <si>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</si>
  <si>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</si>
  <si>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</si>
  <si>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</si>
  <si>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</si>
  <si>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</si>
  <si>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</si>
  <si>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</si>
  <si>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</si>
  <si>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</si>
  <si>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</si>
  <si>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</si>
  <si>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</si>
  <si>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</si>
  <si>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</si>
  <si>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</si>
  <si>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</si>
  <si>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</si>
  <si>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</si>
  <si>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</si>
  <si>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</si>
  <si>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</si>
  <si>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</si>
  <si>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</si>
  <si>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</si>
  <si>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</si>
  <si>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</si>
  <si>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</si>
  <si>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</si>
  <si>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</si>
  <si>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</si>
  <si>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</si>
  <si>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</si>
  <si>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</si>
  <si>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</si>
  <si>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</si>
  <si>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</si>
  <si>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</si>
  <si>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</si>
  <si>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</si>
  <si>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</si>
  <si>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</si>
  <si>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</si>
  <si>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</si>
  <si>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</si>
  <si>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</si>
  <si>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</si>
  <si>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</si>
  <si>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</si>
  <si>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</si>
  <si>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</si>
  <si>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</si>
  <si>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</si>
  <si>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TOTAL</t>
  </si>
  <si>
    <t>% PRISON</t>
  </si>
  <si>
    <t>% HOSPITAL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</si>
</sst>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2">
    <xf numFmtId="0" fontId="0" fillId="0" borderId="0" xfId="0"/>
    <xf numFmtId="3" fontId="0" fillId="0" borderId="0" xfId="0" applyNumberFormat="1"/>
    <xf numFmtId="0" fontId="0" fillId="0" borderId="1" xfId="0" applyBorder="1"/>
    <xf numFmtId="3" fontId="2"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2" fillId="0" borderId="3" xfId="0" applyFont="1" applyBorder="1"/>
    <xf numFmtId="0" fontId="0" fillId="0" borderId="4" xfId="0" applyBorder="1"/>
    <xf numFmtId="0" fontId="2"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2"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2"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1" fontId="0" fillId="2" borderId="11" xfId="0" applyNumberFormat="1" applyFill="1" applyBorder="1"/>
    <xf numFmtId="1" fontId="2"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2"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2" fillId="0" borderId="0" xfId="0" applyFont="1"/>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0" fontId="0" fillId="0" borderId="0" xfId="0" applyAlignment="1">
      <alignment wrapText="1"/>
    </xf>
    <xf numFmtId="0" fontId="0" fillId="4" borderId="0" xfId="0" applyFill="1" applyAlignment="1">
      <alignment wrapText="1"/>
    </xf>
    <xf numFmtId="9" fontId="0" fillId="0" borderId="0" xfId="19" applyFont="1"/>
  </cellXfs>
  <cellStyles count="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1" builtinId="9" hidden="1"/>
    <cellStyle name="Followed Hyperlink" xfId="23" builtinId="9" hidden="1"/>
    <cellStyle name="Followed Hyperlink" xfId="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20" builtinId="8" hidden="1"/>
    <cellStyle name="Hyperlink" xfId="22" builtinId="8" hidden="1"/>
    <cellStyle name="Hyperlink" xfId="24" builtinId="8" hidden="1"/>
    <cellStyle name="Normal" xfId="0" builtinId="0"/>
    <cellStyle name="Percent" xfId="19"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13200008"/>
        <c:axId val="2113197080"/>
      </c:areaChart>
      <c:catAx>
        <c:axId val="2113200008"/>
        <c:scaling>
          <c:orientation val="minMax"/>
        </c:scaling>
        <c:delete val="0"/>
        <c:axPos val="b"/>
        <c:numFmt formatCode="0" sourceLinked="1"/>
        <c:majorTickMark val="out"/>
        <c:minorTickMark val="none"/>
        <c:tickLblPos val="nextTo"/>
        <c:crossAx val="2113197080"/>
        <c:crosses val="autoZero"/>
        <c:auto val="1"/>
        <c:lblAlgn val="ctr"/>
        <c:lblOffset val="100"/>
        <c:noMultiLvlLbl val="0"/>
      </c:catAx>
      <c:valAx>
        <c:axId val="2113197080"/>
        <c:scaling>
          <c:orientation val="minMax"/>
        </c:scaling>
        <c:delete val="0"/>
        <c:axPos val="l"/>
        <c:majorGridlines>
          <c:spPr>
            <a:ln>
              <a:solidFill>
                <a:schemeClr val="accent3"/>
              </a:solidFill>
            </a:ln>
          </c:spPr>
        </c:majorGridlines>
        <c:numFmt formatCode="0" sourceLinked="1"/>
        <c:majorTickMark val="out"/>
        <c:minorTickMark val="none"/>
        <c:tickLblPos val="nextTo"/>
        <c:crossAx val="2113200008"/>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88900</xdr:colOff>
      <xdr:row>8</xdr:row>
      <xdr:rowOff>31750</xdr:rowOff>
    </xdr:from>
    <xdr:to>
      <xdr:col>9</xdr:col>
      <xdr:colOff>304960</xdr:colOff>
      <xdr:row>35</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44" t="s">
        <v>16</v>
      </c>
      <c r="B1" s="44"/>
      <c r="C1" s="44"/>
      <c r="D1" s="44"/>
      <c r="E1" s="44"/>
      <c r="F1" s="44"/>
      <c r="G1" s="44"/>
      <c r="H1" s="44"/>
      <c r="I1" s="44"/>
      <c r="J1" s="44"/>
      <c r="K1" s="44"/>
    </row>
    <row r="5" spans="1:13">
      <c r="C5" s="45" t="s">
        <v>14</v>
      </c>
      <c r="D5" s="45"/>
      <c r="E5" s="45"/>
      <c r="F5" s="45"/>
      <c r="G5" s="45"/>
      <c r="H5" s="45"/>
      <c r="I5" s="45" t="s">
        <v>15</v>
      </c>
      <c r="J5" s="45"/>
      <c r="K5" s="45"/>
    </row>
    <row r="6" spans="1:13" ht="61" thickBot="1">
      <c r="A6" s="19" t="s">
        <v>4</v>
      </c>
      <c r="B6" s="20" t="s">
        <v>6</v>
      </c>
      <c r="C6" s="21" t="s">
        <v>7</v>
      </c>
      <c r="D6" s="19" t="s">
        <v>8</v>
      </c>
      <c r="E6" s="19" t="s">
        <v>9</v>
      </c>
      <c r="F6" s="19" t="s">
        <v>10</v>
      </c>
      <c r="G6" s="19" t="s">
        <v>11</v>
      </c>
      <c r="H6" s="19" t="s">
        <v>12</v>
      </c>
      <c r="I6" s="21" t="s">
        <v>13</v>
      </c>
      <c r="J6" s="19" t="s">
        <v>12</v>
      </c>
      <c r="K6" s="19" t="s">
        <v>5</v>
      </c>
    </row>
    <row r="7" spans="1:13">
      <c r="A7" s="46" t="s">
        <v>0</v>
      </c>
      <c r="B7" s="47"/>
      <c r="C7" s="47"/>
      <c r="D7" s="47"/>
      <c r="E7" s="47"/>
      <c r="F7" s="47"/>
      <c r="G7" s="47"/>
      <c r="H7" s="47"/>
      <c r="I7" s="47"/>
      <c r="J7" s="47"/>
      <c r="K7" s="48"/>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46" t="s">
        <v>1</v>
      </c>
      <c r="B13" s="47"/>
      <c r="C13" s="47"/>
      <c r="D13" s="47"/>
      <c r="E13" s="47"/>
      <c r="F13" s="47"/>
      <c r="G13" s="47"/>
      <c r="H13" s="47"/>
      <c r="I13" s="47"/>
      <c r="J13" s="47"/>
      <c r="K13" s="48"/>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46" t="s">
        <v>2</v>
      </c>
      <c r="B19" s="47"/>
      <c r="C19" s="47"/>
      <c r="D19" s="47"/>
      <c r="E19" s="47"/>
      <c r="F19" s="47"/>
      <c r="G19" s="47"/>
      <c r="H19" s="47"/>
      <c r="I19" s="47"/>
      <c r="J19" s="47"/>
      <c r="K19" s="48"/>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44" t="s">
        <v>17</v>
      </c>
      <c r="B26" s="44"/>
      <c r="C26" s="44"/>
      <c r="D26" s="44"/>
      <c r="E26" s="44"/>
      <c r="F26" s="44"/>
      <c r="G26" s="44"/>
      <c r="H26" s="44"/>
      <c r="I26" s="44"/>
      <c r="J26" s="44"/>
      <c r="K26" s="44"/>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workbookViewId="0">
      <selection activeCell="F5" sqref="F5"/>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t="s">
        <v>31</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workbookViewId="0">
      <selection activeCell="O8" sqref="O8"/>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1">
        <v>1955</v>
      </c>
      <c r="B2" s="33">
        <v>1675352</v>
      </c>
      <c r="C2" s="34">
        <v>1296352</v>
      </c>
      <c r="D2" s="35">
        <v>818832</v>
      </c>
      <c r="E2" s="35">
        <v>123231</v>
      </c>
      <c r="F2" s="35">
        <v>265934</v>
      </c>
      <c r="G2" s="35">
        <v>88355</v>
      </c>
      <c r="H2" s="36">
        <v>0</v>
      </c>
      <c r="I2" s="34">
        <v>379000</v>
      </c>
      <c r="J2" s="35">
        <v>0</v>
      </c>
      <c r="K2" s="36">
        <v>379000</v>
      </c>
    </row>
    <row r="3" spans="1:12">
      <c r="A3" s="42">
        <v>1965</v>
      </c>
      <c r="B3" s="37">
        <v>2636525</v>
      </c>
      <c r="C3" s="38">
        <v>1565525</v>
      </c>
      <c r="D3" s="39">
        <v>804926</v>
      </c>
      <c r="E3" s="39">
        <v>125428</v>
      </c>
      <c r="F3" s="39">
        <v>519328</v>
      </c>
      <c r="G3" s="39">
        <v>115843</v>
      </c>
      <c r="H3" s="40">
        <v>0</v>
      </c>
      <c r="I3" s="38">
        <v>1071000</v>
      </c>
      <c r="J3" s="39">
        <v>0</v>
      </c>
      <c r="K3" s="40">
        <v>1071000</v>
      </c>
    </row>
    <row r="4" spans="1:12">
      <c r="A4" s="42">
        <v>1971</v>
      </c>
      <c r="B4" s="37">
        <v>4038143</v>
      </c>
      <c r="C4" s="38">
        <v>1721389</v>
      </c>
      <c r="D4" s="39">
        <v>745259</v>
      </c>
      <c r="E4" s="39">
        <v>126600</v>
      </c>
      <c r="F4" s="39">
        <v>542642</v>
      </c>
      <c r="G4" s="39">
        <v>176800</v>
      </c>
      <c r="H4" s="40">
        <v>130088</v>
      </c>
      <c r="I4" s="38">
        <v>2316754</v>
      </c>
      <c r="J4" s="39">
        <v>622906</v>
      </c>
      <c r="K4" s="40">
        <v>1693848</v>
      </c>
    </row>
    <row r="5" spans="1:12">
      <c r="A5" s="42">
        <v>1975</v>
      </c>
      <c r="B5" s="37">
        <v>6409447</v>
      </c>
      <c r="C5" s="38">
        <v>1791171</v>
      </c>
      <c r="D5" s="39">
        <v>598993</v>
      </c>
      <c r="E5" s="39">
        <v>165237</v>
      </c>
      <c r="F5" s="39">
        <v>565696</v>
      </c>
      <c r="G5" s="39">
        <v>214264</v>
      </c>
      <c r="H5" s="40">
        <v>246891</v>
      </c>
      <c r="I5" s="38">
        <v>4618276</v>
      </c>
      <c r="J5" s="39">
        <v>1584968</v>
      </c>
      <c r="K5" s="40">
        <v>3033308</v>
      </c>
    </row>
    <row r="6" spans="1:12">
      <c r="A6" s="42">
        <v>1977</v>
      </c>
      <c r="B6" s="37">
        <v>6392979</v>
      </c>
      <c r="C6" s="38">
        <v>1816613</v>
      </c>
      <c r="D6" s="39">
        <v>574226</v>
      </c>
      <c r="E6" s="39">
        <v>184189</v>
      </c>
      <c r="F6" s="39">
        <v>571725</v>
      </c>
      <c r="G6" s="39">
        <v>217507</v>
      </c>
      <c r="H6" s="40">
        <v>268966</v>
      </c>
      <c r="I6" s="38">
        <v>4576366</v>
      </c>
      <c r="J6" s="39">
        <v>1741729</v>
      </c>
      <c r="K6" s="40">
        <v>2834637</v>
      </c>
    </row>
    <row r="7" spans="1:12">
      <c r="L7" s="43"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workbookViewId="0">
      <selection activeCell="K1" sqref="K1"/>
    </sheetView>
  </sheetViews>
  <sheetFormatPr baseColWidth="10" defaultRowHeight="15" x14ac:dyDescent="0"/>
  <cols>
    <col min="3" max="6" width="14.5" hidden="1" customWidth="1"/>
    <col min="7" max="10" width="14.5" customWidth="1"/>
  </cols>
  <sheetData>
    <row r="1" spans="1:10" ht="150">
      <c r="A1" t="s">
        <v>35</v>
      </c>
      <c r="B1" t="s">
        <v>35</v>
      </c>
      <c r="C1" s="49" t="s">
        <v>36</v>
      </c>
      <c r="D1" s="49" t="s">
        <v>37</v>
      </c>
      <c r="E1" s="49" t="s">
        <v>38</v>
      </c>
      <c r="F1" s="50" t="s">
        <v>141</v>
      </c>
      <c r="G1" s="50" t="s">
        <v>142</v>
      </c>
      <c r="H1" s="50" t="s">
        <v>143</v>
      </c>
      <c r="I1" s="49" t="s">
        <v>39</v>
      </c>
      <c r="J1" s="49" t="s">
        <v>40</v>
      </c>
    </row>
    <row r="2" spans="1:10">
      <c r="A2" t="s">
        <v>95</v>
      </c>
      <c r="B2" t="s">
        <v>96</v>
      </c>
      <c r="C2" s="1">
        <v>18265</v>
      </c>
      <c r="D2" s="1">
        <v>2922</v>
      </c>
      <c r="E2">
        <v>298</v>
      </c>
      <c r="F2" s="1">
        <f>D2+E2</f>
        <v>3220</v>
      </c>
      <c r="G2" s="51">
        <f>D2/F2</f>
        <v>0.90745341614906827</v>
      </c>
      <c r="H2" s="51">
        <f>E2/F2</f>
        <v>9.2546583850931674E-2</v>
      </c>
      <c r="I2">
        <v>9.8000000000000007</v>
      </c>
      <c r="J2">
        <v>37</v>
      </c>
    </row>
    <row r="3" spans="1:10">
      <c r="A3" t="s">
        <v>45</v>
      </c>
      <c r="B3" t="s">
        <v>46</v>
      </c>
      <c r="C3" s="1">
        <v>47974</v>
      </c>
      <c r="D3" s="1">
        <v>7676</v>
      </c>
      <c r="E3">
        <v>827</v>
      </c>
      <c r="F3" s="1">
        <f>D3+E3</f>
        <v>8503</v>
      </c>
      <c r="G3" s="51">
        <f>D3/F3</f>
        <v>0.90274020933788079</v>
      </c>
      <c r="H3" s="51">
        <f>E3/F3</f>
        <v>9.7259790662119247E-2</v>
      </c>
      <c r="I3">
        <v>9.3000000000000007</v>
      </c>
      <c r="J3">
        <v>14</v>
      </c>
    </row>
    <row r="4" spans="1:10">
      <c r="A4" t="s">
        <v>125</v>
      </c>
      <c r="B4" t="s">
        <v>126</v>
      </c>
      <c r="C4" s="1">
        <v>223195</v>
      </c>
      <c r="D4" s="1">
        <v>35711</v>
      </c>
      <c r="E4" s="1">
        <v>4579</v>
      </c>
      <c r="F4" s="1">
        <f>D4+E4</f>
        <v>40290</v>
      </c>
      <c r="G4" s="51">
        <f>D4/F4</f>
        <v>0.88634896996773394</v>
      </c>
      <c r="H4" s="51">
        <f>E4/F4</f>
        <v>0.11365103003226606</v>
      </c>
      <c r="I4">
        <v>7.8</v>
      </c>
      <c r="J4">
        <v>48</v>
      </c>
    </row>
    <row r="5" spans="1:10">
      <c r="A5" t="s">
        <v>59</v>
      </c>
      <c r="B5" t="s">
        <v>60</v>
      </c>
      <c r="C5" s="1">
        <v>92647</v>
      </c>
      <c r="D5" s="1">
        <v>14824</v>
      </c>
      <c r="E5" s="1">
        <v>2921</v>
      </c>
      <c r="F5" s="1">
        <f>D5+E5</f>
        <v>17745</v>
      </c>
      <c r="G5" s="51">
        <f>D5/F5</f>
        <v>0.83539025077486617</v>
      </c>
      <c r="H5" s="51">
        <f>E5/F5</f>
        <v>0.16460974922513383</v>
      </c>
      <c r="I5">
        <v>5.0999999999999996</v>
      </c>
      <c r="J5">
        <v>43</v>
      </c>
    </row>
    <row r="6" spans="1:10">
      <c r="A6" t="s">
        <v>119</v>
      </c>
      <c r="B6" t="s">
        <v>120</v>
      </c>
      <c r="C6" s="1">
        <v>35298</v>
      </c>
      <c r="D6" s="1">
        <v>5648</v>
      </c>
      <c r="E6" s="1">
        <v>1113</v>
      </c>
      <c r="F6" s="1">
        <f>D6+E6</f>
        <v>6761</v>
      </c>
      <c r="G6" s="51">
        <f>D6/F6</f>
        <v>0.8353793817482621</v>
      </c>
      <c r="H6" s="51">
        <f>E6/F6</f>
        <v>0.1646206182517379</v>
      </c>
      <c r="I6">
        <v>5.0999999999999996</v>
      </c>
      <c r="J6">
        <v>26</v>
      </c>
    </row>
    <row r="7" spans="1:10">
      <c r="A7" t="s">
        <v>57</v>
      </c>
      <c r="B7" t="s">
        <v>58</v>
      </c>
      <c r="C7" s="1">
        <v>148521</v>
      </c>
      <c r="D7" s="1">
        <v>23763</v>
      </c>
      <c r="E7" s="1">
        <v>4826</v>
      </c>
      <c r="F7" s="1">
        <f>D7+E7</f>
        <v>28589</v>
      </c>
      <c r="G7" s="51">
        <f>D7/F7</f>
        <v>0.831193815803281</v>
      </c>
      <c r="H7" s="51">
        <f>E7/F7</f>
        <v>0.16880618419671903</v>
      </c>
      <c r="I7">
        <v>4.9000000000000004</v>
      </c>
      <c r="J7">
        <v>45</v>
      </c>
    </row>
    <row r="8" spans="1:10">
      <c r="A8" t="s">
        <v>75</v>
      </c>
      <c r="B8" t="s">
        <v>76</v>
      </c>
      <c r="C8" s="1">
        <v>51458</v>
      </c>
      <c r="D8" s="1">
        <v>8233</v>
      </c>
      <c r="E8" s="1">
        <v>1807</v>
      </c>
      <c r="F8" s="1">
        <f>D8+E8</f>
        <v>10040</v>
      </c>
      <c r="G8" s="51">
        <f>D8/F8</f>
        <v>0.82001992031872506</v>
      </c>
      <c r="H8" s="51">
        <f>E8/F8</f>
        <v>0.17998007968127491</v>
      </c>
      <c r="I8">
        <v>4.5999999999999996</v>
      </c>
      <c r="J8">
        <v>42</v>
      </c>
    </row>
    <row r="9" spans="1:10">
      <c r="A9" t="s">
        <v>63</v>
      </c>
      <c r="B9" t="s">
        <v>64</v>
      </c>
      <c r="C9" s="1">
        <v>11206</v>
      </c>
      <c r="D9" s="1">
        <v>1793</v>
      </c>
      <c r="E9">
        <v>394</v>
      </c>
      <c r="F9" s="1">
        <f>D9+E9</f>
        <v>2187</v>
      </c>
      <c r="G9" s="51">
        <f>D9/F9</f>
        <v>0.81984453589391859</v>
      </c>
      <c r="H9" s="51">
        <f>E9/F9</f>
        <v>0.18015546410608138</v>
      </c>
      <c r="I9">
        <v>4.5999999999999996</v>
      </c>
      <c r="J9">
        <v>47</v>
      </c>
    </row>
    <row r="10" spans="1:10">
      <c r="A10" t="s">
        <v>83</v>
      </c>
      <c r="B10" t="s">
        <v>84</v>
      </c>
      <c r="C10" s="1">
        <v>67132</v>
      </c>
      <c r="D10" s="1">
        <v>10741</v>
      </c>
      <c r="E10" s="1">
        <v>2496</v>
      </c>
      <c r="F10" s="1">
        <f>D10+E10</f>
        <v>13237</v>
      </c>
      <c r="G10" s="51">
        <f>D10/F10</f>
        <v>0.81143763692679605</v>
      </c>
      <c r="H10" s="51">
        <f>E10/F10</f>
        <v>0.1885623630732039</v>
      </c>
      <c r="I10">
        <v>4.3</v>
      </c>
      <c r="J10">
        <v>16</v>
      </c>
    </row>
    <row r="11" spans="1:10">
      <c r="A11" t="s">
        <v>51</v>
      </c>
      <c r="B11" t="s">
        <v>52</v>
      </c>
      <c r="C11" s="1">
        <v>33955</v>
      </c>
      <c r="D11" s="1">
        <v>5433</v>
      </c>
      <c r="E11" s="1">
        <v>1325</v>
      </c>
      <c r="F11" s="1">
        <f>D11+E11</f>
        <v>6758</v>
      </c>
      <c r="G11" s="51">
        <f>D11/F11</f>
        <v>0.80393607576205983</v>
      </c>
      <c r="H11" s="51">
        <f>E11/F11</f>
        <v>0.19606392423794022</v>
      </c>
      <c r="I11">
        <v>4.0999999999999996</v>
      </c>
      <c r="J11">
        <v>31</v>
      </c>
    </row>
    <row r="12" spans="1:10">
      <c r="A12" t="s">
        <v>109</v>
      </c>
      <c r="B12" t="s">
        <v>110</v>
      </c>
      <c r="C12" s="1">
        <v>64123</v>
      </c>
      <c r="D12" s="1">
        <v>10260</v>
      </c>
      <c r="E12" s="1">
        <v>2536</v>
      </c>
      <c r="F12" s="1">
        <f>D12+E12</f>
        <v>12796</v>
      </c>
      <c r="G12" s="51">
        <f>D12/F12</f>
        <v>0.80181306658330731</v>
      </c>
      <c r="H12" s="51">
        <f>E12/F12</f>
        <v>0.19818693341669272</v>
      </c>
      <c r="I12">
        <v>4</v>
      </c>
      <c r="J12">
        <v>34</v>
      </c>
    </row>
    <row r="13" spans="1:10">
      <c r="A13" t="s">
        <v>41</v>
      </c>
      <c r="B13" t="s">
        <v>42</v>
      </c>
      <c r="C13" s="1">
        <v>40561</v>
      </c>
      <c r="D13" s="1">
        <v>6490</v>
      </c>
      <c r="E13" s="1">
        <v>1609</v>
      </c>
      <c r="F13" s="1">
        <f>D13+E13</f>
        <v>8099</v>
      </c>
      <c r="G13" s="51">
        <f>D13/F13</f>
        <v>0.80133349796271147</v>
      </c>
      <c r="H13" s="51">
        <f>E13/F13</f>
        <v>0.19866650203728856</v>
      </c>
      <c r="I13">
        <v>4</v>
      </c>
      <c r="J13">
        <v>35</v>
      </c>
    </row>
    <row r="14" spans="1:10">
      <c r="A14" t="s">
        <v>127</v>
      </c>
      <c r="B14" t="s">
        <v>128</v>
      </c>
      <c r="C14" s="1">
        <v>11514</v>
      </c>
      <c r="D14" s="1">
        <v>1842</v>
      </c>
      <c r="E14">
        <v>462</v>
      </c>
      <c r="F14" s="1">
        <f>D14+E14</f>
        <v>2304</v>
      </c>
      <c r="G14" s="51">
        <f>D14/F14</f>
        <v>0.79947916666666663</v>
      </c>
      <c r="H14" s="51">
        <f>E14/F14</f>
        <v>0.20052083333333334</v>
      </c>
      <c r="I14">
        <v>4</v>
      </c>
      <c r="J14">
        <v>29</v>
      </c>
    </row>
    <row r="15" spans="1:10">
      <c r="A15" t="s">
        <v>137</v>
      </c>
      <c r="B15" t="s">
        <v>138</v>
      </c>
      <c r="C15" s="1">
        <v>36154</v>
      </c>
      <c r="D15" s="1">
        <v>5785</v>
      </c>
      <c r="E15" s="1">
        <v>1500</v>
      </c>
      <c r="F15" s="1">
        <f>D15+E15</f>
        <v>7285</v>
      </c>
      <c r="G15" s="51">
        <f>D15/F15</f>
        <v>0.79409746053534658</v>
      </c>
      <c r="H15" s="51">
        <f>E15/F15</f>
        <v>0.20590253946465339</v>
      </c>
      <c r="I15">
        <v>3.9</v>
      </c>
      <c r="J15">
        <v>17</v>
      </c>
    </row>
    <row r="16" spans="1:10">
      <c r="A16" t="s">
        <v>49</v>
      </c>
      <c r="B16" t="s">
        <v>50</v>
      </c>
      <c r="C16" s="1">
        <v>246317</v>
      </c>
      <c r="D16" s="1">
        <v>39411</v>
      </c>
      <c r="E16" s="1">
        <v>10295</v>
      </c>
      <c r="F16" s="1">
        <f>D16+E16</f>
        <v>49706</v>
      </c>
      <c r="G16" s="51">
        <f>D16/F16</f>
        <v>0.7928821470245041</v>
      </c>
      <c r="H16" s="51">
        <f>E16/F16</f>
        <v>0.20711785297549593</v>
      </c>
      <c r="I16">
        <v>3.8</v>
      </c>
      <c r="J16">
        <v>13</v>
      </c>
    </row>
    <row r="17" spans="1:10">
      <c r="A17" t="s">
        <v>43</v>
      </c>
      <c r="B17" t="s">
        <v>44</v>
      </c>
      <c r="C17" s="1">
        <v>4678</v>
      </c>
      <c r="D17">
        <v>748</v>
      </c>
      <c r="E17">
        <v>206</v>
      </c>
      <c r="F17" s="1">
        <f>D17+E17</f>
        <v>954</v>
      </c>
      <c r="G17" s="51">
        <f>D17/F17</f>
        <v>0.78406708595387842</v>
      </c>
      <c r="H17" s="51">
        <f>E17/F17</f>
        <v>0.21593291404612158</v>
      </c>
      <c r="I17">
        <v>3.6</v>
      </c>
      <c r="J17">
        <v>20</v>
      </c>
    </row>
    <row r="18" spans="1:10">
      <c r="A18" t="s">
        <v>131</v>
      </c>
      <c r="B18" t="s">
        <v>132</v>
      </c>
      <c r="C18" s="1">
        <v>57444</v>
      </c>
      <c r="D18" s="1">
        <v>9191</v>
      </c>
      <c r="E18" s="1">
        <v>2548</v>
      </c>
      <c r="F18" s="1">
        <f>D18+E18</f>
        <v>11739</v>
      </c>
      <c r="G18" s="51">
        <f>D18/F18</f>
        <v>0.78294573643410847</v>
      </c>
      <c r="H18" s="51">
        <f>E18/F18</f>
        <v>0.21705426356589147</v>
      </c>
      <c r="I18">
        <v>3.6</v>
      </c>
      <c r="J18">
        <v>32</v>
      </c>
    </row>
    <row r="19" spans="1:10">
      <c r="A19" t="s">
        <v>111</v>
      </c>
      <c r="B19" t="s">
        <v>112</v>
      </c>
      <c r="C19" s="1">
        <v>32593</v>
      </c>
      <c r="D19" s="1">
        <v>5215</v>
      </c>
      <c r="E19" s="1">
        <v>1463</v>
      </c>
      <c r="F19" s="1">
        <f>D19+E19</f>
        <v>6678</v>
      </c>
      <c r="G19" s="51">
        <f>D19/F19</f>
        <v>0.7809224318658281</v>
      </c>
      <c r="H19" s="51">
        <f>E19/F19</f>
        <v>0.2190775681341719</v>
      </c>
      <c r="I19">
        <v>3.6</v>
      </c>
      <c r="J19">
        <v>46</v>
      </c>
    </row>
    <row r="20" spans="1:10">
      <c r="A20" t="s">
        <v>105</v>
      </c>
      <c r="B20" t="s">
        <v>106</v>
      </c>
      <c r="C20" s="1">
        <v>53854</v>
      </c>
      <c r="D20" s="1">
        <v>8617</v>
      </c>
      <c r="E20" s="1">
        <v>2443</v>
      </c>
      <c r="F20" s="1">
        <f>D20+E20</f>
        <v>11060</v>
      </c>
      <c r="G20" s="51">
        <f>D20/F20</f>
        <v>0.77911392405063296</v>
      </c>
      <c r="H20" s="51">
        <f>E20/F20</f>
        <v>0.2208860759493671</v>
      </c>
      <c r="I20">
        <v>3.5</v>
      </c>
      <c r="J20">
        <v>41</v>
      </c>
    </row>
    <row r="21" spans="1:10">
      <c r="A21" t="s">
        <v>71</v>
      </c>
      <c r="B21" t="s">
        <v>72</v>
      </c>
      <c r="C21" s="1">
        <v>15972</v>
      </c>
      <c r="D21" s="1">
        <v>2556</v>
      </c>
      <c r="E21">
        <v>732</v>
      </c>
      <c r="F21" s="1">
        <f>D21+E21</f>
        <v>3288</v>
      </c>
      <c r="G21" s="51">
        <f>D21/F21</f>
        <v>0.77737226277372262</v>
      </c>
      <c r="H21" s="51">
        <f>E21/F21</f>
        <v>0.22262773722627738</v>
      </c>
      <c r="I21">
        <v>3.5</v>
      </c>
      <c r="J21">
        <v>25</v>
      </c>
    </row>
    <row r="22" spans="1:10">
      <c r="A22" t="s">
        <v>101</v>
      </c>
      <c r="B22" t="s">
        <v>102</v>
      </c>
      <c r="C22" s="1">
        <v>15081</v>
      </c>
      <c r="D22" s="1">
        <v>2413</v>
      </c>
      <c r="E22">
        <v>732</v>
      </c>
      <c r="F22" s="1">
        <f>D22+E22</f>
        <v>3145</v>
      </c>
      <c r="G22" s="51">
        <f>D22/F22</f>
        <v>0.76724960254372021</v>
      </c>
      <c r="H22" s="51">
        <f>E22/F22</f>
        <v>0.23275039745627982</v>
      </c>
      <c r="I22">
        <v>3.3</v>
      </c>
      <c r="J22">
        <v>49</v>
      </c>
    </row>
    <row r="23" spans="1:10">
      <c r="A23" t="s">
        <v>47</v>
      </c>
      <c r="B23" t="s">
        <v>48</v>
      </c>
      <c r="C23" s="1">
        <v>18693</v>
      </c>
      <c r="D23" s="1">
        <v>2991</v>
      </c>
      <c r="E23">
        <v>920</v>
      </c>
      <c r="F23" s="1">
        <f>D23+E23</f>
        <v>3911</v>
      </c>
      <c r="G23" s="51">
        <f>D23/F23</f>
        <v>0.76476604448990027</v>
      </c>
      <c r="H23" s="51">
        <f>E23/F23</f>
        <v>0.23523395551009971</v>
      </c>
      <c r="I23">
        <v>3.3</v>
      </c>
      <c r="J23">
        <v>50</v>
      </c>
    </row>
    <row r="24" spans="1:10">
      <c r="A24" t="s">
        <v>123</v>
      </c>
      <c r="B24" t="s">
        <v>124</v>
      </c>
      <c r="C24" s="1">
        <v>43678</v>
      </c>
      <c r="D24" s="1">
        <v>6988</v>
      </c>
      <c r="E24" s="1">
        <v>2221</v>
      </c>
      <c r="F24" s="1">
        <f>D24+E24</f>
        <v>9209</v>
      </c>
      <c r="G24" s="51">
        <f>D24/F24</f>
        <v>0.75882289065045061</v>
      </c>
      <c r="H24" s="51">
        <f>E24/F24</f>
        <v>0.24117710934954936</v>
      </c>
      <c r="I24">
        <v>3.1</v>
      </c>
      <c r="J24">
        <v>22</v>
      </c>
    </row>
    <row r="25" spans="1:10">
      <c r="A25" t="s">
        <v>91</v>
      </c>
      <c r="B25" t="s">
        <v>92</v>
      </c>
      <c r="C25" s="1">
        <v>4923</v>
      </c>
      <c r="D25">
        <v>788</v>
      </c>
      <c r="E25">
        <v>256</v>
      </c>
      <c r="F25" s="1">
        <f>D25+E25</f>
        <v>1044</v>
      </c>
      <c r="G25" s="51">
        <f>D25/F25</f>
        <v>0.75478927203065138</v>
      </c>
      <c r="H25" s="51">
        <f>E25/F25</f>
        <v>0.24521072796934865</v>
      </c>
      <c r="I25">
        <v>3.1</v>
      </c>
      <c r="J25">
        <v>7</v>
      </c>
    </row>
    <row r="26" spans="1:10">
      <c r="A26" t="s">
        <v>133</v>
      </c>
      <c r="B26" t="s">
        <v>134</v>
      </c>
      <c r="C26" s="1">
        <v>29225</v>
      </c>
      <c r="D26" s="1">
        <v>4676</v>
      </c>
      <c r="E26" s="1">
        <v>1521</v>
      </c>
      <c r="F26" s="1">
        <f>D26+E26</f>
        <v>6197</v>
      </c>
      <c r="G26" s="51">
        <f>D26/F26</f>
        <v>0.75455865741487815</v>
      </c>
      <c r="H26" s="51">
        <f>E26/F26</f>
        <v>0.24544134258512185</v>
      </c>
      <c r="I26">
        <v>3.1</v>
      </c>
      <c r="J26">
        <v>15</v>
      </c>
    </row>
    <row r="27" spans="1:10">
      <c r="A27" t="s">
        <v>113</v>
      </c>
      <c r="B27" t="s">
        <v>114</v>
      </c>
      <c r="C27" s="1">
        <v>19318</v>
      </c>
      <c r="D27" s="1">
        <v>3091</v>
      </c>
      <c r="E27" s="1">
        <v>1026</v>
      </c>
      <c r="F27" s="1">
        <f>D27+E27</f>
        <v>4117</v>
      </c>
      <c r="G27" s="51">
        <f>D27/F27</f>
        <v>0.75078940976439157</v>
      </c>
      <c r="H27" s="51">
        <f>E27/F27</f>
        <v>0.24921059023560846</v>
      </c>
      <c r="I27">
        <v>3</v>
      </c>
      <c r="J27">
        <v>36</v>
      </c>
    </row>
    <row r="28" spans="1:10">
      <c r="A28" t="s">
        <v>55</v>
      </c>
      <c r="B28" t="s">
        <v>56</v>
      </c>
      <c r="C28" s="1">
        <v>6916</v>
      </c>
      <c r="D28" s="1">
        <v>1107</v>
      </c>
      <c r="E28">
        <v>372</v>
      </c>
      <c r="F28" s="1">
        <f>D28+E28</f>
        <v>1479</v>
      </c>
      <c r="G28" s="51">
        <f>D28/F28</f>
        <v>0.74847870182555776</v>
      </c>
      <c r="H28" s="51">
        <f>E28/F28</f>
        <v>0.25152129817444219</v>
      </c>
      <c r="I28">
        <v>3</v>
      </c>
      <c r="J28">
        <v>21</v>
      </c>
    </row>
    <row r="29" spans="1:10">
      <c r="A29" t="s">
        <v>61</v>
      </c>
      <c r="B29" t="s">
        <v>62</v>
      </c>
      <c r="C29" s="1">
        <v>5705</v>
      </c>
      <c r="D29">
        <v>913</v>
      </c>
      <c r="E29">
        <v>311</v>
      </c>
      <c r="F29" s="1">
        <f>D29+E29</f>
        <v>1224</v>
      </c>
      <c r="G29" s="51">
        <f>D29/F29</f>
        <v>0.74591503267973858</v>
      </c>
      <c r="H29" s="51">
        <f>E29/F29</f>
        <v>0.25408496732026142</v>
      </c>
      <c r="I29">
        <v>2.9</v>
      </c>
      <c r="J29">
        <v>3</v>
      </c>
    </row>
    <row r="30" spans="1:10">
      <c r="A30" t="s">
        <v>73</v>
      </c>
      <c r="B30" t="s">
        <v>74</v>
      </c>
      <c r="C30" s="1">
        <v>30034</v>
      </c>
      <c r="D30" s="1">
        <v>4805</v>
      </c>
      <c r="E30" s="1">
        <v>1638</v>
      </c>
      <c r="F30" s="1">
        <f>D30+E30</f>
        <v>6443</v>
      </c>
      <c r="G30" s="51">
        <f>D30/F30</f>
        <v>0.74577060375601423</v>
      </c>
      <c r="H30" s="51">
        <f>E30/F30</f>
        <v>0.25422939624398572</v>
      </c>
      <c r="I30">
        <v>2.9</v>
      </c>
      <c r="J30">
        <v>40</v>
      </c>
    </row>
    <row r="31" spans="1:10">
      <c r="A31" t="s">
        <v>139</v>
      </c>
      <c r="B31" t="s">
        <v>140</v>
      </c>
      <c r="C31" s="1">
        <v>3515</v>
      </c>
      <c r="D31">
        <v>562</v>
      </c>
      <c r="E31">
        <v>199</v>
      </c>
      <c r="F31" s="1">
        <f>D31+E31</f>
        <v>761</v>
      </c>
      <c r="G31" s="51">
        <f>D31/F31</f>
        <v>0.73850197109067017</v>
      </c>
      <c r="H31" s="51">
        <f>E31/F31</f>
        <v>0.26149802890932983</v>
      </c>
      <c r="I31">
        <v>2.8</v>
      </c>
      <c r="J31">
        <v>24</v>
      </c>
    </row>
    <row r="32" spans="1:10">
      <c r="A32" t="s">
        <v>89</v>
      </c>
      <c r="B32" t="s">
        <v>90</v>
      </c>
      <c r="C32" s="1">
        <v>41461</v>
      </c>
      <c r="D32" s="1">
        <v>6634</v>
      </c>
      <c r="E32" s="1">
        <v>2441</v>
      </c>
      <c r="F32" s="1">
        <f>D32+E32</f>
        <v>9075</v>
      </c>
      <c r="G32" s="51">
        <f>D32/F32</f>
        <v>0.73101928374655645</v>
      </c>
      <c r="H32" s="51">
        <f>E32/F32</f>
        <v>0.26898071625344355</v>
      </c>
      <c r="I32">
        <v>2.7</v>
      </c>
      <c r="J32">
        <v>28</v>
      </c>
    </row>
    <row r="33" spans="1:10">
      <c r="A33" t="s">
        <v>65</v>
      </c>
      <c r="B33" t="s">
        <v>66</v>
      </c>
      <c r="C33" s="1">
        <v>64735</v>
      </c>
      <c r="D33" s="1">
        <v>10358</v>
      </c>
      <c r="E33" s="1">
        <v>3841</v>
      </c>
      <c r="F33" s="1">
        <f>D33+E33</f>
        <v>14199</v>
      </c>
      <c r="G33" s="51">
        <f>D33/F33</f>
        <v>0.72948799211212056</v>
      </c>
      <c r="H33" s="51">
        <f>E33/F33</f>
        <v>0.27051200788787944</v>
      </c>
      <c r="I33">
        <v>2.7</v>
      </c>
      <c r="J33">
        <v>30</v>
      </c>
    </row>
    <row r="34" spans="1:10">
      <c r="A34" t="s">
        <v>67</v>
      </c>
      <c r="B34" t="s">
        <v>68</v>
      </c>
      <c r="C34" s="1">
        <v>39959</v>
      </c>
      <c r="D34" s="1">
        <v>6393</v>
      </c>
      <c r="E34" s="1">
        <v>2413</v>
      </c>
      <c r="F34" s="1">
        <f>D34+E34</f>
        <v>8806</v>
      </c>
      <c r="G34" s="51">
        <f>D34/F34</f>
        <v>0.72598228480581417</v>
      </c>
      <c r="H34" s="51">
        <f>E34/F34</f>
        <v>0.27401771519418577</v>
      </c>
      <c r="I34">
        <v>2.6</v>
      </c>
      <c r="J34">
        <v>27</v>
      </c>
    </row>
    <row r="35" spans="1:10">
      <c r="A35" t="s">
        <v>69</v>
      </c>
      <c r="B35" t="s">
        <v>70</v>
      </c>
      <c r="C35" s="1">
        <v>12215</v>
      </c>
      <c r="D35" s="1">
        <v>1954</v>
      </c>
      <c r="E35">
        <v>744</v>
      </c>
      <c r="F35" s="1">
        <f>D35+E35</f>
        <v>2698</v>
      </c>
      <c r="G35" s="51">
        <f>D35/F35</f>
        <v>0.72424017790956263</v>
      </c>
      <c r="H35" s="51">
        <f>E35/F35</f>
        <v>0.27575982209043737</v>
      </c>
      <c r="I35">
        <v>2.6</v>
      </c>
      <c r="J35">
        <v>39</v>
      </c>
    </row>
    <row r="36" spans="1:10">
      <c r="A36" t="s">
        <v>79</v>
      </c>
      <c r="B36" t="s">
        <v>80</v>
      </c>
      <c r="C36" s="1">
        <v>35601</v>
      </c>
      <c r="D36" s="1">
        <v>5696</v>
      </c>
      <c r="E36" s="1">
        <v>2211</v>
      </c>
      <c r="F36" s="1">
        <f>D36+E36</f>
        <v>7907</v>
      </c>
      <c r="G36" s="51">
        <f>D36/F36</f>
        <v>0.72037435184014165</v>
      </c>
      <c r="H36" s="51">
        <f>E36/F36</f>
        <v>0.27962564815985835</v>
      </c>
      <c r="I36">
        <v>2.6</v>
      </c>
      <c r="J36">
        <v>6</v>
      </c>
    </row>
    <row r="37" spans="1:10">
      <c r="A37" t="s">
        <v>121</v>
      </c>
      <c r="B37" t="s">
        <v>122</v>
      </c>
      <c r="C37" s="1">
        <v>4827</v>
      </c>
      <c r="D37">
        <v>772</v>
      </c>
      <c r="E37">
        <v>319</v>
      </c>
      <c r="F37" s="1">
        <f>D37+E37</f>
        <v>1091</v>
      </c>
      <c r="G37" s="51">
        <f>D37/F37</f>
        <v>0.70760769935838685</v>
      </c>
      <c r="H37" s="51">
        <f>E37/F37</f>
        <v>0.2923923006416132</v>
      </c>
      <c r="I37">
        <v>2.4</v>
      </c>
      <c r="J37">
        <v>33</v>
      </c>
    </row>
    <row r="38" spans="1:10">
      <c r="A38" t="s">
        <v>135</v>
      </c>
      <c r="B38" t="s">
        <v>136</v>
      </c>
      <c r="C38" s="1">
        <v>8043</v>
      </c>
      <c r="D38" s="1">
        <v>1287</v>
      </c>
      <c r="E38">
        <v>609</v>
      </c>
      <c r="F38" s="1">
        <f>D38+E38</f>
        <v>1896</v>
      </c>
      <c r="G38" s="51">
        <f>D38/F38</f>
        <v>0.67879746835443033</v>
      </c>
      <c r="H38" s="51">
        <f>E38/F38</f>
        <v>0.32120253164556961</v>
      </c>
      <c r="I38">
        <v>2.1</v>
      </c>
      <c r="J38">
        <v>44</v>
      </c>
    </row>
    <row r="39" spans="1:10">
      <c r="A39" t="s">
        <v>97</v>
      </c>
      <c r="B39" t="s">
        <v>98</v>
      </c>
      <c r="C39" s="1">
        <v>4184</v>
      </c>
      <c r="D39">
        <v>669</v>
      </c>
      <c r="E39">
        <v>337</v>
      </c>
      <c r="F39" s="1">
        <f>D39+E39</f>
        <v>1006</v>
      </c>
      <c r="G39" s="51">
        <f>D39/F39</f>
        <v>0.66500994035785288</v>
      </c>
      <c r="H39" s="51">
        <f>E39/F39</f>
        <v>0.33499005964214712</v>
      </c>
      <c r="I39">
        <v>2</v>
      </c>
      <c r="J39">
        <v>10</v>
      </c>
    </row>
    <row r="40" spans="1:10">
      <c r="A40" t="s">
        <v>115</v>
      </c>
      <c r="B40" t="s">
        <v>116</v>
      </c>
      <c r="C40" s="1">
        <v>75507</v>
      </c>
      <c r="D40" s="1">
        <v>12081</v>
      </c>
      <c r="E40" s="1">
        <v>6128</v>
      </c>
      <c r="F40" s="1">
        <f>D40+E40</f>
        <v>18209</v>
      </c>
      <c r="G40" s="51">
        <f>D40/F40</f>
        <v>0.66346312263166562</v>
      </c>
      <c r="H40" s="51">
        <f>E40/F40</f>
        <v>0.33653687736833432</v>
      </c>
      <c r="I40">
        <v>2</v>
      </c>
      <c r="J40">
        <v>2</v>
      </c>
    </row>
    <row r="41" spans="1:10">
      <c r="A41" t="s">
        <v>53</v>
      </c>
      <c r="B41" t="s">
        <v>54</v>
      </c>
      <c r="C41" s="1">
        <v>19087</v>
      </c>
      <c r="D41" s="1">
        <v>3054</v>
      </c>
      <c r="E41" s="1">
        <v>1571</v>
      </c>
      <c r="F41" s="1">
        <f>D41+E41</f>
        <v>4625</v>
      </c>
      <c r="G41" s="51">
        <f>D41/F41</f>
        <v>0.66032432432432431</v>
      </c>
      <c r="H41" s="51">
        <f>E41/F41</f>
        <v>0.33967567567567569</v>
      </c>
      <c r="I41">
        <v>1.9</v>
      </c>
      <c r="J41">
        <v>5</v>
      </c>
    </row>
    <row r="42" spans="1:10">
      <c r="A42" t="s">
        <v>87</v>
      </c>
      <c r="B42" t="s">
        <v>88</v>
      </c>
      <c r="C42" s="1">
        <v>27902</v>
      </c>
      <c r="D42" s="1">
        <v>4464</v>
      </c>
      <c r="E42" s="1">
        <v>2484</v>
      </c>
      <c r="F42" s="1">
        <f>D42+E42</f>
        <v>6948</v>
      </c>
      <c r="G42" s="51">
        <f>D42/F42</f>
        <v>0.6424870466321243</v>
      </c>
      <c r="H42" s="51">
        <f>E42/F42</f>
        <v>0.35751295336787564</v>
      </c>
      <c r="I42">
        <v>1.8</v>
      </c>
      <c r="J42">
        <v>18</v>
      </c>
    </row>
    <row r="43" spans="1:10">
      <c r="A43" t="s">
        <v>129</v>
      </c>
      <c r="B43" t="s">
        <v>130</v>
      </c>
      <c r="C43" s="1">
        <v>1975</v>
      </c>
      <c r="D43">
        <v>316</v>
      </c>
      <c r="E43">
        <v>177</v>
      </c>
      <c r="F43" s="1">
        <f>D43+E43</f>
        <v>493</v>
      </c>
      <c r="G43" s="51">
        <f>D43/F43</f>
        <v>0.64097363083164305</v>
      </c>
      <c r="H43" s="51">
        <f>E43/F43</f>
        <v>0.35902636916835701</v>
      </c>
      <c r="I43">
        <v>1.8</v>
      </c>
      <c r="J43">
        <v>4</v>
      </c>
    </row>
    <row r="44" spans="1:10">
      <c r="A44" t="s">
        <v>93</v>
      </c>
      <c r="B44" t="s">
        <v>94</v>
      </c>
      <c r="C44" s="1">
        <v>7406</v>
      </c>
      <c r="D44" s="1">
        <v>1185</v>
      </c>
      <c r="E44">
        <v>688</v>
      </c>
      <c r="F44" s="1">
        <f>D44+E44</f>
        <v>1873</v>
      </c>
      <c r="G44" s="51">
        <f>D44/F44</f>
        <v>0.63267485317672179</v>
      </c>
      <c r="H44" s="51">
        <f>E44/F44</f>
        <v>0.36732514682327816</v>
      </c>
      <c r="I44">
        <v>1.7</v>
      </c>
      <c r="J44">
        <v>38</v>
      </c>
    </row>
    <row r="45" spans="1:10">
      <c r="A45" t="s">
        <v>99</v>
      </c>
      <c r="B45" t="s">
        <v>100</v>
      </c>
      <c r="C45" s="1">
        <v>46411</v>
      </c>
      <c r="D45" s="1">
        <v>7426</v>
      </c>
      <c r="E45" s="1">
        <v>4606</v>
      </c>
      <c r="F45" s="1">
        <f>D45+E45</f>
        <v>12032</v>
      </c>
      <c r="G45" s="51">
        <f>D45/F45</f>
        <v>0.6171875</v>
      </c>
      <c r="H45" s="51">
        <f>E45/F45</f>
        <v>0.3828125</v>
      </c>
      <c r="I45">
        <v>1.6</v>
      </c>
      <c r="J45">
        <v>8</v>
      </c>
    </row>
    <row r="46" spans="1:10">
      <c r="A46" t="s">
        <v>117</v>
      </c>
      <c r="B46" t="s">
        <v>118</v>
      </c>
      <c r="C46" s="1">
        <v>3364</v>
      </c>
      <c r="D46">
        <v>538</v>
      </c>
      <c r="E46">
        <v>363</v>
      </c>
      <c r="F46" s="1">
        <f>D46+E46</f>
        <v>901</v>
      </c>
      <c r="G46" s="51">
        <f>D46/F46</f>
        <v>0.59711431742508325</v>
      </c>
      <c r="H46" s="51">
        <f>E46/F46</f>
        <v>0.40288568257491675</v>
      </c>
      <c r="I46">
        <v>1.5</v>
      </c>
      <c r="J46">
        <v>19</v>
      </c>
    </row>
    <row r="47" spans="1:10">
      <c r="A47" t="s">
        <v>77</v>
      </c>
      <c r="B47" t="s">
        <v>78</v>
      </c>
      <c r="C47" s="1">
        <v>3608</v>
      </c>
      <c r="D47">
        <v>577</v>
      </c>
      <c r="E47">
        <v>463</v>
      </c>
      <c r="F47" s="1">
        <f>D47+E47</f>
        <v>1040</v>
      </c>
      <c r="G47" s="51">
        <f>D47/F47</f>
        <v>0.55480769230769234</v>
      </c>
      <c r="H47" s="51">
        <f>E47/F47</f>
        <v>0.44519230769230766</v>
      </c>
      <c r="I47">
        <v>1.2</v>
      </c>
      <c r="J47">
        <v>9</v>
      </c>
    </row>
    <row r="48" spans="1:10">
      <c r="A48" t="s">
        <v>85</v>
      </c>
      <c r="B48" t="s">
        <v>86</v>
      </c>
      <c r="C48" s="1">
        <v>15422</v>
      </c>
      <c r="D48" s="1">
        <v>2468</v>
      </c>
      <c r="E48" s="1">
        <v>1982</v>
      </c>
      <c r="F48" s="1">
        <f>D48+E48</f>
        <v>4450</v>
      </c>
      <c r="G48" s="51">
        <f>D48/F48</f>
        <v>0.55460674157303369</v>
      </c>
      <c r="H48" s="51">
        <f>E48/F48</f>
        <v>0.44539325842696631</v>
      </c>
      <c r="I48">
        <v>1.2</v>
      </c>
      <c r="J48">
        <v>11</v>
      </c>
    </row>
    <row r="49" spans="1:10">
      <c r="A49" t="s">
        <v>81</v>
      </c>
      <c r="B49" t="s">
        <v>82</v>
      </c>
      <c r="C49" s="1">
        <v>22778</v>
      </c>
      <c r="D49" s="1">
        <v>3644</v>
      </c>
      <c r="E49" s="1">
        <v>2979</v>
      </c>
      <c r="F49" s="1">
        <f>D49+E49</f>
        <v>6623</v>
      </c>
      <c r="G49" s="51">
        <f>D49/F49</f>
        <v>0.55020383512003623</v>
      </c>
      <c r="H49" s="51">
        <f>E49/F49</f>
        <v>0.44979616487996377</v>
      </c>
      <c r="I49">
        <v>1.2</v>
      </c>
      <c r="J49">
        <v>12</v>
      </c>
    </row>
    <row r="50" spans="1:10">
      <c r="A50" t="s">
        <v>103</v>
      </c>
      <c r="B50" t="s">
        <v>104</v>
      </c>
      <c r="C50" s="1">
        <v>92769</v>
      </c>
      <c r="D50" s="1">
        <v>14843</v>
      </c>
      <c r="E50" s="1">
        <v>12142</v>
      </c>
      <c r="F50" s="1">
        <f>D50+E50</f>
        <v>26985</v>
      </c>
      <c r="G50" s="51">
        <f>D50/F50</f>
        <v>0.55004632203075787</v>
      </c>
      <c r="H50" s="51">
        <f>E50/F50</f>
        <v>0.44995367796924218</v>
      </c>
      <c r="I50">
        <v>1.2</v>
      </c>
      <c r="J50">
        <v>1</v>
      </c>
    </row>
    <row r="51" spans="1:10">
      <c r="A51" t="s">
        <v>107</v>
      </c>
      <c r="B51" t="s">
        <v>108</v>
      </c>
      <c r="C51" s="1">
        <v>2288</v>
      </c>
      <c r="D51">
        <v>366</v>
      </c>
      <c r="E51">
        <v>365</v>
      </c>
      <c r="F51" s="1">
        <f>D51+E51</f>
        <v>731</v>
      </c>
      <c r="G51" s="51">
        <f>D51/F51</f>
        <v>0.5006839945280438</v>
      </c>
      <c r="H51" s="51">
        <f>E51/F51</f>
        <v>0.4993160054719562</v>
      </c>
      <c r="I51">
        <v>1</v>
      </c>
      <c r="J51">
        <v>23</v>
      </c>
    </row>
  </sheetData>
  <autoFilter ref="A1:J51">
    <sortState ref="A2:J51">
      <sortCondition descending="1" ref="G1:G5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Inpatient_Outpatient_Episodes</vt:lpstr>
      <vt:lpstr>TableauHomicideResidents</vt:lpstr>
      <vt:lpstr>TableauArea</vt:lpstr>
      <vt:lpstr>HomicideTrends</vt:lpstr>
      <vt:lpstr>Prison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2015-03-02T03:41:11Z</dcterms:modified>
</cp:coreProperties>
</file>