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YL学习\研究生\1-项目\乡村振兴项目\LEAP\基于LEAP模型的广州市交通碳排——文章\模型成果\版本2\"/>
    </mc:Choice>
  </mc:AlternateContent>
  <xr:revisionPtr revIDLastSave="0" documentId="13_ncr:1_{845F1646-B0CE-4C00-8C0C-88BAE0021824}" xr6:coauthVersionLast="47" xr6:coauthVersionMax="47" xr10:uidLastSave="{00000000-0000-0000-0000-000000000000}"/>
  <bookViews>
    <workbookView xWindow="-120" yWindow="-120" windowWidth="29040" windowHeight="17520" tabRatio="762" xr2:uid="{C5D21347-4511-43B6-965A-5F16B2D01571}"/>
  </bookViews>
  <sheets>
    <sheet name="Energy Demand(all scenarios)" sheetId="3" r:id="rId1"/>
    <sheet name="carbon emission(all scenarios)" sheetId="1" r:id="rId2"/>
    <sheet name="Branch ED (all scenarios)" sheetId="25" r:id="rId3"/>
    <sheet name="Branch CE (all scenarios)" sheetId="22" r:id="rId4"/>
    <sheet name="stander rate CE" sheetId="21" r:id="rId5"/>
    <sheet name="stander rate ED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2" l="1"/>
  <c r="H8" i="25"/>
  <c r="H9" i="25"/>
  <c r="H10" i="25"/>
  <c r="H11" i="25"/>
  <c r="H12" i="25"/>
  <c r="H13" i="25"/>
  <c r="H7" i="25"/>
  <c r="AG16" i="1"/>
  <c r="H8" i="22"/>
  <c r="H9" i="22"/>
  <c r="H10" i="22"/>
  <c r="H11" i="22"/>
  <c r="H12" i="22"/>
  <c r="H13" i="22"/>
  <c r="H8" i="21"/>
  <c r="H9" i="21"/>
  <c r="H10" i="21"/>
  <c r="H11" i="21"/>
  <c r="H12" i="21"/>
  <c r="H13" i="21"/>
  <c r="H7" i="21"/>
  <c r="H8" i="19"/>
  <c r="H9" i="19"/>
  <c r="H10" i="19"/>
  <c r="H11" i="19"/>
  <c r="H12" i="19"/>
  <c r="H13" i="19"/>
  <c r="H7" i="19"/>
</calcChain>
</file>

<file path=xl/sharedStrings.xml><?xml version="1.0" encoding="utf-8"?>
<sst xmlns="http://schemas.openxmlformats.org/spreadsheetml/2006/main" count="103" uniqueCount="28">
  <si>
    <t xml:space="preserve"> Direct (At Point of Emissions)</t>
  </si>
  <si>
    <t>All Fuels, All GHGs</t>
  </si>
  <si>
    <t>Units: Million Metric Tonnes CO2 Equivalent</t>
  </si>
  <si>
    <t>Scenario</t>
  </si>
  <si>
    <t>Total</t>
  </si>
  <si>
    <t>Baseline</t>
  </si>
  <si>
    <t>Energy Demand Final Units</t>
  </si>
  <si>
    <t>Branch: Demand</t>
  </si>
  <si>
    <t>Units: Million Tonnes of Oil Equivalent</t>
  </si>
  <si>
    <t>Outputs by Output Fuel</t>
  </si>
  <si>
    <t>All Fuels, All Output Types</t>
  </si>
  <si>
    <t>2050, All Fuels</t>
  </si>
  <si>
    <t>2050, All Fuels, All GHGs</t>
  </si>
  <si>
    <t>GELCA/GE</t>
    <phoneticPr fontId="2" type="noConversion"/>
  </si>
  <si>
    <t>Freight Transportation</t>
    <phoneticPr fontId="2" type="noConversion"/>
  </si>
  <si>
    <t>Units: Million Metric Tonnes CO2 Equivalent</t>
    <phoneticPr fontId="2" type="noConversion"/>
  </si>
  <si>
    <t>ALL</t>
  </si>
  <si>
    <t>Public Transit</t>
  </si>
  <si>
    <t>Green Energy</t>
  </si>
  <si>
    <t>Green Energy（LCA）</t>
  </si>
  <si>
    <t>Energy Saving</t>
  </si>
  <si>
    <t>Energy Saving（LCA）</t>
  </si>
  <si>
    <t>Intrercity Transportation</t>
  </si>
  <si>
    <t>Intra-city Transportation</t>
    <phoneticPr fontId="2" type="noConversion"/>
  </si>
  <si>
    <t>Energy Production</t>
    <phoneticPr fontId="2" type="noConversion"/>
  </si>
  <si>
    <t>Power Generation Sector</t>
    <phoneticPr fontId="2" type="noConversion"/>
  </si>
  <si>
    <t>Energy Transportation</t>
    <phoneticPr fontId="2" type="noConversion"/>
  </si>
  <si>
    <t>Branch: Huadu,Guangzhou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</si>
</sst>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.0_ ;_ * \-#,##0.0_ ;_ * &quot;&quot;\-&quot;&quot;??_ ;_ @_ "/>
    <numFmt numFmtId="177" formatCode="0.00_ "/>
    <numFmt numFmtId="178" formatCode="0.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  <xf numFmtId="176" fontId="0" fillId="2" borderId="0" xfId="1" applyNumberFormat="1" applyFont="1" applyFill="1">
      <alignment vertical="center"/>
    </xf>
    <xf numFmtId="178" fontId="0" fillId="0" borderId="0" xfId="1" applyNumberFormat="1" applyFont="1" applyAlignment="1">
      <alignment horizontal="center" vertical="center"/>
    </xf>
    <xf numFmtId="178" fontId="0" fillId="2" borderId="0" xfId="1" applyNumberFormat="1" applyFont="1" applyFill="1" applyAlignment="1">
      <alignment horizontal="center"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8" fontId="0" fillId="0" borderId="0" xfId="1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177" fontId="3" fillId="0" borderId="0" xfId="0" applyNumberFormat="1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 applyFill="1" applyBorder="1">
      <alignment vertical="center"/>
    </xf>
    <xf numFmtId="1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8" fontId="0" fillId="0" borderId="0" xfId="1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1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4F0-DF68-4CAB-8B51-BBFCF3716728}">
  <dimension ref="A1:AH13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22" sqref="D22"/>
    </sheetView>
  </sheetViews>
  <sheetFormatPr defaultRowHeight="14.25" x14ac:dyDescent="0.2"/>
  <cols>
    <col min="1" max="1" width="30.875" customWidth="1"/>
    <col min="2" max="33" width="7.5" bestFit="1" customWidth="1"/>
    <col min="34" max="34" width="9.5" customWidth="1"/>
  </cols>
  <sheetData>
    <row r="1" spans="1:34" x14ac:dyDescent="0.2">
      <c r="A1" t="s">
        <v>9</v>
      </c>
      <c r="AG1" s="6"/>
    </row>
    <row r="2" spans="1:34" x14ac:dyDescent="0.2">
      <c r="A2" t="s">
        <v>10</v>
      </c>
    </row>
    <row r="3" spans="1:34" x14ac:dyDescent="0.2">
      <c r="A3" t="s">
        <v>16</v>
      </c>
    </row>
    <row r="4" spans="1:34" x14ac:dyDescent="0.2">
      <c r="A4" t="s">
        <v>8</v>
      </c>
    </row>
    <row r="6" spans="1:34" s="10" customFormat="1" x14ac:dyDescent="0.2">
      <c r="A6" s="10" t="s">
        <v>3</v>
      </c>
      <c r="B6" s="10">
        <v>2019</v>
      </c>
      <c r="C6" s="10">
        <v>2020</v>
      </c>
      <c r="D6" s="10">
        <v>2021</v>
      </c>
      <c r="E6" s="10">
        <v>2022</v>
      </c>
      <c r="F6" s="10">
        <v>2023</v>
      </c>
      <c r="G6" s="10">
        <v>2024</v>
      </c>
      <c r="H6" s="10">
        <v>2025</v>
      </c>
      <c r="I6" s="10">
        <v>2026</v>
      </c>
      <c r="J6" s="10">
        <v>2027</v>
      </c>
      <c r="K6" s="10">
        <v>2028</v>
      </c>
      <c r="L6" s="10">
        <v>2029</v>
      </c>
      <c r="M6" s="10">
        <v>2030</v>
      </c>
      <c r="N6" s="10">
        <v>2031</v>
      </c>
      <c r="O6" s="10">
        <v>2032</v>
      </c>
      <c r="P6" s="10">
        <v>2033</v>
      </c>
      <c r="Q6" s="10">
        <v>2034</v>
      </c>
      <c r="R6" s="10">
        <v>2035</v>
      </c>
      <c r="S6" s="10">
        <v>2036</v>
      </c>
      <c r="T6" s="10">
        <v>2037</v>
      </c>
      <c r="U6" s="10">
        <v>2038</v>
      </c>
      <c r="V6" s="10">
        <v>2039</v>
      </c>
      <c r="W6" s="10">
        <v>2040</v>
      </c>
      <c r="X6" s="10">
        <v>2041</v>
      </c>
      <c r="Y6" s="10">
        <v>2042</v>
      </c>
      <c r="Z6" s="10">
        <v>2043</v>
      </c>
      <c r="AA6" s="10">
        <v>2044</v>
      </c>
      <c r="AB6" s="10">
        <v>2045</v>
      </c>
      <c r="AC6" s="10">
        <v>2046</v>
      </c>
      <c r="AD6" s="10">
        <v>2047</v>
      </c>
      <c r="AE6" s="10">
        <v>2048</v>
      </c>
      <c r="AF6" s="10">
        <v>2049</v>
      </c>
      <c r="AG6" s="10">
        <v>2050</v>
      </c>
      <c r="AH6" s="10" t="s">
        <v>4</v>
      </c>
    </row>
    <row r="7" spans="1:34" x14ac:dyDescent="0.2">
      <c r="A7" t="s">
        <v>5</v>
      </c>
      <c r="B7">
        <v>34.520794132364195</v>
      </c>
      <c r="C7">
        <v>35.961731207877563</v>
      </c>
      <c r="D7">
        <v>37.437929834860633</v>
      </c>
      <c r="E7">
        <v>38.928503107806222</v>
      </c>
      <c r="F7">
        <v>40.434131128238029</v>
      </c>
      <c r="G7">
        <v>41.955540445058872</v>
      </c>
      <c r="H7">
        <v>43.493541113914077</v>
      </c>
      <c r="I7">
        <v>45.049001028466165</v>
      </c>
      <c r="J7">
        <v>46.622862977140507</v>
      </c>
      <c r="K7">
        <v>48.216151774690921</v>
      </c>
      <c r="L7">
        <v>49.829982066121204</v>
      </c>
      <c r="M7">
        <v>51.465566865115484</v>
      </c>
      <c r="N7">
        <v>53.077744292702647</v>
      </c>
      <c r="O7">
        <v>54.714435600506931</v>
      </c>
      <c r="P7">
        <v>56.377208538482407</v>
      </c>
      <c r="Q7">
        <v>58.067772175897957</v>
      </c>
      <c r="R7">
        <v>59.787990261141779</v>
      </c>
      <c r="S7">
        <v>61.539895827062125</v>
      </c>
      <c r="T7">
        <v>63.325707155941608</v>
      </c>
      <c r="U7">
        <v>65.14784522850529</v>
      </c>
      <c r="V7">
        <v>67.008952792585347</v>
      </c>
      <c r="W7">
        <v>68.911915199288259</v>
      </c>
      <c r="X7">
        <v>71.460600385840849</v>
      </c>
      <c r="Y7">
        <v>74.05773209069406</v>
      </c>
      <c r="Z7">
        <v>76.707068672492454</v>
      </c>
      <c r="AA7">
        <v>79.412715561392616</v>
      </c>
      <c r="AB7">
        <v>82.179157660174567</v>
      </c>
      <c r="AC7">
        <v>85.011294724880727</v>
      </c>
      <c r="AD7">
        <v>87.914479994925983</v>
      </c>
      <c r="AE7">
        <v>90.894562366785593</v>
      </c>
      <c r="AF7">
        <v>93.957932431673683</v>
      </c>
      <c r="AG7">
        <v>97.111572726257549</v>
      </c>
      <c r="AH7">
        <v>1960.5823193688864</v>
      </c>
    </row>
    <row r="8" spans="1:34" x14ac:dyDescent="0.2">
      <c r="A8" t="s">
        <v>17</v>
      </c>
      <c r="B8">
        <v>34.520794132364195</v>
      </c>
      <c r="C8">
        <v>31.872374810118547</v>
      </c>
      <c r="D8">
        <v>32.230742872430781</v>
      </c>
      <c r="E8">
        <v>32.577106921135126</v>
      </c>
      <c r="F8">
        <v>32.910900444682184</v>
      </c>
      <c r="G8">
        <v>33.231546802126466</v>
      </c>
      <c r="H8">
        <v>33.538459770554731</v>
      </c>
      <c r="I8">
        <v>33.984675453907201</v>
      </c>
      <c r="J8">
        <v>34.432917216205901</v>
      </c>
      <c r="K8">
        <v>34.883270321292365</v>
      </c>
      <c r="L8">
        <v>35.335834656074958</v>
      </c>
      <c r="M8">
        <v>35.790726375282567</v>
      </c>
      <c r="N8">
        <v>36.317525408220874</v>
      </c>
      <c r="O8">
        <v>36.845883734227726</v>
      </c>
      <c r="P8">
        <v>37.375874301819188</v>
      </c>
      <c r="Q8">
        <v>37.907583907115004</v>
      </c>
      <c r="R8">
        <v>38.441114730639789</v>
      </c>
      <c r="S8">
        <v>38.976586019394013</v>
      </c>
      <c r="T8">
        <v>39.513978882438799</v>
      </c>
      <c r="U8">
        <v>40.042936510681116</v>
      </c>
      <c r="V8">
        <v>40.572057398269493</v>
      </c>
      <c r="W8">
        <v>41.101446613712326</v>
      </c>
      <c r="X8">
        <v>41.649960492735346</v>
      </c>
      <c r="Y8">
        <v>42.199020670953239</v>
      </c>
      <c r="Z8">
        <v>42.748808446856394</v>
      </c>
      <c r="AA8">
        <v>43.299536180151073</v>
      </c>
      <c r="AB8">
        <v>43.85145054774933</v>
      </c>
      <c r="AC8">
        <v>44.404836100264866</v>
      </c>
      <c r="AD8">
        <v>44.960019145880196</v>
      </c>
      <c r="AE8">
        <v>45.517371990840736</v>
      </c>
      <c r="AF8">
        <v>46.077317568430473</v>
      </c>
      <c r="AG8">
        <v>46.64033449111934</v>
      </c>
      <c r="AH8">
        <v>1233.7529929176744</v>
      </c>
    </row>
    <row r="9" spans="1:34" x14ac:dyDescent="0.2">
      <c r="A9" t="s">
        <v>18</v>
      </c>
      <c r="B9">
        <v>34.520794132364195</v>
      </c>
      <c r="C9">
        <v>35.523029265581343</v>
      </c>
      <c r="D9">
        <v>36.560038329123891</v>
      </c>
      <c r="E9">
        <v>37.610592641217664</v>
      </c>
      <c r="F9">
        <v>38.674983538628901</v>
      </c>
      <c r="G9">
        <v>39.753507333487754</v>
      </c>
      <c r="H9">
        <v>40.84646523357722</v>
      </c>
      <c r="I9">
        <v>41.954163238136928</v>
      </c>
      <c r="J9">
        <v>43.076912006164193</v>
      </c>
      <c r="K9">
        <v>44.215026693876943</v>
      </c>
      <c r="L9">
        <v>45.368826757652272</v>
      </c>
      <c r="M9">
        <v>46.538635718369967</v>
      </c>
      <c r="N9">
        <v>47.788728200917632</v>
      </c>
      <c r="O9">
        <v>49.054890531296074</v>
      </c>
      <c r="P9">
        <v>50.337373905836593</v>
      </c>
      <c r="Q9">
        <v>51.636423135806254</v>
      </c>
      <c r="R9">
        <v>52.952275235100892</v>
      </c>
      <c r="S9">
        <v>54.297764968457642</v>
      </c>
      <c r="T9">
        <v>55.661592176205161</v>
      </c>
      <c r="U9">
        <v>57.044068929855243</v>
      </c>
      <c r="V9">
        <v>58.445503189750582</v>
      </c>
      <c r="W9">
        <v>59.86619751348055</v>
      </c>
      <c r="X9">
        <v>61.374702864982481</v>
      </c>
      <c r="Y9">
        <v>62.903051192537092</v>
      </c>
      <c r="Z9">
        <v>64.451519486316911</v>
      </c>
      <c r="AA9">
        <v>66.020372473744402</v>
      </c>
      <c r="AB9">
        <v>67.609860390671869</v>
      </c>
      <c r="AC9">
        <v>69.220216504598568</v>
      </c>
      <c r="AD9">
        <v>70.851654365093793</v>
      </c>
      <c r="AE9">
        <v>72.504364754222365</v>
      </c>
      <c r="AF9">
        <v>74.178512307171005</v>
      </c>
      <c r="AG9">
        <v>75.874231770437945</v>
      </c>
      <c r="AH9">
        <v>1706.7162787846644</v>
      </c>
    </row>
    <row r="10" spans="1:34" x14ac:dyDescent="0.2">
      <c r="A10" t="s">
        <v>19</v>
      </c>
      <c r="B10">
        <v>34.520794132364195</v>
      </c>
      <c r="C10">
        <v>35.262343094078702</v>
      </c>
      <c r="D10">
        <v>36.044561151744915</v>
      </c>
      <c r="E10">
        <v>36.846242597399161</v>
      </c>
      <c r="F10">
        <v>37.66770369278678</v>
      </c>
      <c r="G10">
        <v>38.509267608867972</v>
      </c>
      <c r="H10">
        <v>39.371264329526106</v>
      </c>
      <c r="I10">
        <v>40.232467134553517</v>
      </c>
      <c r="J10">
        <v>41.098603077106496</v>
      </c>
      <c r="K10">
        <v>41.977770847806369</v>
      </c>
      <c r="L10">
        <v>42.870137824793083</v>
      </c>
      <c r="M10">
        <v>43.775872755079909</v>
      </c>
      <c r="N10">
        <v>44.95578633674225</v>
      </c>
      <c r="O10">
        <v>46.149557312752314</v>
      </c>
      <c r="P10">
        <v>47.307827706372237</v>
      </c>
      <c r="Q10">
        <v>48.460737155352859</v>
      </c>
      <c r="R10">
        <v>49.639164028929223</v>
      </c>
      <c r="S10">
        <v>50.855954935993914</v>
      </c>
      <c r="T10">
        <v>52.099826203766881</v>
      </c>
      <c r="U10">
        <v>53.37111096751471</v>
      </c>
      <c r="V10">
        <v>54.670142764602708</v>
      </c>
      <c r="W10">
        <v>55.997254181545898</v>
      </c>
      <c r="X10">
        <v>57.509360108931716</v>
      </c>
      <c r="Y10">
        <v>59.053821154202758</v>
      </c>
      <c r="Z10">
        <v>60.630897180661513</v>
      </c>
      <c r="AA10">
        <v>62.240843857099236</v>
      </c>
      <c r="AB10">
        <v>63.883910299647503</v>
      </c>
      <c r="AC10">
        <v>65.56033646986161</v>
      </c>
      <c r="AD10">
        <v>67.270350304118281</v>
      </c>
      <c r="AE10">
        <v>69.014164547038405</v>
      </c>
      <c r="AF10">
        <v>70.791973259050607</v>
      </c>
      <c r="AG10">
        <v>72.603947965377017</v>
      </c>
      <c r="AH10">
        <v>1620.2439949856689</v>
      </c>
    </row>
    <row r="11" spans="1:34" x14ac:dyDescent="0.2">
      <c r="A11" t="s">
        <v>20</v>
      </c>
      <c r="B11">
        <v>34.520794132364195</v>
      </c>
      <c r="C11">
        <v>34.309367204759198</v>
      </c>
      <c r="D11">
        <v>34.108594315303428</v>
      </c>
      <c r="E11">
        <v>33.896658213500082</v>
      </c>
      <c r="F11">
        <v>33.6732480659728</v>
      </c>
      <c r="G11">
        <v>33.438044036616546</v>
      </c>
      <c r="H11">
        <v>33.190716812934937</v>
      </c>
      <c r="I11">
        <v>32.93092708935297</v>
      </c>
      <c r="J11">
        <v>32.658325003118719</v>
      </c>
      <c r="K11">
        <v>32.372549517971066</v>
      </c>
      <c r="L11">
        <v>32.073227750270505</v>
      </c>
      <c r="M11">
        <v>31.759974231765728</v>
      </c>
      <c r="N11">
        <v>31.649678225663067</v>
      </c>
      <c r="O11">
        <v>31.534408724270033</v>
      </c>
      <c r="P11">
        <v>31.414025505301147</v>
      </c>
      <c r="Q11">
        <v>31.288383955135345</v>
      </c>
      <c r="R11">
        <v>31.157334720493548</v>
      </c>
      <c r="S11">
        <v>31.020723318639664</v>
      </c>
      <c r="T11">
        <v>30.878389701393747</v>
      </c>
      <c r="U11">
        <v>30.730167767751652</v>
      </c>
      <c r="V11">
        <v>30.575884819361903</v>
      </c>
      <c r="W11">
        <v>30.41536095251314</v>
      </c>
      <c r="X11">
        <v>30.119673215418533</v>
      </c>
      <c r="Y11">
        <v>29.817360344126236</v>
      </c>
      <c r="Z11">
        <v>29.508216426434828</v>
      </c>
      <c r="AA11">
        <v>29.192025126535366</v>
      </c>
      <c r="AB11">
        <v>28.868558638989661</v>
      </c>
      <c r="AC11">
        <v>28.537576524871795</v>
      </c>
      <c r="AD11">
        <v>28.198824417541701</v>
      </c>
      <c r="AE11">
        <v>27.852032584261334</v>
      </c>
      <c r="AF11">
        <v>27.496914328484902</v>
      </c>
      <c r="AG11">
        <v>27.133164216141417</v>
      </c>
      <c r="AH11">
        <v>996.32112988725919</v>
      </c>
    </row>
    <row r="12" spans="1:34" x14ac:dyDescent="0.2">
      <c r="A12" t="s">
        <v>21</v>
      </c>
      <c r="B12">
        <v>34.520794132364195</v>
      </c>
      <c r="C12">
        <v>34.923950673463153</v>
      </c>
      <c r="D12">
        <v>35.323824767726087</v>
      </c>
      <c r="E12">
        <v>35.698823550955218</v>
      </c>
      <c r="F12">
        <v>36.048857535428553</v>
      </c>
      <c r="G12">
        <v>36.373825228425012</v>
      </c>
      <c r="H12">
        <v>36.67361269647256</v>
      </c>
      <c r="I12">
        <v>36.948093086113694</v>
      </c>
      <c r="J12">
        <v>37.197126096807615</v>
      </c>
      <c r="K12">
        <v>37.420557401150568</v>
      </c>
      <c r="L12">
        <v>37.618218007117761</v>
      </c>
      <c r="M12">
        <v>37.789923556503879</v>
      </c>
      <c r="N12">
        <v>37.421918387959224</v>
      </c>
      <c r="O12">
        <v>37.05328046202375</v>
      </c>
      <c r="P12">
        <v>36.683815403944699</v>
      </c>
      <c r="Q12">
        <v>36.313325099527631</v>
      </c>
      <c r="R12">
        <v>35.941607339191478</v>
      </c>
      <c r="S12">
        <v>35.56845542063413</v>
      </c>
      <c r="T12">
        <v>35.193657705396532</v>
      </c>
      <c r="U12">
        <v>34.816997124118473</v>
      </c>
      <c r="V12">
        <v>34.438250624736114</v>
      </c>
      <c r="W12">
        <v>34.057188557273335</v>
      </c>
      <c r="X12">
        <v>33.572430132864007</v>
      </c>
      <c r="Y12">
        <v>33.086894216989521</v>
      </c>
      <c r="Z12">
        <v>32.600297207578279</v>
      </c>
      <c r="AA12">
        <v>32.112346054744343</v>
      </c>
      <c r="AB12">
        <v>31.622737203018865</v>
      </c>
      <c r="AC12">
        <v>31.131155415882077</v>
      </c>
      <c r="AD12">
        <v>30.63727247006311</v>
      </c>
      <c r="AE12">
        <v>30.140745705816691</v>
      </c>
      <c r="AF12">
        <v>29.641216418006547</v>
      </c>
      <c r="AG12">
        <v>29.138308071312355</v>
      </c>
      <c r="AH12">
        <v>1107.7095057536094</v>
      </c>
    </row>
    <row r="13" spans="1:34" x14ac:dyDescent="0.2">
      <c r="A13" t="s">
        <v>4</v>
      </c>
      <c r="B13">
        <v>207.12476479418515</v>
      </c>
      <c r="C13">
        <v>207.8527962558785</v>
      </c>
      <c r="D13">
        <v>211.70569127118975</v>
      </c>
      <c r="E13">
        <v>215.55792703201348</v>
      </c>
      <c r="F13">
        <v>219.40982440573725</v>
      </c>
      <c r="G13">
        <v>223.26173145458262</v>
      </c>
      <c r="H13">
        <v>227.11405995697964</v>
      </c>
      <c r="I13">
        <v>231.09932703053047</v>
      </c>
      <c r="J13">
        <v>235.08674637654343</v>
      </c>
      <c r="K13">
        <v>239.08532655678823</v>
      </c>
      <c r="L13">
        <v>243.09622706202978</v>
      </c>
      <c r="M13">
        <v>247.12069950211753</v>
      </c>
      <c r="N13">
        <v>251.21138085220571</v>
      </c>
      <c r="O13">
        <v>255.35245636507682</v>
      </c>
      <c r="P13">
        <v>259.49612536175624</v>
      </c>
      <c r="Q13">
        <v>263.67422542883503</v>
      </c>
      <c r="R13">
        <v>267.91948631549673</v>
      </c>
      <c r="S13">
        <v>272.25938049018151</v>
      </c>
      <c r="T13">
        <v>276.67315182514272</v>
      </c>
      <c r="U13">
        <v>281.15312652842647</v>
      </c>
      <c r="V13">
        <v>285.71079158930615</v>
      </c>
      <c r="W13">
        <v>290.34936301781352</v>
      </c>
      <c r="X13">
        <v>295.68672720077291</v>
      </c>
      <c r="Y13">
        <v>301.11787966950288</v>
      </c>
      <c r="Z13">
        <v>306.64680742034034</v>
      </c>
      <c r="AA13">
        <v>312.27783925366703</v>
      </c>
      <c r="AB13">
        <v>318.01567474025182</v>
      </c>
      <c r="AC13">
        <v>323.86541574035965</v>
      </c>
      <c r="AD13">
        <v>329.83260069762304</v>
      </c>
      <c r="AE13">
        <v>335.92324194896509</v>
      </c>
      <c r="AF13">
        <v>342.14386631281724</v>
      </c>
      <c r="AG13">
        <v>348.50155924064563</v>
      </c>
      <c r="AH13">
        <v>8625.3262216977619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09A9-F079-4479-98ED-6E35A464754B}">
  <dimension ref="A1:AH16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P26" sqref="P26"/>
    </sheetView>
  </sheetViews>
  <sheetFormatPr defaultRowHeight="14.25" x14ac:dyDescent="0.2"/>
  <cols>
    <col min="1" max="1" width="27.375" customWidth="1"/>
    <col min="2" max="33" width="7.125" bestFit="1" customWidth="1"/>
    <col min="34" max="34" width="9.5" bestFit="1" customWidth="1"/>
  </cols>
  <sheetData>
    <row r="1" spans="1:34" x14ac:dyDescent="0.2">
      <c r="A1" s="2" t="s">
        <v>0</v>
      </c>
    </row>
    <row r="2" spans="1:34" x14ac:dyDescent="0.2">
      <c r="A2" s="2" t="s">
        <v>1</v>
      </c>
    </row>
    <row r="3" spans="1:34" x14ac:dyDescent="0.2">
      <c r="A3" s="2" t="s">
        <v>27</v>
      </c>
    </row>
    <row r="4" spans="1:34" x14ac:dyDescent="0.2">
      <c r="A4" s="2" t="s">
        <v>15</v>
      </c>
    </row>
    <row r="5" spans="1:34" x14ac:dyDescent="0.2">
      <c r="A5" s="2"/>
    </row>
    <row r="6" spans="1:34" x14ac:dyDescent="0.2">
      <c r="A6" s="2" t="s">
        <v>3</v>
      </c>
      <c r="B6" s="2">
        <v>2019</v>
      </c>
      <c r="C6" s="2">
        <v>2020</v>
      </c>
      <c r="D6" s="2">
        <v>2021</v>
      </c>
      <c r="E6" s="2">
        <v>2022</v>
      </c>
      <c r="F6" s="2">
        <v>2023</v>
      </c>
      <c r="G6" s="2">
        <v>2024</v>
      </c>
      <c r="H6" s="2">
        <v>2025</v>
      </c>
      <c r="I6" s="2">
        <v>2026</v>
      </c>
      <c r="J6" s="2">
        <v>2027</v>
      </c>
      <c r="K6" s="2">
        <v>2028</v>
      </c>
      <c r="L6" s="2">
        <v>2029</v>
      </c>
      <c r="M6" s="2">
        <v>2030</v>
      </c>
      <c r="N6" s="2">
        <v>2031</v>
      </c>
      <c r="O6" s="2">
        <v>2032</v>
      </c>
      <c r="P6" s="2">
        <v>2033</v>
      </c>
      <c r="Q6" s="2">
        <v>2034</v>
      </c>
      <c r="R6" s="2">
        <v>2035</v>
      </c>
      <c r="S6" s="2">
        <v>2036</v>
      </c>
      <c r="T6" s="2">
        <v>2037</v>
      </c>
      <c r="U6" s="2">
        <v>2038</v>
      </c>
      <c r="V6" s="2">
        <v>2039</v>
      </c>
      <c r="W6" s="2">
        <v>2040</v>
      </c>
      <c r="X6" s="2">
        <v>2041</v>
      </c>
      <c r="Y6" s="2">
        <v>2042</v>
      </c>
      <c r="Z6" s="2">
        <v>2043</v>
      </c>
      <c r="AA6" s="2">
        <v>2044</v>
      </c>
      <c r="AB6" s="2">
        <v>2045</v>
      </c>
      <c r="AC6" s="2">
        <v>2046</v>
      </c>
      <c r="AD6" s="2">
        <v>2047</v>
      </c>
      <c r="AE6" s="2">
        <v>2048</v>
      </c>
      <c r="AF6" s="2">
        <v>2049</v>
      </c>
      <c r="AG6" s="2">
        <v>2050</v>
      </c>
      <c r="AH6" s="2" t="s">
        <v>4</v>
      </c>
    </row>
    <row r="7" spans="1:34" s="11" customFormat="1" x14ac:dyDescent="0.2">
      <c r="A7" s="11" t="s">
        <v>5</v>
      </c>
      <c r="B7" s="33">
        <v>74.838333903768799</v>
      </c>
      <c r="C7" s="33">
        <v>78.387730251975228</v>
      </c>
      <c r="D7" s="33">
        <v>82.112288826213714</v>
      </c>
      <c r="E7" s="33">
        <v>85.868882857940335</v>
      </c>
      <c r="F7" s="33">
        <v>89.659042658826579</v>
      </c>
      <c r="G7" s="33">
        <v>93.484433524101405</v>
      </c>
      <c r="H7" s="33">
        <v>97.346962912003633</v>
      </c>
      <c r="I7" s="33">
        <v>101.24870801912569</v>
      </c>
      <c r="J7" s="33">
        <v>105.19196587714337</v>
      </c>
      <c r="K7" s="33">
        <v>109.17927514177252</v>
      </c>
      <c r="L7" s="33">
        <v>113.21343994698357</v>
      </c>
      <c r="M7" s="33">
        <v>117.29755601545018</v>
      </c>
      <c r="N7" s="33">
        <v>121.40455847385779</v>
      </c>
      <c r="O7" s="33">
        <v>125.56869546132498</v>
      </c>
      <c r="P7" s="33">
        <v>129.79411998913747</v>
      </c>
      <c r="Q7" s="33">
        <v>134.08540812742518</v>
      </c>
      <c r="R7" s="33">
        <v>138.44759992704454</v>
      </c>
      <c r="S7" s="33">
        <v>142.88624416784603</v>
      </c>
      <c r="T7" s="33">
        <v>147.40744728386127</v>
      </c>
      <c r="U7" s="33">
        <v>152.01792684758411</v>
      </c>
      <c r="V7" s="33">
        <v>156.72507002999083</v>
      </c>
      <c r="W7" s="33">
        <v>161.53699749047996</v>
      </c>
      <c r="X7" s="33">
        <v>166.79726273762907</v>
      </c>
      <c r="Y7" s="33">
        <v>172.18103990433403</v>
      </c>
      <c r="Z7" s="33">
        <v>177.69909521168265</v>
      </c>
      <c r="AA7" s="33">
        <v>183.36324880538865</v>
      </c>
      <c r="AB7" s="33">
        <v>189.18647417184053</v>
      </c>
      <c r="AC7" s="33">
        <v>195.18300670685375</v>
      </c>
      <c r="AD7" s="33">
        <v>201.36846226621543</v>
      </c>
      <c r="AE7" s="33">
        <v>207.75996660128621</v>
      </c>
      <c r="AF7" s="33">
        <v>214.37629666368761</v>
      </c>
      <c r="AG7" s="33">
        <v>221.23803485101087</v>
      </c>
      <c r="AH7" s="33">
        <v>4486.8555756537862</v>
      </c>
    </row>
    <row r="8" spans="1:34" x14ac:dyDescent="0.2">
      <c r="A8" t="s">
        <v>17</v>
      </c>
      <c r="B8" s="1">
        <v>74.838333903768799</v>
      </c>
      <c r="C8" s="1">
        <v>65.975992347179542</v>
      </c>
      <c r="D8" s="1">
        <v>66.413193366504913</v>
      </c>
      <c r="E8" s="1">
        <v>66.801808688332571</v>
      </c>
      <c r="F8" s="1">
        <v>67.139999073634314</v>
      </c>
      <c r="G8" s="1">
        <v>67.425898039566661</v>
      </c>
      <c r="H8" s="1">
        <v>67.657613753282192</v>
      </c>
      <c r="I8" s="1">
        <v>69.009264781162528</v>
      </c>
      <c r="J8" s="1">
        <v>70.364762107259267</v>
      </c>
      <c r="K8" s="1">
        <v>71.724217300401136</v>
      </c>
      <c r="L8" s="1">
        <v>73.0877836898228</v>
      </c>
      <c r="M8" s="1">
        <v>74.455661367889874</v>
      </c>
      <c r="N8" s="1">
        <v>76.29834119883968</v>
      </c>
      <c r="O8" s="1">
        <v>78.13877841835064</v>
      </c>
      <c r="P8" s="1">
        <v>79.977055733386692</v>
      </c>
      <c r="Q8" s="1">
        <v>81.813284656903363</v>
      </c>
      <c r="R8" s="1">
        <v>83.647611561146434</v>
      </c>
      <c r="S8" s="1">
        <v>85.480224028958546</v>
      </c>
      <c r="T8" s="1">
        <v>87.310264226719369</v>
      </c>
      <c r="U8" s="1">
        <v>89.064497031182498</v>
      </c>
      <c r="V8" s="1">
        <v>90.801464024932812</v>
      </c>
      <c r="W8" s="1">
        <v>92.520724647546231</v>
      </c>
      <c r="X8" s="1">
        <v>94.400460698508866</v>
      </c>
      <c r="Y8" s="1">
        <v>96.261735387785976</v>
      </c>
      <c r="Z8" s="1">
        <v>98.104256751613732</v>
      </c>
      <c r="AA8" s="1">
        <v>99.927796261602154</v>
      </c>
      <c r="AB8" s="1">
        <v>101.73219684301485</v>
      </c>
      <c r="AC8" s="1">
        <v>103.51738164013696</v>
      </c>
      <c r="AD8" s="1">
        <v>105.28336359408034</v>
      </c>
      <c r="AE8" s="1">
        <v>107.03025590402615</v>
      </c>
      <c r="AF8" s="1">
        <v>108.75828344904703</v>
      </c>
      <c r="AG8" s="1">
        <v>110.46779525432419</v>
      </c>
      <c r="AH8" s="1">
        <v>2705.430299730911</v>
      </c>
    </row>
    <row r="9" spans="1:34" x14ac:dyDescent="0.2">
      <c r="A9" t="s">
        <v>18</v>
      </c>
      <c r="B9" s="1">
        <v>74.838333903768799</v>
      </c>
      <c r="C9" s="1">
        <v>76.880026110082156</v>
      </c>
      <c r="D9" s="1">
        <v>79.092852140555692</v>
      </c>
      <c r="E9" s="1">
        <v>81.332869868551114</v>
      </c>
      <c r="F9" s="1">
        <v>83.600650468849722</v>
      </c>
      <c r="G9" s="1">
        <v>85.896770076059752</v>
      </c>
      <c r="H9" s="1">
        <v>88.221808663120612</v>
      </c>
      <c r="I9" s="1">
        <v>90.576348903043097</v>
      </c>
      <c r="J9" s="1">
        <v>92.96097493453135</v>
      </c>
      <c r="K9" s="1">
        <v>95.376270989906246</v>
      </c>
      <c r="L9" s="1">
        <v>97.822819856667607</v>
      </c>
      <c r="M9" s="1">
        <v>100.30120114827585</v>
      </c>
      <c r="N9" s="1">
        <v>103.48203233839226</v>
      </c>
      <c r="O9" s="1">
        <v>106.69885848034652</v>
      </c>
      <c r="P9" s="1">
        <v>109.95212218880275</v>
      </c>
      <c r="Q9" s="1">
        <v>113.24221030125702</v>
      </c>
      <c r="R9" s="1">
        <v>116.56945534902671</v>
      </c>
      <c r="S9" s="1">
        <v>119.97176748352055</v>
      </c>
      <c r="T9" s="1">
        <v>123.41492422207446</v>
      </c>
      <c r="U9" s="1">
        <v>126.8993894970332</v>
      </c>
      <c r="V9" s="1">
        <v>130.42558505342359</v>
      </c>
      <c r="W9" s="1">
        <v>133.99388501069103</v>
      </c>
      <c r="X9" s="1">
        <v>138.08540001130228</v>
      </c>
      <c r="Y9" s="1">
        <v>142.21966830737713</v>
      </c>
      <c r="Z9" s="1">
        <v>146.39682836904703</v>
      </c>
      <c r="AA9" s="1">
        <v>150.61695090796573</v>
      </c>
      <c r="AB9" s="1">
        <v>154.88002610555151</v>
      </c>
      <c r="AC9" s="1">
        <v>159.18595060535412</v>
      </c>
      <c r="AD9" s="1">
        <v>163.53451389065424</v>
      </c>
      <c r="AE9" s="1">
        <v>167.92538376126987</v>
      </c>
      <c r="AF9" s="1">
        <v>172.35809067475387</v>
      </c>
      <c r="AG9" s="1">
        <v>176.83201074389851</v>
      </c>
      <c r="AH9" s="1">
        <v>3803.5859803651542</v>
      </c>
    </row>
    <row r="10" spans="1:34" x14ac:dyDescent="0.2">
      <c r="A10" t="s">
        <v>19</v>
      </c>
      <c r="B10" s="1">
        <v>74.838333903768799</v>
      </c>
      <c r="C10" s="1">
        <v>75.831566598231362</v>
      </c>
      <c r="D10" s="1">
        <v>76.969547537166576</v>
      </c>
      <c r="E10" s="1">
        <v>78.076121483491519</v>
      </c>
      <c r="F10" s="1">
        <v>79.086418072118121</v>
      </c>
      <c r="G10" s="1">
        <v>80.061679402290011</v>
      </c>
      <c r="H10" s="1">
        <v>81.00153723607481</v>
      </c>
      <c r="I10" s="1">
        <v>81.905596352259096</v>
      </c>
      <c r="J10" s="1">
        <v>82.773432589613307</v>
      </c>
      <c r="K10" s="1">
        <v>83.604590688876215</v>
      </c>
      <c r="L10" s="1">
        <v>84.398581913149897</v>
      </c>
      <c r="M10" s="1">
        <v>85.154881424420736</v>
      </c>
      <c r="N10" s="1">
        <v>85.688426824639308</v>
      </c>
      <c r="O10" s="1">
        <v>86.162857035728123</v>
      </c>
      <c r="P10" s="1">
        <v>86.576958853238324</v>
      </c>
      <c r="Q10" s="1">
        <v>86.929436081294625</v>
      </c>
      <c r="R10" s="1">
        <v>87.218902739984316</v>
      </c>
      <c r="S10" s="1">
        <v>87.481850965880085</v>
      </c>
      <c r="T10" s="1">
        <v>87.681967876556456</v>
      </c>
      <c r="U10" s="1">
        <v>87.817872811839166</v>
      </c>
      <c r="V10" s="1">
        <v>87.888093847027292</v>
      </c>
      <c r="W10" s="1">
        <v>87.891060277660145</v>
      </c>
      <c r="X10" s="1">
        <v>86.828058037881164</v>
      </c>
      <c r="Y10" s="1">
        <v>85.691007974530649</v>
      </c>
      <c r="Z10" s="1">
        <v>84.478065572535854</v>
      </c>
      <c r="AA10" s="1">
        <v>83.187249042728098</v>
      </c>
      <c r="AB10" s="1">
        <v>81.816427388218216</v>
      </c>
      <c r="AC10" s="1">
        <v>80.363307320705275</v>
      </c>
      <c r="AD10" s="1">
        <v>78.825418917013224</v>
      </c>
      <c r="AE10" s="1">
        <v>77.200099895920928</v>
      </c>
      <c r="AF10" s="1">
        <v>75.484478384193793</v>
      </c>
      <c r="AG10" s="1">
        <v>73.675454028540756</v>
      </c>
      <c r="AH10" s="1">
        <v>2642.5892810775763</v>
      </c>
    </row>
    <row r="11" spans="1:34" x14ac:dyDescent="0.2">
      <c r="A11" t="s">
        <v>20</v>
      </c>
      <c r="B11" s="1">
        <v>74.838333903768799</v>
      </c>
      <c r="C11" s="1">
        <v>73.86772122259265</v>
      </c>
      <c r="D11" s="1">
        <v>73.004470049225816</v>
      </c>
      <c r="E11" s="1">
        <v>72.10310610708602</v>
      </c>
      <c r="F11" s="1">
        <v>71.162635762543928</v>
      </c>
      <c r="G11" s="1">
        <v>70.182037676635858</v>
      </c>
      <c r="H11" s="1">
        <v>69.160261376821921</v>
      </c>
      <c r="I11" s="1">
        <v>68.096225699695964</v>
      </c>
      <c r="J11" s="1">
        <v>66.988817091504032</v>
      </c>
      <c r="K11" s="1">
        <v>65.836887752017901</v>
      </c>
      <c r="L11" s="1">
        <v>64.6392536058746</v>
      </c>
      <c r="M11" s="1">
        <v>63.394692083919928</v>
      </c>
      <c r="N11" s="1">
        <v>63.207703504408215</v>
      </c>
      <c r="O11" s="1">
        <v>63.004787463527634</v>
      </c>
      <c r="P11" s="1">
        <v>62.785500157360282</v>
      </c>
      <c r="Q11" s="1">
        <v>62.54938407124552</v>
      </c>
      <c r="R11" s="1">
        <v>62.295966919061762</v>
      </c>
      <c r="S11" s="1">
        <v>62.024760457381092</v>
      </c>
      <c r="T11" s="1">
        <v>61.735259160317753</v>
      </c>
      <c r="U11" s="1">
        <v>61.426938739407568</v>
      </c>
      <c r="V11" s="1">
        <v>61.09925449121851</v>
      </c>
      <c r="W11" s="1">
        <v>60.751639453598713</v>
      </c>
      <c r="X11" s="1">
        <v>60.320757865444477</v>
      </c>
      <c r="Y11" s="1">
        <v>59.868748819759972</v>
      </c>
      <c r="Z11" s="1">
        <v>59.394965245758684</v>
      </c>
      <c r="AA11" s="1">
        <v>58.898728046570447</v>
      </c>
      <c r="AB11" s="1">
        <v>58.379322934865961</v>
      </c>
      <c r="AC11" s="1">
        <v>57.83599691364072</v>
      </c>
      <c r="AD11" s="1">
        <v>57.267954364479074</v>
      </c>
      <c r="AE11" s="1">
        <v>56.67435270183703</v>
      </c>
      <c r="AF11" s="1">
        <v>56.054297547737328</v>
      </c>
      <c r="AG11" s="1">
        <v>55.406837376726372</v>
      </c>
      <c r="AH11" s="1">
        <v>2034.2575985660346</v>
      </c>
    </row>
    <row r="12" spans="1:34" x14ac:dyDescent="0.2">
      <c r="A12" t="s">
        <v>21</v>
      </c>
      <c r="B12" s="1">
        <v>74.838333903768799</v>
      </c>
      <c r="C12" s="1">
        <v>73.867592505531888</v>
      </c>
      <c r="D12" s="1">
        <v>73.003096646601122</v>
      </c>
      <c r="E12" s="1">
        <v>72.09943512148115</v>
      </c>
      <c r="F12" s="1">
        <v>71.155677553982159</v>
      </c>
      <c r="G12" s="1">
        <v>70.170866037164132</v>
      </c>
      <c r="H12" s="1">
        <v>69.144013693971672</v>
      </c>
      <c r="I12" s="1">
        <v>68.074103109346751</v>
      </c>
      <c r="J12" s="1">
        <v>66.960084620557041</v>
      </c>
      <c r="K12" s="1">
        <v>65.800874451168113</v>
      </c>
      <c r="L12" s="1">
        <v>64.595352672649099</v>
      </c>
      <c r="M12" s="1">
        <v>63.342360976028282</v>
      </c>
      <c r="N12" s="1">
        <v>62.998573846129453</v>
      </c>
      <c r="O12" s="1">
        <v>62.641476725444903</v>
      </c>
      <c r="P12" s="1">
        <v>62.270622653357968</v>
      </c>
      <c r="Q12" s="1">
        <v>61.885552078789168</v>
      </c>
      <c r="R12" s="1">
        <v>61.485791783633054</v>
      </c>
      <c r="S12" s="1">
        <v>61.070853680016185</v>
      </c>
      <c r="T12" s="1">
        <v>60.640233467019712</v>
      </c>
      <c r="U12" s="1">
        <v>60.193409131012814</v>
      </c>
      <c r="V12" s="1">
        <v>59.729839272094083</v>
      </c>
      <c r="W12" s="1">
        <v>59.248961237330121</v>
      </c>
      <c r="X12" s="1">
        <v>58.705512168134554</v>
      </c>
      <c r="Y12" s="1">
        <v>58.144464918414094</v>
      </c>
      <c r="Z12" s="1">
        <v>57.565167412561891</v>
      </c>
      <c r="AA12" s="1">
        <v>56.966936620434268</v>
      </c>
      <c r="AB12" s="1">
        <v>56.349055354974368</v>
      </c>
      <c r="AC12" s="1">
        <v>55.71076871154694</v>
      </c>
      <c r="AD12" s="1">
        <v>55.05128011094147</v>
      </c>
      <c r="AE12" s="1">
        <v>54.36974690419239</v>
      </c>
      <c r="AF12" s="1">
        <v>53.665275493188247</v>
      </c>
      <c r="AG12" s="1">
        <v>52.936915916465466</v>
      </c>
      <c r="AH12" s="1">
        <v>2004.6822287779314</v>
      </c>
    </row>
    <row r="13" spans="1:34" x14ac:dyDescent="0.2">
      <c r="A13" s="2" t="s">
        <v>4</v>
      </c>
      <c r="B13" s="3">
        <v>449.03000342261282</v>
      </c>
      <c r="C13" s="3">
        <v>444.8106290355928</v>
      </c>
      <c r="D13" s="3">
        <v>450.59544856626781</v>
      </c>
      <c r="E13" s="3">
        <v>456.28222412688274</v>
      </c>
      <c r="F13" s="3">
        <v>461.80442358995481</v>
      </c>
      <c r="G13" s="3">
        <v>467.22168475581782</v>
      </c>
      <c r="H13" s="3">
        <v>472.53219763527483</v>
      </c>
      <c r="I13" s="3">
        <v>478.91024686463311</v>
      </c>
      <c r="J13" s="3">
        <v>485.24003722060837</v>
      </c>
      <c r="K13" s="3">
        <v>491.52211632414213</v>
      </c>
      <c r="L13" s="3">
        <v>497.75723168514759</v>
      </c>
      <c r="M13" s="3">
        <v>503.94635301598487</v>
      </c>
      <c r="N13" s="3">
        <v>513.07963618626673</v>
      </c>
      <c r="O13" s="3">
        <v>522.21545358472281</v>
      </c>
      <c r="P13" s="3">
        <v>531.35637957528343</v>
      </c>
      <c r="Q13" s="3">
        <v>540.50527531691489</v>
      </c>
      <c r="R13" s="3">
        <v>549.66532827989681</v>
      </c>
      <c r="S13" s="3">
        <v>558.91570078360246</v>
      </c>
      <c r="T13" s="3">
        <v>568.19009623654904</v>
      </c>
      <c r="U13" s="3">
        <v>577.4200340580594</v>
      </c>
      <c r="V13" s="3">
        <v>586.66930671868715</v>
      </c>
      <c r="W13" s="3">
        <v>595.94326811730616</v>
      </c>
      <c r="X13" s="3">
        <v>605.13745151890043</v>
      </c>
      <c r="Y13" s="3">
        <v>614.3666653122018</v>
      </c>
      <c r="Z13" s="3">
        <v>623.63837856319992</v>
      </c>
      <c r="AA13" s="3">
        <v>632.96090968468934</v>
      </c>
      <c r="AB13" s="3">
        <v>642.34350279846535</v>
      </c>
      <c r="AC13" s="3">
        <v>651.79641189823781</v>
      </c>
      <c r="AD13" s="3">
        <v>661.33099314338381</v>
      </c>
      <c r="AE13" s="3">
        <v>670.95980576853253</v>
      </c>
      <c r="AF13" s="3">
        <v>680.69672221260794</v>
      </c>
      <c r="AG13" s="3">
        <v>690.55704817096614</v>
      </c>
      <c r="AH13" s="3">
        <v>17677.400964171393</v>
      </c>
    </row>
    <row r="16" spans="1:34" x14ac:dyDescent="0.2">
      <c r="AE16" s="9" t="s">
        <v>13</v>
      </c>
      <c r="AF16" s="9"/>
      <c r="AG16" s="7">
        <f>AG10/AG9</f>
        <v>0.41664093349729037</v>
      </c>
    </row>
  </sheetData>
  <mergeCells count="1">
    <mergeCell ref="AE16:AF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2039-915F-4014-A8F8-2888334C0471}">
  <dimension ref="A1:H21"/>
  <sheetViews>
    <sheetView showGridLines="0" workbookViewId="0">
      <selection activeCell="G40" sqref="G40"/>
    </sheetView>
  </sheetViews>
  <sheetFormatPr defaultRowHeight="14.25" x14ac:dyDescent="0.2"/>
  <cols>
    <col min="1" max="1" width="18" style="27" customWidth="1"/>
    <col min="2" max="2" width="13.875" style="27" bestFit="1" customWidth="1"/>
    <col min="3" max="3" width="13.875" style="27" customWidth="1"/>
    <col min="4" max="4" width="11.875" style="27" customWidth="1"/>
    <col min="5" max="5" width="12.875" style="27" customWidth="1"/>
    <col min="6" max="6" width="12.75" style="27" customWidth="1"/>
    <col min="7" max="7" width="13.25" style="27" customWidth="1"/>
    <col min="8" max="8" width="7.125" style="27" bestFit="1" customWidth="1"/>
    <col min="9" max="16384" width="9" style="27"/>
  </cols>
  <sheetData>
    <row r="1" spans="1:8" x14ac:dyDescent="0.2">
      <c r="A1" s="8" t="s">
        <v>6</v>
      </c>
    </row>
    <row r="2" spans="1:8" x14ac:dyDescent="0.2">
      <c r="A2" s="8" t="s">
        <v>11</v>
      </c>
    </row>
    <row r="3" spans="1:8" x14ac:dyDescent="0.2">
      <c r="A3" s="8" t="s">
        <v>7</v>
      </c>
    </row>
    <row r="4" spans="1:8" x14ac:dyDescent="0.2">
      <c r="A4" s="8" t="s">
        <v>8</v>
      </c>
    </row>
    <row r="5" spans="1:8" x14ac:dyDescent="0.2">
      <c r="A5" s="8"/>
    </row>
    <row r="6" spans="1:8" s="29" customFormat="1" ht="42.75" x14ac:dyDescent="0.2">
      <c r="A6" s="28" t="s">
        <v>3</v>
      </c>
      <c r="B6" s="28" t="s">
        <v>24</v>
      </c>
      <c r="C6" s="28" t="s">
        <v>26</v>
      </c>
      <c r="D6" s="28" t="s">
        <v>25</v>
      </c>
      <c r="E6" s="28" t="s">
        <v>14</v>
      </c>
      <c r="F6" s="28" t="s">
        <v>22</v>
      </c>
      <c r="G6" s="28" t="s">
        <v>23</v>
      </c>
      <c r="H6" s="28" t="s">
        <v>4</v>
      </c>
    </row>
    <row r="7" spans="1:8" x14ac:dyDescent="0.2">
      <c r="A7" s="27" t="s">
        <v>5</v>
      </c>
      <c r="B7" s="30">
        <v>46.531496996639127</v>
      </c>
      <c r="C7" s="30">
        <v>2.6706361864574384</v>
      </c>
      <c r="D7" s="30">
        <v>1.4079277016643983</v>
      </c>
      <c r="E7" s="30">
        <v>38.009608601983523</v>
      </c>
      <c r="F7" s="30">
        <v>8.32644786836231</v>
      </c>
      <c r="G7" s="30">
        <v>0.16545537115071562</v>
      </c>
      <c r="H7" s="30">
        <f>SUM(B7:G7)</f>
        <v>97.111572726257506</v>
      </c>
    </row>
    <row r="8" spans="1:8" x14ac:dyDescent="0.2">
      <c r="A8" s="27" t="s">
        <v>17</v>
      </c>
      <c r="B8" s="30">
        <v>21.671330892256609</v>
      </c>
      <c r="C8" s="30">
        <v>1.1460841933505299</v>
      </c>
      <c r="D8" s="30">
        <v>2.0586127830323888</v>
      </c>
      <c r="E8" s="30">
        <v>19.62349646370695</v>
      </c>
      <c r="F8" s="30">
        <v>1.9120766656141659</v>
      </c>
      <c r="G8" s="30">
        <v>0.22873349315869934</v>
      </c>
      <c r="H8" s="30">
        <f t="shared" ref="H8:H13" si="0">SUM(B8:G8)</f>
        <v>46.64033449111934</v>
      </c>
    </row>
    <row r="9" spans="1:8" x14ac:dyDescent="0.2">
      <c r="A9" s="27" t="s">
        <v>18</v>
      </c>
      <c r="B9" s="30">
        <v>30.099452180349662</v>
      </c>
      <c r="C9" s="30">
        <v>0.53349229228012374</v>
      </c>
      <c r="D9" s="30">
        <v>15.71610880024086</v>
      </c>
      <c r="E9" s="30">
        <v>29.00682656540631</v>
      </c>
      <c r="F9" s="30">
        <v>0.49428228039991418</v>
      </c>
      <c r="G9" s="30">
        <v>2.4069651761066322E-2</v>
      </c>
      <c r="H9" s="30">
        <f t="shared" si="0"/>
        <v>75.874231770437945</v>
      </c>
    </row>
    <row r="10" spans="1:8" x14ac:dyDescent="0.2">
      <c r="A10" s="27" t="s">
        <v>19</v>
      </c>
      <c r="B10" s="30">
        <v>26.344247787027189</v>
      </c>
      <c r="C10" s="30">
        <v>0.6562850931864791</v>
      </c>
      <c r="D10" s="30">
        <v>16.078236587596052</v>
      </c>
      <c r="E10" s="30">
        <v>29.00682656540631</v>
      </c>
      <c r="F10" s="30">
        <v>0.49428228039991418</v>
      </c>
      <c r="G10" s="30">
        <v>2.4069651761066322E-2</v>
      </c>
      <c r="H10" s="30">
        <f t="shared" si="0"/>
        <v>72.603947965377017</v>
      </c>
    </row>
    <row r="11" spans="1:8" x14ac:dyDescent="0.2">
      <c r="A11" s="27" t="s">
        <v>20</v>
      </c>
      <c r="B11" s="30">
        <v>12.091753591590235</v>
      </c>
      <c r="C11" s="30">
        <v>0.81794333812553743</v>
      </c>
      <c r="D11" s="30">
        <v>1.1815257213588417</v>
      </c>
      <c r="E11" s="30">
        <v>12.224223896914923</v>
      </c>
      <c r="F11" s="30">
        <v>0.77972715556822503</v>
      </c>
      <c r="G11" s="30">
        <v>3.7990512583654906E-2</v>
      </c>
      <c r="H11" s="30">
        <f t="shared" si="0"/>
        <v>27.133164216141417</v>
      </c>
    </row>
    <row r="12" spans="1:8" x14ac:dyDescent="0.2">
      <c r="A12" s="27" t="s">
        <v>21</v>
      </c>
      <c r="B12" s="30">
        <v>8.8548479866199798</v>
      </c>
      <c r="C12" s="30">
        <v>0.50785780796574953</v>
      </c>
      <c r="D12" s="30">
        <v>1.179740811173452</v>
      </c>
      <c r="E12" s="30">
        <v>12.224223896914923</v>
      </c>
      <c r="F12" s="30">
        <v>0.77972715556822503</v>
      </c>
      <c r="G12" s="30">
        <v>3.7990512583654906E-2</v>
      </c>
      <c r="H12" s="30">
        <f t="shared" si="0"/>
        <v>23.584388170825981</v>
      </c>
    </row>
    <row r="13" spans="1:8" x14ac:dyDescent="0.2">
      <c r="A13" s="8" t="s">
        <v>4</v>
      </c>
      <c r="B13" s="31">
        <v>145.59312943448282</v>
      </c>
      <c r="C13" s="31">
        <v>6.3322989113658581</v>
      </c>
      <c r="D13" s="31">
        <v>37.622152405065997</v>
      </c>
      <c r="E13" s="31">
        <v>140.09520599033294</v>
      </c>
      <c r="F13" s="31">
        <v>12.786543405912754</v>
      </c>
      <c r="G13" s="31">
        <v>0.51830919299885747</v>
      </c>
      <c r="H13" s="30">
        <f t="shared" si="0"/>
        <v>342.94763934015924</v>
      </c>
    </row>
    <row r="17" spans="2:8" x14ac:dyDescent="0.2">
      <c r="B17" s="30"/>
      <c r="C17" s="30"/>
      <c r="D17" s="30"/>
      <c r="E17" s="30"/>
      <c r="F17" s="30"/>
      <c r="G17" s="30"/>
      <c r="H17" s="30"/>
    </row>
    <row r="18" spans="2:8" x14ac:dyDescent="0.2">
      <c r="B18" s="30"/>
      <c r="C18" s="30"/>
      <c r="D18" s="30"/>
      <c r="E18" s="30"/>
      <c r="F18" s="30"/>
      <c r="G18" s="30"/>
      <c r="H18" s="30"/>
    </row>
    <row r="20" spans="2:8" x14ac:dyDescent="0.2">
      <c r="B20" s="32"/>
      <c r="C20" s="32"/>
      <c r="D20" s="32"/>
      <c r="E20" s="32"/>
      <c r="F20" s="32"/>
      <c r="G20" s="32"/>
      <c r="H20" s="32"/>
    </row>
    <row r="21" spans="2:8" x14ac:dyDescent="0.2">
      <c r="B21" s="32"/>
      <c r="C21" s="32"/>
      <c r="D21" s="32"/>
      <c r="E21" s="32"/>
      <c r="F21" s="32"/>
      <c r="G21" s="32"/>
      <c r="H21" s="3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4FE-2CD3-4FC0-912A-C51D8676C858}">
  <dimension ref="A1:T99"/>
  <sheetViews>
    <sheetView showGridLines="0" workbookViewId="0">
      <selection activeCell="M31" sqref="M31"/>
    </sheetView>
  </sheetViews>
  <sheetFormatPr defaultRowHeight="14.25" x14ac:dyDescent="0.2"/>
  <cols>
    <col min="1" max="1" width="17.875" customWidth="1"/>
    <col min="2" max="2" width="13.875" bestFit="1" customWidth="1"/>
    <col min="3" max="7" width="9.5" bestFit="1" customWidth="1"/>
    <col min="8" max="8" width="7.125" bestFit="1" customWidth="1"/>
  </cols>
  <sheetData>
    <row r="1" spans="1:20" x14ac:dyDescent="0.2">
      <c r="A1" s="2" t="s">
        <v>0</v>
      </c>
    </row>
    <row r="2" spans="1:20" x14ac:dyDescent="0.2">
      <c r="A2" s="2" t="s">
        <v>12</v>
      </c>
    </row>
    <row r="3" spans="1:20" x14ac:dyDescent="0.2">
      <c r="A3" s="2" t="s">
        <v>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2">
      <c r="A4" s="2" t="s">
        <v>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">
      <c r="A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.75" x14ac:dyDescent="0.2">
      <c r="A6" s="2" t="s">
        <v>3</v>
      </c>
      <c r="B6" s="28" t="s">
        <v>24</v>
      </c>
      <c r="C6" s="28" t="s">
        <v>26</v>
      </c>
      <c r="D6" s="28" t="s">
        <v>25</v>
      </c>
      <c r="E6" s="28" t="s">
        <v>14</v>
      </c>
      <c r="F6" s="28" t="s">
        <v>22</v>
      </c>
      <c r="G6" s="28" t="s">
        <v>23</v>
      </c>
      <c r="H6" s="2" t="s">
        <v>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">
      <c r="A7" t="s">
        <v>5</v>
      </c>
      <c r="B7" s="4">
        <v>20.414742186993944</v>
      </c>
      <c r="C7" s="4">
        <v>8.0597184338028267</v>
      </c>
      <c r="D7" s="4">
        <v>9.4548608560756744</v>
      </c>
      <c r="E7" s="4">
        <v>110.49285987981217</v>
      </c>
      <c r="F7" s="4">
        <v>25.359071075660431</v>
      </c>
      <c r="G7" s="4">
        <v>47.45678241866591</v>
      </c>
      <c r="H7" s="4">
        <f>SUM(B7:G7)</f>
        <v>221.23803485101098</v>
      </c>
      <c r="I7" s="11"/>
      <c r="J7" s="12"/>
      <c r="K7" s="12"/>
      <c r="L7" s="12"/>
      <c r="M7" s="12"/>
      <c r="N7" s="12"/>
      <c r="O7" s="12"/>
      <c r="P7" s="12"/>
      <c r="Q7" s="11"/>
      <c r="R7" s="11"/>
      <c r="S7" s="11"/>
      <c r="T7" s="11"/>
    </row>
    <row r="8" spans="1:20" x14ac:dyDescent="0.2">
      <c r="A8" t="s">
        <v>17</v>
      </c>
      <c r="B8" s="4">
        <v>9.4540044017449922</v>
      </c>
      <c r="C8" s="4">
        <v>3.4569675146966987</v>
      </c>
      <c r="D8" s="4">
        <v>15.26582088332248</v>
      </c>
      <c r="E8" s="4">
        <v>53.027901573841284</v>
      </c>
      <c r="F8" s="4">
        <v>5.5732107935215662</v>
      </c>
      <c r="G8" s="4">
        <v>23.689890087197174</v>
      </c>
      <c r="H8" s="4">
        <f t="shared" ref="H8:H13" si="0">SUM(B8:G8)</f>
        <v>110.4677952543242</v>
      </c>
      <c r="I8" s="11"/>
      <c r="J8" s="12"/>
      <c r="K8" s="12"/>
      <c r="L8" s="12"/>
      <c r="M8" s="12"/>
      <c r="N8" s="12"/>
      <c r="O8" s="12"/>
      <c r="P8" s="12"/>
      <c r="Q8" s="11"/>
      <c r="R8" s="11"/>
      <c r="S8" s="11"/>
      <c r="T8" s="11"/>
    </row>
    <row r="9" spans="1:20" x14ac:dyDescent="0.2">
      <c r="A9" t="s">
        <v>18</v>
      </c>
      <c r="B9" s="4">
        <v>43.528159739609023</v>
      </c>
      <c r="C9" s="4">
        <v>1.5953399398883923</v>
      </c>
      <c r="D9" s="4">
        <v>105.55694244625137</v>
      </c>
      <c r="E9" s="4">
        <v>25.626948914989971</v>
      </c>
      <c r="F9" s="4">
        <v>0.52461970315974593</v>
      </c>
      <c r="G9" s="4">
        <v>0</v>
      </c>
      <c r="H9" s="4">
        <f t="shared" si="0"/>
        <v>176.83201074389851</v>
      </c>
      <c r="I9" s="11"/>
      <c r="J9" s="12"/>
      <c r="K9" s="12"/>
      <c r="L9" s="12"/>
      <c r="M9" s="12"/>
      <c r="N9" s="12"/>
      <c r="O9" s="12"/>
      <c r="P9" s="12"/>
      <c r="Q9" s="11"/>
      <c r="R9" s="11"/>
      <c r="S9" s="11"/>
      <c r="T9" s="11"/>
    </row>
    <row r="10" spans="1:20" x14ac:dyDescent="0.2">
      <c r="A10" t="s">
        <v>19</v>
      </c>
      <c r="B10" s="4">
        <v>31.497421342615564</v>
      </c>
      <c r="C10" s="4">
        <v>0.96812316563309486</v>
      </c>
      <c r="D10" s="4">
        <v>15.058340902142389</v>
      </c>
      <c r="E10" s="4">
        <v>25.626948914989971</v>
      </c>
      <c r="F10" s="4">
        <v>0.52461970315974593</v>
      </c>
      <c r="G10" s="4">
        <v>0</v>
      </c>
      <c r="H10" s="4">
        <f t="shared" si="0"/>
        <v>73.675454028540756</v>
      </c>
      <c r="I10" s="11"/>
      <c r="J10" s="12"/>
      <c r="K10" s="12"/>
      <c r="L10" s="12"/>
      <c r="M10" s="12"/>
      <c r="N10" s="12"/>
      <c r="O10" s="12"/>
      <c r="P10" s="12"/>
      <c r="Q10" s="11"/>
      <c r="R10" s="11"/>
      <c r="S10" s="11"/>
      <c r="T10" s="11"/>
    </row>
    <row r="11" spans="1:20" x14ac:dyDescent="0.2">
      <c r="A11" t="s">
        <v>20</v>
      </c>
      <c r="B11" s="4">
        <v>5.2439971108984187</v>
      </c>
      <c r="C11" s="4">
        <v>2.4275911822210317</v>
      </c>
      <c r="D11" s="4">
        <v>7.7273613230851002</v>
      </c>
      <c r="E11" s="4">
        <v>33.952893878094891</v>
      </c>
      <c r="F11" s="4">
        <v>2.2804916861271565</v>
      </c>
      <c r="G11" s="4">
        <v>3.7745021962997591</v>
      </c>
      <c r="H11" s="4">
        <f t="shared" si="0"/>
        <v>55.406837376726358</v>
      </c>
      <c r="I11" s="11"/>
      <c r="J11" s="12"/>
      <c r="K11" s="12"/>
      <c r="L11" s="12"/>
      <c r="M11" s="12"/>
      <c r="N11" s="12"/>
      <c r="O11" s="12"/>
      <c r="P11" s="12"/>
      <c r="Q11" s="11"/>
      <c r="R11" s="11"/>
      <c r="S11" s="11"/>
      <c r="T11" s="11"/>
    </row>
    <row r="12" spans="1:20" x14ac:dyDescent="0.2">
      <c r="A12" t="s">
        <v>21</v>
      </c>
      <c r="B12" s="4">
        <v>3.8401967547688365</v>
      </c>
      <c r="C12" s="4">
        <v>1.5163793296783203</v>
      </c>
      <c r="D12" s="4">
        <v>6.1024075713244796</v>
      </c>
      <c r="E12" s="4">
        <v>33.952893878094891</v>
      </c>
      <c r="F12" s="4">
        <v>2.2804916861271565</v>
      </c>
      <c r="G12" s="4">
        <v>3.7745021962997591</v>
      </c>
      <c r="H12" s="4">
        <f t="shared" si="0"/>
        <v>51.466871416293444</v>
      </c>
      <c r="I12" s="11"/>
      <c r="J12" s="12"/>
      <c r="K12" s="12"/>
      <c r="L12" s="12"/>
      <c r="M12" s="12"/>
      <c r="N12" s="12"/>
      <c r="O12" s="12"/>
      <c r="P12" s="12"/>
      <c r="Q12" s="11"/>
      <c r="R12" s="11"/>
      <c r="S12" s="11"/>
      <c r="T12" s="11"/>
    </row>
    <row r="13" spans="1:20" x14ac:dyDescent="0.2">
      <c r="A13" s="2" t="s">
        <v>4</v>
      </c>
      <c r="B13" s="5">
        <v>113.97852153663078</v>
      </c>
      <c r="C13" s="5">
        <v>18.024119565920365</v>
      </c>
      <c r="D13" s="5">
        <v>159.16573398220149</v>
      </c>
      <c r="E13" s="5">
        <v>282.68044703982321</v>
      </c>
      <c r="F13" s="5">
        <v>36.542504647755806</v>
      </c>
      <c r="G13" s="5">
        <v>78.695676898462608</v>
      </c>
      <c r="H13" s="4">
        <f t="shared" si="0"/>
        <v>689.08700367079416</v>
      </c>
      <c r="I13" s="11"/>
      <c r="J13" s="12"/>
      <c r="K13" s="12"/>
      <c r="L13" s="12"/>
      <c r="M13" s="12"/>
      <c r="N13" s="12"/>
      <c r="O13" s="12"/>
      <c r="P13" s="11"/>
      <c r="Q13" s="11"/>
      <c r="R13" s="11"/>
      <c r="S13" s="11"/>
      <c r="T13" s="11"/>
    </row>
    <row r="14" spans="1:20" s="18" customFormat="1" x14ac:dyDescent="0.2"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s="19" customFormat="1" x14ac:dyDescent="0.2"/>
    <row r="16" spans="1:20" s="19" customFormat="1" x14ac:dyDescent="0.2"/>
    <row r="17" spans="2:5" s="19" customFormat="1" x14ac:dyDescent="0.2"/>
    <row r="18" spans="2:5" s="19" customFormat="1" x14ac:dyDescent="0.2">
      <c r="B18" s="20"/>
      <c r="C18" s="20"/>
      <c r="D18" s="21"/>
    </row>
    <row r="19" spans="2:5" s="19" customFormat="1" x14ac:dyDescent="0.2">
      <c r="B19" s="20"/>
      <c r="C19" s="20"/>
      <c r="D19" s="21"/>
    </row>
    <row r="20" spans="2:5" s="19" customFormat="1" x14ac:dyDescent="0.2">
      <c r="B20" s="20"/>
      <c r="C20" s="20"/>
      <c r="D20" s="21"/>
    </row>
    <row r="21" spans="2:5" s="19" customFormat="1" x14ac:dyDescent="0.2">
      <c r="B21" s="20"/>
      <c r="C21" s="20"/>
      <c r="D21" s="21"/>
    </row>
    <row r="22" spans="2:5" s="19" customFormat="1" x14ac:dyDescent="0.2">
      <c r="B22" s="20"/>
      <c r="C22" s="20"/>
      <c r="D22" s="21"/>
    </row>
    <row r="23" spans="2:5" s="19" customFormat="1" x14ac:dyDescent="0.2">
      <c r="B23" s="20"/>
      <c r="C23" s="20"/>
      <c r="D23" s="21"/>
    </row>
    <row r="24" spans="2:5" s="19" customFormat="1" x14ac:dyDescent="0.2"/>
    <row r="25" spans="2:5" s="19" customFormat="1" x14ac:dyDescent="0.2"/>
    <row r="26" spans="2:5" s="19" customFormat="1" x14ac:dyDescent="0.2"/>
    <row r="27" spans="2:5" s="19" customFormat="1" x14ac:dyDescent="0.2">
      <c r="B27" s="22"/>
      <c r="C27" s="22"/>
      <c r="D27" s="22"/>
      <c r="E27" s="22"/>
    </row>
    <row r="28" spans="2:5" s="19" customFormat="1" x14ac:dyDescent="0.2">
      <c r="B28" s="22"/>
      <c r="C28" s="22"/>
      <c r="D28" s="22"/>
    </row>
    <row r="29" spans="2:5" s="19" customFormat="1" x14ac:dyDescent="0.2">
      <c r="B29" s="22"/>
      <c r="C29" s="22"/>
      <c r="D29" s="22"/>
    </row>
    <row r="30" spans="2:5" s="19" customFormat="1" x14ac:dyDescent="0.2">
      <c r="B30" s="22"/>
      <c r="C30" s="22"/>
      <c r="D30" s="22"/>
    </row>
    <row r="31" spans="2:5" s="19" customFormat="1" x14ac:dyDescent="0.2">
      <c r="B31" s="22"/>
      <c r="C31" s="22"/>
      <c r="D31" s="22"/>
    </row>
    <row r="32" spans="2:5" s="19" customFormat="1" x14ac:dyDescent="0.2">
      <c r="B32" s="22"/>
      <c r="C32" s="22"/>
      <c r="D32" s="22"/>
    </row>
    <row r="33" spans="1:19" s="19" customFormat="1" x14ac:dyDescent="0.2">
      <c r="B33" s="22"/>
      <c r="C33" s="22"/>
      <c r="D33" s="22"/>
    </row>
    <row r="34" spans="1:19" s="19" customFormat="1" x14ac:dyDescent="0.2">
      <c r="B34" s="22"/>
    </row>
    <row r="35" spans="1:19" s="19" customFormat="1" x14ac:dyDescent="0.2"/>
    <row r="36" spans="1:19" s="19" customFormat="1" x14ac:dyDescent="0.2"/>
    <row r="37" spans="1:19" s="18" customFormat="1" x14ac:dyDescent="0.2">
      <c r="A37" s="19"/>
      <c r="B37" s="23"/>
      <c r="C37" s="23"/>
      <c r="D37" s="23"/>
      <c r="E37" s="23"/>
      <c r="F37" s="23"/>
      <c r="G37" s="23"/>
      <c r="H37" s="23"/>
      <c r="I37" s="19"/>
      <c r="J37" s="21"/>
      <c r="K37" s="21"/>
      <c r="L37" s="21"/>
      <c r="M37" s="21"/>
      <c r="N37" s="21"/>
      <c r="O37" s="21"/>
      <c r="P37" s="21"/>
      <c r="Q37" s="19"/>
      <c r="R37" s="19"/>
      <c r="S37" s="19"/>
    </row>
    <row r="38" spans="1:19" s="18" customFormat="1" x14ac:dyDescent="0.2">
      <c r="A38" s="19"/>
      <c r="B38" s="23"/>
      <c r="C38" s="23"/>
      <c r="D38" s="23"/>
      <c r="E38" s="23"/>
      <c r="F38" s="23"/>
      <c r="G38" s="23"/>
      <c r="H38" s="23"/>
      <c r="I38" s="19"/>
      <c r="J38" s="21"/>
      <c r="K38" s="21"/>
      <c r="L38" s="21"/>
      <c r="M38" s="21"/>
      <c r="N38" s="21"/>
      <c r="O38" s="21"/>
      <c r="P38" s="21"/>
      <c r="Q38" s="19"/>
      <c r="R38" s="19"/>
      <c r="S38" s="19"/>
    </row>
    <row r="39" spans="1:19" s="18" customFormat="1" x14ac:dyDescent="0.2">
      <c r="A39" s="19"/>
      <c r="B39" s="21"/>
      <c r="C39" s="21"/>
      <c r="D39" s="21"/>
      <c r="E39" s="21"/>
      <c r="F39" s="21"/>
      <c r="G39" s="21"/>
      <c r="H39" s="2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s="26" customFormat="1" x14ac:dyDescent="0.2">
      <c r="A40" s="24"/>
      <c r="B40" s="25"/>
      <c r="C40" s="25"/>
      <c r="D40" s="25"/>
      <c r="E40" s="25"/>
      <c r="F40" s="25"/>
      <c r="G40" s="25"/>
      <c r="H40" s="25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 s="11"/>
      <c r="B44" s="13"/>
      <c r="C44" s="13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 s="11"/>
      <c r="B45" s="13"/>
      <c r="C45" s="13"/>
      <c r="D45" s="13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 s="11"/>
      <c r="B46" s="13"/>
      <c r="C46" s="13"/>
      <c r="D46" s="1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 s="11"/>
      <c r="B47" s="13"/>
      <c r="C47" s="13"/>
      <c r="D47" s="13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 s="11"/>
      <c r="B48" s="13"/>
      <c r="C48" s="13"/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">
      <c r="A49" s="11"/>
      <c r="B49" s="13"/>
      <c r="C49" s="13"/>
      <c r="D49" s="1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">
      <c r="A50" s="11"/>
      <c r="B50" s="13"/>
      <c r="C50" s="13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A55" s="15"/>
      <c r="B55" s="16"/>
      <c r="C55" s="16"/>
      <c r="D55" s="1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">
      <c r="A58" s="11"/>
      <c r="B58" s="16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">
      <c r="A59" s="11"/>
      <c r="B59" s="16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">
      <c r="A60" s="11"/>
      <c r="B60" s="16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 s="11"/>
      <c r="B63" s="13"/>
      <c r="C63" s="13"/>
      <c r="D63" s="13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 s="11"/>
      <c r="B66" s="1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">
      <c r="A67" s="11"/>
      <c r="B67" s="1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">
      <c r="A68" s="11"/>
      <c r="B68" s="1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">
      <c r="A71" s="11"/>
      <c r="B71" s="11"/>
      <c r="C71" s="1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">
      <c r="A72" s="11"/>
      <c r="B72" s="14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">
      <c r="A73" s="11"/>
      <c r="B73" s="14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">
      <c r="A74" s="11"/>
      <c r="B74" s="14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 s="11"/>
      <c r="B75" s="14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 s="11"/>
      <c r="B76" s="14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 s="11"/>
      <c r="B77" s="14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 s="11"/>
      <c r="B78" s="14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CB8F-49EE-43DF-B266-E785CFB905BD}">
  <dimension ref="A1:H13"/>
  <sheetViews>
    <sheetView showGridLines="0" workbookViewId="0">
      <selection activeCell="M41" sqref="M41"/>
    </sheetView>
  </sheetViews>
  <sheetFormatPr defaultRowHeight="14.25" x14ac:dyDescent="0.2"/>
  <cols>
    <col min="1" max="1" width="21.75" customWidth="1"/>
    <col min="2" max="2" width="9.5" bestFit="1" customWidth="1"/>
    <col min="3" max="3" width="13.875" bestFit="1" customWidth="1"/>
    <col min="4" max="7" width="9.5" bestFit="1" customWidth="1"/>
    <col min="8" max="8" width="8.125" bestFit="1" customWidth="1"/>
  </cols>
  <sheetData>
    <row r="1" spans="1:8" x14ac:dyDescent="0.2">
      <c r="A1" s="2" t="s">
        <v>0</v>
      </c>
    </row>
    <row r="2" spans="1:8" x14ac:dyDescent="0.2">
      <c r="A2" s="2" t="s">
        <v>12</v>
      </c>
    </row>
    <row r="3" spans="1:8" x14ac:dyDescent="0.2">
      <c r="A3" s="2" t="s">
        <v>7</v>
      </c>
    </row>
    <row r="4" spans="1:8" x14ac:dyDescent="0.2">
      <c r="A4" s="2" t="s">
        <v>2</v>
      </c>
    </row>
    <row r="5" spans="1:8" x14ac:dyDescent="0.2">
      <c r="A5" s="2"/>
    </row>
    <row r="6" spans="1:8" ht="42.75" x14ac:dyDescent="0.2">
      <c r="A6" s="2" t="s">
        <v>3</v>
      </c>
      <c r="B6" s="28" t="s">
        <v>26</v>
      </c>
      <c r="C6" s="28" t="s">
        <v>24</v>
      </c>
      <c r="D6" s="28" t="s">
        <v>25</v>
      </c>
      <c r="E6" s="28" t="s">
        <v>14</v>
      </c>
      <c r="F6" s="28" t="s">
        <v>22</v>
      </c>
      <c r="G6" s="28" t="s">
        <v>23</v>
      </c>
      <c r="H6" s="2" t="s">
        <v>4</v>
      </c>
    </row>
    <row r="7" spans="1:8" x14ac:dyDescent="0.2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>SUM(B7:G7)</f>
        <v>0</v>
      </c>
    </row>
    <row r="8" spans="1:8" x14ac:dyDescent="0.2">
      <c r="A8" t="s">
        <v>17</v>
      </c>
      <c r="B8" s="1">
        <v>-4.6027509191061275</v>
      </c>
      <c r="C8" s="1">
        <v>-10.960737785248954</v>
      </c>
      <c r="D8" s="1">
        <v>5.810960027246808</v>
      </c>
      <c r="E8" s="1">
        <v>-57.464958305970868</v>
      </c>
      <c r="F8" s="1">
        <v>-19.785860282138866</v>
      </c>
      <c r="G8" s="1">
        <v>-23.766892331468732</v>
      </c>
      <c r="H8" s="1">
        <f t="shared" ref="H8:H13" si="0">SUM(B8:G8)</f>
        <v>-110.77023959668674</v>
      </c>
    </row>
    <row r="9" spans="1:8" x14ac:dyDescent="0.2">
      <c r="A9" t="s">
        <v>18</v>
      </c>
      <c r="B9" s="1">
        <v>-6.4643784939144346</v>
      </c>
      <c r="C9" s="1">
        <v>23.113417552615083</v>
      </c>
      <c r="D9" s="1">
        <v>96.102081590175686</v>
      </c>
      <c r="E9" s="1">
        <v>-84.865910964822177</v>
      </c>
      <c r="F9" s="1">
        <v>-24.834451372500681</v>
      </c>
      <c r="G9" s="1">
        <v>-47.45678241866591</v>
      </c>
      <c r="H9" s="1">
        <f t="shared" si="0"/>
        <v>-44.40602410711243</v>
      </c>
    </row>
    <row r="10" spans="1:8" x14ac:dyDescent="0.2">
      <c r="A10" t="s">
        <v>19</v>
      </c>
      <c r="B10" s="1">
        <v>-7.0915952681697316</v>
      </c>
      <c r="C10" s="1">
        <v>11.082679155621614</v>
      </c>
      <c r="D10" s="1">
        <v>5.603480046066716</v>
      </c>
      <c r="E10" s="1">
        <v>-84.865910964822177</v>
      </c>
      <c r="F10" s="1">
        <v>-24.834451372500681</v>
      </c>
      <c r="G10" s="1">
        <v>-47.45678241866591</v>
      </c>
      <c r="H10" s="1">
        <f t="shared" si="0"/>
        <v>-147.56258082247018</v>
      </c>
    </row>
    <row r="11" spans="1:8" x14ac:dyDescent="0.2">
      <c r="A11" t="s">
        <v>20</v>
      </c>
      <c r="B11" s="1">
        <v>-5.6321272515817942</v>
      </c>
      <c r="C11" s="1">
        <v>-15.170745076095528</v>
      </c>
      <c r="D11" s="1">
        <v>-1.7274995329905722</v>
      </c>
      <c r="E11" s="1">
        <v>-76.539966001717261</v>
      </c>
      <c r="F11" s="1">
        <v>-23.078579389533282</v>
      </c>
      <c r="G11" s="1">
        <v>-43.682280222366145</v>
      </c>
      <c r="H11" s="1">
        <f t="shared" si="0"/>
        <v>-165.83119747428458</v>
      </c>
    </row>
    <row r="12" spans="1:8" x14ac:dyDescent="0.2">
      <c r="A12" t="s">
        <v>21</v>
      </c>
      <c r="B12" s="1">
        <v>-6.7338133454371834</v>
      </c>
      <c r="C12" s="1">
        <v>-14.920166584125795</v>
      </c>
      <c r="D12" s="1">
        <v>-3.3463133913658161</v>
      </c>
      <c r="E12" s="1">
        <v>-76.539966001717261</v>
      </c>
      <c r="F12" s="1">
        <v>-23.078579389533282</v>
      </c>
      <c r="G12" s="1">
        <v>-43.682280222366145</v>
      </c>
      <c r="H12" s="1">
        <f t="shared" si="0"/>
        <v>-168.30111893454546</v>
      </c>
    </row>
    <row r="13" spans="1:8" x14ac:dyDescent="0.2">
      <c r="A13" s="2" t="s">
        <v>4</v>
      </c>
      <c r="B13" s="3">
        <v>-30.52466527820927</v>
      </c>
      <c r="C13" s="3">
        <v>-6.8555527372335821</v>
      </c>
      <c r="D13" s="3">
        <v>102.44270873913283</v>
      </c>
      <c r="E13" s="3">
        <v>-380.27671223904974</v>
      </c>
      <c r="F13" s="3">
        <v>-115.61192180620679</v>
      </c>
      <c r="G13" s="3">
        <v>-206.04501761353285</v>
      </c>
      <c r="H13" s="1">
        <f t="shared" si="0"/>
        <v>-636.8711609350994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A843-0CE1-42AF-8CA0-3212BCE1058D}">
  <dimension ref="A1:H13"/>
  <sheetViews>
    <sheetView showGridLines="0" workbookViewId="0">
      <selection activeCell="I15" sqref="I15"/>
    </sheetView>
  </sheetViews>
  <sheetFormatPr defaultRowHeight="14.25" x14ac:dyDescent="0.2"/>
  <cols>
    <col min="1" max="1" width="29.375" customWidth="1"/>
    <col min="2" max="2" width="9.5" bestFit="1" customWidth="1"/>
    <col min="3" max="3" width="13.875" bestFit="1" customWidth="1"/>
    <col min="4" max="7" width="9.5" bestFit="1" customWidth="1"/>
    <col min="8" max="8" width="8.125" bestFit="1" customWidth="1"/>
  </cols>
  <sheetData>
    <row r="1" spans="1:8" x14ac:dyDescent="0.2">
      <c r="A1" s="2" t="s">
        <v>6</v>
      </c>
    </row>
    <row r="2" spans="1:8" x14ac:dyDescent="0.2">
      <c r="A2" s="2" t="s">
        <v>11</v>
      </c>
    </row>
    <row r="3" spans="1:8" x14ac:dyDescent="0.2">
      <c r="A3" s="2" t="s">
        <v>7</v>
      </c>
    </row>
    <row r="4" spans="1:8" x14ac:dyDescent="0.2">
      <c r="A4" s="2" t="s">
        <v>8</v>
      </c>
    </row>
    <row r="5" spans="1:8" x14ac:dyDescent="0.2">
      <c r="A5" s="2"/>
    </row>
    <row r="6" spans="1:8" ht="42.75" x14ac:dyDescent="0.2">
      <c r="A6" s="2" t="s">
        <v>3</v>
      </c>
      <c r="B6" s="28" t="s">
        <v>26</v>
      </c>
      <c r="C6" s="28" t="s">
        <v>24</v>
      </c>
      <c r="D6" s="28" t="s">
        <v>25</v>
      </c>
      <c r="E6" s="28" t="s">
        <v>14</v>
      </c>
      <c r="F6" s="28" t="s">
        <v>22</v>
      </c>
      <c r="G6" s="28" t="s">
        <v>23</v>
      </c>
      <c r="H6" s="2" t="s">
        <v>4</v>
      </c>
    </row>
    <row r="7" spans="1:8" x14ac:dyDescent="0.2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>SUM(B7:G7)</f>
        <v>0</v>
      </c>
    </row>
    <row r="8" spans="1:8" x14ac:dyDescent="0.2">
      <c r="A8" t="s">
        <v>17</v>
      </c>
      <c r="B8" s="1">
        <v>-1.5245519931069074</v>
      </c>
      <c r="C8" s="1">
        <v>-24.860166104382511</v>
      </c>
      <c r="D8" s="1">
        <v>0.6506850813679903</v>
      </c>
      <c r="E8" s="1">
        <v>-18.38611213827658</v>
      </c>
      <c r="F8" s="1">
        <v>-6.4143712027481437</v>
      </c>
      <c r="G8" s="1">
        <v>6.3278122007983814E-2</v>
      </c>
      <c r="H8" s="1">
        <f t="shared" ref="H8:H13" si="0">SUM(B8:G8)</f>
        <v>-50.471238235138166</v>
      </c>
    </row>
    <row r="9" spans="1:8" x14ac:dyDescent="0.2">
      <c r="A9" t="s">
        <v>18</v>
      </c>
      <c r="B9" s="1">
        <v>-2.137143894177314</v>
      </c>
      <c r="C9" s="1">
        <v>-16.432044816289455</v>
      </c>
      <c r="D9" s="1">
        <v>14.308181098576464</v>
      </c>
      <c r="E9" s="1">
        <v>-9.0027820365772087</v>
      </c>
      <c r="F9" s="1">
        <v>-7.8321655879623941</v>
      </c>
      <c r="G9" s="1">
        <v>-0.14138571938964925</v>
      </c>
      <c r="H9" s="1">
        <f t="shared" si="0"/>
        <v>-21.237340955819558</v>
      </c>
    </row>
    <row r="10" spans="1:8" x14ac:dyDescent="0.2">
      <c r="A10" t="s">
        <v>19</v>
      </c>
      <c r="B10" s="1">
        <v>-2.014351093270959</v>
      </c>
      <c r="C10" s="1">
        <v>-20.187249209611931</v>
      </c>
      <c r="D10" s="1">
        <v>14.670308885931654</v>
      </c>
      <c r="E10" s="1">
        <v>-9.0027820365772087</v>
      </c>
      <c r="F10" s="1">
        <v>-7.8321655879623941</v>
      </c>
      <c r="G10" s="1">
        <v>-0.14138571938964925</v>
      </c>
      <c r="H10" s="1">
        <f t="shared" si="0"/>
        <v>-24.507624760880489</v>
      </c>
    </row>
    <row r="11" spans="1:8" x14ac:dyDescent="0.2">
      <c r="A11" t="s">
        <v>20</v>
      </c>
      <c r="B11" s="1">
        <v>-1.8526928483319003</v>
      </c>
      <c r="C11" s="1">
        <v>-34.439743405048901</v>
      </c>
      <c r="D11" s="1">
        <v>-0.22640198030555655</v>
      </c>
      <c r="E11" s="1">
        <v>-25.785384705068598</v>
      </c>
      <c r="F11" s="1">
        <v>-7.5467207127940847</v>
      </c>
      <c r="G11" s="1">
        <v>-0.12746485856706063</v>
      </c>
      <c r="H11" s="1">
        <f t="shared" si="0"/>
        <v>-69.978408510116097</v>
      </c>
    </row>
    <row r="12" spans="1:8" x14ac:dyDescent="0.2">
      <c r="A12" t="s">
        <v>21</v>
      </c>
      <c r="B12" s="1">
        <v>-2.2305664421180853</v>
      </c>
      <c r="C12" s="1">
        <v>-32.056128033618734</v>
      </c>
      <c r="D12" s="1">
        <v>-0.22699990277858476</v>
      </c>
      <c r="E12" s="1">
        <v>-25.785384705068598</v>
      </c>
      <c r="F12" s="1">
        <v>-7.5467207127940847</v>
      </c>
      <c r="G12" s="1">
        <v>-0.12746485856706063</v>
      </c>
      <c r="H12" s="1">
        <f t="shared" si="0"/>
        <v>-67.973264654945154</v>
      </c>
    </row>
    <row r="13" spans="1:8" x14ac:dyDescent="0.2">
      <c r="A13" s="2" t="s">
        <v>4</v>
      </c>
      <c r="B13" s="3">
        <v>-9.7593062710051655</v>
      </c>
      <c r="C13" s="3">
        <v>-127.97533156895153</v>
      </c>
      <c r="D13" s="3">
        <v>29.175773182791968</v>
      </c>
      <c r="E13" s="3">
        <v>-87.962445621568193</v>
      </c>
      <c r="F13" s="3">
        <v>-37.172143804261104</v>
      </c>
      <c r="G13" s="3">
        <v>-0.47442303390543594</v>
      </c>
      <c r="H13" s="1">
        <f t="shared" si="0"/>
        <v>-234.16787711689946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Energy Demand(all scenarios)</vt:lpstr>
      <vt:lpstr>carbon emission(all scenarios)</vt:lpstr>
      <vt:lpstr>Branch ED (all scenarios)</vt:lpstr>
      <vt:lpstr>Branch CE (all scenarios)</vt:lpstr>
      <vt:lpstr>stander rate CE</vt:lpstr>
      <vt:lpstr>stander rate 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chong</dc:creator>
  <cp:lastModifiedBy>cynthia chong</cp:lastModifiedBy>
  <dcterms:created xsi:type="dcterms:W3CDTF">2024-01-06T07:18:53Z</dcterms:created>
  <dcterms:modified xsi:type="dcterms:W3CDTF">2025-01-02T08:29:32Z</dcterms:modified>
</cp:coreProperties>
</file>