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defaultThemeVersion="166925"/>
  <mc:AlternateContent xmlns:mc="http://schemas.openxmlformats.org/markup-compatibility/2006">
    <mc:Choice Requires="x15">
      <x15ac:absPath xmlns:x15ac="http://schemas.microsoft.com/office/spreadsheetml/2010/11/ac" url="https://boniotw-my.sharepoint.com/personal/eva_chang_bonio_com_tw/Documents/BD_CSR_MKT Weekly Report/Weekly Report（含陌開）/"/>
    </mc:Choice>
  </mc:AlternateContent>
  <xr:revisionPtr revIDLastSave="0" documentId="8_{14956863-FFC3-4928-9EA5-5A1F14150BAC}" xr6:coauthVersionLast="47" xr6:coauthVersionMax="47" xr10:uidLastSave="{00000000-0000-0000-0000-000000000000}"/>
  <bookViews>
    <workbookView xWindow="0" yWindow="680" windowWidth="28800" windowHeight="15940" firstSheet="11" activeTab="11" xr2:uid="{00000000-000D-0000-FFFF-FFFF00000000}"/>
  </bookViews>
  <sheets>
    <sheet name="Weekly Report規則0928" sheetId="59" r:id="rId1"/>
    <sheet name="Vicky-BD 0529" sheetId="33" r:id="rId2"/>
    <sheet name="毓萱-BD 0529" sheetId="48" r:id="rId3"/>
    <sheet name="Troy-BD 0529" sheetId="63" r:id="rId4"/>
    <sheet name="Yvonne-運營 0711" sheetId="53" state="hidden" r:id="rId5"/>
    <sheet name="Edwin-運營 0718" sheetId="25" state="hidden" r:id="rId6"/>
    <sheet name="Cassie-運營＆教學 0711" sheetId="44" state="hidden" r:id="rId7"/>
    <sheet name="Cynthia-運營＆教學 0712" sheetId="57" state="hidden" r:id="rId8"/>
    <sheet name="Francis-運營0718" sheetId="64" state="hidden" r:id="rId9"/>
    <sheet name="Kitty-BD 0529" sheetId="72" r:id="rId10"/>
    <sheet name="Nicole-BD 0529" sheetId="76" r:id="rId11"/>
    <sheet name="OP-週報" sheetId="69" r:id="rId12"/>
    <sheet name="OP-配案表" sheetId="70" r:id="rId13"/>
    <sheet name="MK -週報" sheetId="67" r:id="rId14"/>
    <sheet name="MK -2026專案分派" sheetId="75" r:id="rId15"/>
    <sheet name="MK -2025專案分派" sheetId="68" r:id="rId16"/>
    <sheet name="小方-MKT0711" sheetId="43" state="hidden" r:id="rId17"/>
    <sheet name="Gloria-MKT0711" sheetId="50" state="hidden" r:id="rId18"/>
    <sheet name="奕汝-MKT0711" sheetId="62" state="hidden" r:id="rId19"/>
    <sheet name="Kevin-MKT0714" sheetId="65" state="hidden" r:id="rId20"/>
    <sheet name="Allison-MKT0711" sheetId="52" state="hidden" r:id="rId21"/>
    <sheet name="客戶狀態總表" sheetId="61" r:id="rId22"/>
  </sheets>
  <definedNames>
    <definedName name="_xlnm._FilterDatabase" localSheetId="21" hidden="1">客戶狀態總表!$D$1:$D$558</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79" i="33" l="1"/>
  <c r="B80" i="33"/>
  <c r="B19" i="72"/>
  <c r="B20" i="72"/>
  <c r="B21" i="72"/>
  <c r="B22" i="72"/>
  <c r="B12" i="72"/>
  <c r="B13" i="72" s="1"/>
  <c r="B14" i="72" s="1"/>
  <c r="B48" i="72"/>
  <c r="B49" i="72"/>
  <c r="B4" i="72"/>
  <c r="B5" i="72" s="1"/>
  <c r="B6" i="72" s="1"/>
  <c r="B7" i="72" s="1"/>
  <c r="B8" i="72" s="1"/>
  <c r="B15" i="72"/>
  <c r="B16" i="72" s="1"/>
  <c r="B17" i="72" s="1"/>
  <c r="B18" i="72" s="1"/>
  <c r="B50" i="72"/>
  <c r="B51" i="72"/>
  <c r="B52" i="72" s="1"/>
  <c r="B53" i="72" s="1"/>
  <c r="B54" i="72"/>
  <c r="B55" i="72"/>
  <c r="B56" i="72"/>
  <c r="B57" i="72"/>
  <c r="B58" i="72"/>
  <c r="B59" i="72"/>
  <c r="B60" i="72"/>
  <c r="B61" i="72"/>
  <c r="B62" i="72"/>
  <c r="B63" i="72"/>
  <c r="B64" i="72"/>
  <c r="B65" i="72"/>
  <c r="B66" i="72"/>
  <c r="B67" i="72"/>
  <c r="B68" i="72"/>
  <c r="B69" i="72"/>
  <c r="B70" i="72"/>
  <c r="B71" i="72"/>
  <c r="B111" i="72"/>
  <c r="B112" i="72"/>
  <c r="B113" i="72"/>
  <c r="B114" i="72"/>
  <c r="B115" i="72"/>
  <c r="B116" i="72"/>
  <c r="B117" i="72"/>
  <c r="B118" i="72"/>
  <c r="B129" i="72"/>
  <c r="B130" i="72"/>
  <c r="B128" i="72"/>
  <c r="B13" i="57"/>
  <c r="B38" i="57"/>
  <c r="B64" i="33"/>
  <c r="B65" i="33" s="1"/>
  <c r="B66" i="33" s="1"/>
  <c r="B67" i="33" s="1"/>
  <c r="B68" i="33" s="1"/>
  <c r="B69" i="33" s="1"/>
  <c r="B70" i="33" s="1"/>
  <c r="B71" i="33" s="1"/>
  <c r="B72" i="33" s="1"/>
  <c r="B73" i="33" s="1"/>
  <c r="B74" i="33" s="1"/>
  <c r="B75" i="33" s="1"/>
  <c r="B76" i="33" s="1"/>
  <c r="B77" i="33" s="1"/>
  <c r="B78" i="33" s="1"/>
  <c r="W372" i="61"/>
  <c r="W365" i="61"/>
  <c r="S365" i="61"/>
  <c r="S372" i="61"/>
  <c r="O372" i="61"/>
  <c r="O365" i="61"/>
  <c r="K372" i="61"/>
  <c r="G372" i="61"/>
  <c r="K365" i="61"/>
  <c r="K358" i="61"/>
  <c r="G365" i="61"/>
  <c r="W368" i="61"/>
  <c r="S368" i="61"/>
  <c r="O368" i="61"/>
  <c r="K368" i="61"/>
  <c r="G368" i="61"/>
  <c r="G369" i="61"/>
  <c r="K355" i="61"/>
  <c r="X367" i="61"/>
  <c r="O369" i="61"/>
  <c r="S369" i="61"/>
  <c r="W364" i="61"/>
  <c r="S364" i="61"/>
  <c r="O364" i="61"/>
  <c r="K364" i="61"/>
  <c r="W361" i="61"/>
  <c r="S361" i="61"/>
  <c r="O361" i="61"/>
  <c r="K361" i="61"/>
  <c r="G361" i="61"/>
  <c r="G364" i="61"/>
  <c r="G362" i="61"/>
  <c r="K362" i="61"/>
  <c r="K369" i="61" s="1"/>
  <c r="O362" i="61"/>
  <c r="W362" i="61"/>
  <c r="S362" i="61"/>
  <c r="W358" i="61"/>
  <c r="S358" i="61"/>
  <c r="O358" i="61"/>
  <c r="G354" i="61"/>
  <c r="G305" i="61"/>
  <c r="G358" i="61"/>
  <c r="W354" i="61"/>
  <c r="S354" i="61"/>
  <c r="O354" i="61"/>
  <c r="K354" i="61"/>
  <c r="W357" i="61"/>
  <c r="S357" i="61"/>
  <c r="O357" i="61"/>
  <c r="K357" i="61"/>
  <c r="G357" i="61"/>
  <c r="G355" i="61"/>
  <c r="O355" i="61"/>
  <c r="S355" i="61"/>
  <c r="W355" i="61"/>
  <c r="G306" i="61"/>
  <c r="G313" i="61"/>
  <c r="G320" i="61"/>
  <c r="G327" i="61"/>
  <c r="G334" i="61"/>
  <c r="G341" i="61"/>
  <c r="G348" i="61"/>
  <c r="G285" i="61"/>
  <c r="S244" i="61"/>
  <c r="S251" i="61"/>
  <c r="S258" i="61"/>
  <c r="S265" i="61"/>
  <c r="S272" i="61"/>
  <c r="S279" i="61"/>
  <c r="S286" i="61"/>
  <c r="S293" i="61"/>
  <c r="S300" i="61"/>
  <c r="S307" i="61"/>
  <c r="S314" i="61"/>
  <c r="S321" i="61"/>
  <c r="S328" i="61"/>
  <c r="S335" i="61"/>
  <c r="S342" i="61"/>
  <c r="S349" i="61"/>
  <c r="G229" i="61"/>
  <c r="G236" i="61"/>
  <c r="G243" i="61"/>
  <c r="G250" i="61"/>
  <c r="G257" i="61"/>
  <c r="G264" i="61"/>
  <c r="G271" i="61"/>
  <c r="W35" i="61"/>
  <c r="W42" i="61"/>
  <c r="W49" i="61"/>
  <c r="W56" i="61"/>
  <c r="W63" i="61"/>
  <c r="W70" i="61"/>
  <c r="W77" i="61"/>
  <c r="W84" i="61"/>
  <c r="W91" i="61"/>
  <c r="W98" i="61"/>
  <c r="W105" i="61"/>
  <c r="W112" i="61"/>
  <c r="W119" i="61"/>
  <c r="W126" i="61"/>
  <c r="W133" i="61"/>
  <c r="W140" i="61"/>
  <c r="W147" i="61"/>
  <c r="W154" i="61"/>
  <c r="W161" i="61"/>
  <c r="W198" i="61"/>
  <c r="W205" i="61"/>
  <c r="W212" i="61"/>
  <c r="W219" i="61"/>
  <c r="W226" i="61"/>
  <c r="W233" i="61"/>
  <c r="W240" i="61"/>
  <c r="W247" i="61"/>
  <c r="W254" i="61"/>
  <c r="W261" i="61"/>
  <c r="W268" i="61"/>
  <c r="W275" i="61"/>
  <c r="W282" i="61"/>
  <c r="W289" i="61"/>
  <c r="W296" i="61"/>
  <c r="W303" i="61"/>
  <c r="W310" i="61"/>
  <c r="W317" i="61"/>
  <c r="E195" i="61"/>
  <c r="G188" i="61"/>
  <c r="G195" i="61"/>
  <c r="G202" i="61"/>
  <c r="G209" i="61"/>
  <c r="G216" i="61"/>
  <c r="G223" i="61"/>
  <c r="G230" i="61"/>
  <c r="G237" i="61"/>
  <c r="G244" i="61"/>
  <c r="G251" i="61"/>
  <c r="G258" i="61"/>
  <c r="G265" i="61"/>
  <c r="G272" i="61"/>
  <c r="G279" i="61"/>
  <c r="G286" i="61"/>
  <c r="G293" i="61"/>
  <c r="G300" i="61"/>
  <c r="G307" i="61"/>
  <c r="G314" i="61"/>
  <c r="G321" i="61"/>
  <c r="G328" i="61"/>
  <c r="G335" i="61"/>
  <c r="G342" i="61"/>
  <c r="G349" i="61"/>
  <c r="M132" i="61"/>
  <c r="J132" i="61"/>
  <c r="F90" i="61"/>
  <c r="E76" i="61"/>
  <c r="F118" i="61"/>
  <c r="E104" i="61"/>
  <c r="F97" i="61"/>
  <c r="E83" i="61"/>
  <c r="I118" i="61"/>
  <c r="J174" i="61"/>
  <c r="I167" i="61"/>
  <c r="F167" i="61"/>
  <c r="E160" i="61"/>
  <c r="N160" i="61"/>
  <c r="M153" i="61"/>
  <c r="J153" i="61"/>
  <c r="I146" i="61"/>
  <c r="Q160" i="61"/>
  <c r="I139" i="61"/>
  <c r="J139" i="61"/>
  <c r="I104" i="61"/>
  <c r="M76" i="61"/>
  <c r="J76" i="61"/>
  <c r="I27" i="61"/>
  <c r="U97" i="61"/>
  <c r="R97" i="61"/>
  <c r="Q55" i="61"/>
  <c r="J55" i="61"/>
  <c r="I6" i="61"/>
  <c r="I125" i="61"/>
  <c r="N125" i="61"/>
  <c r="M111" i="61"/>
  <c r="J111" i="61"/>
  <c r="I20" i="61"/>
  <c r="J104" i="61"/>
  <c r="I83" i="61"/>
  <c r="F83" i="61"/>
  <c r="E20" i="61"/>
  <c r="U139" i="61"/>
  <c r="R139" i="61"/>
  <c r="Q83" i="61"/>
  <c r="J83" i="61"/>
  <c r="I76" i="61"/>
  <c r="R146" i="61"/>
  <c r="N132" i="61"/>
  <c r="M125" i="61"/>
  <c r="J125" i="61"/>
  <c r="F104" i="61"/>
  <c r="E97" i="61"/>
  <c r="U6" i="61"/>
  <c r="R174" i="61"/>
  <c r="N118" i="61"/>
  <c r="I55" i="61"/>
  <c r="R83" i="61"/>
  <c r="Q20" i="61"/>
  <c r="N20" i="61"/>
  <c r="M6" i="61"/>
  <c r="U34" i="61"/>
  <c r="R34" i="61"/>
  <c r="Q27" i="61"/>
  <c r="J27" i="61"/>
  <c r="K14" i="61"/>
  <c r="R48" i="61"/>
  <c r="M13" i="61"/>
  <c r="Q6" i="61"/>
  <c r="R55" i="61"/>
  <c r="J20" i="61"/>
  <c r="I13" i="61"/>
  <c r="S189" i="61"/>
  <c r="S196" i="61"/>
  <c r="S203" i="61"/>
  <c r="S210" i="61"/>
  <c r="S217" i="61"/>
  <c r="S224" i="61"/>
  <c r="S231" i="61"/>
  <c r="S238" i="61"/>
  <c r="S245" i="61"/>
  <c r="S252" i="61"/>
  <c r="S259" i="61"/>
  <c r="S266" i="61"/>
  <c r="S273" i="61"/>
  <c r="S280" i="61"/>
  <c r="S287" i="61"/>
  <c r="S294" i="61"/>
  <c r="S301" i="61"/>
  <c r="S308" i="61"/>
  <c r="S315" i="61"/>
  <c r="S322" i="61"/>
  <c r="S329" i="61"/>
  <c r="S336" i="61"/>
  <c r="S343" i="61"/>
  <c r="S350" i="61"/>
  <c r="X353" i="61"/>
  <c r="X360" i="61"/>
  <c r="T353" i="61"/>
  <c r="T360" i="61"/>
  <c r="T367" i="61"/>
  <c r="P353" i="61"/>
  <c r="P360" i="61"/>
  <c r="P367" i="61"/>
  <c r="L353" i="61"/>
  <c r="L360" i="61"/>
  <c r="L367" i="61"/>
  <c r="H360" i="61"/>
  <c r="H367" i="61"/>
  <c r="W168" i="61"/>
  <c r="W175" i="61"/>
  <c r="W182" i="61"/>
  <c r="W189" i="61"/>
  <c r="W196" i="61"/>
  <c r="W203" i="61"/>
  <c r="W210" i="61"/>
  <c r="W217" i="61"/>
  <c r="W224" i="61"/>
  <c r="W231" i="61"/>
  <c r="W238" i="61"/>
  <c r="W245" i="61"/>
  <c r="W252" i="61"/>
  <c r="W259" i="61"/>
  <c r="W266" i="61"/>
  <c r="W273" i="61"/>
  <c r="W280" i="61"/>
  <c r="W287" i="61"/>
  <c r="W294" i="61"/>
  <c r="W301" i="61"/>
  <c r="W308" i="61"/>
  <c r="W315" i="61"/>
  <c r="W322" i="61"/>
  <c r="W329" i="61"/>
  <c r="W336" i="61"/>
  <c r="W343" i="61"/>
  <c r="W350" i="61"/>
  <c r="W166" i="61"/>
  <c r="W173" i="61"/>
  <c r="W180" i="61"/>
  <c r="W187" i="61"/>
  <c r="W194" i="61"/>
  <c r="W201" i="61"/>
  <c r="W208" i="61"/>
  <c r="W215" i="61"/>
  <c r="W222" i="61"/>
  <c r="W229" i="61"/>
  <c r="W236" i="61"/>
  <c r="W243" i="61"/>
  <c r="W250" i="61"/>
  <c r="W257" i="61"/>
  <c r="W264" i="61"/>
  <c r="W271" i="61"/>
  <c r="W278" i="61"/>
  <c r="W285" i="61"/>
  <c r="W292" i="61"/>
  <c r="W299" i="61"/>
  <c r="W306" i="61"/>
  <c r="W313" i="61"/>
  <c r="W320" i="61"/>
  <c r="W327" i="61"/>
  <c r="W334" i="61"/>
  <c r="W341" i="61"/>
  <c r="W348" i="61"/>
  <c r="S4" i="61"/>
  <c r="S159" i="61"/>
  <c r="S166" i="61"/>
  <c r="S173" i="61"/>
  <c r="S180" i="61"/>
  <c r="S187" i="61"/>
  <c r="S194" i="61"/>
  <c r="S201" i="61"/>
  <c r="S208" i="61"/>
  <c r="S215" i="61"/>
  <c r="S222" i="61"/>
  <c r="S229" i="61"/>
  <c r="S236" i="61"/>
  <c r="S243" i="61"/>
  <c r="S250" i="61"/>
  <c r="S257" i="61"/>
  <c r="S264" i="61"/>
  <c r="S271" i="61"/>
  <c r="S278" i="61"/>
  <c r="S285" i="61"/>
  <c r="S14" i="61"/>
  <c r="S21" i="61"/>
  <c r="S28" i="61"/>
  <c r="S35" i="61"/>
  <c r="S42" i="61"/>
  <c r="S49" i="61"/>
  <c r="S56" i="61"/>
  <c r="S63" i="61"/>
  <c r="S70" i="61"/>
  <c r="S77" i="61"/>
  <c r="S84" i="61"/>
  <c r="S91" i="61"/>
  <c r="S98" i="61"/>
  <c r="S105" i="61"/>
  <c r="S112" i="61"/>
  <c r="S119" i="61"/>
  <c r="S126" i="61"/>
  <c r="S133" i="61"/>
  <c r="S140" i="61"/>
  <c r="S147" i="61"/>
  <c r="S154" i="61"/>
  <c r="S161" i="61"/>
  <c r="K21" i="61"/>
  <c r="K28" i="61"/>
  <c r="K35" i="61"/>
  <c r="K42" i="61"/>
  <c r="K49" i="61"/>
  <c r="K56" i="61"/>
  <c r="K63" i="61"/>
  <c r="G16" i="61"/>
  <c r="W7" i="61"/>
  <c r="W14" i="61"/>
  <c r="W21" i="61"/>
  <c r="O7" i="61"/>
  <c r="O14" i="61"/>
  <c r="O21" i="61"/>
  <c r="O28" i="61"/>
  <c r="O35" i="61"/>
  <c r="O42" i="61"/>
  <c r="O49" i="61"/>
  <c r="O56" i="61"/>
  <c r="O63" i="61"/>
  <c r="G7" i="61"/>
  <c r="S16" i="61"/>
  <c r="S23" i="61"/>
  <c r="S30" i="61"/>
  <c r="S37" i="61"/>
  <c r="S44" i="61"/>
  <c r="S51" i="61"/>
  <c r="S58" i="61"/>
  <c r="S65" i="61"/>
  <c r="S72" i="61"/>
  <c r="S79" i="61"/>
  <c r="S86" i="61"/>
  <c r="S93" i="61"/>
  <c r="S100" i="61"/>
  <c r="S107" i="61"/>
  <c r="S114" i="61"/>
  <c r="S121" i="61"/>
  <c r="S128" i="61"/>
  <c r="S135" i="61"/>
  <c r="S142" i="61"/>
  <c r="S149" i="61"/>
  <c r="S156" i="61"/>
  <c r="S163" i="61"/>
  <c r="S170" i="61"/>
  <c r="S177" i="61"/>
  <c r="S184" i="61"/>
  <c r="S191" i="61"/>
  <c r="S198" i="61"/>
  <c r="S205" i="61"/>
  <c r="S212" i="61"/>
  <c r="S219" i="61"/>
  <c r="S226" i="61"/>
  <c r="S233" i="61"/>
  <c r="S240" i="61"/>
  <c r="S247" i="61"/>
  <c r="S254" i="61"/>
  <c r="S261" i="61"/>
  <c r="S268" i="61"/>
  <c r="S275" i="61"/>
  <c r="S282" i="61"/>
  <c r="S289" i="61"/>
  <c r="S296" i="61"/>
  <c r="S303" i="61"/>
  <c r="S310" i="61"/>
  <c r="S317" i="61"/>
  <c r="O16" i="61"/>
  <c r="O23" i="61"/>
  <c r="O30" i="61"/>
  <c r="O37" i="61"/>
  <c r="O44" i="61"/>
  <c r="O51" i="61"/>
  <c r="O58" i="61"/>
  <c r="O65" i="61"/>
  <c r="O72" i="61"/>
  <c r="O79" i="61"/>
  <c r="O86" i="61"/>
  <c r="O93" i="61"/>
  <c r="O100" i="61"/>
  <c r="O107" i="61"/>
  <c r="O114" i="61"/>
  <c r="O121" i="61"/>
  <c r="O128" i="61"/>
  <c r="O135" i="61"/>
  <c r="O142" i="61"/>
  <c r="O149" i="61"/>
  <c r="O156" i="61"/>
  <c r="O163" i="61"/>
  <c r="O170" i="61"/>
  <c r="O177" i="61"/>
  <c r="O184" i="61"/>
  <c r="O191" i="61"/>
  <c r="O198" i="61"/>
  <c r="O205" i="61"/>
  <c r="O212" i="61"/>
  <c r="O219" i="61"/>
  <c r="O226" i="61"/>
  <c r="O233" i="61"/>
  <c r="O240" i="61"/>
  <c r="O247" i="61"/>
  <c r="O254" i="61"/>
  <c r="O261" i="61"/>
  <c r="O268" i="61"/>
  <c r="O275" i="61"/>
  <c r="O282" i="61"/>
  <c r="O289" i="61"/>
  <c r="O296" i="61"/>
  <c r="O303" i="61"/>
  <c r="O310" i="61"/>
  <c r="O317" i="61"/>
  <c r="K16" i="61"/>
  <c r="K23" i="61"/>
  <c r="K30" i="61"/>
  <c r="K37" i="61"/>
  <c r="K44" i="61"/>
  <c r="K51" i="61"/>
  <c r="K58" i="61"/>
  <c r="K65" i="61"/>
  <c r="K72" i="61"/>
  <c r="K79" i="61"/>
  <c r="K86" i="61"/>
  <c r="K93" i="61"/>
  <c r="K100" i="61"/>
  <c r="K107" i="61"/>
  <c r="K114" i="61"/>
  <c r="K121" i="61"/>
  <c r="K128" i="61"/>
  <c r="K135" i="61"/>
  <c r="K142" i="61"/>
  <c r="K149" i="61"/>
  <c r="K156" i="61"/>
  <c r="K163" i="61"/>
  <c r="K170" i="61"/>
  <c r="K177" i="61"/>
  <c r="K184" i="61"/>
  <c r="K191" i="61"/>
  <c r="K198" i="61"/>
  <c r="K205" i="61"/>
  <c r="K212" i="61"/>
  <c r="K219" i="61"/>
  <c r="K226" i="61"/>
  <c r="K233" i="61"/>
  <c r="K240" i="61"/>
  <c r="K247" i="61"/>
  <c r="K254" i="61"/>
  <c r="K261" i="61"/>
  <c r="K268" i="61"/>
  <c r="K275" i="61"/>
  <c r="K282" i="61"/>
  <c r="K289" i="61"/>
  <c r="K296" i="61"/>
  <c r="K303" i="61"/>
  <c r="K310" i="61"/>
  <c r="K317" i="61"/>
  <c r="G23" i="61"/>
  <c r="G30" i="61"/>
  <c r="G37" i="61"/>
  <c r="G44" i="61"/>
  <c r="G51" i="61"/>
  <c r="W8" i="61"/>
  <c r="W15" i="61"/>
  <c r="W22" i="61"/>
  <c r="W29" i="61"/>
  <c r="W36" i="61"/>
  <c r="W43" i="61"/>
  <c r="W50" i="61"/>
  <c r="W57" i="61"/>
  <c r="W64" i="61"/>
  <c r="W71" i="61"/>
  <c r="W78" i="61"/>
  <c r="W85" i="61"/>
  <c r="W92" i="61"/>
  <c r="W99" i="61"/>
  <c r="W106" i="61"/>
  <c r="W113" i="61"/>
  <c r="W120" i="61"/>
  <c r="W127" i="61"/>
  <c r="W134" i="61"/>
  <c r="W141" i="61"/>
  <c r="W148" i="61"/>
  <c r="W155" i="61"/>
  <c r="W162" i="61"/>
  <c r="W169" i="61"/>
  <c r="W176" i="61"/>
  <c r="W183" i="61"/>
  <c r="W190" i="61"/>
  <c r="W197" i="61"/>
  <c r="W204" i="61"/>
  <c r="W211" i="61"/>
  <c r="W218" i="61"/>
  <c r="W225" i="61"/>
  <c r="W232" i="61"/>
  <c r="W239" i="61"/>
  <c r="W246" i="61"/>
  <c r="W253" i="61"/>
  <c r="W260" i="61"/>
  <c r="W267" i="61"/>
  <c r="W274" i="61"/>
  <c r="W281" i="61"/>
  <c r="W6" i="61"/>
  <c r="W13" i="61"/>
  <c r="W20" i="61"/>
  <c r="W27" i="61"/>
  <c r="W34" i="61"/>
  <c r="W41" i="61"/>
  <c r="W48" i="61"/>
  <c r="W55" i="61"/>
  <c r="W62" i="61"/>
  <c r="W69" i="61"/>
  <c r="W76" i="61"/>
  <c r="W83" i="61"/>
  <c r="W90" i="61"/>
  <c r="W97" i="61"/>
  <c r="W104" i="61"/>
  <c r="W111" i="61"/>
  <c r="W118" i="61"/>
  <c r="W125" i="61"/>
  <c r="W132" i="61"/>
  <c r="W139" i="61"/>
  <c r="W146" i="61"/>
  <c r="W153" i="61"/>
  <c r="W160" i="61"/>
  <c r="W167" i="61"/>
  <c r="W174" i="61"/>
  <c r="W181" i="61"/>
  <c r="W188" i="61"/>
  <c r="W195" i="61"/>
  <c r="W202" i="61"/>
  <c r="W209" i="61"/>
  <c r="W216" i="61"/>
  <c r="W223" i="61"/>
  <c r="W230" i="61"/>
  <c r="W237" i="61"/>
  <c r="W244" i="61"/>
  <c r="W251" i="61"/>
  <c r="W258" i="61"/>
  <c r="W265" i="61"/>
  <c r="W272" i="61"/>
  <c r="W279" i="61"/>
  <c r="W286" i="61"/>
  <c r="W293" i="61"/>
  <c r="W300" i="61"/>
  <c r="W307" i="61"/>
  <c r="W314" i="61"/>
  <c r="W321" i="61"/>
  <c r="W328" i="61"/>
  <c r="W335" i="61"/>
  <c r="W342" i="61"/>
  <c r="W349" i="61"/>
  <c r="S6" i="61"/>
  <c r="S13" i="61"/>
  <c r="S20" i="61"/>
  <c r="S27" i="61"/>
  <c r="S34" i="61"/>
  <c r="S41" i="61"/>
  <c r="S48" i="61"/>
  <c r="S55" i="61"/>
  <c r="S62" i="61"/>
  <c r="S69" i="61"/>
  <c r="S76" i="61"/>
  <c r="S83" i="61"/>
  <c r="S90" i="61"/>
  <c r="S97" i="61"/>
  <c r="S104" i="61"/>
  <c r="S111" i="61"/>
  <c r="S118" i="61"/>
  <c r="S125" i="61"/>
  <c r="S132" i="61"/>
  <c r="S139" i="61"/>
  <c r="S146" i="61"/>
  <c r="S153" i="61"/>
  <c r="S160" i="61"/>
  <c r="S167" i="61"/>
  <c r="S174" i="61"/>
  <c r="S181" i="61"/>
  <c r="S188" i="61"/>
  <c r="O6" i="61"/>
  <c r="O13" i="61"/>
  <c r="O20" i="61"/>
  <c r="O27" i="61"/>
  <c r="O34" i="61"/>
  <c r="O41" i="61"/>
  <c r="O48" i="61"/>
  <c r="O55" i="61"/>
  <c r="O62" i="61"/>
  <c r="O69" i="61"/>
  <c r="O76" i="61"/>
  <c r="O83" i="61"/>
  <c r="O90" i="61"/>
  <c r="O97" i="61"/>
  <c r="O104" i="61"/>
  <c r="O111" i="61"/>
  <c r="O118" i="61"/>
  <c r="O125" i="61"/>
  <c r="O132" i="61"/>
  <c r="O139" i="61"/>
  <c r="O146" i="61"/>
  <c r="O153" i="61"/>
  <c r="O160" i="61"/>
  <c r="O167" i="61"/>
  <c r="O174" i="61"/>
  <c r="O181" i="61"/>
  <c r="O188" i="61"/>
  <c r="O195" i="61"/>
  <c r="O202" i="61"/>
  <c r="O209" i="61"/>
  <c r="O216" i="61"/>
  <c r="O223" i="61"/>
  <c r="O230" i="61"/>
  <c r="O237" i="61"/>
  <c r="O244" i="61"/>
  <c r="O251" i="61"/>
  <c r="O258" i="61"/>
  <c r="O265" i="61"/>
  <c r="O272" i="61"/>
  <c r="O279" i="61"/>
  <c r="O286" i="61"/>
  <c r="O293" i="61"/>
  <c r="O300" i="61"/>
  <c r="O307" i="61"/>
  <c r="O314" i="61"/>
  <c r="O321" i="61"/>
  <c r="O328" i="61"/>
  <c r="O335" i="61"/>
  <c r="O342" i="61"/>
  <c r="O349" i="61"/>
  <c r="K6" i="61"/>
  <c r="K13" i="61"/>
  <c r="K20" i="61"/>
  <c r="K27" i="61"/>
  <c r="K34" i="61"/>
  <c r="K41" i="61"/>
  <c r="K48" i="61"/>
  <c r="K55" i="61"/>
  <c r="K62" i="61"/>
  <c r="K69" i="61"/>
  <c r="K76" i="61"/>
  <c r="K83" i="61"/>
  <c r="K90" i="61"/>
  <c r="K97" i="61"/>
  <c r="K104" i="61"/>
  <c r="K111" i="61"/>
  <c r="K118" i="61"/>
  <c r="K125" i="61"/>
  <c r="K132" i="61"/>
  <c r="K139" i="61"/>
  <c r="K146" i="61"/>
  <c r="K153" i="61"/>
  <c r="K160" i="61"/>
  <c r="K167" i="61"/>
  <c r="K174" i="61"/>
  <c r="K181" i="61"/>
  <c r="K188" i="61"/>
  <c r="K195" i="61"/>
  <c r="G6" i="61"/>
  <c r="G13" i="61"/>
  <c r="G20" i="61"/>
  <c r="G27" i="61"/>
  <c r="G34" i="61"/>
  <c r="G41" i="61"/>
  <c r="G48" i="61"/>
  <c r="G55" i="61"/>
  <c r="G62" i="61"/>
  <c r="G69" i="61"/>
  <c r="G76" i="61"/>
  <c r="G83" i="61"/>
  <c r="G90" i="61"/>
  <c r="G97" i="61"/>
  <c r="G104" i="61"/>
  <c r="G111" i="61"/>
  <c r="G118" i="61"/>
  <c r="G125" i="61"/>
  <c r="G132" i="61"/>
  <c r="G139" i="61"/>
  <c r="G146" i="61"/>
  <c r="G153" i="61"/>
  <c r="G160" i="61"/>
  <c r="G167" i="61"/>
  <c r="G174" i="61"/>
  <c r="W47" i="61"/>
  <c r="W54" i="61"/>
  <c r="W61" i="61"/>
  <c r="W68" i="61"/>
  <c r="W75" i="61"/>
  <c r="W82" i="61"/>
  <c r="W89" i="61"/>
  <c r="W96" i="61"/>
  <c r="W103" i="61"/>
  <c r="W110" i="61"/>
  <c r="W117" i="61"/>
  <c r="W124" i="61"/>
  <c r="W131" i="61"/>
  <c r="W138" i="61"/>
  <c r="W145" i="61"/>
  <c r="W152" i="61"/>
  <c r="S47" i="61"/>
  <c r="S54" i="61"/>
  <c r="S61" i="61"/>
  <c r="S68" i="61"/>
  <c r="S75" i="61"/>
  <c r="S82" i="61"/>
  <c r="S89" i="61"/>
  <c r="S96" i="61"/>
  <c r="S103" i="61"/>
  <c r="S110" i="61"/>
  <c r="S117" i="61"/>
  <c r="S124" i="61"/>
  <c r="S131" i="61"/>
  <c r="S138" i="61"/>
  <c r="S145" i="61"/>
  <c r="S8" i="61"/>
  <c r="O8" i="61"/>
  <c r="O15" i="61"/>
  <c r="O22" i="61"/>
  <c r="O29" i="61"/>
  <c r="O36" i="61"/>
  <c r="O43" i="61"/>
  <c r="O50" i="61"/>
  <c r="O57" i="61"/>
  <c r="O64" i="61"/>
  <c r="O71" i="61"/>
  <c r="O78" i="61"/>
  <c r="O85" i="61"/>
  <c r="O92" i="61"/>
  <c r="O99" i="61"/>
  <c r="O106" i="61"/>
  <c r="O113" i="61"/>
  <c r="O120" i="61"/>
  <c r="O127" i="61"/>
  <c r="O134" i="61"/>
  <c r="O141" i="61"/>
  <c r="O148" i="61"/>
  <c r="O155" i="61"/>
  <c r="O162" i="61"/>
  <c r="O169" i="61"/>
  <c r="O176" i="61"/>
  <c r="O183" i="61"/>
  <c r="O190" i="61"/>
  <c r="O197" i="61"/>
  <c r="O204" i="61"/>
  <c r="O211" i="61"/>
  <c r="O218" i="61"/>
  <c r="O225" i="61"/>
  <c r="O232" i="61"/>
  <c r="O239" i="61"/>
  <c r="O246" i="61"/>
  <c r="O253" i="61"/>
  <c r="O260" i="61"/>
  <c r="O267" i="61"/>
  <c r="O274" i="61"/>
  <c r="O281" i="61"/>
  <c r="K8" i="61"/>
  <c r="K15" i="61"/>
  <c r="K22" i="61"/>
  <c r="K29" i="61"/>
  <c r="K36" i="61"/>
  <c r="K43" i="61"/>
  <c r="K50" i="61"/>
  <c r="K57" i="61"/>
  <c r="K64" i="61"/>
  <c r="K71" i="61"/>
  <c r="K78" i="61"/>
  <c r="K85" i="61"/>
  <c r="K92" i="61"/>
  <c r="K99" i="61"/>
  <c r="K106" i="61"/>
  <c r="K113" i="61"/>
  <c r="K120" i="61"/>
  <c r="K127" i="61"/>
  <c r="K134" i="61"/>
  <c r="K141" i="61"/>
  <c r="K148" i="61"/>
  <c r="K155" i="61"/>
  <c r="K162" i="61"/>
  <c r="K169" i="61"/>
  <c r="K176" i="61"/>
  <c r="K183" i="61"/>
  <c r="K190" i="61"/>
  <c r="K197" i="61"/>
  <c r="K204" i="61"/>
  <c r="K211" i="61"/>
  <c r="K218" i="61"/>
  <c r="K225" i="61"/>
  <c r="K232" i="61"/>
  <c r="K239" i="61"/>
  <c r="K246" i="61"/>
  <c r="K253" i="61"/>
  <c r="K260" i="61"/>
  <c r="K267" i="61"/>
  <c r="K274" i="61"/>
  <c r="K281" i="61"/>
  <c r="G8" i="61"/>
  <c r="G15" i="61"/>
  <c r="G22" i="61"/>
  <c r="G29" i="61"/>
  <c r="G36" i="61"/>
  <c r="G43" i="61"/>
  <c r="G50" i="61"/>
  <c r="G57" i="61"/>
  <c r="G64" i="61"/>
  <c r="G71" i="61"/>
  <c r="G78" i="61"/>
  <c r="G85" i="61"/>
  <c r="G92" i="61"/>
  <c r="G99" i="61"/>
  <c r="G106" i="61"/>
  <c r="G113" i="61"/>
  <c r="G120" i="61"/>
  <c r="G127" i="61"/>
  <c r="G134" i="61"/>
  <c r="G141" i="61"/>
  <c r="G148" i="61"/>
  <c r="G155" i="61"/>
  <c r="G162" i="61"/>
  <c r="G169" i="61"/>
  <c r="G176" i="61"/>
  <c r="G183" i="61"/>
  <c r="G190" i="61"/>
  <c r="G197" i="61"/>
  <c r="G204" i="61"/>
  <c r="G211" i="61"/>
  <c r="G218" i="61"/>
  <c r="G225" i="61"/>
  <c r="G232" i="61"/>
  <c r="G239" i="61"/>
  <c r="G246" i="61"/>
  <c r="G253" i="61"/>
  <c r="G260" i="61"/>
  <c r="G267" i="61"/>
  <c r="G274" i="61"/>
  <c r="G281" i="61"/>
  <c r="G288" i="61"/>
  <c r="G295" i="61"/>
  <c r="G302" i="61"/>
  <c r="G309" i="61"/>
  <c r="G316" i="61"/>
  <c r="G323" i="61"/>
  <c r="G330" i="61"/>
  <c r="G337" i="61"/>
  <c r="G344" i="61"/>
  <c r="G351" i="61"/>
  <c r="S33" i="61"/>
  <c r="G5" i="61"/>
  <c r="G12" i="61"/>
  <c r="G19" i="61"/>
  <c r="G26" i="61"/>
  <c r="G33" i="61"/>
  <c r="G40" i="61"/>
  <c r="G47" i="61"/>
  <c r="G54" i="61"/>
  <c r="G61" i="61"/>
  <c r="G68" i="61"/>
  <c r="G75" i="61"/>
  <c r="W5" i="61"/>
  <c r="W12" i="61"/>
  <c r="W19" i="61"/>
  <c r="W26" i="61"/>
  <c r="W33" i="61"/>
  <c r="S5" i="61"/>
  <c r="S12" i="61"/>
  <c r="S19" i="61"/>
  <c r="O5" i="61"/>
  <c r="O12" i="61"/>
  <c r="O19" i="61"/>
  <c r="O26" i="61"/>
  <c r="O33" i="61"/>
  <c r="O40" i="61"/>
  <c r="O47" i="61"/>
  <c r="O54" i="61"/>
  <c r="O61" i="61"/>
  <c r="O68" i="61"/>
  <c r="O75" i="61"/>
  <c r="O82" i="61"/>
  <c r="O89" i="61"/>
  <c r="O96" i="61"/>
  <c r="O103" i="61"/>
  <c r="O110" i="61"/>
  <c r="O117" i="61"/>
  <c r="O124" i="61"/>
  <c r="O131" i="61"/>
  <c r="O138" i="61"/>
  <c r="O145" i="61"/>
  <c r="O152" i="61"/>
  <c r="O159" i="61"/>
  <c r="O166" i="61"/>
  <c r="K5" i="61"/>
  <c r="K12" i="61"/>
  <c r="K19" i="61"/>
  <c r="K26" i="61"/>
  <c r="K33" i="61"/>
  <c r="K40" i="61"/>
  <c r="K47" i="61"/>
  <c r="K54" i="61"/>
  <c r="K61" i="61"/>
  <c r="K68" i="61"/>
  <c r="K75" i="61"/>
  <c r="K82" i="61"/>
  <c r="K89" i="61"/>
  <c r="K96" i="61"/>
  <c r="K103" i="61"/>
  <c r="K110" i="61"/>
  <c r="K117" i="61"/>
  <c r="K124" i="61"/>
  <c r="K131" i="61"/>
  <c r="K138" i="61"/>
  <c r="K145" i="61"/>
  <c r="K152" i="61"/>
  <c r="K159" i="61"/>
  <c r="S11" i="61"/>
  <c r="W4" i="61"/>
  <c r="O4" i="61"/>
  <c r="K4" i="61"/>
  <c r="G4" i="61"/>
  <c r="H3" i="61"/>
  <c r="S168" i="61"/>
  <c r="S175" i="61"/>
  <c r="K288" i="61"/>
  <c r="K295" i="61"/>
  <c r="K302" i="61"/>
  <c r="K309" i="61"/>
  <c r="K316" i="61"/>
  <c r="K323" i="61"/>
  <c r="K330" i="61"/>
  <c r="K337" i="61"/>
  <c r="K344" i="61"/>
  <c r="K351" i="61"/>
  <c r="O288" i="61"/>
  <c r="O295" i="61"/>
  <c r="O302" i="61"/>
  <c r="O309" i="61"/>
  <c r="O316" i="61"/>
  <c r="O323" i="61"/>
  <c r="O330" i="61"/>
  <c r="O337" i="61"/>
  <c r="O344" i="61"/>
  <c r="O351" i="61"/>
  <c r="W288" i="61"/>
  <c r="W295" i="61"/>
  <c r="W302" i="61"/>
  <c r="W309" i="61"/>
  <c r="W316" i="61"/>
  <c r="W323" i="61"/>
  <c r="W330" i="61"/>
  <c r="W337" i="61"/>
  <c r="W344" i="61"/>
  <c r="S299" i="61"/>
  <c r="S306" i="61"/>
  <c r="S313" i="61"/>
  <c r="S320" i="61"/>
  <c r="S327" i="61"/>
  <c r="S334" i="61"/>
  <c r="S341" i="61"/>
  <c r="S348" i="61"/>
  <c r="S292" i="61"/>
  <c r="K166" i="61"/>
  <c r="K173" i="61"/>
  <c r="K180" i="61"/>
  <c r="K187" i="61"/>
  <c r="K194" i="61"/>
  <c r="K201" i="61"/>
  <c r="K208" i="61"/>
  <c r="K215" i="61"/>
  <c r="K222" i="61"/>
  <c r="K229" i="61"/>
  <c r="K236" i="61"/>
  <c r="K243" i="61"/>
  <c r="K250" i="61"/>
  <c r="K257" i="61"/>
  <c r="K264" i="61"/>
  <c r="K271" i="61"/>
  <c r="K278" i="61"/>
  <c r="K285" i="61"/>
  <c r="K292" i="61"/>
  <c r="K299" i="61"/>
  <c r="K306" i="61"/>
  <c r="K313" i="61"/>
  <c r="K320" i="61"/>
  <c r="K327" i="61"/>
  <c r="K334" i="61"/>
  <c r="K341" i="61"/>
  <c r="K348" i="61"/>
  <c r="O173" i="61"/>
  <c r="O180" i="61"/>
  <c r="O187" i="61"/>
  <c r="O194" i="61"/>
  <c r="O201" i="61"/>
  <c r="O208" i="61"/>
  <c r="O215" i="61"/>
  <c r="O222" i="61"/>
  <c r="O229" i="61"/>
  <c r="O236" i="61"/>
  <c r="O243" i="61"/>
  <c r="O250" i="61"/>
  <c r="O257" i="61"/>
  <c r="O264" i="61"/>
  <c r="O271" i="61"/>
  <c r="O278" i="61"/>
  <c r="O285" i="61"/>
  <c r="O292" i="61"/>
  <c r="O299" i="61"/>
  <c r="O306" i="61"/>
  <c r="O313" i="61"/>
  <c r="O320" i="61"/>
  <c r="O327" i="61"/>
  <c r="O334" i="61"/>
  <c r="O341" i="61"/>
  <c r="O348" i="61"/>
  <c r="K202" i="61"/>
  <c r="K209" i="61"/>
  <c r="K216" i="61"/>
  <c r="K223" i="61"/>
  <c r="K230" i="61"/>
  <c r="K237" i="61"/>
  <c r="K244" i="61"/>
  <c r="K251" i="61"/>
  <c r="K258" i="61"/>
  <c r="K265" i="61"/>
  <c r="K272" i="61"/>
  <c r="K279" i="61"/>
  <c r="K286" i="61"/>
  <c r="K293" i="61"/>
  <c r="K300" i="61"/>
  <c r="K307" i="61"/>
  <c r="K314" i="61"/>
  <c r="K321" i="61"/>
  <c r="K328" i="61"/>
  <c r="K335" i="61"/>
  <c r="K342" i="61"/>
  <c r="K349" i="61"/>
  <c r="G14" i="61"/>
  <c r="G21" i="61"/>
  <c r="G28" i="61"/>
  <c r="G35" i="61"/>
  <c r="G42" i="61"/>
  <c r="G49" i="61"/>
  <c r="G56" i="61"/>
  <c r="G63" i="61"/>
  <c r="K77" i="61"/>
  <c r="K84" i="61"/>
  <c r="K91" i="61"/>
  <c r="K98" i="61"/>
  <c r="K105" i="61"/>
  <c r="K112" i="61"/>
  <c r="K119" i="61"/>
  <c r="K126" i="61"/>
  <c r="K133" i="61"/>
  <c r="K140" i="61"/>
  <c r="K147" i="61"/>
  <c r="K154" i="61"/>
  <c r="K161" i="61"/>
  <c r="K168" i="61"/>
  <c r="K175" i="61"/>
  <c r="K182" i="61"/>
  <c r="K189" i="61"/>
  <c r="K196" i="61"/>
  <c r="K203" i="61"/>
  <c r="K70" i="61"/>
  <c r="O77" i="61"/>
  <c r="O84" i="61"/>
  <c r="O91" i="61"/>
  <c r="O98" i="61"/>
  <c r="O105" i="61"/>
  <c r="O112" i="61"/>
  <c r="O119" i="61"/>
  <c r="O126" i="61"/>
  <c r="O133" i="61"/>
  <c r="O140" i="61"/>
  <c r="O147" i="61"/>
  <c r="O154" i="61"/>
  <c r="O161" i="61"/>
  <c r="O168" i="61"/>
  <c r="O175" i="61"/>
  <c r="O182" i="61"/>
  <c r="O189" i="61"/>
  <c r="O196" i="61"/>
  <c r="O203" i="61"/>
  <c r="O70" i="61"/>
  <c r="S195" i="61"/>
  <c r="K11" i="61"/>
  <c r="L3" i="61"/>
  <c r="O11" i="61"/>
  <c r="P3" i="61"/>
  <c r="W11" i="61"/>
  <c r="X3" i="61"/>
  <c r="S18" i="61"/>
  <c r="T3" i="61"/>
  <c r="G89" i="61"/>
  <c r="G96" i="61"/>
  <c r="G103" i="61"/>
  <c r="G110" i="61"/>
  <c r="G117" i="61"/>
  <c r="G124" i="61"/>
  <c r="G131" i="61"/>
  <c r="G138" i="61"/>
  <c r="G145" i="61"/>
  <c r="G152" i="61"/>
  <c r="G159" i="61"/>
  <c r="G166" i="61"/>
  <c r="G173" i="61"/>
  <c r="G180" i="61"/>
  <c r="G187" i="61"/>
  <c r="G194" i="61"/>
  <c r="G201" i="61"/>
  <c r="G82" i="61"/>
  <c r="S15" i="61"/>
  <c r="G58" i="61"/>
  <c r="G65" i="61"/>
  <c r="G72" i="61"/>
  <c r="G79" i="61"/>
  <c r="G86" i="61"/>
  <c r="G93" i="61"/>
  <c r="G100" i="61"/>
  <c r="G107" i="61"/>
  <c r="G114" i="61"/>
  <c r="G121" i="61"/>
  <c r="G128" i="61"/>
  <c r="G135" i="61"/>
  <c r="G142" i="61"/>
  <c r="G149" i="61"/>
  <c r="G156" i="61"/>
  <c r="G163" i="61"/>
  <c r="G170" i="61"/>
  <c r="G177" i="61"/>
  <c r="G184" i="61"/>
  <c r="G11" i="61"/>
  <c r="W351" i="61"/>
  <c r="S202" i="61"/>
  <c r="S209" i="61"/>
  <c r="S216" i="61"/>
  <c r="S223" i="61"/>
  <c r="O210" i="61"/>
  <c r="O217" i="61"/>
  <c r="O224" i="61"/>
  <c r="O231" i="61"/>
  <c r="O238" i="61"/>
  <c r="O245" i="61"/>
  <c r="O252" i="61"/>
  <c r="O259" i="61"/>
  <c r="O266" i="61"/>
  <c r="O273" i="61"/>
  <c r="O280" i="61"/>
  <c r="O287" i="61"/>
  <c r="O294" i="61"/>
  <c r="O301" i="61"/>
  <c r="K210" i="61"/>
  <c r="K217" i="61"/>
  <c r="K224" i="61"/>
  <c r="K231" i="61"/>
  <c r="K238" i="61"/>
  <c r="K245" i="61"/>
  <c r="K252" i="61"/>
  <c r="K259" i="61"/>
  <c r="K266" i="61"/>
  <c r="K273" i="61"/>
  <c r="K280" i="61"/>
  <c r="K287" i="61"/>
  <c r="K294" i="61"/>
  <c r="K301" i="61"/>
  <c r="G77" i="61"/>
  <c r="G84" i="61"/>
  <c r="G91" i="61"/>
  <c r="G98" i="61"/>
  <c r="G105" i="61"/>
  <c r="G112" i="61"/>
  <c r="G119" i="61"/>
  <c r="G126" i="61"/>
  <c r="G133" i="61"/>
  <c r="G140" i="61"/>
  <c r="G147" i="61"/>
  <c r="G154" i="61"/>
  <c r="G161" i="61"/>
  <c r="G168" i="61"/>
  <c r="G175" i="61"/>
  <c r="G182" i="61"/>
  <c r="G189" i="61"/>
  <c r="G196" i="61"/>
  <c r="G203" i="61"/>
  <c r="G210" i="61"/>
  <c r="G217" i="61"/>
  <c r="G224" i="61"/>
  <c r="G231" i="61"/>
  <c r="G238" i="61"/>
  <c r="G245" i="61"/>
  <c r="G252" i="61"/>
  <c r="G259" i="61"/>
  <c r="G266" i="61"/>
  <c r="G273" i="61"/>
  <c r="G280" i="61"/>
  <c r="G287" i="61"/>
  <c r="G294" i="61"/>
  <c r="G301" i="61"/>
  <c r="G308" i="61"/>
  <c r="G315" i="61"/>
  <c r="G322" i="61"/>
  <c r="G329" i="61"/>
  <c r="G336" i="61"/>
  <c r="G343" i="61"/>
  <c r="G70" i="61"/>
  <c r="G191" i="61"/>
  <c r="S22" i="61"/>
  <c r="S29" i="61"/>
  <c r="S36" i="61"/>
  <c r="S43" i="61"/>
  <c r="S50" i="61"/>
  <c r="S57" i="61"/>
  <c r="S64" i="61"/>
  <c r="S71" i="61"/>
  <c r="S78" i="61"/>
  <c r="S85" i="61"/>
  <c r="S92" i="61"/>
  <c r="S99" i="61"/>
  <c r="S106" i="61"/>
  <c r="S113" i="61"/>
  <c r="S120" i="61"/>
  <c r="S127" i="61"/>
  <c r="S134" i="61"/>
  <c r="S141" i="61"/>
  <c r="S148" i="61"/>
  <c r="S155" i="61"/>
  <c r="S162" i="61"/>
  <c r="S169" i="61"/>
  <c r="S176" i="61"/>
  <c r="S183" i="61"/>
  <c r="S190" i="61"/>
  <c r="S197" i="61"/>
  <c r="S204" i="61"/>
  <c r="S211" i="61"/>
  <c r="S218" i="61"/>
  <c r="S225" i="61"/>
  <c r="S232" i="61"/>
  <c r="S239" i="61"/>
  <c r="S246" i="61"/>
  <c r="S253" i="61"/>
  <c r="S260" i="61"/>
  <c r="S267" i="61"/>
  <c r="S274" i="61"/>
  <c r="S281" i="61"/>
  <c r="T10" i="61"/>
  <c r="S25" i="61"/>
  <c r="T17" i="61"/>
  <c r="W18" i="61"/>
  <c r="X10" i="61"/>
  <c r="O18" i="61"/>
  <c r="P10" i="61"/>
  <c r="K18" i="61"/>
  <c r="L10" i="61"/>
  <c r="G18" i="61"/>
  <c r="H10" i="61"/>
  <c r="G350" i="61"/>
  <c r="K308" i="61"/>
  <c r="K315" i="61"/>
  <c r="K322" i="61"/>
  <c r="K329" i="61"/>
  <c r="K336" i="61"/>
  <c r="K343" i="61"/>
  <c r="O308" i="61"/>
  <c r="O315" i="61"/>
  <c r="O322" i="61"/>
  <c r="O329" i="61"/>
  <c r="O336" i="61"/>
  <c r="O343" i="61"/>
  <c r="S288" i="61"/>
  <c r="S295" i="61"/>
  <c r="S302" i="61"/>
  <c r="G198" i="61"/>
  <c r="K25" i="61"/>
  <c r="L17" i="61"/>
  <c r="O25" i="61"/>
  <c r="P17" i="61"/>
  <c r="W25" i="61"/>
  <c r="X17" i="61"/>
  <c r="S32" i="61"/>
  <c r="T24" i="61"/>
  <c r="G25" i="61"/>
  <c r="H17" i="61"/>
  <c r="O350" i="61"/>
  <c r="K350" i="61"/>
  <c r="S309" i="61"/>
  <c r="S316" i="61"/>
  <c r="S323" i="61"/>
  <c r="S330" i="61"/>
  <c r="S337" i="61"/>
  <c r="S344" i="61"/>
  <c r="G205" i="61"/>
  <c r="G212" i="61"/>
  <c r="G219" i="61"/>
  <c r="S39" i="61"/>
  <c r="T31" i="61"/>
  <c r="W32" i="61"/>
  <c r="X24" i="61"/>
  <c r="O32" i="61"/>
  <c r="P24" i="61"/>
  <c r="K32" i="61"/>
  <c r="L24" i="61"/>
  <c r="G32" i="61"/>
  <c r="H24" i="61"/>
  <c r="S351" i="61"/>
  <c r="G226" i="61"/>
  <c r="K39" i="61"/>
  <c r="L31" i="61"/>
  <c r="O39" i="61"/>
  <c r="P31" i="61"/>
  <c r="W39" i="61"/>
  <c r="X31" i="61"/>
  <c r="S46" i="61"/>
  <c r="T38" i="61"/>
  <c r="G39" i="61"/>
  <c r="H31" i="61"/>
  <c r="G233" i="61"/>
  <c r="S53" i="61"/>
  <c r="T45" i="61"/>
  <c r="W46" i="61"/>
  <c r="X38" i="61"/>
  <c r="O46" i="61"/>
  <c r="P38" i="61"/>
  <c r="K46" i="61"/>
  <c r="L38" i="61"/>
  <c r="G46" i="61"/>
  <c r="H38" i="61"/>
  <c r="G240" i="61"/>
  <c r="K53" i="61"/>
  <c r="L45" i="61"/>
  <c r="O53" i="61"/>
  <c r="P45" i="61"/>
  <c r="W53" i="61"/>
  <c r="X45" i="61"/>
  <c r="S60" i="61"/>
  <c r="T52" i="61"/>
  <c r="G53" i="61"/>
  <c r="H45" i="61"/>
  <c r="G247" i="61"/>
  <c r="S67" i="61"/>
  <c r="T59" i="61"/>
  <c r="W60" i="61"/>
  <c r="X52" i="61"/>
  <c r="O60" i="61"/>
  <c r="P52" i="61"/>
  <c r="K60" i="61"/>
  <c r="L52" i="61"/>
  <c r="G60" i="61"/>
  <c r="H52" i="61"/>
  <c r="G254" i="61"/>
  <c r="G261" i="61"/>
  <c r="G268" i="61"/>
  <c r="G275" i="61"/>
  <c r="G282" i="61"/>
  <c r="K67" i="61"/>
  <c r="L59" i="61"/>
  <c r="O67" i="61"/>
  <c r="P59" i="61"/>
  <c r="W67" i="61"/>
  <c r="X59" i="61"/>
  <c r="S74" i="61"/>
  <c r="T66" i="61"/>
  <c r="G67" i="61"/>
  <c r="H59" i="61"/>
  <c r="G289" i="61"/>
  <c r="S81" i="61"/>
  <c r="T73" i="61"/>
  <c r="W74" i="61"/>
  <c r="X66" i="61"/>
  <c r="O74" i="61"/>
  <c r="P66" i="61"/>
  <c r="K74" i="61"/>
  <c r="L66" i="61"/>
  <c r="G74" i="61"/>
  <c r="H66" i="61"/>
  <c r="G296" i="61"/>
  <c r="G303" i="61"/>
  <c r="K81" i="61"/>
  <c r="L73" i="61"/>
  <c r="O81" i="61"/>
  <c r="P73" i="61"/>
  <c r="W81" i="61"/>
  <c r="X73" i="61"/>
  <c r="S88" i="61"/>
  <c r="T80" i="61"/>
  <c r="G81" i="61"/>
  <c r="H73" i="61"/>
  <c r="G310" i="61"/>
  <c r="G317" i="61"/>
  <c r="S95" i="61"/>
  <c r="T87" i="61"/>
  <c r="W88" i="61"/>
  <c r="X80" i="61"/>
  <c r="O88" i="61"/>
  <c r="P80" i="61"/>
  <c r="K88" i="61"/>
  <c r="L80" i="61"/>
  <c r="G88" i="61"/>
  <c r="H80" i="61"/>
  <c r="K95" i="61"/>
  <c r="L87" i="61"/>
  <c r="O95" i="61"/>
  <c r="P87" i="61"/>
  <c r="W95" i="61"/>
  <c r="X87" i="61"/>
  <c r="S102" i="61"/>
  <c r="T94" i="61"/>
  <c r="G95" i="61"/>
  <c r="H87" i="61"/>
  <c r="S109" i="61"/>
  <c r="T101" i="61"/>
  <c r="W102" i="61"/>
  <c r="X94" i="61"/>
  <c r="O102" i="61"/>
  <c r="P94" i="61"/>
  <c r="K102" i="61"/>
  <c r="L94" i="61"/>
  <c r="H94" i="61"/>
  <c r="G102" i="61"/>
  <c r="H101" i="61"/>
  <c r="K109" i="61"/>
  <c r="L101" i="61"/>
  <c r="O109" i="61"/>
  <c r="P101" i="61"/>
  <c r="W109" i="61"/>
  <c r="X101" i="61"/>
  <c r="S116" i="61"/>
  <c r="T108" i="61"/>
  <c r="G109" i="61"/>
  <c r="S123" i="61"/>
  <c r="T115" i="61"/>
  <c r="W116" i="61"/>
  <c r="X108" i="61"/>
  <c r="O116" i="61"/>
  <c r="P108" i="61"/>
  <c r="K116" i="61"/>
  <c r="L108" i="61"/>
  <c r="G116" i="61"/>
  <c r="H108" i="61"/>
  <c r="K123" i="61"/>
  <c r="L115" i="61"/>
  <c r="O123" i="61"/>
  <c r="P115" i="61"/>
  <c r="W123" i="61"/>
  <c r="X115" i="61"/>
  <c r="S130" i="61"/>
  <c r="T122" i="61"/>
  <c r="G123" i="61"/>
  <c r="H115" i="61"/>
  <c r="S137" i="61"/>
  <c r="T129" i="61"/>
  <c r="W130" i="61"/>
  <c r="X122" i="61"/>
  <c r="O130" i="61"/>
  <c r="P122" i="61"/>
  <c r="K130" i="61"/>
  <c r="L122" i="61"/>
  <c r="G130" i="61"/>
  <c r="H122" i="61"/>
  <c r="K137" i="61"/>
  <c r="L129" i="61"/>
  <c r="O137" i="61"/>
  <c r="P129" i="61"/>
  <c r="W137" i="61"/>
  <c r="X129" i="61"/>
  <c r="S144" i="61"/>
  <c r="T136" i="61"/>
  <c r="G137" i="61"/>
  <c r="H129" i="61"/>
  <c r="S151" i="61"/>
  <c r="T143" i="61"/>
  <c r="W144" i="61"/>
  <c r="X136" i="61"/>
  <c r="O144" i="61"/>
  <c r="P136" i="61"/>
  <c r="K144" i="61"/>
  <c r="L136" i="61"/>
  <c r="G144" i="61"/>
  <c r="H136" i="61"/>
  <c r="K151" i="61"/>
  <c r="L143" i="61"/>
  <c r="O151" i="61"/>
  <c r="P143" i="61"/>
  <c r="W151" i="61"/>
  <c r="X143" i="61"/>
  <c r="S158" i="61"/>
  <c r="T150" i="61"/>
  <c r="G151" i="61"/>
  <c r="H143" i="61"/>
  <c r="S165" i="61"/>
  <c r="T157" i="61"/>
  <c r="W158" i="61"/>
  <c r="X150" i="61"/>
  <c r="O158" i="61"/>
  <c r="P150" i="61"/>
  <c r="K158" i="61"/>
  <c r="L150" i="61"/>
  <c r="G158" i="61"/>
  <c r="H150" i="61"/>
  <c r="K165" i="61"/>
  <c r="L157" i="61"/>
  <c r="O165" i="61"/>
  <c r="P157" i="61"/>
  <c r="W165" i="61"/>
  <c r="X157" i="61"/>
  <c r="S172" i="61"/>
  <c r="T164" i="61"/>
  <c r="G165" i="61"/>
  <c r="H157" i="61"/>
  <c r="S179" i="61"/>
  <c r="T171" i="61"/>
  <c r="W172" i="61"/>
  <c r="X164" i="61"/>
  <c r="O172" i="61"/>
  <c r="P164" i="61"/>
  <c r="K172" i="61"/>
  <c r="L164" i="61"/>
  <c r="G172" i="61"/>
  <c r="H164" i="61"/>
  <c r="T178" i="61"/>
  <c r="S186" i="61"/>
  <c r="K179" i="61"/>
  <c r="L171" i="61"/>
  <c r="O179" i="61"/>
  <c r="P171" i="61"/>
  <c r="W179" i="61"/>
  <c r="X171" i="61"/>
  <c r="G179" i="61"/>
  <c r="H171" i="61"/>
  <c r="H178" i="61"/>
  <c r="G186" i="61"/>
  <c r="X178" i="61"/>
  <c r="W186" i="61"/>
  <c r="P178" i="61"/>
  <c r="O186" i="61"/>
  <c r="L178" i="61"/>
  <c r="K186" i="61"/>
  <c r="S193" i="61"/>
  <c r="T185" i="61"/>
  <c r="S200" i="61"/>
  <c r="T192" i="61"/>
  <c r="K193" i="61"/>
  <c r="L185" i="61"/>
  <c r="O193" i="61"/>
  <c r="P185" i="61"/>
  <c r="W193" i="61"/>
  <c r="X185" i="61"/>
  <c r="G193" i="61"/>
  <c r="H185" i="61"/>
  <c r="G200" i="61"/>
  <c r="G207" i="61"/>
  <c r="G214" i="61"/>
  <c r="H192" i="61"/>
  <c r="W200" i="61"/>
  <c r="X192" i="61"/>
  <c r="O200" i="61"/>
  <c r="P192" i="61"/>
  <c r="K200" i="61"/>
  <c r="K207" i="61"/>
  <c r="K214" i="61"/>
  <c r="L192" i="61"/>
  <c r="S207" i="61"/>
  <c r="T199" i="61"/>
  <c r="K221" i="61"/>
  <c r="L213" i="61"/>
  <c r="G221" i="61"/>
  <c r="H213" i="61"/>
  <c r="T206" i="61"/>
  <c r="S214" i="61"/>
  <c r="L206" i="61"/>
  <c r="L199" i="61"/>
  <c r="O207" i="61"/>
  <c r="P199" i="61"/>
  <c r="W207" i="61"/>
  <c r="X199" i="61"/>
  <c r="H206" i="61"/>
  <c r="H199" i="61"/>
  <c r="X206" i="61"/>
  <c r="W214" i="61"/>
  <c r="P206" i="61"/>
  <c r="O214" i="61"/>
  <c r="T213" i="61"/>
  <c r="S221" i="61"/>
  <c r="G228" i="61"/>
  <c r="H220" i="61"/>
  <c r="K228" i="61"/>
  <c r="L220" i="61"/>
  <c r="K235" i="61"/>
  <c r="L227" i="61"/>
  <c r="G235" i="61"/>
  <c r="H227" i="61"/>
  <c r="S228" i="61"/>
  <c r="T220" i="61"/>
  <c r="O221" i="61"/>
  <c r="P213" i="61"/>
  <c r="W221" i="61"/>
  <c r="X213" i="61"/>
  <c r="K242" i="61"/>
  <c r="L234" i="61"/>
  <c r="W228" i="61"/>
  <c r="X220" i="61"/>
  <c r="O228" i="61"/>
  <c r="P220" i="61"/>
  <c r="S235" i="61"/>
  <c r="T227" i="61"/>
  <c r="G242" i="61"/>
  <c r="H234" i="61"/>
  <c r="K249" i="61"/>
  <c r="L241" i="61"/>
  <c r="K256" i="61"/>
  <c r="L248" i="61"/>
  <c r="G249" i="61"/>
  <c r="H241" i="61"/>
  <c r="S242" i="61"/>
  <c r="T234" i="61"/>
  <c r="O235" i="61"/>
  <c r="P227" i="61"/>
  <c r="W235" i="61"/>
  <c r="X227" i="61"/>
  <c r="W242" i="61"/>
  <c r="X234" i="61"/>
  <c r="O242" i="61"/>
  <c r="P234" i="61"/>
  <c r="S249" i="61"/>
  <c r="T241" i="61"/>
  <c r="G256" i="61"/>
  <c r="H248" i="61"/>
  <c r="K263" i="61"/>
  <c r="L255" i="61"/>
  <c r="K270" i="61"/>
  <c r="L262" i="61"/>
  <c r="G263" i="61"/>
  <c r="H255" i="61"/>
  <c r="S256" i="61"/>
  <c r="T248" i="61"/>
  <c r="O249" i="61"/>
  <c r="P241" i="61"/>
  <c r="W249" i="61"/>
  <c r="X241" i="61"/>
  <c r="L269" i="61"/>
  <c r="K277" i="61"/>
  <c r="W256" i="61"/>
  <c r="X248" i="61"/>
  <c r="O256" i="61"/>
  <c r="P248" i="61"/>
  <c r="S263" i="61"/>
  <c r="T255" i="61"/>
  <c r="G270" i="61"/>
  <c r="H262" i="61"/>
  <c r="H269" i="61"/>
  <c r="G277" i="61"/>
  <c r="K284" i="61"/>
  <c r="L276" i="61"/>
  <c r="S270" i="61"/>
  <c r="T262" i="61"/>
  <c r="O263" i="61"/>
  <c r="P255" i="61"/>
  <c r="W263" i="61"/>
  <c r="X255" i="61"/>
  <c r="T269" i="61"/>
  <c r="S277" i="61"/>
  <c r="K291" i="61"/>
  <c r="L283" i="61"/>
  <c r="G284" i="61"/>
  <c r="H276" i="61"/>
  <c r="W270" i="61"/>
  <c r="X262" i="61"/>
  <c r="O270" i="61"/>
  <c r="P262" i="61"/>
  <c r="L290" i="61"/>
  <c r="K298" i="61"/>
  <c r="P269" i="61"/>
  <c r="O277" i="61"/>
  <c r="X269" i="61"/>
  <c r="W277" i="61"/>
  <c r="G291" i="61"/>
  <c r="H283" i="61"/>
  <c r="S284" i="61"/>
  <c r="T276" i="61"/>
  <c r="H290" i="61"/>
  <c r="G298" i="61"/>
  <c r="K305" i="61"/>
  <c r="L297" i="61"/>
  <c r="S291" i="61"/>
  <c r="T283" i="61"/>
  <c r="W284" i="61"/>
  <c r="X276" i="61"/>
  <c r="O284" i="61"/>
  <c r="P276" i="61"/>
  <c r="T290" i="61"/>
  <c r="S298" i="61"/>
  <c r="K312" i="61"/>
  <c r="L304" i="61"/>
  <c r="H297" i="61"/>
  <c r="O291" i="61"/>
  <c r="P283" i="61"/>
  <c r="W291" i="61"/>
  <c r="X283" i="61"/>
  <c r="X290" i="61"/>
  <c r="W298" i="61"/>
  <c r="P290" i="61"/>
  <c r="O298" i="61"/>
  <c r="G312" i="61"/>
  <c r="H304" i="61"/>
  <c r="K319" i="61"/>
  <c r="L311" i="61"/>
  <c r="S305" i="61"/>
  <c r="T297" i="61"/>
  <c r="S312" i="61"/>
  <c r="T304" i="61"/>
  <c r="K326" i="61"/>
  <c r="L318" i="61"/>
  <c r="G319" i="61"/>
  <c r="H311" i="61"/>
  <c r="O305" i="61"/>
  <c r="P297" i="61"/>
  <c r="W305" i="61"/>
  <c r="X297" i="61"/>
  <c r="W312" i="61"/>
  <c r="X304" i="61"/>
  <c r="O312" i="61"/>
  <c r="P304" i="61"/>
  <c r="G326" i="61"/>
  <c r="H318" i="61"/>
  <c r="K333" i="61"/>
  <c r="L325" i="61"/>
  <c r="S319" i="61"/>
  <c r="T311" i="61"/>
  <c r="L332" i="61"/>
  <c r="K340" i="61"/>
  <c r="S326" i="61"/>
  <c r="T318" i="61"/>
  <c r="G333" i="61"/>
  <c r="H325" i="61"/>
  <c r="O319" i="61"/>
  <c r="P311" i="61"/>
  <c r="W319" i="61"/>
  <c r="X311" i="61"/>
  <c r="H332" i="61"/>
  <c r="G340" i="61"/>
  <c r="K347" i="61"/>
  <c r="L346" i="61"/>
  <c r="L339" i="61"/>
  <c r="W326" i="61"/>
  <c r="X318" i="61"/>
  <c r="O326" i="61"/>
  <c r="P318" i="61"/>
  <c r="S333" i="61"/>
  <c r="T325" i="61"/>
  <c r="T332" i="61"/>
  <c r="S340" i="61"/>
  <c r="G347" i="61"/>
  <c r="H339" i="61"/>
  <c r="O333" i="61"/>
  <c r="P325" i="61"/>
  <c r="W333" i="61"/>
  <c r="X325" i="61"/>
  <c r="H346" i="61"/>
  <c r="H353" i="61"/>
  <c r="X332" i="61"/>
  <c r="W340" i="61"/>
  <c r="P332" i="61"/>
  <c r="O340" i="61"/>
  <c r="S347" i="61"/>
  <c r="T346" i="61"/>
  <c r="T339" i="61"/>
  <c r="O347" i="61"/>
  <c r="P346" i="61"/>
  <c r="P339" i="61"/>
  <c r="W347" i="61"/>
  <c r="X346" i="61"/>
  <c r="X339" i="61"/>
  <c r="B23" i="72" l="1"/>
  <c r="B24" i="72" l="1"/>
  <c r="B25" i="72" s="1"/>
  <c r="B26" i="72" s="1"/>
  <c r="B27" i="72" s="1"/>
  <c r="B28" i="72" s="1"/>
  <c r="B29" i="72" s="1"/>
  <c r="B30" i="72" s="1"/>
  <c r="B31" i="72" s="1"/>
  <c r="B32" i="72" s="1"/>
  <c r="B33" i="72"/>
  <c r="B34" i="72" s="1"/>
  <c r="B35" i="72" s="1"/>
  <c r="B119" i="72"/>
  <c r="B120" i="72" s="1"/>
  <c r="B121" i="72" s="1"/>
  <c r="B122" i="72" s="1"/>
  <c r="B123" i="72" s="1"/>
  <c r="B124" i="72" s="1"/>
  <c r="B125" i="72" s="1"/>
  <c r="B126" i="72" s="1"/>
  <c r="B127" i="72" s="1"/>
  <c r="B36" i="72" l="1"/>
  <c r="B37" i="72" s="1"/>
  <c r="B38" i="72" s="1"/>
  <c r="B39" i="72" s="1"/>
  <c r="B40" i="72" s="1"/>
  <c r="B41" i="72" s="1"/>
  <c r="B72" i="72" l="1"/>
  <c r="B73" i="72" s="1"/>
  <c r="B42" i="72"/>
  <c r="B43" i="72" s="1"/>
  <c r="B44" i="72" s="1"/>
  <c r="B100" i="72" l="1"/>
  <c r="B101" i="72" s="1"/>
  <c r="B102" i="72" s="1"/>
  <c r="B103" i="72" s="1"/>
  <c r="B104" i="72" s="1"/>
  <c r="B105" i="72" s="1"/>
  <c r="B106" i="72" s="1"/>
  <c r="B107" i="72" s="1"/>
  <c r="B108" i="72" s="1"/>
  <c r="B45" i="72"/>
  <c r="B46" i="72" s="1"/>
  <c r="B74" i="72"/>
  <c r="B75" i="72" s="1"/>
  <c r="B76" i="72" s="1"/>
  <c r="B77" i="72"/>
  <c r="B78" i="72" s="1"/>
  <c r="B79" i="72" s="1"/>
  <c r="B80" i="72" s="1"/>
  <c r="B81" i="72" s="1"/>
  <c r="B82" i="72" s="1"/>
  <c r="B83" i="72" s="1"/>
  <c r="B84" i="72" s="1"/>
  <c r="B85" i="72" s="1"/>
  <c r="B86" i="72" s="1"/>
  <c r="B87" i="72" s="1"/>
  <c r="B88" i="72" s="1"/>
  <c r="B89" i="72" s="1"/>
  <c r="B90" i="72" s="1"/>
  <c r="B91" i="72" s="1"/>
  <c r="B92" i="72" s="1"/>
  <c r="B93" i="72" s="1"/>
  <c r="B94" i="72" s="1"/>
  <c r="B95" i="72" s="1"/>
  <c r="B96" i="72" s="1"/>
  <c r="B97" i="72" s="1"/>
  <c r="B98" i="72" s="1"/>
  <c r="B99" i="7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彭伊盈</author>
  </authors>
  <commentList>
    <comment ref="Q14" authorId="0" shapeId="0" xr:uid="{FE29FAE2-AEDD-473B-951C-8305B22FAC88}">
      <text>
        <r>
          <rPr>
            <sz val="10"/>
            <color rgb="FF000000"/>
            <rFont val="Arial"/>
            <family val="2"/>
          </rPr>
          <t xml:space="preserve">彭伊盈: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tc={12643478-4006-4873-BC38-97544E9B8D68}</author>
    <author>tc={08FF05C1-4637-47E0-A532-3044E87987E8}</author>
    <author>tc={474625C3-B1FA-409C-A379-CD3236293F5E}</author>
    <author>tc={032B28C1-885D-4859-9584-0373EA6CE7AD}</author>
    <author>tc={E124E1C5-09F7-4DBD-A34C-107630E5DF59}</author>
    <author>tc={19ADB2A1-A96C-4FD0-943D-8296ED60DE07}</author>
    <author>tc={1F6FACEF-ACEF-467C-A95A-1091B59C1739}</author>
    <author>tc={D018D0A3-81CE-4696-B732-999527A51CF3}</author>
    <author>tc={2B79C20E-4E2B-4108-94DD-57C2D5524A20}</author>
    <author>tc={38FC59B4-670B-4663-BD4B-ED964E4CEB09}</author>
    <author>tc={4B701C97-B8B5-4CD4-AE06-10C8624A3503}</author>
    <author>tc={1F7A39E5-AE22-4778-863E-244319D2438E}</author>
    <author>tc={04EA5F24-007B-4791-B38C-7D28704376CE}</author>
    <author>tc={01D6F602-8433-40C9-AFDF-911312DAC9A8}</author>
    <author>tc={B1863F3D-4E11-4D0A-B0EF-5EEEC625A01F}</author>
    <author>tc={78C7206D-0F96-4583-A412-917B2A4D8045}</author>
    <author>tc={99D92CDD-31F8-4B54-B656-F7E1CDA277FE}</author>
    <author>tc={D552DB20-DB12-4CAD-8F31-BDBB5B0C60EB}</author>
    <author>tc={AEDE746E-71F8-4502-9CC9-0EFFD05BC66C}</author>
    <author>tc={E2D96457-3120-4771-A303-A0188A837427}</author>
    <author>tc={18080714-B878-4454-85C5-715A1A2FB778}</author>
    <author>tc={8EBE8105-58D9-41EA-B5B9-4F7433DE0B69}</author>
    <author>tc={4D43B401-CF75-4B30-B95E-C6DB92238BD5}</author>
    <author>tc={AFDB1ACE-F778-473D-AC43-5A04340FDC04}</author>
    <author>tc={34AA0E8E-AF0D-48F6-8B86-B83A961408E4}</author>
    <author>tc={7DB220F8-D466-49EF-9872-97AE6BC09F54}</author>
    <author>tc={BAFF7835-9368-45C8-90F7-C61550580DDB}</author>
    <author>tc={FD9AAAB1-A925-44F9-8BC0-3B4F7827B227}</author>
    <author>tc={4A45D41D-97BE-46C8-AA9A-B21396F1C3A6}</author>
    <author>tc={6FB57DC5-4193-497F-9416-FAFCBDC68C1E}</author>
    <author>tc={398F6B06-5932-47A1-BBF6-2A1C0D0C85F5}</author>
    <author>tc={EFD2E849-6488-4530-A055-59754F9EB0DE}</author>
    <author>tc={0BFDA67B-BCB3-4E73-B9BE-06391D997DB0}</author>
    <author>tc={D9DBCC24-F3B4-44E5-9419-402B02F4EADC}</author>
    <author>tc={1C44A619-1D4A-480D-B9A9-18BA4EBD64C3}</author>
    <author>tc={EC7B20BC-9653-4E7D-A958-96037ACB0406}</author>
    <author>tc={C7FE21B0-C832-4B57-AFD0-8A3041CBD5C8}</author>
    <author>tc={B1108689-B4D9-41F9-BE27-D99685F9D13E}</author>
    <author>tc={21DFF206-F746-4938-9B67-F190F24778A7}</author>
    <author>tc={DF3AE528-4E92-4D83-96D8-ECC17A417476}</author>
    <author>tc={EC22B8BF-1A56-4EDC-B307-B5049170518B}</author>
    <author>tc={50846B3A-82A7-48E3-BAB6-58E705A95C79}</author>
    <author>tc={6B62AFD1-E4CF-46F6-B59C-654B28F1187E}</author>
    <author>tc={A38953C1-7F9C-4E93-BF6E-4FE4B393E37C}</author>
    <author>tc={8AC339ED-40E5-426B-A9E5-05DB200A74A8}</author>
    <author>tc={513A61D2-8E91-44D3-A109-494BFEAF8DA1}</author>
    <author>tc={502957D5-834C-4B13-B916-FD58DE9D0315}</author>
    <author>tc={60DB880E-466A-4858-804F-25954580DE55}</author>
    <author>tc={088F8B60-2D08-4803-A2FA-FE2A1A29A73D}</author>
    <author>tc={FFB27619-0D29-46CA-A068-0D4EFF2F4D17}</author>
    <author>tc={ECE1BF85-6E34-4889-9DB8-88A47636B15E}</author>
    <author>tc={A3286F2F-06FF-4838-AD53-CAE6D7CF742B}</author>
    <author>tc={02781D77-81C2-4BBB-B6AD-DBDF372671DB}</author>
    <author>tc={6694F418-A7FE-400F-8C4E-A9BBFEE62C23}</author>
    <author>tc={D32669F3-6ABC-4873-968E-7A41FADC3C83}</author>
    <author>tc={E09004DA-C40A-49A2-BA48-286C2BCA3EF7}</author>
    <author>tc={20810A15-07E3-4F73-94BB-BBBCF7273DBC}</author>
    <author>tc={D345CE23-1812-4CA9-B24A-A057172508B2}</author>
    <author>tc={0763D85E-C458-4BF1-9A49-92F78D5FCEE8}</author>
    <author>tc={896E0B67-147A-4AEF-8D5B-0D2E0E633851}</author>
    <author>tc={00380489-DADB-4922-BB8E-8F7A61CF043D}</author>
    <author>tc={60639325-C119-4DE9-A000-46649EB877C6}</author>
    <author>tc={311A9003-8680-4160-87B3-A90EC74FFC18}</author>
    <author>tc={D91E75B8-4BBF-4B0D-AD98-F562C377F595}</author>
    <author>tc={78C2552A-B9E8-46BF-8D64-5B689B9B0C4B}</author>
    <author>tc={4F67AB56-DE6E-4944-89ED-70899CAEFB3D}</author>
    <author>tc={A232FFE0-AFF6-4DE6-9A88-6A2D45FF7332}</author>
    <author>tc={4E799E13-1402-47E8-BB13-0678AF134534}</author>
    <author>tc={5B2D7035-E690-4228-A45A-C677CBA404B0}</author>
    <author>tc={625812AA-1C88-4EB0-85A3-77DDEDF11268}</author>
    <author>tc={9485E96D-52B0-4333-A7E9-47FBC2E0F6A6}</author>
    <author>tc={16438C47-5695-4C16-8ED3-46ACCE0909E0}</author>
    <author>tc={9A8F5B40-F969-4D98-98AE-578D44B26FCE}</author>
    <author>tc={3834AA69-53D3-415C-9E14-647232AFFB18}</author>
    <author>tc={BE5F23FE-2ECA-428E-8CE0-EBF89F0926C6}</author>
    <author>tc={23EA247D-13B0-4141-9481-03C5E2B9D278}</author>
    <author>tc={091B9884-B545-4101-ABB1-351250C080A7}</author>
    <author>tc={C444C4AC-8FA9-4C63-B856-DAF1B1C38C2D}</author>
    <author>tc={1CD7A038-AB36-481B-A966-25EF25E0FD27}</author>
    <author>tc={1B834798-0CF2-402A-91E1-562E110E23DE}</author>
    <author>tc={184E5EFF-B76E-4789-8118-7A0E39DBEC12}</author>
    <author>tc={612A676D-F747-4556-9723-3B8197DF3D76}</author>
    <author>tc={5EF711E2-77E5-45D0-ADF1-4F44811538E2}</author>
    <author>tc={D5E6D84D-BA9F-45A3-9C8B-B5DA54FB3CEE}</author>
    <author>tc={B05D6C9B-11D6-4B12-8072-A29D0ADF31DA}</author>
    <author>tc={0B8476D4-C243-43C0-B4D3-0D46E94153BD}</author>
    <author>tc={80A6695F-1015-43BD-A614-9447A84685C2}</author>
    <author>tc={3834AF74-1B47-4182-B776-FA2CFC2C03E6}</author>
    <author>tc={B5C6BE90-75D3-46C4-9083-B49307601286}</author>
    <author>tc={696F620E-6BA0-4134-AD62-E276B8C870AE}</author>
    <author>tc={D347E3E5-3424-47FD-BFD6-A5EE841986A9}</author>
    <author>tc={6F8F3303-517A-4FE5-B707-DC97FB53B52D}</author>
    <author>tc={A6717A2B-617A-415C-899C-E6B611AB0C95}</author>
    <author>tc={582F0D25-DA92-465D-ACF6-463EA86552AA}</author>
    <author>tc={6565AE3E-21D2-42D6-9F53-4B31A917124F}</author>
    <author>tc={2CE09049-6DA3-4215-974A-995C6598540C}</author>
    <author>tc={5A5ED63F-A368-4F94-BEAB-BFA1E993A326}</author>
    <author>tc={C338C781-D6B2-4CC6-905E-B82A73CD83AB}</author>
    <author>tc={52C949F9-FABC-495C-A7A2-3B02317B6D40}</author>
    <author>tc={EC58C589-9820-4065-852D-C02AE622E169}</author>
    <author>tc={5A682316-5CB0-4F9E-B892-92DF86E85891}</author>
    <author>tc={9F40EA20-7BDF-4993-97FA-7D9723A07813}</author>
    <author>tc={5930C09E-6574-4C8F-9AFB-C90C3A5EB1C7}</author>
    <author>tc={963B380F-E6BF-4EAD-8810-524D06E18BD8}</author>
    <author>tc={04678B92-107C-4A14-B10B-58D09BA4D9BA}</author>
    <author>tc={B370CB53-3B7C-455E-9F70-EDEED2DBF04D}</author>
    <author>tc={F43A5C10-FB0A-4390-9594-DEB8F535944D}</author>
    <author>tc={DB8AA705-3E46-4972-B637-034A160127AB}</author>
    <author>tc={4D599367-4827-46C1-AD9B-09EE7E751E86}</author>
    <author>tc={703358D4-3F12-464C-B3E9-6C08E90C59B4}</author>
    <author>tc={E8E712D3-BB61-4AF4-8F0B-35B06A61F3F5}</author>
    <author>tc={15E47E96-7891-4778-A067-4FA0CE53C6F3}</author>
    <author>tc={17BA80E7-3AEF-40AE-8C48-3261B644B42A}</author>
    <author>tc={DE6F91D8-089D-415C-80D3-D75DCA316EE5}</author>
    <author>tc={1F6C47F4-B45C-4A29-937F-DA1E8AC2C0FF}</author>
    <author>tc={2D74949F-426A-4B1F-9F9C-5C99D961A003}</author>
    <author>tc={75759521-5418-4E99-A154-928AC27799BE}</author>
    <author>tc={ECA86EEC-F51D-4855-9207-CD7F77E659C2}</author>
    <author>tc={7C034259-9D40-4C7E-A2B0-B8E84AC3654E}</author>
    <author>tc={BBB71228-95EB-4919-BC91-80B0A7C5922D}</author>
    <author>tc={1800BC65-6CD8-4874-AA44-B84BAE696170}</author>
    <author>tc={571648D0-EA8C-4EFF-8B24-D8EE0DA8776D}</author>
    <author>tc={41E72357-757C-4C0E-A4B8-0E6D86F3BF5F}</author>
    <author>tc={C3AE89A2-709E-4959-B34F-802F76344D5D}</author>
    <author>tc={A454782E-7A82-4C7E-AE73-FD9CE1772274}</author>
    <author>tc={9E897CE0-6E2A-4AF9-B432-FFCB236A2CC8}</author>
    <author>tc={A9CF5777-9813-4ED3-A351-FCF2E0EC8001}</author>
    <author>tc={B7B4D3D7-8524-4F9C-9888-6FBF32285D79}</author>
    <author>tc={0EF5D97A-10B1-4508-8C82-35A302248439}</author>
    <author>tc={F6BC0F80-91E1-4FEC-A217-5242570815DA}</author>
    <author>tc={F3C12DEF-F39C-42D6-AFA6-C3EA1F694CAE}</author>
    <author>tc={E69EF700-4DBE-4B89-BBFF-6FE661EB0A30}</author>
    <author>tc={8EB45DA5-AEE7-4790-9AE2-ADAA3BFCD00B}</author>
    <author>tc={9EB14D65-C56E-4D23-96BD-598531864A8D}</author>
    <author>tc={FD8468E5-88CB-4A43-974F-53C380B8E2CC}</author>
    <author>tc={77E4D616-4376-4860-8E24-19FAFFFA5F9C}</author>
    <author>tc={E59153C4-C0C7-418E-89D2-291403E15819}</author>
    <author>tc={CCE70391-8BE3-44D3-AA37-FBE48E54ACA7}</author>
    <author>tc={A2CC3877-26C9-49F9-A1A8-36D5FBF1F2F8}</author>
    <author>tc={6885DA1B-9AE9-4C4E-B669-6C1BED05AB09}</author>
    <author>tc={084AD7FB-332F-4946-B929-F4BBD09EBDF5}</author>
    <author>tc={BE7CD11D-5382-42C1-BF6B-0374FF2E1F69}</author>
    <author>tc={51C82E97-E919-44F7-8723-DFB786F06674}</author>
    <author>tc={2126806E-1C07-4495-B748-19F8EB815EA1}</author>
    <author>tc={61741838-77DB-4E2A-B496-2AE0728EC757}</author>
    <author>tc={7448DDBD-AE72-4B47-812A-A7C1E17C01AA}</author>
    <author>tc={9421181C-B8FA-41AA-8B5F-1CBD8C175715}</author>
    <author>tc={840C8631-3B8D-4672-8D67-4C4F9A07D153}</author>
    <author>tc={6E39D170-42F8-409F-A89A-4E5AAA50E48D}</author>
    <author>tc={79E56590-ADF3-430C-8CDA-6795B1EF8DC2}</author>
    <author>tc={B90774D0-44E3-4A38-96A1-E5B8F19615AD}</author>
    <author>tc={A3C29F65-1E57-456B-BCFA-3C9C7C53FB82}</author>
    <author>tc={F4BA204E-4A54-413B-B585-128BA3E3A356}</author>
    <author>tc={75AFC256-9E0A-43A5-B978-3C175AE35AA2}</author>
    <author>tc={1B44F213-8ED6-40D9-BD0B-3258FD46B009}</author>
    <author>tc={2B685610-5AEA-4EFD-BF01-2D628A1D6EE2}</author>
    <author>tc={B50D5706-4959-4475-924F-CB1FC104F02F}</author>
    <author>tc={AD94E95C-4A9D-4755-ABF8-8C4E354E3FC0}</author>
    <author>tc={0BF09F4C-583E-4DBC-BDBB-01A16B628344}</author>
    <author>tc={B0A7A0CB-ACE9-4C34-95E6-F1104208F9EC}</author>
    <author>tc={E850A5B9-1F35-4F10-919E-8170E826FAEC}</author>
    <author>tc={7811B583-F3BA-4FC8-86BE-D68392AA2A2D}</author>
    <author>tc={E79B70B9-3A28-400A-A957-2EEB9A949194}</author>
    <author>tc={9BA107D9-AB9D-443C-997A-9B29C932CFE3}</author>
    <author>tc={F5F7D972-9911-4202-8310-BD1B9DD8FA59}</author>
    <author>tc={648905F0-86D2-4601-B83F-37563EA87F07}</author>
    <author>tc={C3039CB2-271B-438E-BD61-680093586884}</author>
    <author>tc={686C9C3F-F982-4942-B322-D600D83C20B1}</author>
    <author>tc={E22EA983-980D-4C50-B24E-A085E82E4AFC}</author>
    <author>tc={4D1D094C-D5D4-4508-9545-4F08B376FE83}</author>
    <author>tc={9E09B663-77EE-4E35-BEF1-1A5DD198D78F}</author>
    <author>tc={1F438DA0-DAA6-46AE-846F-F085300272E8}</author>
    <author>tc={4D49B712-558A-4B59-89E8-D542D2FA43B8}</author>
    <author>tc={E2B1454B-19BA-45A2-AB9A-F6C0C826AB6A}</author>
    <author>tc={D04BBB8A-33C1-4C2D-9D1F-ADE8AE8DA898}</author>
    <author>tc={E7534309-A30D-4102-B7B1-52BEA7E413BA}</author>
    <author>tc={D7E8BBC0-8CFF-4915-BC27-4FCEC4A5A948}</author>
    <author>tc={76F52ADA-36D0-4183-A8E2-D815C8A87530}</author>
    <author>tc={79DEDC68-B994-48D1-81E8-E9762F2B1AC4}</author>
    <author>tc={BE90C29C-AF62-4D96-8907-11D96E2B87DF}</author>
    <author>tc={60FD927A-DFFB-4CCA-8A17-9E4299EBB1E8}</author>
    <author>tc={57ACAC84-5025-4120-B012-1C4918234915}</author>
    <author>tc={9B069AE0-2D0C-44F8-9221-24A4D0A68C9D}</author>
    <author>tc={29EAD56D-22CA-427E-BA5B-187D3EF13885}</author>
    <author>tc={7446DAFF-F072-4768-AE80-61F176CEAC05}</author>
    <author>tc={6122B90A-EEE9-4F69-95C0-B5CF1AA16F61}</author>
    <author>tc={9B82145D-BDCA-4E5D-BE74-24D90E8C977F}</author>
    <author>tc={94738B6F-7209-45B6-9AEE-10658CBC0483}</author>
    <author>tc={6F732B00-B588-4294-B0A9-7BF789161E54}</author>
    <author>tc={2D4DCA3B-8ECC-46EC-9E01-827BF2D668A9}</author>
    <author>tc={603FC773-2F34-4F81-ACBE-26777A476882}</author>
    <author>tc={5F9C26AA-31E2-46FD-9AF0-29028CC3FB8A}</author>
    <author>tc={ECC12F5F-B9EF-4571-A298-39C9778F3FC3}</author>
    <author>tc={AE3223AE-BD83-46D7-BAE1-48074A0153FC}</author>
    <author>tc={175454B1-31AE-4DC5-B08B-F67CC6E827FA}</author>
    <author>tc={1CA27395-4267-452A-BEE7-72059ED24981}</author>
    <author>tc={4810AF87-8B9A-4999-9252-E66A52B2FFCF}</author>
    <author>tc={334D415B-4151-40D3-A8B4-946C926F61E0}</author>
    <author>tc={313AD3F1-AFA9-403F-AE8D-2702D93C85D8}</author>
    <author>tc={0169BB42-03C1-4B28-9E78-9EE841F923E2}</author>
    <author>tc={2BC8EE6E-945E-4B36-9A29-341DC8BF6579}</author>
    <author>tc={507206E6-0790-49E7-9D5F-039AA4D46EC9}</author>
    <author>tc={5102CA5C-E870-45CC-A3EA-4132EA4198BD}</author>
    <author>tc={2352E870-D587-4D98-B257-22BA7149486D}</author>
    <author>tc={7EFE1085-A150-4BFF-8F59-2A02F47DFAB9}</author>
    <author>tc={517B257C-868B-4E1C-88C4-33127F0157E4}</author>
    <author>tc={66689CEF-2963-493F-B60B-37E869C98F2A}</author>
    <author>tc={E50DECED-B6B7-4A3F-8E41-8C7B0D9A3DBC}</author>
    <author>tc={952A3094-4550-4D90-A126-039A4C7D0F73}</author>
    <author>tc={BDD04BF6-2319-410B-875C-A0EF101C35FD}</author>
    <author>tc={07D0B434-A38A-477A-BEC8-FD586541A254}</author>
    <author>tc={50721C16-0524-44FA-8FCB-881C818E4D57}</author>
    <author>李 怡青</author>
    <author>tc={58B6C86C-1AB5-41A8-A1E3-FC51B32C3471}</author>
    <author>tc={4F81B9A9-07E7-41D6-9917-4D8DAC607807}</author>
    <author>tc={713DD20F-63B6-4110-9CE5-4336E1FBEFAB}</author>
    <author>tc={F6C6DF06-2678-455E-90AD-77E34AE3CEB3}</author>
    <author>tc={839BC897-9A87-41F7-9CBC-2C8991DED28A}</author>
    <author>tc={20AAD16B-95D7-4742-9C1E-C7C88291AE24}</author>
    <author>tc={9228C927-D577-40ED-A2CF-FA6CF0B0F9BE}</author>
    <author>tc={C987931D-E0A6-477F-94DF-FBAEE57A48C7}</author>
    <author>tc={0809E4EF-15AD-4341-BE24-80876CECFDE3}</author>
    <author>tc={F6AD513C-6827-4D23-8C9B-B7E349CC84E9}</author>
    <author>tc={F1DD0B9F-94B6-4B56-8FAB-9D8F7349E0E9}</author>
    <author>tc={3B580E52-95B1-4756-8461-740B0216F389}</author>
    <author>tc={074A5FE3-1DC2-4DC1-ACF5-061CB9346C60}</author>
    <author>tc={49649AC5-6E8E-455C-BE37-70604D8434CF}</author>
    <author>tc={742952F4-64E8-44C5-A2D3-1A1AD7E4BBFE}</author>
    <author>tc={C50CB7F6-BA75-46A8-BE69-30C88E5B9BCE}</author>
    <author>tc={0C75E676-3AED-4176-B400-A2CBC5CB3B72}</author>
    <author>tc={1CF8CA0E-862C-47A8-898D-8E8B31B3632D}</author>
    <author>tc={39596C30-899A-4E7E-BCE9-085B1539F18C}</author>
    <author>tc={9EDD9B1E-AA8A-467F-BC26-8218155CFE07}</author>
    <author>tc={BE031841-5686-44E9-A4F2-4045F25D8D2F}</author>
    <author>tc={2EF183AB-8BEE-476B-B8FF-857F284D4030}</author>
    <author>tc={BAF80D06-8722-4BAF-A8F7-BAA3B2E28B07}</author>
    <author>tc={C38B49D4-255F-44A7-AF5D-A3CE6222D110}</author>
    <author>tc={C20C9AC4-357F-4CB4-9AAC-A4F8407A1D2D}</author>
    <author>tc={AE55AB1A-B3F2-4B00-A005-3E17D1794DD1}</author>
    <author>tc={209AEF38-F59B-401F-BC71-E4EF5CE6D7C7}</author>
    <author>tc={94ACEDDF-4FF9-4DE3-8F03-AC92358AE130}</author>
    <author>tc={92CD0262-37C1-407B-BADD-941860E4648B}</author>
    <author>tc={54D8174F-32FE-4DC7-917C-560AF9D2E558}</author>
    <author>tc={06E4459D-5915-4811-90CE-CA6F9DC00911}</author>
    <author>tc={0327D921-6212-4513-BEA1-9FD2A1CEDC9F}</author>
    <author>tc={0FBEDCF9-1340-4192-9208-E2C7E59070F5}</author>
    <author>tc={77E4EEEE-18F3-4F2D-A5D4-5D6D13F0B2AB}</author>
    <author>tc={165D8041-C870-4263-962E-09F67DE7B345}</author>
    <author>tc={99A4877E-6350-412D-9D5A-BD5F6ACAEB26}</author>
    <author>tc={DF3D91FA-73E0-4917-AA2A-E32A8A0CF6DF}</author>
    <author>tc={85A56533-25DD-4323-9C7E-80FA2975F6F1}</author>
    <author>tc={CEC98384-D2DE-49E9-B770-5D08272631D0}</author>
    <author>tc={9AB4CCB1-B90F-419C-9D4B-54DBCB6B7195}</author>
    <author>tc={1CB4248C-028A-47F8-ADF4-0D28E1E2D3D6}</author>
    <author>tc={D309A77B-B7A7-4FE1-BFE0-9E2421723B56}</author>
    <author>tc={9D6AB72B-CA9E-4921-A6B0-692AAC7AB23D}</author>
    <author>tc={68D0FAFF-74A3-488C-B3DA-5989D010912D}</author>
    <author>tc={9916939A-1B81-4014-B723-A91DCF2154DB}</author>
    <author>tc={73D1CB04-7E87-4D9B-A211-9433C1E2DD45}</author>
    <author>tc={8ECA5198-4AF5-4358-BBBA-F9B4A1C2DF32}</author>
    <author>tc={EABA162A-CD77-4383-B1D2-ADF6A910DCD6}</author>
    <author>tc={C5927023-A8BC-478C-9CC6-94E04716DFB8}</author>
    <author>tc={0980E4EC-C0FD-4B1F-ABE1-A6240EE90A87}</author>
    <author>tc={9496FA40-9059-472B-9944-E53C7714D1CE}</author>
    <author>tc={ABFD2E72-EB75-48DB-8E9F-CDEFF1F0DD87}</author>
    <author>tc={1E47D007-5940-47B5-A575-532DD595096A}</author>
    <author>tc={29357EC7-8BE7-4202-9C5B-F0CC8BC43AD9}</author>
    <author>tc={AC9D0365-DA92-480B-A520-8BE9A49F3A48}</author>
    <author>tc={809B20C7-2C04-4910-AB99-C7E2792BCCD7}</author>
    <author>tc={BBC45867-DCD9-40D1-99C4-D5417EA25055}</author>
    <author>tc={950F57FB-C865-455C-A03E-6FE4DCBAA67E}</author>
    <author>tc={0C955541-EF13-4E85-BFE2-791DD13A251B}</author>
    <author>tc={1014BC9A-D0FD-4DA5-A0F1-86144B8F972E}</author>
    <author>tc={F37DD882-4DB7-4F9E-B6F1-A68B55C022B8}</author>
    <author>tc={DB2AA55A-8E70-42D1-A2B6-468E156CA495}</author>
    <author>tc={8A91102E-6BA1-46B1-AED7-4C919E2B73CE}</author>
    <author>tc={D1C7FB82-774A-46D3-89F3-C90163F67975}</author>
    <author>tc={B685A4BB-3648-4AC3-B7A4-48FCC06145F9}</author>
    <author>tc={D3758DAB-37E5-4FE6-B5C7-1B1955E28F04}</author>
    <author>tc={BC3A98D1-B6B7-40A5-80BC-200D00AD09BB}</author>
    <author>tc={9459B536-99DD-4E39-ACC5-06D2DC01AF73}</author>
    <author>tc={3C8EFF63-26C0-46EF-8DCD-A904561A5318}</author>
    <author>tc={1CB1C03E-572B-4CE7-AA66-19445B9DF4D6}</author>
    <author>tc={69FCEB5E-7613-4F02-A4A4-3CE60175E583}</author>
    <author>tc={CBEA0B63-41D5-4CAF-9EF5-AB37EF2AD14D}</author>
    <author>tc={CE00715D-1135-492C-A552-CD6A012418B5}</author>
    <author>tc={DA085AC9-261B-4E7A-B318-00D0604F88DB}</author>
    <author>tc={8E119B56-695F-4ADE-B04D-CD14AB143F08}</author>
    <author>tc={91C59B34-0A5C-456C-8242-5C309273AF51}</author>
    <author>tc={485A676E-2F79-43F9-8972-5314208E0CE1}</author>
    <author>tc={7AB1067C-A906-470E-9D4F-744DE5D771AC}</author>
    <author>tc={CEC0C977-52CD-4859-9DB0-7187E5024D11}</author>
    <author>tc={471D4318-F096-4D59-B734-67040501BA2B}</author>
    <author>tc={1BFAB135-7CD9-4595-9558-E5F61151EA7E}</author>
    <author>tc={05E95DE4-F1C8-4459-A5B5-7A34B44C4BFF}</author>
    <author>tc={63E71DED-5EDA-4867-B127-FAB6F09DD8AC}</author>
    <author>tc={60F0E0F6-835B-47DF-95C1-A7B2CD01536C}</author>
    <author>tc={190A10B7-EF21-4959-9905-CD4FBF385EDD}</author>
    <author>tc={FF0260DA-8732-4106-AFAF-2DD572E8EB00}</author>
    <author>tc={F79F6BED-E190-40BF-9CC5-951CA2B4B73B}</author>
    <author>tc={D41CEA25-912B-401A-867E-8B6E6F5B5659}</author>
    <author>tc={96B39285-7A99-484A-A9D4-EE04C23B4988}</author>
    <author>tc={24FA2857-1BBD-4A39-843A-03691B2310D4}</author>
    <author>tc={7677AE81-E5FD-4CE1-9D7E-FC53332201C6}</author>
    <author>tc={CC7AE234-F4BA-47D0-ACA5-1B9BA3DA9B86}</author>
    <author>tc={093B825D-9D92-4431-B9A9-49C265131644}</author>
    <author>tc={8DD9E88D-ACE9-45EA-A3D7-49D2A0716315}</author>
    <author>tc={64EE0BAD-5630-497C-B69C-862A8D3676CA}</author>
    <author>tc={D8A04983-D0CC-4A40-9956-364A2872BA3A}</author>
    <author>tc={F8F06181-4D4E-4456-BD7A-861DDB0D7056}</author>
    <author>tc={3B0DD113-180A-48E2-B856-117521861AF0}</author>
    <author>tc={DA6A2063-3985-4AD0-AF6A-0FF1F945839B}</author>
    <author>tc={75AD239A-79B4-4C15-A874-A57669ED9C68}</author>
    <author>tc={D0D3C450-15B8-4E0E-B949-9A78A767A3D6}</author>
    <author>tc={C8701C3C-8E54-45D2-B91F-0E394B65134F}</author>
    <author>tc={B54CFE24-42A7-452E-96E9-229782997883}</author>
    <author>tc={D1765A7F-92E3-432B-9134-32FBADF1D963}</author>
    <author>tc={9B2D6B61-06D8-446B-B3B4-08C21BFF0571}</author>
    <author>tc={544244EB-3C19-4602-B4E4-B5F35D7A3FD5}</author>
    <author>tc={0E441005-B0B9-4E09-855E-226776D8FB54}</author>
    <author>tc={DB80D255-EFAB-48BE-A612-F5ECAE95F1AB}</author>
    <author>tc={D0E5DEC6-7574-4CDC-B1AE-7F6614F2B555}</author>
    <author>tc={8ECF5CF4-4FD1-4873-A4BD-917B612DA4DF}</author>
    <author>tc={92D6158B-E69B-46FE-B173-07C44A0655E1}</author>
    <author>tc={00DCAEAF-86EF-4479-B58B-6152B5C16ABC}</author>
    <author>tc={DF2B07CD-A0DA-401F-ABA1-0B7F46E711A5}</author>
    <author>tc={C564C7BC-2251-45ED-B157-757F77FC3EAD}</author>
    <author>tc={C1569A23-4A2D-4C4B-93CA-D501486B9C87}</author>
    <author>tc={D9062706-B4BD-44FF-BA20-16F618EDA9D0}</author>
    <author>tc={FA288EE3-245A-4226-80DF-B812176C14CA}</author>
    <author>tc={8F3AE318-8FC7-469C-8C25-A275E3A7D060}</author>
    <author>tc={74024AB5-04B8-46DC-9D33-4E6A13A90BF9}</author>
    <author>tc={27E9830A-159B-4FCE-8E2A-34A75B3FA162}</author>
    <author>tc={2CE463F8-24DA-4B0D-94D2-34911BE365D3}</author>
    <author>tc={F49ACEA0-BD05-45E7-9E33-0665337FD563}</author>
    <author>tc={5C06932A-1909-4F7B-9C0C-B122991AAA6F}</author>
    <author>tc={269A6FD2-4F33-47B2-9428-BB5F3C2ED13F}</author>
    <author>tc={0A1D2FA1-3154-499D-83E0-4082EF75842A}</author>
    <author>tc={75556EC3-C779-430A-BC59-78ABEFD01774}</author>
    <author>tc={6DC199A2-8883-436A-AE4C-93409604718C}</author>
    <author>tc={ADD6666E-E2A5-4575-AFC1-AC85F5CA1AC3}</author>
    <author>tc={764C42C1-1255-44B6-A1E4-7EAF7D7CCDD1}</author>
    <author>tc={14680706-4BBC-4A09-BCA3-BFAF2427C8FA}</author>
    <author>tc={970A06B8-708F-4744-AE0E-9AB4A6B6BBC2}</author>
    <author>tc={358C4F4F-C4C9-494F-A16B-EEC30ADDA251}</author>
    <author>tc={959A01C6-CDA5-4E49-8A0C-89C181C62B04}</author>
    <author>tc={2EDF783E-32D4-43C1-9420-E7B6629FF049}</author>
    <author>tc={6DD9D0BC-E3FA-45C8-ACA0-C97876382DFB}</author>
    <author>tc={B61A659B-A317-4823-97CC-5D1FEE5A088F}</author>
    <author>tc={E80CC653-3D22-44AF-A970-C6C45B4AF20A}</author>
    <author>tc={F7617D44-08B5-44F0-92F7-68EF181C8E81}</author>
    <author>tc={818B001F-511C-44CD-963B-E059A8ACF9B7}</author>
    <author>tc={3DD81B79-C824-4729-BF90-331A8A72EE0D}</author>
    <author>tc={EEB35C81-25FC-43BB-80A9-3ABA9E974947}</author>
    <author>tc={6B41B4FA-F825-470C-B459-9CAFC152CDD7}</author>
    <author>tc={494298F0-A91C-4FE6-8B7C-D3E5AEDD1DAB}</author>
    <author>tc={B55A453E-0521-4730-9196-B62D54E681CF}</author>
    <author>tc={D43628AB-50F0-429F-B23B-73AE20923D6A}</author>
    <author>tc={516EE752-EF1A-475D-A01E-0BE6E791C4D0}</author>
    <author>tc={F5FE8F0E-70C4-4361-8AAA-D0A964F3317E}</author>
    <author>tc={293C8208-AC9D-4FDA-969D-4171E2D286FD}</author>
    <author>tc={D6F00A1D-9120-4D13-BA07-120625B781DA}</author>
    <author>tc={1EF83AFD-2E3E-4721-8E68-8EDE21A3DCD1}</author>
    <author>tc={6E36510B-71C3-438E-B8D6-22AA37F263A7}</author>
    <author>tc={6A4142B3-FADE-467B-B848-7368AFF4EFCF}</author>
    <author>tc={C765547C-B473-429A-8BB7-AC558CDDB1F6}</author>
    <author>tc={4677F255-20E2-4462-B7C3-ABA8BAC5A5E5}</author>
    <author>tc={C3D628A2-A0A3-4A2A-A71F-7A05A51E2C6B}</author>
    <author>tc={3609A534-D3FC-4A20-96C9-8B1A24317D13}</author>
    <author>tc={805065E3-097A-4CB3-8780-5B5EE3E99127}</author>
    <author>tc={E8A9D965-96F6-4468-AFFD-92F4FE3919F7}</author>
    <author>tc={9132844C-E5C2-4167-898C-13879F6D9864}</author>
    <author>tc={92A671B5-2FD1-4EFB-9EEE-F8F87A85B354}</author>
    <author>tc={7344670A-02DF-42B7-B00F-B5EDBA98DB4D}</author>
    <author>tc={AA7ADD6A-89C0-4904-862C-128F832E60D7}</author>
    <author>tc={A8EBC964-4351-456A-9E22-1C361F1860B1}</author>
    <author>tc={E9B181B8-BBB2-4247-B5C2-587E73BFB8F0}</author>
    <author>tc={DF8FE02F-0F03-448C-958E-F3D59787D27E}</author>
    <author>tc={2DB058D5-536B-410D-AEDC-63A25AC6B9C7}</author>
    <author>tc={FC526028-5ECF-4114-94A6-701B9DED55F9}</author>
    <author>tc={A15A1023-20F2-48C2-8F14-1D7C2AF560DB}</author>
    <author>tc={876920D4-30F7-4B97-9D87-4B64C9D08C94}</author>
    <author>tc={FBA4A4E7-DC5A-4A5D-9EF6-2529BCF2E0FF}</author>
    <author>tc={0C88BEFC-AE8F-4484-941F-AC70688E9B17}</author>
    <author>tc={958EEE27-24DA-4689-9C7D-58EDA15DE638}</author>
    <author>tc={F216CE91-E966-40F9-8D24-8AB68FBF3E34}</author>
    <author>tc={641851B5-A702-4412-A7D2-C27EE9C1702A}</author>
    <author>tc={E1DF2D86-EE25-4773-96C6-BFAD5CA750C8}</author>
    <author>tc={52F72E7C-466A-4368-954B-1356519FB030}</author>
    <author>tc={E5FEE26B-42EF-4899-9E92-8A9884F60652}</author>
    <author>tc={E5945848-A277-4073-8304-A036F50E40B8}</author>
    <author>tc={D197795E-AED3-4822-AC82-42AEA37FC488}</author>
    <author>tc={9A83F3A9-99DA-4BDD-8518-B7D5608772B3}</author>
    <author>tc={C8B777ED-208E-4E4E-A4B2-A771AA8E14EE}</author>
    <author>tc={AB33EF77-D148-49FF-9108-BD86D83BC11B}</author>
    <author>tc={A7D91858-0D16-48D4-AEA5-1945782C2B3A}</author>
    <author>tc={17FC3741-8919-4674-801D-0419F5C8F43A}</author>
    <author>tc={EC3374EB-4714-4EB3-9D3C-6E3F9BB02204}</author>
    <author>tc={ED119081-535C-481D-8009-F39086E64BB7}</author>
    <author>tc={2C79E72B-1CAB-4D8F-AFA4-573C1D98E567}</author>
    <author>tc={5D83376F-B27E-4773-B4CA-38B2CD6BA768}</author>
    <author>tc={9931DF7E-F9D7-4C30-A638-EA3D41A7FEEC}</author>
    <author>tc={D7859411-AE7B-4BCC-B585-5FD2D32D1944}</author>
    <author>tc={0CDD9B73-D83A-466B-A772-F780A7E8226C}</author>
    <author>tc={7B4F223B-EBC3-4EE6-9FF8-0502F80AF1BE}</author>
    <author>tc={CD2A4319-F958-452E-9620-5B6B93B01914}</author>
    <author>tc={54FE71BF-775F-4E6A-808C-4B364DF7AC5D}</author>
    <author>tc={5C487AEC-E933-443A-8D25-30A056B83F71}</author>
    <author>tc={297FE349-F482-4404-B52F-3D130CF460CC}</author>
    <author>tc={7E0EC19A-2AA8-466F-8D0C-8FBA04FE8717}</author>
    <author>tc={ECF12D57-A357-412E-996A-05AB85D3F09E}</author>
    <author>tc={32864AE2-563D-4409-9D25-3F5054826281}</author>
    <author>tc={58D17BC2-4AFB-4CFD-A93F-B965121B039A}</author>
    <author>tc={C484711D-ACE5-4A86-B64A-8F7FCC9363F6}</author>
    <author>tc={5E02227C-4CC1-448A-987C-B0888ED3A69F}</author>
    <author>tc={3A5F7DD0-97FE-4C88-87D3-52847DA60FBD}</author>
    <author>tc={C4C6935E-F6E6-4BD2-B503-23D475DD8935}</author>
    <author>tc={C4804527-1837-4281-9262-751EA720F6BD}</author>
    <author>tc={22C5E10B-0A5B-4875-87BD-AF8357595978}</author>
    <author>tc={FC2BBB56-A66B-4D8C-9609-380FA7E96207}</author>
    <author>tc={24C4E6EC-39AE-4690-ABAF-0830FA40F223}</author>
    <author>tc={15BDF395-BDF9-4DBC-90D5-26EE9CC4E5CB}</author>
    <author>tc={CBE0C0BD-762D-442D-916B-6A2CA8B6F264}</author>
    <author>tc={C83F6985-B780-4FF9-BE06-760E11977719}</author>
    <author>tc={CC45BE47-A532-4F5F-BAD7-A01AB7EC5FA1}</author>
    <author>tc={D1B8E1A2-037F-44FE-A1E6-C2D940E34AD2}</author>
    <author>tc={35293219-E808-48D5-9005-C927937A14C9}</author>
    <author>tc={8A94D51A-9948-4E8D-BC02-B56896E9D020}</author>
    <author>tc={31A29D1E-BD42-46E9-AB54-B7BAC83FE4F4}</author>
    <author>tc={42A02F7B-065B-460C-9A94-24E96CE5949B}</author>
    <author>tc={DA085428-3A94-4C06-B7DD-4AD679F639CD}</author>
    <author>tc={3315200F-4DEA-4D00-BB00-FEB223BF06FD}</author>
    <author>tc={5C7546A8-A960-45A0-BA32-A8138A79740D}</author>
    <author>tc={9444D863-BE0F-4B30-A6E8-22AF661EAAEA}</author>
    <author>tc={BAD5BFFD-689A-4722-9B87-55A4653791DB}</author>
    <author>tc={2051B7CF-75A8-4AE9-9CEA-6EEAC31F4126}</author>
    <author>tc={CFBCAE16-A4D4-41EF-88E5-8AC334917A34}</author>
    <author>tc={BFB021EB-96EA-4598-9782-EC9286B5C133}</author>
    <author>tc={77B5C10F-C3E1-4E2E-8800-201FB51C7B92}</author>
    <author>tc={D3D43F82-81FA-4882-BFAE-7F2358C50551}</author>
    <author>tc={527E1EF6-3ACD-46E2-876A-53C8D842EB74}</author>
    <author>tc={20AE8143-DCDB-46E9-B72E-887968766D41}</author>
    <author>tc={BF99B9CC-8B4E-44D2-B97B-7F8C4ED3AFA3}</author>
    <author>tc={9201C956-E245-48DA-9683-D03C74CCE0E5}</author>
    <author>tc={7E551E99-4219-4E9D-A2A1-5231056EFDEE}</author>
    <author>tc={E4EC9201-45F4-4528-A863-3F8BD190415C}</author>
    <author>tc={8B32FBAA-36E8-4233-AEFC-F6A7A188E83C}</author>
    <author>tc={F12E2383-120A-4797-8A22-C2DE1BA75D45}</author>
    <author>tc={6F0374C4-7693-40D1-B3E9-30A0DB958549}</author>
    <author>tc={D72C7F04-4BC9-4EE7-9991-12099C30EA6E}</author>
    <author>tc={5FDAB466-78A8-4B27-AF1E-B7D696C43179}</author>
    <author>tc={67B2358B-82AA-49D7-A4B1-39DCDDAF3F23}</author>
    <author>tc={82472642-0451-4480-98E4-4B0B37406BAC}</author>
    <author>tc={1E666ABD-29F4-4228-BBD9-6B50AD4BD96D}</author>
    <author>tc={8E93A8E2-E3CE-4BBE-B19B-71A7F61649A7}</author>
    <author>tc={22DFB79E-361F-4BAA-8020-7306D38B33AE}</author>
    <author>tc={2641695C-7163-4EA0-BE9B-3D9936D90622}</author>
    <author>tc={53C1DD42-9B4E-458B-959D-7C7389B3B7E6}</author>
    <author>tc={0816990B-5AE7-416C-9934-841C27D408C9}</author>
    <author>tc={B64F2675-1344-4E33-B9C4-E0E422B581BB}</author>
    <author>tc={10BB682D-7E8E-4193-874B-9FF8F79400A6}</author>
    <author>tc={1B4FC224-9718-43E7-9889-EEE2774DAC59}</author>
    <author>tc={FA7033FE-B728-464A-A41C-E59E6CDADE97}</author>
    <author>tc={17237E8D-FAA4-4569-94CD-56C661168E12}</author>
    <author>tc={6FD578C2-9B52-4E2A-899E-6DDE0B997AD9}</author>
    <author>tc={EFABAE5C-F030-41C0-B3D7-0525A3F57B75}</author>
    <author>tc={D59666B0-FEAC-4D1B-B325-8013FA1BA642}</author>
    <author>tc={E6EF5026-4536-4711-8638-3CDA3590BB77}</author>
    <author>tc={B7C37D6A-3057-4359-881A-5FF74061F188}</author>
    <author>tc={92DC25DD-A5BF-41F1-8033-76EF80F2137C}</author>
    <author>tc={82F9C60B-7176-4F11-ABF3-B49DA7B17792}</author>
    <author>tc={FCFB8616-A474-417D-96D9-727FFDF4C996}</author>
    <author>tc={F4D4A489-8F4C-475F-9F6E-1901E7C48BB7}</author>
    <author>tc={C102A352-F5B7-4959-A16E-D2862FA788F2}</author>
    <author>tc={893D9B3A-B110-4BE2-8D95-782FE2CDB0C9}</author>
    <author>tc={34EBF3C7-C2A8-427D-93BA-ADEDB95CF0C8}</author>
    <author>tc={1174168C-A836-4131-9C54-202722D465CB}</author>
    <author>tc={6CBAA2EA-6A5C-412E-AEC6-436D6B2416E3}</author>
    <author>tc={E4C1E7E5-A1B8-4C49-8EED-114A742D4D2E}</author>
    <author>tc={95BD6079-95C4-48CF-960C-B54DF0DB8413}</author>
    <author>tc={B8ABD1A3-443E-4378-B948-582B363B7735}</author>
    <author>tc={021394D9-84A7-45BB-A958-B8D0F0658768}</author>
    <author>tc={FB3CE9AE-8E8D-4D76-9083-D3EF5D53DA4C}</author>
    <author>tc={513EE910-9F63-4CAF-8553-EE295B7F219E}</author>
    <author>tc={CA2F0E9A-0CA0-4434-9EDC-8254DE739650}</author>
    <author>tc={27B9DE21-FDC5-470D-BCAA-35262136FA34}</author>
    <author>tc={9169BFEB-CB91-4AF6-9688-DC202DCACABB}</author>
    <author>tc={37D94E04-002F-4FE7-9D59-D8F5E0F4AEB5}</author>
    <author>tc={D0DCC3B0-14D9-45DA-8ABB-92E3D9A12E51}</author>
    <author>tc={5547D7D2-95E1-43D8-A71B-0FEF5B4202AF}</author>
    <author>tc={B8B5BE3F-1736-4451-A1C4-D649B0558784}</author>
    <author>tc={8B84D7C8-C604-4BAA-92F9-C836BE3594CF}</author>
    <author>tc={8BD76E23-6CB9-4503-8528-C3ECB1337A85}</author>
    <author>tc={0479E82C-69D8-4508-9F32-5026F0079A5D}</author>
    <author>tc={BC70843F-7C1E-4962-8F26-5A4C8928AADF}</author>
    <author>tc={F495CB8E-AE65-4948-8D22-4C34FA3A57DC}</author>
    <author>tc={7B2E13A1-0AD4-4525-BED0-934DC4E5416F}</author>
    <author>tc={C6F835B5-8AA8-4A8A-8DFC-96269AF6F204}</author>
    <author>tc={F196F80E-DFBB-4F6C-94AE-A40FAC24B9D8}</author>
    <author>tc={8DF45F49-0DCC-4FFE-B460-5AD7EC7D1809}</author>
    <author>tc={E7791834-F948-42D0-B353-68B0152747D9}</author>
    <author>tc={22A54848-547E-4AAB-BAF8-C6043CFE82B5}</author>
    <author>tc={47E13EE4-DC39-4D8F-A046-CF39925C5BC9}</author>
    <author>tc={0C91A009-3F7F-4975-81E2-C0FDCD2E51EF}</author>
    <author>tc={D9A8F450-06EA-4FE5-AB9D-707F8615CE3C}</author>
    <author>tc={5115B444-CD23-4DC6-BAD5-8EDC81D8CC90}</author>
    <author>tc={C09B3E76-A369-40CD-A8CA-B0EFEF7E6746}</author>
    <author>tc={70611C93-A2B8-4E38-947A-468D98F8630D}</author>
    <author>tc={3B97ECCB-5D19-45B2-97EF-8E2AB5553924}</author>
    <author>tc={CDEBDAC8-B6DF-438D-83BE-3CC4077DB2BD}</author>
    <author>tc={F8D6580F-6F2D-4C1E-9D51-EB42C87578FC}</author>
    <author>tc={0C1C2D9D-E0CE-4833-942C-200A0AC53806}</author>
    <author>tc={41419859-4B52-486B-B8C9-CB9014C65F7B}</author>
    <author>tc={817B9826-55BF-4811-9FBF-551FA0AA4B07}</author>
    <author>tc={B4961955-D7BC-4B72-AC0E-AEF54A814218}</author>
    <author>tc={35225F47-06E4-4AAA-BE8C-4A02A26B0563}</author>
    <author>tc={488F92E3-DAB5-4270-8B1C-69DC17EA74EE}</author>
    <author>tc={17E11316-759C-4181-B501-E7EC95052E98}</author>
    <author>tc={F5E19C20-37C9-467B-BB7D-5650A0009AAB}</author>
    <author>tc={8A5E5F36-75D4-44CD-AA27-1DE89FF2B64F}</author>
    <author>tc={5210F4F2-5626-40BE-B167-AFB0B67D0ED9}</author>
    <author>tc={27D8A0C5-23F5-48EF-88F8-0FFDD7410DB7}</author>
    <author>tc={CED14559-7E12-4F2B-B5A7-27E0B402EBDF}</author>
    <author>tc={DB68FB31-DFC5-41F4-B93B-9C96A15AE0F4}</author>
    <author>tc={9D8DFFD4-D86C-4840-A15B-99B84E1DF691}</author>
    <author>tc={021B66C0-D6A7-4DD7-A102-FEEABEA86D1E}</author>
    <author>tc={D6B793B7-02C0-4A67-8B23-2EE91990981F}</author>
    <author>tc={1C75F11C-29A1-498D-A6B5-4EBB2B2DE415}</author>
    <author>tc={731ABC7E-7AEB-40D4-8BBE-918163D2D119}</author>
    <author>tc={86DEE839-4D3A-4439-92CB-9A4104A15D12}</author>
    <author>tc={F8A26BB7-7A62-47D2-B1A5-092A23EE32F0}</author>
    <author>tc={849DCE54-C1E2-46C9-9BA2-28CD5B23BD73}</author>
    <author>tc={BED33535-5BF0-47E6-A2F4-F58D05141708}</author>
    <author>tc={BF40A108-1292-4B62-A9D4-0EC216AD22E4}</author>
    <author>tc={CC49477C-E856-4B76-8CDF-FAFC0BFE8D00}</author>
    <author>tc={A0376DA3-FF4C-4F8B-BEE8-BD7DA65A2024}</author>
    <author>tc={056F9CAE-A7CC-47B3-A44E-0658EE144D63}</author>
    <author>tc={718A1FFE-76D4-43A1-9938-F11B932BC549}</author>
    <author>tc={83C5A153-3BD0-4289-AD9D-5A76F14E6BD5}</author>
    <author>tc={9BBE1B54-699D-4037-B8C9-18C98132A574}</author>
    <author>tc={339CEB1E-6CF8-433F-97B8-1BC73892FB83}</author>
    <author>tc={7B39F8E3-6AA6-4661-BE9F-1A0A54C9A5A7}</author>
    <author>tc={36C33297-C45C-4BB8-8E85-633E6027DE9D}</author>
    <author>tc={74539B7F-720E-4AAB-B00B-BA82006B57A6}</author>
    <author>tc={5BF11514-7861-4EFF-8A52-3E37523DEBD1}</author>
    <author>tc={C36A43CC-1898-4564-868E-04860D27F226}</author>
    <author>tc={3CC6CAAE-1C4C-499A-97F5-BCA9EC5C227D}</author>
    <author>tc={D3195CDD-679F-4253-A1E1-A255F61CDD58}</author>
    <author>tc={C9252A2A-9C5F-46D1-83CF-6D5EF66B4EA7}</author>
    <author>tc={22BEC1BB-A25E-4BCB-B19A-E17AAEF91699}</author>
    <author>tc={9D970656-8FA3-46D9-ACF2-3A6A45119D91}</author>
    <author>tc={4DE131D7-F431-481A-9F92-A6C71816060D}</author>
    <author>tc={2E8AA5BD-88DE-4C00-A4D8-E723D3FF51C0}</author>
    <author>tc={9C48D7F6-48D9-409F-A16C-B93F2A881DBD}</author>
    <author>tc={22571C95-6F53-4521-A670-ADDE57B4DADF}</author>
    <author>tc={31E88F3D-A1DB-4C11-B83C-800FCDB7A545}</author>
    <author>tc={8A39E9AF-0727-45EB-A13F-3B78B2F1228E}</author>
    <author>tc={8FC2E1F6-DA8D-4E89-A5CE-6DFBCCFDE185}</author>
    <author>tc={9201F13E-658B-43E7-97C9-6DE88F69F537}</author>
    <author>tc={E1997088-7141-43DC-8488-600A6A935EA2}</author>
    <author>tc={1CFDCFB7-F760-4D12-B8A2-4DF4840CF550}</author>
    <author>tc={2FE67265-471E-4AC1-A298-7BF02B16CA5D}</author>
    <author>tc={71AFF82E-68DA-44B3-91D0-9C0168D352CA}</author>
    <author>tc={824B6A9F-829D-4E0B-9D78-7D0231D53731}</author>
    <author>tc={8590D6EF-BE5B-4B25-BF2C-145C0EE63712}</author>
    <author>tc={4D861BEB-6D72-4D66-BE04-435E78300B75}</author>
    <author>tc={A73C913E-F3A1-4B4F-9AAC-2D1D65590544}</author>
    <author>tc={4B968594-9D57-4FE6-A7C1-A132F2BDAFC1}</author>
    <author>tc={E14E4F22-8FA5-4456-9B9A-26442C088862}</author>
    <author>tc={2C8B8250-4CBD-4FA6-B423-087C22E0BCC3}</author>
    <author>tc={D0AE59B4-9F2A-43D0-BF7E-5D863B7BBA07}</author>
    <author>tc={5AF123AF-A5EC-4BB3-8080-7002A261C156}</author>
    <author>tc={B4E3D878-58BB-4E34-8AB3-066616C65C8C}</author>
    <author>tc={A38B99BC-31AC-4642-B2E4-F9549AD85A74}</author>
    <author>tc={795DDF28-6F5A-485A-A5BC-D8BAF9DFEF2B}</author>
    <author>tc={60DFED76-C6CE-49C3-BF6E-C3F818BA3958}</author>
    <author>tc={5E0DA348-BC6C-4A5E-B76C-5500DEC901E7}</author>
    <author>tc={D27CF139-B482-4AE3-A5B5-FCB6705A3AC2}</author>
    <author>tc={8AF10AB8-257E-4F7D-804E-7D8C8808D807}</author>
    <author>tc={336B0ED9-8E74-4AB9-AF64-1C26111C0C0A}</author>
    <author>tc={720E6642-B877-4E5F-BC20-6DA721E67972}</author>
    <author>tc={47C1255C-920D-4B08-B029-E0B39FBD1517}</author>
    <author>tc={04683C0D-52BE-4342-81A1-FEDEE1416FF3}</author>
    <author>tc={E0A24228-C71A-4ED5-ADAF-9E1DF7C1CF4C}</author>
    <author>tc={080361B1-74BD-43F8-AEBB-C0723C1A16FA}</author>
    <author>tc={0F3068D4-D9F2-4E16-8640-12980F8EFEA6}</author>
    <author>tc={225F4652-03FA-4FE9-891E-05DB2BAFB8C9}</author>
    <author>tc={EF1889E6-143C-47D9-A675-F4D8C30DE9A4}</author>
    <author>tc={2CB2B5C8-CE54-476B-8227-ABCD2338A04F}</author>
    <author>tc={80A8C9A8-737F-4C8C-A0B6-24A1CCEFD5AB}</author>
    <author>tc={03DE4B6C-84E5-4FA2-8822-D0B3DDE12EC9}</author>
    <author>tc={D79D0C14-3461-4945-AD26-B5ADAA29AA77}</author>
    <author>tc={B7382045-278A-489F-B013-21316F728761}</author>
    <author>tc={7F5C21B0-10BD-44EA-89FD-6900C1FCD2C2}</author>
    <author>tc={049C28FD-6D05-40EF-87E8-D7AF8320AC96}</author>
    <author>tc={D75A045F-6EE2-4964-8FDE-DDCA41D08A7D}</author>
    <author>tc={C979E131-644D-41D5-A653-4CA003051C17}</author>
    <author>tc={9CA05813-2911-4A5F-A2D6-0BA9A903C0AB}</author>
    <author>tc={6C8D186D-0643-4C48-9922-34ECD102AC51}</author>
    <author>tc={1C2008B2-EF82-4A65-ACFD-7D7937C3F76C}</author>
    <author>tc={12B03B2A-43E5-4DF5-8FC1-03A4A3B3DB5D}</author>
    <author>tc={CA895F9B-B42B-4B9C-87A8-5757CBC7E7CC}</author>
    <author>tc={499D1251-ECB6-438E-A688-648855169335}</author>
    <author>tc={FEE6E0A1-4322-4D0A-B3B9-75DD7798A2A6}</author>
    <author>tc={EA6EF19C-B66F-4CBD-A491-B8BDEBCA4871}</author>
    <author>tc={4CB47E37-CEEA-48EC-B8EA-A8FC796F732D}</author>
    <author>tc={FB5CD558-4090-430A-8BC0-37B10317FB94}</author>
    <author>tc={1DC83EF6-0C26-42EF-B951-3B4560666DE6}</author>
    <author>tc={D5D30CC1-3AE6-4EA7-AD55-2487661436F7}</author>
    <author>tc={7D4A756B-6FDB-4AD2-891B-5579FBEB9AF9}</author>
    <author>tc={4E744246-DF15-45CC-B528-7A7923E7302C}</author>
    <author>tc={639751C5-D394-4827-9D0F-647E36FD2D22}</author>
    <author>tc={00839BD9-F407-4A60-A230-2451D892FE3A}</author>
    <author>tc={6C6FC6C1-D016-4E5A-BEC6-3F347B8415C9}</author>
    <author>tc={EF53E1F2-4F44-4108-9AE0-32AC02D8E670}</author>
    <author>tc={9980C70B-AA9D-4A0E-9459-1728D524939E}</author>
    <author>tc={BDFFA273-71BE-44BC-9F52-25582D7D7CF0}</author>
    <author>tc={6FADC58D-986C-4474-ACD4-0921C26D6CFB}</author>
    <author>tc={2C1A87FE-4E81-4672-900E-66874AA79B3E}</author>
    <author>tc={F1C061C0-DFEE-4014-923B-2567EAD60480}</author>
    <author>tc={80BF5945-DFEA-43CB-9E8D-4869BE0C256E}</author>
    <author>tc={71133062-03F2-4DD9-9B09-058105C617D1}</author>
    <author>tc={7602E3D6-FBDA-4F4E-AB74-8A78C197C8E6}</author>
    <author>tc={4B62E08B-5B43-4640-94A3-26299C30F2CE}</author>
    <author>tc={06995982-120F-48C4-8CF9-9A64CDE8CDB3}</author>
    <author>tc={0BAB1DC1-2730-4B97-8C9E-A18E0B260F8D}</author>
    <author>tc={B1B9AD22-ED3A-4D74-AACB-C3A531327ABC}</author>
    <author>tc={D3E8D264-D756-4A7D-BD95-4F6774954F6E}</author>
    <author>tc={0AE739E6-1D85-4662-A45F-D45AD39677F8}</author>
    <author>tc={941F5D83-F1B8-42A6-8020-663DC6478D65}</author>
    <author>tc={1EF08CCF-DEDA-4EF9-9E8F-D8ADD27463CD}</author>
    <author>tc={757C5C68-04B5-4AB4-A94C-7FED549882A5}</author>
    <author>tc={FC3D874A-18F0-46EA-B848-1E39AC598283}</author>
    <author>tc={65E67776-82DE-468E-BE8B-B1F1E8751F15}</author>
    <author>tc={1AC95F99-7E8B-4E2A-B83B-B12B5DE4B10F}</author>
    <author>tc={39F6247C-4CD0-4911-8638-D772C133153B}</author>
    <author>tc={B6701382-E048-43E4-A901-6501A57183A8}</author>
    <author>tc={3D26796B-4088-455C-9D4E-AA56B3E80EE7}</author>
    <author>tc={C0BABDDC-1EDA-4216-B38A-AEAAF0890CFB}</author>
    <author>tc={4526EF1C-580E-495E-B05D-C9766BF816CF}</author>
    <author>tc={CF1583ED-1B46-47C7-8CEE-735F9F115F58}</author>
    <author>tc={DFA4F12D-AACA-4FC8-A04B-5783A65253C3}</author>
    <author>tc={A735EA03-5094-4941-B670-C847B4DEE42A}</author>
    <author>tc={58D65C32-C659-463D-9F9D-C31834D2DEBA}</author>
    <author>tc={874AB42B-B8A3-4014-A666-C74135E0F58E}</author>
    <author>tc={A5CE84B1-64F4-4AF8-A476-6CFB8A2FD1B4}</author>
    <author>tc={5F7579B5-C7AB-4EE2-BAAE-46932B8557C3}</author>
    <author>tc={66032E80-C4EB-4CEB-BDB8-78FA1B57A55E}</author>
    <author>tc={9A35D9AA-4236-4AFF-B309-D8755E2B3E78}</author>
    <author>tc={D1A2FF2E-F1F9-457F-96F6-CEAF7188984D}</author>
    <author>tc={11E38FFA-BE45-4E31-B3F8-CDEBB70D49F0}</author>
    <author>tc={933313BA-D78F-4234-ACCB-6A89E9F3F793}</author>
    <author>tc={EAC8B478-D11E-4352-B4A5-AFB882B85856}</author>
    <author>tc={F74DEEA6-5894-4623-B3A7-041769FD5B08}</author>
    <author>tc={239DEBDF-ABDB-4DBA-82F0-4DBA7A33A3EC}</author>
    <author>tc={7B75CD23-7A38-4127-89B4-2658E8785667}</author>
    <author>tc={1663B0CC-AF74-42C3-8EBD-84AEB0782509}</author>
    <author>tc={26560D62-2225-4003-BFEA-E28F0671B627}</author>
    <author>tc={74724DE2-3A30-40A9-AE0A-2AA5F80646EF}</author>
    <author>tc={63FC645D-7C9E-49F7-B18A-FB8F71D9F540}</author>
    <author>tc={05925E3B-D531-4FBF-BFD6-0AF3DE4C26E7}</author>
    <author>tc={F01E6A02-66F8-4A72-A8A6-7D889A04B23C}</author>
    <author>tc={0A863BAA-8AC3-488F-8A2D-84523E1CAECE}</author>
    <author>tc={F1AFDE19-EE92-49D1-BD32-13D23513FFA1}</author>
    <author>tc={DA091F50-711A-432A-9D9B-CF34414DC6EA}</author>
    <author>tc={4EDEC414-0D9F-47D1-9AA5-DB93EF6FE427}</author>
    <author>tc={9829AA99-1C8E-4ED7-AEC5-404BB63ADCBA}</author>
    <author>tc={5EA50173-4786-4EE1-9AB1-18D7C8966CD3}</author>
    <author>tc={5EAFDFD9-55BB-4B25-AC92-2EA502B44D2C}</author>
    <author>tc={327BE6DF-2913-49A8-8283-A1FF17B22FDE}</author>
    <author>tc={5692653F-34B5-4AE4-BF62-F650E956BFA6}</author>
    <author>tc={767B440A-A35C-472E-8135-AB55165D25FF}</author>
    <author>tc={52EF1BDC-8AA7-4803-AD4E-B14890047B3F}</author>
    <author>tc={8C559C05-4E0A-451E-9214-D362AF1C7A84}</author>
    <author>tc={22342A85-5FEC-4DF9-9201-DB25636BEA90}</author>
    <author>tc={6AD0FC90-E80E-4B59-8E27-B1815C6AAC10}</author>
    <author>tc={152EF265-2E4F-4EFA-BBD0-E4D49AF70D86}</author>
    <author>tc={CA69AD07-E4D7-46B1-9CC8-06E2F3539B9A}</author>
    <author>tc={31D0222E-04C0-44F5-B1A4-B669D9AA776A}</author>
    <author>tc={D4733700-0506-4CC3-87CC-B323F9CD21BC}</author>
    <author>tc={389436E9-807C-4147-97C1-FB9D2050C615}</author>
    <author>tc={6A28ADBE-D0E6-4982-8141-FCB1C9DFEB17}</author>
    <author>tc={DC732FC7-331C-462A-A981-80E6117EF0C3}</author>
    <author>tc={95EEE8F2-E4EB-4BAA-98D1-24AFD34F15A9}</author>
    <author>tc={36A17E6A-0FC3-42DA-BA25-78FBF460A743}</author>
    <author>tc={7A8D5670-912E-4189-9DB8-9593263779DF}</author>
    <author>tc={31BBC256-F505-4CE5-A266-34B75544582F}</author>
    <author>tc={40C686E1-8A7D-459C-A390-47A19DFE3F21}</author>
    <author>tc={1D96F617-32C7-4439-A2A3-27E54B958817}</author>
    <author>tc={54208121-CAD5-4EAA-A129-F6291ADC7F4B}</author>
    <author>tc={83231FAE-961E-46E9-888F-489462FCE498}</author>
    <author>tc={AE95F0F0-0E13-43EB-A5B1-B7947F861377}</author>
    <author>tc={FFB65722-0F41-4235-BBB5-A0C9BE560DD4}</author>
    <author>tc={8F6BA30C-37D6-43F2-A24E-A99994FF6052}</author>
    <author>tc={C86A9981-6E27-4084-AC63-8A2800B1C758}</author>
    <author>tc={7D303DD5-0233-4772-B9AF-47CCB3151A1C}</author>
    <author>tc={CA808568-2E6C-425B-B558-AF726284F0E1}</author>
    <author>tc={8C93C220-4402-4B96-A846-F7970E2EFD28}</author>
    <author>tc={57134CB2-673B-4022-8854-0571379EB32F}</author>
    <author>tc={BF75A4FA-5B35-4D1D-AF12-B2C05A3158C9}</author>
    <author>tc={904944CB-EAEA-4C23-87DB-2826E502B975}</author>
    <author>tc={3D371F2C-5D91-409D-8602-C12442BF6A20}</author>
    <author>tc={3CE48D2D-7584-48A6-B00F-CFAA6B03CF27}</author>
    <author>tc={9ADD50F3-7970-4C95-BCEA-CCC0A1C30DC9}</author>
    <author>tc={2BA95FCA-9EE1-4B23-814B-C0F063BF01D2}</author>
    <author>tc={B487E1AA-6F6C-4DA8-9935-68748AB026B9}</author>
    <author>tc={9EF73CAF-A69E-44CE-9B73-029905031F17}</author>
    <author>tc={C179FC3A-ADAA-49FC-816D-92437784FC89}</author>
    <author>tc={D33D7B1D-05B4-43DC-95C5-2BD00D848A14}</author>
    <author>tc={85CC526D-CA22-4B40-9BC4-4EBFD2F1F7B4}</author>
    <author>tc={A4E2F879-DB57-460F-88B1-E856219F18A1}</author>
    <author>tc={AD350618-DF9F-4F25-A771-83F7B7404F17}</author>
    <author>tc={DE5F4252-1D25-4ECC-8054-F69222C4B983}</author>
    <author>tc={B1250AB0-CBE2-4C91-89EE-019B5DF3D92F}</author>
    <author>tc={8AB16FCB-91A4-4686-9789-D763C8AF8E6A}</author>
    <author>tc={E686C2D7-5F91-4153-A5EE-D287D6058EF7}</author>
    <author>tc={06868B25-E41A-4928-94C2-330AE981402C}</author>
    <author>tc={B3FBC95D-F1FA-4D44-BD68-C54174694092}</author>
    <author>tc={B023C0FE-1F57-4A1B-A728-06522939EEE5}</author>
    <author>tc={113D9709-4D42-4543-8AC1-946620FE5E35}</author>
    <author>tc={3D7B0F5B-70AF-476C-B355-F49B8E98ABAE}</author>
    <author>tc={BE311F29-22D4-4F79-9FCE-309AAF4B3E1E}</author>
    <author>tc={FE323B1D-19DB-476C-BE22-19A513C171BE}</author>
    <author>tc={EF1AB87E-82E4-4EFE-A550-FCD2B8C56282}</author>
    <author>tc={6D31CCAA-C56A-4631-A102-FA3CE2FE36B0}</author>
    <author>tc={33BA84A8-97BB-4D15-9FDF-DF303E37855A}</author>
    <author>tc={D4FEA884-1EF2-4457-8B88-9F3B1A8C87D3}</author>
    <author>tc={1FB0C153-349C-4E10-AB90-BCD3795E1A9A}</author>
    <author>tc={486C887E-85E3-4B73-ABB9-B32DD24F42C2}</author>
    <author>tc={E5E8CB25-9FE0-4B52-8BB2-DCB527AD1180}</author>
    <author>tc={87C8B516-B5B2-40A3-8650-70B6AA8FC8F9}</author>
    <author>tc={3D3374D6-1366-45E8-8719-98BA7520CCCC}</author>
    <author>tc={098ACE03-907D-4D3D-AA3B-1A200F0DABB9}</author>
    <author>tc={CAC4A509-7788-4F0D-8913-B58B75EAFBBA}</author>
    <author>tc={A5CA4862-F4FE-419C-A715-3DE30349D26E}</author>
    <author>tc={DB1EF69A-B68C-47FB-B973-F19099CDB452}</author>
    <author>tc={55AA781E-5C15-4642-AF1C-592335FE6041}</author>
    <author>tc={3F0E4EC6-C205-48E6-806C-848BF2E9082E}</author>
    <author>tc={FE95A690-4245-4DB3-9BB1-5FCA5FC116A9}</author>
    <author>tc={300A5296-9A9D-48D2-B17D-759CE87BA0F9}</author>
    <author>tc={C9EBF74C-24EF-4515-A32D-C0BAA6C6619B}</author>
    <author>tc={A4B086D3-A98B-4427-AECF-462AB04319DD}</author>
    <author>tc={9A1324D2-8B2B-40C6-9368-893BF4AD22D7}</author>
    <author>tc={AB5473B6-8002-44BF-8EC1-A233E2F4CDBD}</author>
    <author>tc={DA3EF292-FA51-493C-99C3-D7AD99C1FCD6}</author>
    <author>tc={CC4A061B-33F3-4AD7-9980-517C3A0B3E99}</author>
    <author>tc={5A3CC1FA-DD57-4025-9AB8-712FD3E1A91D}</author>
    <author>tc={3F6344BC-76FC-419A-B485-82A6994D7470}</author>
    <author>tc={D5E96CE2-938B-4016-A556-C1E7773651BE}</author>
    <author>tc={AE06A631-E08A-4852-94E2-B8899D43A984}</author>
    <author>tc={4E28CFD2-722F-43CB-813C-F6356BA85F28}</author>
    <author>tc={CF469D19-0CB3-48AF-8AEB-473D5DF51DC3}</author>
    <author>tc={82C1D5B6-4A98-4D29-99F4-0F319E063B58}</author>
    <author>tc={F2F5F69E-66C0-4E81-9033-B3E967DD6712}</author>
    <author>tc={34FBCABE-7BF7-442B-9AAA-DD3FBE221721}</author>
    <author>tc={8A25C118-00FF-4EFA-975B-D24B51D45F40}</author>
    <author>tc={D2FD8252-1DBC-43BE-B4E1-6733C59E5FF4}</author>
    <author>tc={B34E05C7-818B-496A-8873-2CE57D3A2119}</author>
    <author>tc={FDA1C1AC-9911-4D4D-9C35-519553889B84}</author>
    <author>tc={E288A352-A9E4-4906-90AB-A8CD7F144F2E}</author>
    <author>tc={8361B75E-17AF-4F1C-B3AB-0F1B0F375C30}</author>
    <author>tc={5E1EBAAD-6B5B-4A49-A7C4-E5728FD816EA}</author>
    <author>tc={CF5A40BE-5B2A-4350-8DED-21537FB7651E}</author>
    <author>tc={FF78DF9F-5E72-436B-83F2-0265054912CB}</author>
    <author>tc={27705458-BFAF-49CD-B1BE-6F5134125B66}</author>
    <author>tc={C5E219DC-F768-420C-B40A-3FBD2D47693F}</author>
    <author>tc={2CCE7DFB-0764-47E2-B7AA-CD6B5F83F5F8}</author>
    <author>tc={B7B4CF79-007B-4757-B8CB-B60E9675043A}</author>
    <author>tc={87F98114-51BA-4A4E-BD8A-8E21FF0FF3A9}</author>
    <author>tc={D1FF6B27-62CE-4329-94E0-A70713B3522C}</author>
    <author>tc={D32A4041-5AF4-46B5-B849-08CD469B01B2}</author>
    <author>tc={3FA0B044-A82D-4517-B327-7CC9CAA5B8B2}</author>
    <author>tc={C8B98F1D-59D2-456E-95F5-98A9D5B26B3A}</author>
    <author>tc={0F905E60-C31A-490B-85BC-B492E5A2206E}</author>
    <author>tc={1FA9A6FB-DAC7-44C7-90E8-DE8708FC8DB0}</author>
    <author>tc={08FE25CD-BE4B-446A-BD94-4FAC183999E2}</author>
    <author>tc={6EEA22CB-9556-484D-A761-2D3C0CA5F94C}</author>
    <author>tc={279B0EDF-2BD6-42F3-AC67-BB091BC9455B}</author>
    <author>tc={6C10FE0A-1DA9-4D2D-B1A5-6479F83F1D33}</author>
    <author>tc={AFA64200-7F07-42D2-A8F4-54034F61AA7E}</author>
    <author>tc={F4C57FDC-528F-4EF3-8A30-85154493CE83}</author>
    <author>tc={9F56159D-0AE9-44D0-AC20-844ABB6FFD93}</author>
    <author>tc={07288D00-3807-4783-9990-6CE6E331BAAC}</author>
    <author>tc={25CB10E5-1200-4678-8AB0-AB8D242B9F97}</author>
    <author>tc={15882C8A-7A9D-49F1-9E5A-B8F2A0F6A495}</author>
    <author>tc={2708CF87-0E16-41A9-8C67-06E540F58FB8}</author>
    <author>tc={EB1507E8-B84A-4EF8-85FD-53DFF3B301A6}</author>
    <author>tc={0B61AC5F-F455-4CBB-B8AB-0BB09AE61EA0}</author>
    <author>tc={C99F4FED-2CC9-4F51-A083-D8317031D72F}</author>
    <author>tc={3FBC6E15-36AA-46E9-9575-6C15120D0C3A}</author>
    <author>tc={06545C7B-9E25-429C-96B7-7714811365FC}</author>
    <author>tc={34A0C492-D89D-4804-BBAC-F73803F06FF4}</author>
    <author>tc={2C5EAA94-F1DA-43A3-84ED-EC4718EBB950}</author>
    <author>tc={82F11676-4E3F-412C-A65D-58E399723515}</author>
    <author>tc={C822D214-99B0-4E8F-82DD-588FC9E055B5}</author>
    <author>tc={4C5A73B1-3B89-4D36-A587-F2803DBFD7E7}</author>
    <author>tc={75FB439D-1830-40BB-9DC1-038D213FC88D}</author>
    <author>tc={059D1397-BCEB-4C9E-BBFF-4C5F5ED556CC}</author>
    <author>tc={D63F017E-9818-41E7-A049-026E54292547}</author>
    <author>tc={FE0987D2-D84B-41FC-9989-5FD375EE017D}</author>
    <author>tc={3D433470-26D6-4931-A205-ED9B277DF51A}</author>
    <author>tc={7DBA7F2B-2423-4CE5-94AB-D988B1A26DD0}</author>
    <author>tc={1CA95954-B8ED-478B-B3E4-1F632E9A91CB}</author>
    <author>tc={52E4E0D6-0D57-429D-B12C-354552A5733C}</author>
    <author>tc={CD1F3814-EEEB-4882-A640-4954D6134012}</author>
    <author>tc={D7673496-7672-4900-BDED-A34935E3F613}</author>
    <author>tc={E4CA9CA2-985F-4E93-A96C-1A9A94B51519}</author>
    <author>tc={2D1C1652-169D-4AFB-A242-8F7795AE4422}</author>
    <author>tc={6DF8AAFC-5A9A-4AC7-BD0B-690D0CF260C2}</author>
    <author>tc={C23B578B-A095-4721-9744-810D7E718523}</author>
    <author>tc={870DD81F-F94D-486B-B969-2F4ACA2BED49}</author>
    <author>tc={111023A2-B52E-45E6-A999-1CBB9D5B5966}</author>
    <author>tc={4302AFE4-1D0C-44F4-ACE0-C6C8BCDD7399}</author>
    <author>tc={F5DE663A-3804-4170-B26F-D747741CF6DA}</author>
    <author>tc={0BDDAF37-842A-4D1D-B16E-678ADD28DB32}</author>
    <author>tc={B222336F-3CD9-4598-8146-160ED5E393F4}</author>
    <author>tc={A5EB2231-1777-487F-8606-E95DF06E38D5}</author>
    <author>tc={8F7D1148-9BC2-4BE4-9311-11D76282C621}</author>
    <author>tc={D7F15B03-BB0F-47B4-8458-817F79DE377B}</author>
    <author>tc={FC2F6BD3-A37D-49BB-BA9A-2CE3854F0A6A}</author>
    <author>tc={25A7165F-9224-4335-A9A9-246F639AA017}</author>
    <author>tc={9D1BC18E-4446-4CE9-B996-4F695AE8E707}</author>
    <author>tc={AB97FE2B-5DD3-4415-B807-C1E3532DE92B}</author>
    <author>tc={337D840C-5D98-4C89-BC84-6EBE9973095C}</author>
    <author>tc={DB8D60D1-BF3E-422C-85FC-655656191D71}</author>
    <author>tc={C0BDDFB3-2D6A-4029-9152-04D4414AC561}</author>
    <author>tc={434CDD52-3A98-4E7A-984E-2CA653BA116C}</author>
    <author>tc={8876BCB9-01D6-434D-86FF-BED421283EAE}</author>
    <author>tc={9B22D27E-0E69-40F6-A18D-6251EE74D2D9}</author>
    <author>tc={9F95CF29-4C7C-4730-94E0-0E5A779A6222}</author>
    <author>tc={22FCEE73-8547-470F-9388-76A3E2241067}</author>
    <author>tc={E881248A-9029-42CB-85B1-29140677D469}</author>
    <author>tc={45A71AE5-8917-45D7-AB6D-E7AAE6B38204}</author>
    <author>tc={062044B3-DE21-4EC9-88BE-13C9A382C75C}</author>
    <author>tc={AA6B08C0-9433-46D7-93EC-D8A9EBCD6787}</author>
    <author>tc={F22F1BEC-B37B-4080-B2A8-106B0BDC1EA3}</author>
    <author>tc={4E94498C-1949-4E4C-B6DF-7D4D3365CA1B}</author>
    <author>tc={27F54C57-6A18-48E3-875D-7A4F5BBE399C}</author>
    <author>tc={5DE5C9E2-C657-4CD3-A30E-763E300C1474}</author>
    <author>tc={1349B2F4-5E24-4437-A9F3-0074E811E91F}</author>
    <author>tc={86A2D243-CC2C-4521-AE4D-9C1643EE98E8}</author>
    <author>tc={99E10B3F-FF65-44D8-AAC3-78382602B080}</author>
    <author>tc={8DCA0893-A785-40C8-AB48-5B4F2473F15C}</author>
    <author>tc={3DEAAA0E-4927-4C14-B9CB-266ECBEBE3A1}</author>
    <author>tc={E63847D4-AC79-4758-8446-8D8B46CD099B}</author>
    <author>tc={382C7BEC-E566-4A93-ACE0-84E0FCEBE04A}</author>
    <author>tc={BF2F1969-661D-4331-9477-E907A4FBDD7E}</author>
    <author>tc={12A65517-B2EC-4CA8-85C1-FCD2C0596B04}</author>
    <author>tc={62217DAF-D99A-4623-AC48-E55C23ABDB9D}</author>
    <author>tc={C818E151-E978-4B24-9FC1-59448D35BD8D}</author>
    <author>tc={0CDF46FC-E514-4F6E-9D7C-03040837C594}</author>
    <author>tc={33F9A943-7CA6-4C50-8444-25126431778F}</author>
    <author>tc={A9E0D4D4-940A-479D-83C1-B637F221CBBE}</author>
    <author>tc={4BD7E961-B494-4A10-89A1-288C8F6A9A0B}</author>
    <author>tc={8C42082E-8676-43B9-86BE-5332335B9B16}</author>
    <author>tc={508C7B0B-C959-49AB-AF73-59B2D7DADFDC}</author>
    <author>tc={14E87393-014B-4B87-94FF-40A5C26C7009}</author>
    <author>tc={B2B928B3-78DC-470B-BF7E-E895B38FF60E}</author>
    <author>tc={6CC3BB8A-11EB-47D0-9F8E-033181580070}</author>
    <author>tc={B766C970-5AA0-4EEF-8450-8A4BCAA4C8BF}</author>
    <author>tc={BECA1213-068E-44F6-B025-C948804EC877}</author>
    <author>tc={3A1A2281-A018-4DBE-B527-435BC6624A90}</author>
    <author>tc={E1F274D6-10AE-4A29-BC08-3433D027C8D7}</author>
    <author>tc={080A7D73-5FA5-4317-AE99-2DA7240BBF25}</author>
    <author>tc={33D227D8-98C2-479A-AA09-6163F4DB8232}</author>
    <author>tc={778A9EBA-0D62-44EE-BE35-166D3FBD04F9}</author>
    <author>tc={B99087FF-3E6D-4A44-9D53-85B3B4E14B93}</author>
    <author>tc={4126E105-39B2-407D-B864-E24CCB576A55}</author>
    <author>tc={F3E15ACD-4E7D-451D-8ACA-75D04CEF29B3}</author>
    <author>tc={A4CA4529-B59F-4E97-8CAE-821C23887F73}</author>
    <author>tc={C3CB9B06-DED1-4422-98F1-62EBD8B298A8}</author>
    <author>tc={1D77EF0D-72E4-43FF-A9C7-B3AD688204EF}</author>
    <author>tc={D20413C2-BD87-4030-95D7-F79BE95779E7}</author>
    <author>tc={9BB2BA97-0232-48DB-9D32-354268D358F9}</author>
    <author>tc={07B9A38D-CAF5-43AA-9BAD-C6E863CB727E}</author>
    <author>tc={01EA05DB-A074-4E4D-B116-FDC6E4206B0D}</author>
    <author>tc={62BA2BAE-ED2E-4496-82C8-DA37D30A990F}</author>
    <author>tc={73CDE040-08C7-4894-A012-EB6235B6C806}</author>
    <author>tc={3076DD5D-FD42-443B-8D6B-6380AB5F40C5}</author>
    <author>tc={DE62F415-FF0A-4FCB-B622-E9B1E0EADA11}</author>
    <author>tc={1284DAD7-83DB-4086-B1B5-EA4CCE7AAC6C}</author>
    <author>tc={7608C1CC-9049-4594-9FAA-0BEAA1973DAF}</author>
    <author>tc={63507F21-59FA-4C05-AD73-321B4ABBE908}</author>
    <author>tc={68C48A6C-DCF3-4727-AF73-FC0217CDB9FE}</author>
    <author>tc={C8021149-F647-48E2-8356-7642211BCD1B}</author>
    <author>tc={139919FA-0E39-4816-8838-E514AB2356F8}</author>
    <author>tc={7640F12E-1105-4425-8EA0-5ECECB230F5A}</author>
    <author>tc={E92A861D-F3FF-49AA-994B-47DCA812C132}</author>
    <author>tc={969ADEB5-A4A5-46C3-9252-8C4F90EC3794}</author>
    <author>tc={A078071B-6631-465B-9FEE-6C94AA9639E2}</author>
    <author>tc={BAEE6ABE-A5BA-44A9-BA7D-AAB7E8CDE0FF}</author>
    <author>tc={AF951057-9D5B-44FC-B6E9-D12AC4DF387B}</author>
    <author>tc={0A6AB289-C72B-4F0E-9B64-E157CB07C5D0}</author>
    <author>tc={85F25CE7-9B2C-41B6-8F6F-E61BB8757D58}</author>
    <author>tc={4BD260B1-48F3-4114-8854-38AB447E0616}</author>
    <author>tc={48DDC2A5-72F3-4FB4-885B-EBFD3D7542A2}</author>
    <author>tc={31EBB433-548C-4BF2-8771-0FDFE3FA790E}</author>
    <author>tc={8FA2CCC6-63F8-40D7-B04C-4FCE1F5E6DF6}</author>
    <author>tc={D258641E-982B-46DC-9F80-8A7921E20BD7}</author>
    <author>tc={1A10E41E-CB32-4713-B24A-F99ED0C795AA}</author>
    <author>tc={638B0CB7-3DEA-453A-99E1-20440CF30FB7}</author>
    <author>tc={3C6DACDB-8F1B-432F-B491-711A75334A74}</author>
    <author>tc={0BBA1DAB-DDF1-4CBD-A4C6-A89B8838F1E5}</author>
    <author>tc={1B2BCACA-1969-4CA6-B2D9-BB7F2E89CB60}</author>
    <author>tc={E231942A-577E-45BB-A409-63D3AFF8FF6B}</author>
    <author>tc={A82B8200-B04B-432E-A0BC-2374C51FA1B0}</author>
    <author>tc={AFDADCEE-76BC-43D6-BB2E-C162515F6496}</author>
    <author>tc={5463BBB9-B190-4D04-A730-CCC1E2203BA3}</author>
    <author>tc={D0FBBC6C-933F-4EBC-9D68-521135458162}</author>
    <author>tc={EECC2FB8-F8E9-4245-A8E0-56E306BBDFAC}</author>
    <author>tc={379E3C78-74FE-4A5C-8E56-C4C4940DCF7D}</author>
    <author>tc={10CC5B8A-9E0D-4AD0-8D2F-B60FBBDDD2E9}</author>
    <author>tc={319542FA-88E0-41C2-A997-A93B7CF615DF}</author>
    <author>tc={544736A5-A0FD-46FD-AEB2-212E9A5D438B}</author>
    <author>tc={5C3F3B25-BEAE-44E4-97CB-6C6DBE4FA45C}</author>
    <author>tc={1946C04C-0C8C-4AF0-B32B-18ED9469C6E4}</author>
    <author>tc={3CDD912E-219E-4622-920B-81CAAEEE440C}</author>
    <author>tc={479B8D52-D3E1-46F3-9394-17E32C4315AD}</author>
    <author>tc={3A1385DE-94C0-4430-AF82-CB5CC55BDB78}</author>
    <author>tc={A6CE9418-85DE-4447-9A86-303D3C46EE74}</author>
    <author>tc={45E9757A-6106-4C35-B58E-32E3D7BA4A09}</author>
    <author>tc={6C9A5191-844C-46BD-B282-51774731C48B}</author>
    <author>tc={6266F96B-9337-4A95-A7A3-17E82300BE7F}</author>
    <author>tc={5E3EEE29-09AB-420D-BCC0-CA14CFA6FB6D}</author>
    <author>tc={2BC8BC1D-A651-4C65-95D3-EF485C4A2279}</author>
    <author>tc={A90B3A3B-5374-4191-ADC7-5C4135F4F206}</author>
    <author>tc={4E667F76-DC25-46DA-AFF5-42B520FC8C65}</author>
    <author>tc={D2DE3D1F-1BCE-49AC-AF0A-0F1A48D3E43F}</author>
    <author>tc={787C6104-3A59-454B-96A2-0A564BC7FAC2}</author>
    <author>tc={E41F4143-C52A-4B7B-B4E1-1F26A436078D}</author>
    <author>tc={DF6F7243-9CD9-4A53-98A4-01FF746B17D8}</author>
    <author>tc={CFE2468D-BD01-409E-B33F-9CF8C2AE4AB1}</author>
    <author>tc={EECA4A65-7081-4452-8EFB-9A12EA8B5B56}</author>
    <author>tc={FB8D4518-ADDF-468A-B92F-A4639E0AFF54}</author>
    <author>tc={0F9DCB5C-3D80-4EF8-BDB3-FC70B306CCDD}</author>
    <author>tc={2B801E1C-8887-4234-AADD-3200AB330B38}</author>
    <author>tc={4A7CDE31-27A7-4BDE-963F-5A24AC779E85}</author>
    <author>tc={3BAEEAE0-D71F-4409-8AE5-853883430A65}</author>
    <author>tc={C3936A5D-F074-4A87-8535-64AF041A629B}</author>
    <author>tc={FE44882B-DEFE-4246-9058-03592F5063C5}</author>
    <author>tc={1C32706C-B627-4BBA-A95D-9B270F786256}</author>
    <author>tc={31D3433D-3CF5-4577-BA9B-BD237BACEE81}</author>
    <author>tc={3CB85CEE-6A87-4548-B0BE-1E014BCD7A9B}</author>
    <author>tc={8E738555-02ED-4A6B-8C9B-9B03B6EEC4CA}</author>
    <author>tc={CC592CB0-9DF4-495D-BF54-520C792BC0C5}</author>
    <author>tc={95A79B36-9653-4EC1-B5C8-DDAF5C100861}</author>
    <author>tc={B6DB5FD5-AE8C-4596-8990-AFADFC34552E}</author>
    <author>tc={8EFD88C9-E703-4C28-98B1-71040C13794C}</author>
    <author>tc={4F65F9EC-E501-4A92-B292-61488AC3FB71}</author>
    <author>tc={865FE286-5222-4DA3-97CA-93A29CC6B213}</author>
    <author>tc={E819D4B0-2E7B-4224-8E69-F04DC454DEEA}</author>
    <author>tc={A564BC56-6370-4369-A00E-D16CE70AC118}</author>
    <author>tc={1F3D3B2A-4CE4-4411-ADCF-53C0EF4BEF7B}</author>
    <author>tc={89CB950F-56C5-45F2-B006-1027CFBC854C}</author>
    <author>tc={C61B6805-7E82-40CE-9506-05C3B1E9889F}</author>
    <author>tc={1A6129FB-F604-4A8C-9644-C78CD49C6513}</author>
    <author>tc={CD9BED65-6C22-4863-9EFB-26E20EF8245E}</author>
    <author>tc={FAEE991A-A8D3-40F4-928F-A0407B6B40BF}</author>
    <author>tc={60EC060F-DE9B-4DB3-8000-5CFBE86266B1}</author>
    <author>tc={8ECEDC8C-EF78-462C-830A-37C1B3491489}</author>
    <author>tc={BED8F9AB-6917-4B15-8CE2-FB3B1B0AD90C}</author>
    <author>tc={10E8B839-CBFD-4318-98B0-2A542A0555A3}</author>
    <author>tc={C97E7B0B-88B5-4DE5-9AC4-1381C84F363C}</author>
    <author>tc={B5DFF80B-761E-4508-BF76-D10690B92E47}</author>
    <author>tc={BD4E0A7B-206C-42A6-A728-B491BDF42EEA}</author>
    <author>tc={C0FF7BE5-AD17-4DD2-97EC-542639F1361E}</author>
    <author>tc={3C864C7E-084E-4A8B-8E90-06E1D938AF43}</author>
    <author>tc={22812636-298B-4583-8250-B95294C65310}</author>
    <author>tc={76BCC4DA-78F2-4192-ADF0-793E607AE8F4}</author>
    <author>tc={DC1B912A-0E18-41F9-BEA5-169BC4DACBEE}</author>
    <author>tc={8ECD8B67-C705-42AF-A6BD-24D51D3E2061}</author>
    <author>tc={CCF63472-4007-48A4-B531-7F3CB5F8E7F9}</author>
    <author>tc={758D7028-C58A-4BF5-8259-6701F1D6E305}</author>
    <author>tc={3F3F85FE-8CC8-4364-892D-C2D96AE2B747}</author>
    <author>tc={AC597F13-69DC-47E2-B45C-6238C9C88662}</author>
    <author>tc={415541EF-AD41-41A4-97D3-E58E518C9A69}</author>
    <author>tc={8D935C6F-DF0E-4460-B85C-44EC66AA6382}</author>
    <author>tc={2CDDEC1A-C289-45E5-9132-64017F28764E}</author>
    <author>tc={1EF5C7E4-7D77-4A0E-941C-3665679B120E}</author>
    <author>tc={D96F8D46-FA47-45E4-A015-70C61210B5F7}</author>
    <author>tc={18DB38FE-A9FD-4107-93D0-98B4F3CD88EA}</author>
    <author>tc={002157D1-20E2-4C03-82F6-63F9D6A337E7}</author>
    <author>tc={081831F2-6531-454A-A9BB-48B66B9FD8AF}</author>
    <author>tc={E1A1D80D-D307-46A0-BDF9-08B1BE0F0D29}</author>
    <author>tc={5170E57D-893E-4A54-8C42-987288ED78D2}</author>
    <author>tc={53CA964E-39BD-470C-A160-8E8A0F761A96}</author>
    <author>tc={3E93BA2E-42F8-41BB-961F-5EE959EF8FCD}</author>
    <author>tc={16AF1455-E83C-4A90-B4B9-E5D15F69A604}</author>
    <author>tc={BD086405-633D-4AAC-819C-757D2CD62CF9}</author>
    <author>tc={A3AA0CE3-56E3-4EBE-BC03-AB3075492621}</author>
    <author>tc={60C35A25-7807-4C8E-AD9E-5213B23AEBD9}</author>
    <author>tc={4B588FE1-F05B-4432-93E1-B346B8E2437C}</author>
    <author>tc={D69F5209-F886-4D98-A1E9-1742EAE366EE}</author>
    <author>tc={B4553F71-FE9B-4484-A162-DDAB63C9A19F}</author>
    <author>tc={4B83AEFA-3532-45B9-AA5E-F198419C1F6D}</author>
    <author>tc={207C5656-4562-4918-A19C-EDE5073E0D87}</author>
    <author>tc={5C8280BA-FB10-41FB-BC3B-1A149DB7069E}</author>
    <author>tc={08D40EA1-3207-4D01-8026-1321D37FF774}</author>
    <author>tc={6334D471-A824-400A-8DBA-B15068338620}</author>
    <author>tc={F0692119-40CC-4C8D-A0D8-1443DCAC82CC}</author>
    <author>tc={62341EAE-CDED-4824-AA7E-945EBE3024A7}</author>
    <author>tc={944C19FC-97CA-4BA2-B716-2963F8C0374D}</author>
    <author>tc={130FFB3D-A780-4079-B867-5BE0A3354136}</author>
    <author>tc={375C6A70-971F-4045-AD2B-CCAE3A276A1C}</author>
    <author>tc={74090FB6-60A5-493E-9D2C-7D6778A736D0}</author>
    <author>tc={FDE7B2C5-4548-464E-A2E4-4169712E4DC1}</author>
    <author>tc={5EE2DFC8-D504-4D4D-A4AE-35AB3FB71BC5}</author>
    <author>tc={D163FF17-327E-4A65-82A2-57CB4EC20CEB}</author>
    <author>tc={9CB0CD23-9BAC-4DDB-91CD-2E6B8ABFCBF7}</author>
    <author>tc={C9FB7B8A-C0CF-49A6-8B2B-329C8258500A}</author>
    <author>tc={B2F649F7-90EE-4232-B55F-DA4F8EA17C0C}</author>
    <author>tc={AF81193F-94CB-4E39-B1C6-5DE57431F071}</author>
    <author>tc={484269FF-AD17-46B1-ACEC-7BFE76A27B2A}</author>
    <author>tc={134A3376-7FEE-43D7-B2BD-6574E0CE7747}</author>
    <author>tc={B75B26E5-0754-4E4C-9403-C4A331857D1A}</author>
    <author>tc={6C4E2208-CAA2-4208-8220-A4952918CECF}</author>
    <author>tc={094F8153-4263-4560-8494-64666610D599}</author>
    <author>tc={7D05F6D7-0E89-4FA2-A379-7498168673CC}</author>
    <author>tc={DE07CB71-10AC-46CB-990F-921B292764B3}</author>
    <author>tc={A5C3BAC1-AB93-424F-9F8F-7F0649E77FC8}</author>
    <author>tc={1AE6C1B9-EEFD-4E0E-B31F-C939D723DD42}</author>
    <author>tc={058101F4-886F-4287-9124-840259AFCC69}</author>
    <author>tc={8ED60AD2-645D-4287-AB48-FB1DF6D8C942}</author>
    <author>tc={E05BA6BA-5822-4D3C-9EA5-67706BABD9BA}</author>
    <author>tc={D3A502AF-9C38-4F63-AB01-06271BBC0BA7}</author>
    <author>tc={6839AF88-9521-40AF-91D2-32D9E71BA017}</author>
    <author>tc={C42FE170-B1C6-4BAC-84D6-BD8E445B29FA}</author>
    <author>tc={6BC7052E-1739-43E1-AC90-069034F6A4F1}</author>
    <author>tc={8563A8B7-532D-40F8-AB02-DE0B78574303}</author>
    <author>tc={7AA0F9A5-2107-42D5-8C2A-8F459DE3702B}</author>
    <author>tc={D48D22DA-F04E-45B8-9C6B-6F70AF30150E}</author>
    <author>tc={34DD9457-92CC-4FA9-BDF0-4D23A8400C22}</author>
    <author>tc={2B28ED4F-A472-4CD6-BBCA-680DD8413D79}</author>
    <author>tc={F92E74E5-1F89-4489-BC4B-9FEADE7E1E49}</author>
    <author>tc={A2543E0A-5A42-48D0-9D73-592C5056EEE5}</author>
    <author>tc={ABCFBC1A-E108-44CA-99D6-ACE84F5B54E1}</author>
    <author>tc={C8598CEE-9087-402D-9CAD-2F4510165EFC}</author>
    <author>tc={68F05468-0F23-4E90-93C3-392994CC244D}</author>
    <author>tc={D7111F63-70DC-4255-8D2E-930E1411C40D}</author>
    <author>tc={C3E05049-B4A9-46D1-BE2B-8906CBAA90AE}</author>
    <author>tc={37C361CF-AD2A-4212-B8A9-77C49985602E}</author>
    <author>tc={6A050AF2-087D-4EF8-93F8-E4D192C183A8}</author>
    <author>tc={2F8786DA-78C2-4CF3-B3CB-368F7B4D6B09}</author>
    <author>tc={8D8374B8-E50A-49A9-B35E-7F762C4A6E5B}</author>
    <author>tc={57E09EF6-9769-4EAD-821D-284F76AE6FE4}</author>
    <author>tc={5372A8CF-5718-4662-8D1A-9E3D3EF91D49}</author>
    <author>tc={93E2C28E-9C81-49BC-AE88-F2E01A10A43B}</author>
    <author>tc={CA412285-07B2-497D-984E-5C0DC20F80E3}</author>
    <author>tc={4C0E861B-4337-4AED-9CD8-85820C6BD580}</author>
    <author>tc={BF3F72B8-1B47-4EC5-93F0-A13036170575}</author>
    <author>tc={1C1E0F9A-03B0-4543-B54F-48D74B77E7F6}</author>
    <author>tc={CCE7C8F2-656B-4EE1-BDB3-25650442AABC}</author>
    <author>tc={67F37A4D-6A62-4B00-BB01-CA463FFAA88D}</author>
    <author>tc={7C1DB671-7224-4EE1-9C4E-C07B2DAA149E}</author>
    <author>tc={ACF89DAB-B473-4830-8021-FA07C25BB601}</author>
    <author>tc={EFC53A2B-6C39-415A-9171-AC39210F8153}</author>
    <author>tc={8E04D2C5-304D-4C8E-AB4C-087FB15F9180}</author>
    <author>tc={72C1FA46-F76D-4EBF-A4E8-E384D90BD52D}</author>
    <author>tc={EC9770F1-E1A5-492B-9C8E-C5420F532576}</author>
    <author>tc={0BDCFCA7-BD81-4F84-BF6A-197ED507CFD2}</author>
    <author>tc={6B3901FA-EAC5-4F94-9AFD-E78805D56284}</author>
    <author>tc={2BEB9785-4FCE-43CB-BE88-489E200D15FF}</author>
    <author>tc={22A32A1C-DFC9-4406-9576-D2601AC0C861}</author>
    <author>tc={D7BC9244-D196-45A7-A943-7171EE51DB86}</author>
    <author>tc={BE133198-4748-4102-9320-E864436C614F}</author>
    <author>tc={6C8F64B0-58AF-4B50-8916-2B8BB0670983}</author>
    <author>tc={77AC12FC-2DDE-445A-85A3-551D3A0ED928}</author>
    <author>tc={D9B9B5C1-B93B-4F96-BA4B-C2F95CD4134E}</author>
    <author>tc={E9AD3CD6-79A9-49C7-B6CC-0F673C1FC081}</author>
    <author>tc={BAFFBC08-A0BE-4A33-84C5-6B5E05C23C61}</author>
    <author>tc={E04E9DF8-1868-40FA-98EE-94457B9534D1}</author>
    <author>tc={6B804566-BE8B-487F-95BA-02D3DB1DAF8D}</author>
    <author>tc={9AF68F20-8F52-4900-A226-06AE77B75E84}</author>
    <author>tc={F2678012-A0F2-4A30-B48B-3C59189C4A2B}</author>
    <author>tc={84E736D7-A161-4EAE-AD19-CF8E07371327}</author>
    <author>tc={55669B38-01D6-4620-822B-C0F6A6B41BBE}</author>
    <author>tc={5C69408C-D3A3-4AE3-893C-9C6A70A976F9}</author>
    <author>tc={8D860A41-4728-427D-82E5-7C4B11C43400}</author>
    <author>tc={A0A62BC7-1BBC-440C-BB37-BF89359FA14B}</author>
    <author>tc={2A01C35C-235C-4BC7-81E9-42E05B3719D2}</author>
    <author>tc={5BD503F5-B36B-45E0-921C-E36E0565DA6A}</author>
    <author>tc={AF8D4F51-9A4C-4E42-BD61-7782EBA59C44}</author>
    <author>tc={97D86755-11DB-4351-B061-01A56B003B01}</author>
    <author>tc={251CBD1C-2BE2-4FAE-83F4-3B10534FA02A}</author>
    <author>tc={62514693-2A85-4D41-AB13-0A244A271C02}</author>
    <author>tc={2A6D0A49-9987-45D4-B264-0DDC4F5AF1E2}</author>
    <author>tc={21F8A968-A145-427B-ADEE-1CEAF613489E}</author>
    <author>tc={AC61800C-FE16-45A0-867F-ED86B27C5C4D}</author>
    <author>tc={24FC715E-72FB-4849-948C-46D06F6966BB}</author>
    <author>tc={F6494A07-D675-4E9E-B066-792A221B5FB7}</author>
    <author>tc={FE1C527B-8333-405E-9516-6AA07E8AFE28}</author>
    <author>tc={8859E7DA-D698-483A-846F-392619A488BF}</author>
    <author>tc={529533EE-B752-49F5-A9B7-E561E837E754}</author>
    <author>tc={37BF016F-50A4-4025-A486-2B4F5CB557E8}</author>
    <author>tc={16393B51-7336-4F6B-BB29-48BEEC2ABDCA}</author>
    <author>tc={65391B4A-C32D-4144-AB50-65A150148EA6}</author>
    <author>tc={8F4E2C58-D5F0-4074-85F4-CB38CE5F62B9}</author>
    <author>tc={018F3AFF-15D7-4E8D-AEA5-7FA434AEFF09}</author>
    <author>tc={2B6FA6E6-AA0F-460C-97D2-8F5B0B4CE635}</author>
    <author>tc={58DCDF4D-B0EC-422C-8D43-5E83967EAADF}</author>
    <author>tc={ACA81990-E328-42DF-B575-A6A2C79827C4}</author>
    <author>tc={DA4B5ABB-EEB7-43FE-A901-D8EF3B0BEAB9}</author>
    <author>tc={0F6C0A90-4DBF-4747-884D-3D07D7AD987B}</author>
    <author>tc={FD1669EA-9618-4347-A23F-B3F20CAAB2B7}</author>
    <author>tc={52E1747C-E5D1-482E-AEF8-C901C9ABFA42}</author>
    <author>tc={3BB403B7-575E-461D-8770-BA8855E4059B}</author>
    <author>tc={55EF75D1-FC8D-4A40-B3D4-5DCF9624409E}</author>
    <author>tc={843E5410-05AF-4D58-9A56-8EA091744633}</author>
    <author>tc={0A9BCFA7-6D74-478E-AD43-12E37C0F79AB}</author>
    <author>tc={4DC650F8-A3FA-48B0-A986-4FBC234DC854}</author>
    <author>tc={D5AE1AEE-1F58-446C-861B-917644A9FEF8}</author>
    <author>tc={B8E5CFDE-5B7E-4C89-BCEE-CC16FE17684C}</author>
    <author>tc={7E6C7E4E-3469-46F5-9E86-DFA08DD06296}</author>
    <author>tc={B0006F68-C35E-49ED-A862-A3EA7E333069}</author>
    <author>tc={ED2D5B9E-250F-432A-807E-786014F9A64B}</author>
    <author>tc={095C6247-B1F7-4930-A915-E11BA33C52C7}</author>
    <author>tc={E8089B06-8802-464C-8802-68C9BB8E3B93}</author>
    <author>tc={C9BB8A2A-A706-4369-BD5B-0938FB3669C2}</author>
    <author>tc={F3279234-DC09-483E-8864-767FECD89F43}</author>
    <author>tc={18027B60-34B7-4310-B274-3AEC0BFE0739}</author>
    <author>tc={891B7126-CEF7-4AC8-AD20-B6AEFE7AFB0D}</author>
    <author>tc={4A8546E6-E7E6-4CDD-964C-FA72809883B2}</author>
    <author>tc={2A22C574-E39E-4972-9FAF-8F4DF85B4581}</author>
    <author>tc={406D43EF-FE8E-4E75-8A33-FB6D9F8D8AAE}</author>
    <author>tc={9E812290-B6D9-4E5B-B9E6-E52C238706AA}</author>
    <author>tc={E7C9825C-53E6-44BD-9225-62B83DA5BDE6}</author>
    <author>tc={D1897CB7-86DB-4967-8D75-6704BA255DC1}</author>
    <author>tc={01328339-1347-4184-857D-F9FC8259216C}</author>
    <author>tc={417CBF7E-09BC-42DD-A0DE-77BEDF4A29BD}</author>
    <author>tc={012F5B26-510A-4914-8274-D9FAAD27659B}</author>
    <author>tc={B468DFF1-3D0F-458F-9245-4815F54EC4B8}</author>
    <author>tc={B23EC002-7F68-418C-8CB1-48ACDEC90493}</author>
    <author>tc={A46827AB-94A7-4679-8BDD-F55AB1E14C8F}</author>
    <author>tc={96C91CC3-F74D-42D6-82F7-52A158D38D73}</author>
    <author>tc={5B0A0EA0-0BD0-4C0D-819E-C618B96B3866}</author>
    <author>tc={7D510EE9-8996-429D-8A63-CCB3D824AEBF}</author>
    <author>tc={56F36580-0BFE-4960-997A-A78F5E759616}</author>
    <author>tc={5467F578-CA83-4B43-A4B8-293EE65D77D8}</author>
    <author>tc={7D0312B8-01DA-4B5A-9751-0E00C15E6EF8}</author>
    <author>tc={134A4C0F-1CA2-4D52-8FFB-764842C78BA1}</author>
    <author>tc={46AD5430-81B6-4465-B99B-E8123EB13E3D}</author>
    <author>tc={1496D3A7-BD80-4EA6-908F-07A1E10E7EC9}</author>
    <author>tc={D0ACCF31-DB0A-4AF9-B428-234E04C876CD}</author>
    <author>tc={5CF01298-7E5A-44A1-B685-DE4A153C8F2C}</author>
    <author>tc={0211C201-496A-4477-A204-20D8A1256FDA}</author>
    <author>tc={9FEBFB49-A65E-471A-9C6D-7C020087F921}</author>
    <author>tc={4564188E-4E25-458A-ACB2-A8ADBCF0604E}</author>
    <author>tc={7109BA1E-39E7-4BAE-B8E3-E328C6B247BF}</author>
    <author>tc={A2AF9D6C-266F-4DD6-9846-1F161F65D2B5}</author>
    <author>tc={27B2B6D6-FE83-42E5-AC1E-19954A36E97F}</author>
    <author>tc={425086A6-DBA6-4C52-A7D2-C71ACD4B4DFF}</author>
    <author>tc={4830EB1E-B7BA-4ED1-94BA-B8D25BF0C0FD}</author>
    <author>tc={3C9A87E7-BAAC-4860-9B01-0A2947854526}</author>
    <author>tc={3908241C-7426-49A6-9816-E8A8AFA3920A}</author>
    <author>tc={AA5CBD23-E112-4EB9-B680-7A3C1761E175}</author>
    <author>tc={7884BC36-59BA-42E9-942E-7116F8D20069}</author>
    <author>tc={ED87CF9E-3CB5-4B9E-B6EA-8BAB0A487C81}</author>
    <author>tc={155457A7-E542-44D0-BAA9-F9AAA46DE477}</author>
    <author>tc={E1D07C37-68F3-4F72-8768-165E4A2FAC8E}</author>
    <author>tc={A149DEE1-9722-4A7B-8BB0-305E28050167}</author>
    <author>tc={F6B23623-B247-41F1-8A58-B42F00C15C2A}</author>
    <author>tc={C0E863BB-AF24-44AA-8C7A-5B44F7FE4F93}</author>
    <author>tc={A03B3F1E-AF72-44A1-935E-1EB208F4F029}</author>
    <author>tc={9270DD4B-B923-446C-990C-735213305C89}</author>
    <author>tc={02D19CF0-A197-47AD-8CEF-C79E6F9B0D35}</author>
    <author>tc={5892A762-ED80-4277-8BCA-D145391DDA94}</author>
    <author>tc={1757A363-65D2-4E27-8B2C-75E4A5D995CB}</author>
    <author>tc={A5E5E7F2-1C95-4F4A-B0DD-6426A7284ED3}</author>
    <author>tc={12DEA3C2-3630-420E-8364-4A2CA418BE56}</author>
    <author>tc={62CD8009-76E0-4C82-81B1-ED5ED01265DC}</author>
    <author>tc={1246BB75-F34A-4F48-A1D4-CFBE9B90754D}</author>
    <author>tc={5E0A50BB-4FC1-49F3-A833-6FC1F180BF03}</author>
    <author>tc={99C4B542-FB4B-4134-83E2-EC63779AC0E4}</author>
    <author>tc={5FB2D197-25AB-4804-8842-A59519D78EEE}</author>
    <author>tc={CDC23657-1948-480C-A205-D48C3582FE3F}</author>
    <author>tc={D54CC3A0-E6D7-4D40-95B1-677DFF1D0EEE}</author>
    <author>tc={EC9DC396-6328-401E-8BBC-F02E29D53E7F}</author>
    <author>tc={D799D2CA-E034-4229-9B96-6CDFA3D622A0}</author>
    <author>tc={A6B24F6C-600C-4B46-AA22-92DEDF46F593}</author>
    <author>tc={333BCF00-AF5B-4A50-B38C-29EAE8E519D4}</author>
    <author>tc={47EBB8ED-D853-4151-B9F2-261CF3853D3F}</author>
    <author>tc={324928F4-6ABA-4125-8341-4A46F48A9045}</author>
    <author>tc={643B370C-4F4C-4CFE-933C-383A5FB98D3B}</author>
    <author>tc={83EB84A6-8BED-4A57-949D-CAD9E7D04043}</author>
    <author>tc={2735059D-A77A-44C4-9CA7-1B7F80573884}</author>
    <author>tc={E5AD6355-0C24-45AA-BE8A-230B88D232F6}</author>
    <author>tc={DF15169E-183F-40D8-96EE-DE4FC8925A20}</author>
    <author>tc={48758908-2114-4D1D-9C00-9A2CC1F9F42E}</author>
    <author>tc={9F328266-F2A5-4AE7-8F41-4B53CED63D3C}</author>
    <author>tc={55D91754-815C-44C7-8A78-77B9AAFA8388}</author>
    <author>tc={10C703A0-C5D8-456F-98D1-34C02E5901AE}</author>
    <author>tc={1A2AC663-E423-450B-9340-3317D0B62E26}</author>
    <author>tc={0B3F8441-1DF2-4691-BF96-9AC6506C5B2A}</author>
    <author>tc={AE7721E5-3937-4A2F-AD04-B929356F7F8E}</author>
    <author>tc={1942D91F-7935-4698-9186-541BE2EE6C24}</author>
    <author>tc={9575B8A3-EFB7-4C65-89B2-B85D7FB43DCF}</author>
    <author>tc={E22B0C3B-7B34-4EBF-8F10-5A64673F24F3}</author>
    <author>tc={666CFB2B-72A8-453C-94B6-B5CAF747B552}</author>
    <author>tc={C015C907-0DBA-4356-A642-CFEC946CA71C}</author>
    <author>tc={803FB5AA-338E-4A4E-B529-0FB92DB337B7}</author>
    <author>tc={240E1BC4-A65A-4C85-AC64-6AA5E7609EBA}</author>
    <author>tc={3FA0097A-D647-4FCA-903A-48CA1CEABD99}</author>
    <author>tc={1F658233-48DF-4E15-BAE1-871C4F0D85E9}</author>
    <author>tc={34858702-4A5C-438F-BAD3-7474FA019181}</author>
    <author>tc={30DAB09D-435E-458D-B590-C5A7E88B11E7}</author>
    <author>tc={D21C5AFE-DD34-4519-B405-69391C54E155}</author>
    <author>tc={72338A51-27B0-4212-8561-B6F5BB05E4C8}</author>
    <author>tc={8427BD74-74D2-4116-9174-AFBDF46A5843}</author>
    <author>tc={EBABDC00-295D-4522-973F-07DF5DAAF58C}</author>
    <author>tc={C4C55C9F-CF41-4D21-9477-B3F60F01AFD9}</author>
    <author>tc={1030B957-B799-42F6-85DC-525811295E8B}</author>
    <author>tc={CCD3B26E-D384-4890-B99E-1398BABCFFE1}</author>
    <author>tc={8EAFA0EE-E4B7-4519-943C-01BD31B6B740}</author>
    <author>tc={F6D5D1BE-6EC0-4707-BD52-ADAC1C3BF9F1}</author>
    <author>tc={9334023B-0461-490D-9E39-362268444A94}</author>
    <author>tc={45B2E6D3-FD77-41BD-97C9-81DF64C7AE58}</author>
    <author>tc={D86DB6FE-5B0F-4A62-BF22-2914D15BA0C1}</author>
    <author>tc={AF356C79-2577-4FC6-9086-556408544085}</author>
    <author>tc={CDEC72F7-8F66-44DD-8CAF-67D1B1D33CC0}</author>
    <author>tc={B4F8865E-8F83-4578-A410-A2056EE0999C}</author>
    <author>tc={AFB1B39C-F944-4CB7-A0BA-C57C66C21892}</author>
    <author>tc={ECEC8688-47E1-4D8C-B86B-73024E41ADAB}</author>
    <author>tc={2E819805-AA9B-440B-8341-234C66756C56}</author>
    <author>tc={C285A5F7-0CE5-4C8B-B6FC-EC645BF6E298}</author>
    <author>tc={D07D1560-FE3A-47BF-9D4D-6F054AE96ADF}</author>
    <author>tc={A21C8D1A-054D-4049-A41D-DDEF22353BB8}</author>
    <author>tc={9973C4C9-D354-4F51-84B5-0D65A802B9DE}</author>
    <author>tc={88C363C9-CE2C-4307-BB7D-CAAF75F26DDE}</author>
    <author>tc={B870AE30-889C-4F3D-BB1F-5D143F5C4B05}</author>
    <author>tc={0ABA2497-B928-4205-8352-40604A5FAF60}</author>
    <author>tc={6250565D-D41B-4947-8765-055FE633CC2F}</author>
    <author>tc={4B0624AC-1E95-4983-A60B-E552E4ED5A39}</author>
    <author>tc={792AA80B-F9D4-474F-8F98-A7CB2E33DCF3}</author>
    <author>tc={E6AD3C7E-9B7D-4C9E-979F-34010640947A}</author>
    <author>tc={3A7A8F68-5D70-4B09-8B1D-714603211A8A}</author>
    <author>tc={2C3332FE-CADF-4BC9-A93B-2D25A8701388}</author>
    <author>tc={39573E80-D3E4-4032-BFB0-0820EA694AD1}</author>
    <author>tc={7382103B-FE6B-4989-8BA1-F90BB99C2199}</author>
    <author>tc={32092119-E9BD-4C68-8683-CAEAEA83EACA}</author>
    <author>tc={6547E93C-6E80-47BC-943C-9A850604B535}</author>
    <author>tc={5AD0B3DE-162D-4458-B869-E465DB53019C}</author>
    <author>tc={EFA05138-D89D-42F2-BB56-4C9C4C5498F3}</author>
    <author>tc={3EE171E3-B113-4C60-9BA9-4B03C7A80A33}</author>
    <author>tc={933D2D7A-7F9E-4F0C-AC8D-A347D7A459C5}</author>
    <author>tc={5DD279D2-7248-413F-AE90-8D0614D06EFC}</author>
    <author>tc={DD004D45-F272-43A9-BB1E-008410CDD7AA}</author>
    <author>tc={721FBFAE-18BD-4EA5-94FF-F58362A1D3E0}</author>
    <author>tc={CC08D09C-B57B-491D-A003-EBADF51A8BB0}</author>
    <author>tc={88F280D2-8584-4691-802F-3B7DA76FC248}</author>
    <author>tc={2C5BEC27-F40A-4F80-9AC0-3AE4C75AF6DA}</author>
    <author>tc={2C81F307-160D-4D07-AE13-36C2EAC201A5}</author>
    <author>tc={9BD4A876-237A-4C77-AC97-90FF109D8453}</author>
    <author>tc={F27E65F5-F6B0-4648-A274-CBEEAD01BA53}</author>
    <author>tc={6157D7F4-A7E0-4F62-8184-802EF483675B}</author>
    <author>tc={93F100BE-3A8D-4B41-AE8D-C5FC191E6F67}</author>
    <author>tc={7EDC2139-4776-4753-8294-02BB7556580A}</author>
    <author>tc={1287539F-CA66-44B7-AEC2-151429FBA726}</author>
    <author>tc={9BF3E8C0-584D-4F95-A466-E247A521924F}</author>
    <author>tc={63A5EE25-EF1E-446A-813D-158D4040E4B5}</author>
    <author>tc={DD97FE37-A124-43D2-89EA-3C27AE6B1E14}</author>
    <author>tc={21AF5C15-1F87-47CD-898F-F8E2A57069CA}</author>
    <author>tc={AE69619A-8112-4ED9-8BC6-A5F12D8A625E}</author>
    <author>tc={0F826311-366F-4AB0-95DC-54E57354F65D}</author>
    <author>tc={DCF4D872-D9C8-4569-9512-FBE8EB79AED9}</author>
    <author>tc={8537B22E-77DD-4D34-92B3-D02184E51F1E}</author>
    <author>tc={CD8144F9-FF92-491D-8826-7664A1B19E01}</author>
    <author>tc={0E4702F6-2DB8-4164-9B63-FB7D06ECE15F}</author>
    <author>tc={D567EBD4-3478-4067-86CC-6E9617402FCD}</author>
    <author>tc={7E3295E1-393F-4128-B615-F15B79ECCAF0}</author>
    <author>tc={FB2C9166-02BC-4FBD-8749-D984C3829142}</author>
    <author>tc={0FA2FBE0-8CF2-4474-BB05-A488D33B1543}</author>
    <author>tc={14B211A8-4F94-4451-9874-551DC867F46C}</author>
    <author>tc={F8B30565-EB50-4044-A72D-942ECA609914}</author>
    <author>tc={4DD63B05-5913-4DF1-88EB-D7C9F0BF7A3B}</author>
    <author>tc={62F5B7A9-ABCE-417A-B820-128E810165EF}</author>
    <author>tc={5295C9F9-527C-484E-884A-94E75159C358}</author>
    <author>tc={5F4FFA26-7650-441B-8F85-2726CE6D3F86}</author>
    <author>tc={15402C6B-9719-4917-8D15-4202EF9F3E54}</author>
    <author>tc={3077DB7A-CD1E-4D46-8836-D18313B744E1}</author>
    <author>tc={871F9FC8-0B59-4BA5-B3FC-4AFD5243F761}</author>
    <author>tc={4955075F-9D87-43EA-BF3D-0D9E4767E0B1}</author>
    <author>tc={2BCD8AF6-57AE-44EF-BB62-6E6B457CFEBA}</author>
    <author>tc={D174CFB7-B327-4962-A2A8-DD1FEB257353}</author>
    <author>tc={448B1E82-C52E-49F7-B8F4-95EA971071BA}</author>
    <author>tc={DBC84C2F-EB9C-407E-B8B0-FACA165A1748}</author>
    <author>tc={26F83D46-E72B-46EA-A2C0-85AE4F57BA43}</author>
    <author>tc={5AAF286D-64EC-4130-A324-5EA012AD92C8}</author>
    <author>tc={22BE4D40-4C05-4425-B015-8E971626C961}</author>
    <author>tc={C48F7029-8038-445A-8DF2-D9A33FA65E89}</author>
    <author>tc={DACEA6AE-5A4C-490A-A3AF-21083318CC24}</author>
    <author>tc={934E2240-37B6-433A-BCD9-4484A0CB4156}</author>
    <author>tc={02D3C75B-22E7-4251-A6DF-E673E4F08F42}</author>
    <author>tc={1385360E-EEC9-4162-8E6C-0010A495CCBC}</author>
    <author>tc={7C1CC3EF-E974-4AC5-B640-8B0C481B4BC4}</author>
    <author>tc={AA979386-922F-47CD-93A9-F0FBCEF53D93}</author>
    <author>tc={10F4180B-12D5-4CFC-B87D-66AED7F64438}</author>
    <author>tc={A4A4ABBA-34C6-466C-B21C-895912CB4D9B}</author>
    <author>tc={E2365B33-5003-4964-ADE0-73BBD19A11A6}</author>
    <author>tc={CD25F47E-AE19-4758-AE14-DBA693571F7B}</author>
    <author>tc={D625D725-3875-487C-B195-6284BBBABE09}</author>
    <author>tc={30481965-0E6F-4B4E-88A7-574CB9BDF1FF}</author>
    <author>tc={EF9BC2EB-219E-42D3-9DCA-458BA9F54EEA}</author>
    <author>tc={D37C28A8-18C1-4677-A3D6-022AC1023745}</author>
    <author>tc={1BAE08BD-2C2F-4DF3-BF90-1B3254593131}</author>
    <author>tc={FA2B6DC0-E21D-47F4-B454-BCADC24CA930}</author>
    <author>tc={500B0F98-69B7-4D32-B3D5-F8731DF21E13}</author>
    <author>tc={06FE7643-1A21-4A17-BA8F-F7BA8B3AA3E2}</author>
    <author>tc={72E55339-EF7B-4698-ADDF-4612DC780610}</author>
    <author>tc={2924F665-876A-4F42-9D8B-4A58C889C06B}</author>
    <author>tc={9247C4EF-5B89-4DE9-9F22-37596A98C583}</author>
    <author>tc={81E34F33-D428-42CC-A549-D70D3C9EA631}</author>
    <author>tc={D3BE4706-5E77-4736-8DF3-917BE040C3EE}</author>
    <author>tc={516BC773-333D-4ADE-A15D-64B5C76A602C}</author>
    <author>tc={2EDBC295-08B8-4D45-A5E2-A725D6B3BBD6}</author>
    <author>tc={7F10F719-73A4-486D-827D-34858335E6DF}</author>
    <author>tc={1347978B-BD70-4B63-958C-224FB6FF7D14}</author>
    <author>tc={AA9BDDD6-BD1A-4A80-944E-7F9084761083}</author>
    <author>tc={04FD1410-C707-4C08-90F6-E490B5DB8F2B}</author>
    <author>tc={9C92ADC4-2FDD-4D10-99A9-FE8AB0D4DBFA}</author>
    <author>tc={92B18FFD-F981-4DF5-B4E3-D8961661FB64}</author>
    <author>tc={0155564B-0EC3-473D-AC4A-4E28566C1914}</author>
    <author>tc={AE7C0F4F-F3EF-412C-9C4B-6E6CCB868964}</author>
    <author>tc={2EAE5045-D6BD-48EE-BEC2-4D367D9888AB}</author>
    <author>tc={DAC226B9-9338-4DA2-9B88-9C78A4101511}</author>
    <author>tc={4DB9DC72-F923-4202-8D93-C9E19E8ABAE6}</author>
    <author>tc={096012A9-F23E-4A01-B4E3-7549853784AA}</author>
    <author>tc={6ABA7E85-93D4-415E-8B88-CD66B270282D}</author>
    <author>tc={93DAC409-B717-4DFD-B628-894CCD6BF32E}</author>
    <author>tc={54129594-45DB-4E4E-95F3-8B4CFC63ADF7}</author>
    <author>tc={FEF9B8C4-BB32-4968-AED9-414718000852}</author>
    <author>tc={B4D70222-4DC2-46DD-87A4-67EFF0777FF8}</author>
    <author>tc={1DD798EF-875C-4525-8DDC-D61C86B3FABB}</author>
    <author>tc={0A8D1340-2541-4FC6-AA9F-B74631A92B42}</author>
    <author>tc={235E5569-E2C8-4227-AB1B-95F107344EE0}</author>
    <author>tc={0BE4D223-35EF-4ECF-AA2A-F94EE8BE4A92}</author>
    <author>tc={A99081D0-8513-4C1D-B7B5-492D274115EF}</author>
    <author>tc={90DEDD9B-95BC-43D7-A767-23C5390F29B2}</author>
    <author>tc={8855B250-973D-4D8C-86D0-9A35D6E21AFD}</author>
    <author>tc={D5E58CD4-314F-420E-9A23-28A311E0411E}</author>
    <author>tc={C80B6209-E366-4EB9-8880-619BC17C31F8}</author>
    <author>tc={2C657128-354D-4DD9-9B4C-69C9427D44A2}</author>
    <author>tc={C816420F-366B-41B9-921B-68FE8DDF9787}</author>
    <author>tc={C8F0D2C4-C897-447C-84F7-C034F56F7FC0}</author>
    <author>tc={163EF24C-9095-46F6-8B88-E5475D21EEC3}</author>
    <author>tc={10E35387-E4ED-42A8-8AE6-4E71EB3ECC9D}</author>
    <author>tc={4EB02B54-E19D-4B87-BCEA-E5DCDDA572CE}</author>
    <author>tc={A4AF23AB-F0B1-49BE-B027-FD7BBA101862}</author>
    <author>tc={CE0B74AD-46A0-4B80-B0CA-60AE6B2D5012}</author>
    <author>tc={FE90E1E2-B7AE-4074-BFA7-1DE9A0309C21}</author>
    <author>tc={5AE3FD2A-5EA5-4BBF-8F9B-813CEA41CA24}</author>
    <author>tc={F23A587D-0BC3-4518-95F6-FB9CBB4DF2F8}</author>
    <author>tc={E71539A6-1B21-4C8C-BC0E-2F5C3BD2C44C}</author>
    <author>tc={D310EFEC-B66A-4940-8DF3-3C820456BF12}</author>
    <author>tc={66B3EE9A-6808-4EEE-B326-B7A3BAECE04D}</author>
    <author>tc={4F7F21FC-FF7E-46A0-BCA7-CF53B22DFBDB}</author>
    <author>tc={9B53A883-D3E3-473A-82CE-65CEBC1D3855}</author>
    <author>tc={A26DD0DC-E25B-4BD9-B8F1-102E6845E125}</author>
    <author>tc={AE467A4E-BF52-4765-9F33-03D91BBF1AD6}</author>
    <author>tc={93DDC66D-812B-4018-821F-707E81C77841}</author>
    <author>tc={3C799AB9-67C9-4E8A-A2DE-A8F55BEFE053}</author>
    <author>tc={3082CB15-C8C9-46ED-9F2F-BE4DE0EFD75D}</author>
    <author>tc={3B139FB3-9472-4779-97E9-9116A9FD03F6}</author>
    <author>tc={F93FD1BF-30DE-469A-9D17-6BF1320CC5CF}</author>
    <author>tc={2D377EC1-12BC-4BD0-9348-08A6CDC95DCF}</author>
    <author>tc={EE30E5FA-5797-457A-B29D-BF3ED43539C2}</author>
    <author>tc={D2E4B835-F359-47CC-BFFD-B7344ADF4985}</author>
    <author>tc={194A0905-6DE2-4417-804E-18F3AF6287FE}</author>
    <author>tc={4E4CE6EA-5B14-4BE4-9C84-9FF3655C61A6}</author>
    <author>tc={8A04A2BB-EAD8-4C11-9957-30A3DB1256F4}</author>
    <author>tc={3248340D-0527-451A-8AC4-BBEB036D700E}</author>
    <author>tc={D8AFDDDC-ED24-40A0-AA10-812E2414AF6B}</author>
    <author>tc={171DF25C-E275-4A0A-8077-495CF21BE710}</author>
    <author>tc={C4DC310E-8176-45A8-B43C-B53D414F1C5B}</author>
    <author>tc={DEC9FCA0-EA47-4190-9AC1-63F9B4E33CD5}</author>
    <author>tc={7809D8A8-DEC4-41F3-B010-F6F810E88F46}</author>
    <author>tc={E966D73F-BAFE-4EA9-97AB-ACD73A56EF5D}</author>
    <author>tc={C28E1B65-59AF-4985-8C22-1D798BD98207}</author>
    <author>tc={638870BF-718E-4DFC-8286-7E8CA0824D22}</author>
    <author>tc={4896204E-5F12-41DC-BF65-62B1D87B5E00}</author>
    <author>tc={B3BB254E-B9AC-4676-9F9E-0F3AA77B0F90}</author>
    <author>tc={5A535BAE-9F88-42AF-9334-83DE7F00E3FE}</author>
    <author>tc={26D9FD4F-8219-4381-82A3-3F0DD70A52EE}</author>
    <author>tc={5615BE1C-1E0A-474A-BA63-ADFFF25CCEA6}</author>
    <author>tc={B7C6D9ED-E287-490D-AA97-D31D69018905}</author>
    <author>tc={1C18B7E6-31ED-4579-B802-9057F9A2006C}</author>
    <author>tc={9E92B52C-8D22-41FD-81F1-FD6492BEDB52}</author>
    <author>tc={4C4A4A21-1613-4A3E-B494-180E7B06A320}</author>
    <author>tc={D94A5E76-977A-4D9D-8C6E-8A18AC6CAFA0}</author>
    <author>tc={76D4C08E-C4E9-4B71-9BBF-1CA3DEE7715C}</author>
    <author>tc={56EC8ECD-3F53-4E69-95DB-1343106EA794}</author>
    <author>tc={51959758-C201-43D2-8598-05B718390073}</author>
    <author>tc={0BE29357-F5FC-4FCD-86CA-F661A7724B83}</author>
    <author>tc={B3858545-C6B1-4D7A-8DBE-70985AF42BB1}</author>
    <author>tc={5988242E-44CB-4483-9BE2-45CB0697823C}</author>
    <author>tc={15860160-960F-4620-99C3-52537916AA56}</author>
    <author>tc={65B4885E-5770-4118-9640-399AD0320186}</author>
    <author>tc={77864494-9A9B-43B3-9BE7-A9982090FF70}</author>
    <author>tc={66ECEBA4-C65A-471B-977B-C7075255F5D4}</author>
    <author>tc={E43ABDD9-6933-4715-B822-0D6C3A1253B9}</author>
    <author>tc={1095206A-A9C0-4220-AEE5-2D973ED622A4}</author>
    <author>tc={7C9A6D65-FC48-42E1-9173-EAB378C437CE}</author>
    <author>tc={9AB7448C-7477-48E0-A010-66F1574A2367}</author>
    <author>tc={E67E0522-602C-4ED7-B0C0-C3CD964D05AF}</author>
    <author>tc={DDC0E082-695F-45FB-8D89-D48C650C7479}</author>
    <author>tc={A88E8B5A-2609-4B41-9A61-0A5EFC772A59}</author>
    <author>tc={B38FCC71-D947-4635-BCB1-700A2C8DE3C4}</author>
    <author>tc={EBF33277-CE27-46B8-B36D-42AF68CC262F}</author>
    <author>tc={2B321909-080A-4007-AF7B-FAFC07719BF5}</author>
    <author>tc={823A8FC8-9E35-4F07-89F2-A8592BF1C1FB}</author>
    <author>tc={906B8653-DF01-41F5-B4D3-3C89B0E3EC31}</author>
    <author>tc={BCBC19A5-5921-4C0D-8B2D-8C18131DF588}</author>
    <author>tc={ACE367CB-30F7-4954-9345-057A5A456894}</author>
    <author>tc={2E4FBF4D-96ED-4CDB-936E-F765F7FF4B27}</author>
    <author>tc={0D82D922-AA4B-4B10-8F43-A7CB0ADF28E2}</author>
    <author>tc={0EBEB1B2-3AFA-4BD0-B27B-F520046D8CE8}</author>
    <author>tc={9435485E-BFB8-44BE-A7DF-D4EBBF34D19A}</author>
    <author>tc={3D0096FD-A064-4D7B-9E80-3787EB3FCFA1}</author>
    <author>tc={A5CA9DE1-2686-489F-8FFC-46FDB038201B}</author>
    <author>tc={A084A3EA-4D2A-4413-9403-2261A6FA9286}</author>
    <author>tc={1EAAB3A3-B760-4DEC-94A9-59668C5B7562}</author>
    <author>tc={3E067FD2-3A43-4E5E-93C6-576966614D3A}</author>
    <author>tc={FD666367-4C20-46CA-BBEA-E1D8B8031460}</author>
    <author>tc={BC61F1F4-EEB3-4C44-A2E4-03920DC9B7F0}</author>
    <author>tc={76B54584-9262-48A4-BBCF-6C12A6CB5A4F}</author>
    <author>tc={EF7DE3D0-51BF-497B-ADC9-629E14A65895}</author>
    <author>tc={661328F0-D1ED-4D1B-9847-BC5448C03196}</author>
    <author>tc={185257E1-CA54-4BBF-AC8F-45B1EF250A4E}</author>
    <author>tc={CB2F0041-EF43-4543-94B6-915E5D09812E}</author>
    <author>tc={6DBB2445-027B-4507-A7D0-21646F217AFE}</author>
    <author>tc={CC891488-422B-44AD-BEFC-F635698ECC44}</author>
    <author>tc={D38450F4-2C6C-4DFC-95E8-ADFF275A3950}</author>
    <author>tc={303FC957-28A1-4647-BFE0-CBE42A7749FA}</author>
    <author>tc={4A9A2DF0-6991-4861-8863-68014E0A57BC}</author>
    <author>tc={BB54912A-1F20-4ABA-9A24-4B100FC76A81}</author>
    <author>tc={78CA3C7B-FC32-4B52-81F6-AD6E64A0D260}</author>
    <author>tc={58AF9D0E-6B44-4B65-B4F4-58DA09800C7F}</author>
    <author>tc={51ACE4B5-A88C-4524-83E4-74A3631DE827}</author>
    <author>tc={D22023EA-83C7-49D5-AE45-0767318940F7}</author>
    <author>tc={83929DBF-914B-480E-9B48-73D40C6DA7F6}</author>
    <author>tc={26A9A90E-4E67-4901-80E6-F89D8135FB9B}</author>
    <author>tc={09CF6246-6F56-443B-92B9-AAFB0CD66E98}</author>
    <author>tc={A794AF7B-8BF4-4828-BE49-EDAD592CBD5D}</author>
    <author>tc={ED40F02A-17B6-4038-ACF0-3E3D7AF92E39}</author>
    <author>tc={B537364F-5A75-4095-8F78-2D9C5324ED4D}</author>
    <author>tc={DB543EED-8099-4815-9709-1005667783C2}</author>
    <author>tc={93E8644B-A263-4DD4-A4A3-1F4A96AD67DA}</author>
    <author>tc={CE455BBA-E2BD-4F99-8AC3-5DDA9931C1BF}</author>
    <author>tc={C51C2792-0C9C-40D7-9EA7-9A75499BF2B7}</author>
    <author>tc={45FA39AD-737D-4ADB-82BD-B2E5FAAA78E4}</author>
    <author>tc={A3890796-3292-4D34-BE22-144B7C48EB9C}</author>
    <author>tc={82A51241-1681-4F4C-8042-D0AF54D72BD7}</author>
    <author>tc={399C2D84-8249-4C5C-B597-34160998923E}</author>
    <author>tc={3C2ACBD4-B43C-4A5A-A476-E4779EABE0A1}</author>
    <author>tc={86E3643D-CFD8-4F5E-A676-F5B8A961E7E5}</author>
    <author>tc={EB0BBC20-F5B3-49B3-88F9-ECB11B942896}</author>
    <author>tc={0CD71641-A4B0-44B5-BD33-23C503B0265E}</author>
    <author>tc={4829DA04-ABFC-4B9F-91C1-54AE9AABF31A}</author>
    <author>tc={B509F1A5-35EA-43B6-8165-089030573073}</author>
    <author>tc={9BEA91CE-D648-4CC5-BD51-BBF6ABC9F88B}</author>
    <author>tc={887D7FAE-133F-4422-BC16-F01335C8D9A9}</author>
    <author>tc={7A646F09-03A4-46D5-82AF-447105C2F519}</author>
    <author>tc={D45AA62D-79C3-4819-AF1F-3374158D1815}</author>
    <author>tc={F6615025-52AF-4D56-BE23-6540880863AF}</author>
    <author>tc={214BCE25-1650-4820-B362-71E144F70146}</author>
    <author>tc={F819AF78-F759-48D1-A7DC-194FCC0CE773}</author>
    <author>tc={BB5ABF79-75E1-48DB-9B69-3DCCBCDA114F}</author>
    <author>tc={D50AD6E8-B19D-4142-B612-7D67FFA931C3}</author>
    <author>tc={076DE44F-64F9-46D8-BBC8-7A96329EB72C}</author>
    <author>tc={968923F7-D789-4E7C-A20F-5D4B812FD967}</author>
    <author>tc={96E9CA8E-EDBF-4270-B74D-E0290DF61554}</author>
    <author>tc={21D531ED-F3E5-4274-ABDD-C72191B89E07}</author>
    <author>tc={99799C3D-EA77-4733-A87A-2D76C3F114F8}</author>
    <author>tc={925B8A66-A341-47ED-9B9A-0B4812F1EC91}</author>
    <author>tc={16B3ACF8-C20D-42D3-B905-8B87E00B9F20}</author>
    <author>tc={1F07147E-7C13-4C1B-A670-69EBECDA46E5}</author>
    <author>tc={E45315E7-F180-4B50-87A2-46D50F5B9942}</author>
    <author>tc={190F50F5-731F-4DB9-82EC-7B294804B3CD}</author>
    <author>tc={FB5878A4-5EE3-4419-8C50-55108C58164B}</author>
    <author>tc={1AD180BA-3732-40C4-B116-999406051697}</author>
    <author>tc={5F3A3E9B-C017-4B37-912E-85CB9C6D3ADC}</author>
    <author>tc={F462401C-48EA-4F67-9D1C-84529905C120}</author>
    <author>tc={2F192355-8BB5-4D05-8117-7F851927994E}</author>
    <author>tc={C3C82C05-2090-48FC-B008-D75ED548964C}</author>
    <author>tc={579A4830-C6FB-4F5F-A15E-45544F31BEBB}</author>
    <author>tc={B4C73925-CE93-4938-90E8-0950C905DCD7}</author>
    <author>tc={BA255746-44E5-4FF9-A93F-32377BD86AE9}</author>
    <author>tc={31A27B66-0ED6-4D7E-8942-73CCF87ED818}</author>
    <author>tc={A61E79CD-1E04-40B1-834E-B4AA7D7DE527}</author>
    <author>tc={B59A9C59-6E8E-4F3C-9EA3-40B4C6E91F06}</author>
    <author>tc={5FB7478C-7760-4ED6-8A6B-B5A2C316B32F}</author>
    <author>tc={1017498C-B972-4E21-A325-8898315934CD}</author>
    <author>tc={B5A75B13-9C73-4C71-AA6A-6B08865FF256}</author>
    <author>tc={2E08DE47-FD4A-4CB3-BA8D-878F22379A12}</author>
    <author>tc={3EE98152-64D3-4F97-9A83-93177006CE22}</author>
    <author>tc={02E0F543-7081-4C1E-A9F2-9EC52F05D0FA}</author>
    <author>tc={859DD338-0436-44F2-B339-80E152E441F6}</author>
    <author>tc={6D3E835D-BF47-4082-92ED-AC09C9B41E7C}</author>
    <author>tc={31253497-FE79-4C41-A0E7-E7684675DA0F}</author>
    <author>tc={F7880C6A-657F-42CD-B691-BBD6271797A8}</author>
    <author>tc={715A08E9-E3F0-4598-8199-7AD883B6EA19}</author>
    <author>tc={B71B49CC-0E48-4DCC-B5A3-6D6C02CACD42}</author>
    <author>tc={5B6F0378-38CB-4955-8D24-52585A575ACA}</author>
    <author>tc={043E3BA2-F800-4F07-A3BC-E22D69696341}</author>
    <author>tc={D8BCDB8A-EABD-4327-8D92-B4237241D988}</author>
    <author>tc={32EB6EB2-2503-4C04-9E9D-C9B4727F53E5}</author>
    <author>tc={E7837D22-160F-4677-9D25-9AEC9B406215}</author>
    <author>tc={7BB7D62E-5082-4584-83D4-3EF3578D3902}</author>
    <author>tc={4F13DE69-592E-4119-B2F9-2FD3CFD914D2}</author>
    <author>tc={3FDEDB00-F111-4A73-8D35-2EFDC29D5B29}</author>
    <author>tc={2F24C4B5-8CB5-48F4-9AAD-FCC9AAE1ED46}</author>
    <author>tc={D436D550-BE10-401A-802A-03ED55ED57C4}</author>
    <author>tc={02430494-192D-40DC-A936-49613BDBE261}</author>
    <author>tc={658B3597-CD29-490E-820A-8225DFFC4AD8}</author>
    <author>tc={BCDE0B77-9AE1-4E69-B56E-8D92E72AA628}</author>
    <author>tc={BA0A64A5-4CB9-4F2F-840C-CAD8E5BDD083}</author>
    <author>tc={558A13C0-8A46-41B2-9321-932A8DEC2420}</author>
    <author>tc={FD4CCB50-5180-473C-ABEA-697C1DEC05A2}</author>
    <author>tc={2D6EC162-7769-4EF3-9BCB-3B09B5488AFB}</author>
    <author>tc={1CEAF261-4B29-493E-A382-61C745A94974}</author>
    <author>tc={A49706DE-5FB2-4541-B42D-495FE04644DA}</author>
    <author>tc={2D5E3E62-7C78-4D01-88C3-77E104E76302}</author>
    <author>tc={4DAA6AA9-BE8C-4193-AF6F-EDE91B97813C}</author>
    <author>tc={A7FF229E-A7C3-4390-AEFD-8B1482B6AEB8}</author>
    <author>tc={26C4B7A4-46DF-46C7-BB81-AECC50574592}</author>
    <author>tc={CE469F2F-020B-4C3A-9659-433F89ECA497}</author>
    <author>tc={EA6266D9-380D-4F22-9EB6-736306C222EC}</author>
    <author>tc={6C8C5E4D-B2E9-47CF-8003-FD975239C05B}</author>
    <author>tc={F8CC6137-3C41-4E4A-90D2-7314EE3A6950}</author>
    <author>tc={378999CE-6F6C-498D-A533-48E592DC5825}</author>
    <author>tc={0BC17DC5-47D2-40FC-8F97-3E9471146B07}</author>
    <author>tc={DEC724A8-97B3-497D-AFB4-C23EDCEB8140}</author>
    <author>tc={42B8D368-6D2F-4D45-B691-BEDF614E153A}</author>
    <author>tc={497178B6-E9B1-41F4-B1A5-48206A88F358}</author>
    <author>tc={2F5B9062-2862-4247-8E3F-91D78DD68BD1}</author>
    <author>tc={D242D069-95E4-4820-943F-11EC5D35F46A}</author>
    <author>tc={8A560D01-A782-49CC-8EE0-6990657A8B02}</author>
    <author>tc={F23A17D6-DDF1-410E-8436-2355E2D9D382}</author>
    <author>tc={3F2745AF-90E7-49F6-B7D2-03930A9958EC}</author>
    <author>tc={B0ED5958-B628-42C5-98E4-F4209CCC4256}</author>
    <author>tc={4BBEE5A7-E0F5-4B49-84FA-2798CCF02635}</author>
    <author>tc={CBC60E3D-769A-4C00-89FE-03C896C8272D}</author>
    <author>tc={9514DA96-4186-4158-B67F-F8176847BC70}</author>
    <author>tc={9102EFCF-16D6-4B0E-8EEC-6FDDBD9F2A6D}</author>
    <author>tc={B5191172-7A84-41CE-BFD1-0CB3438E6C18}</author>
    <author>tc={861DFD17-C66E-4C70-8ADC-C8E281BB74F9}</author>
    <author>tc={4C6730A7-1921-470D-8EEB-13810858ECDC}</author>
    <author>tc={9016D7E5-A385-4805-905D-1AFBCDF0D540}</author>
    <author>tc={69EA55F5-F695-44A7-92A6-77E1C1FF674E}</author>
    <author>tc={14B71C86-5244-40C2-8BAC-A23161A5F690}</author>
    <author>tc={BA0CA023-787E-4D2A-98F0-83EAC5B85FF1}</author>
    <author>tc={D5935262-728B-4309-814D-2D46F87C4CEA}</author>
    <author>tc={2AB116E8-0A44-4DCC-96F6-7044BEEB3FE7}</author>
    <author>tc={F4580FDD-D6A3-4B59-B0F6-EDEC951D1CE9}</author>
    <author>tc={3661A37D-B003-4E40-B6C1-CB55EFE7D824}</author>
    <author>tc={25E4BBA6-44F0-48A7-B2C7-21B2D634EAB9}</author>
    <author>tc={174B1295-6DBF-4C76-9A02-8F52F3F434DC}</author>
    <author>tc={1CD045A3-838B-4286-B0AE-19C844BCDEED}</author>
    <author>tc={E960742F-C461-4095-8640-9634418B4B8B}</author>
    <author>tc={4754E9E0-9060-44F3-8A01-A7FD501C1266}</author>
    <author>tc={BFB8CD01-117D-458A-B766-CDF8B55169C3}</author>
    <author>tc={4DCC9567-22F2-4831-9725-3D8FC50620C6}</author>
    <author>tc={48AA32FE-BCB1-4505-8B03-D2D1871FD640}</author>
    <author>tc={5A6C8C91-E352-4D45-972D-29373CD762B1}</author>
    <author>tc={3C80E465-CADB-4862-AB00-878F2410F47F}</author>
    <author>tc={3C9A7C99-CE8F-451A-8C99-4B9DBB5756D1}</author>
    <author>tc={78A572AF-F905-4AFD-A387-DBA1C5F5510E}</author>
    <author>tc={49C6659C-38F5-4555-95DE-842EB38037BE}</author>
    <author>tc={503D74C1-74D2-4144-84B0-DBD2A2A36D62}</author>
    <author>tc={2F033631-AB40-42E2-93AA-A57DFBAD041D}</author>
    <author>tc={EAE1E873-3471-4E80-BB74-742EFE162E5E}</author>
    <author>tc={F82A79F4-2A18-4A5E-8346-926BD103EE87}</author>
    <author>tc={0012B897-20F3-4364-AE55-D419C3D486A6}</author>
    <author>tc={946B8B4A-3829-464A-B9E5-F3A8532B9D26}</author>
    <author>tc={9960B44F-1838-4853-B52F-B9C57E0A3F7E}</author>
    <author>tc={B3684821-9D5B-4D97-ABF4-5302788234D5}</author>
    <author>tc={EDB9B49E-6886-453B-8E62-901657328B88}</author>
    <author>tc={694ED3FC-E7FB-4B6B-824E-ACA2C8019B05}</author>
    <author>tc={69286DDE-DA16-458C-92D1-6F373F7A9B7C}</author>
    <author>tc={EA0A09DB-56F6-4715-B676-5078B20CCC22}</author>
    <author>tc={1FEA47B5-2B1C-4733-BE1C-9309737C98D0}</author>
    <author>tc={1AFA8D1B-2D94-4771-8013-3874C026BD5B}</author>
    <author>tc={A3D05B50-AF89-4C84-86FC-6388835880B7}</author>
    <author>tc={16C2D3AF-AE4E-4AB9-89EF-0564F23B0C55}</author>
    <author>tc={E2C5ABD4-4A6F-4B1D-85C1-E3E8E3DDBEE0}</author>
    <author>tc={14A68107-50C9-4ECA-A52D-4E090414A8FB}</author>
    <author>tc={380AEF6C-41CF-4D4C-8A3C-1A4DD8B317BB}</author>
    <author>tc={1ACEEA4B-8ECF-40F0-AE06-12F58041BD3E}</author>
    <author>tc={5F0A1B2A-25C1-46FB-AC41-7659FA9BF6D4}</author>
    <author>tc={09331A72-1775-4D0A-BEF4-F9ABAFDE688B}</author>
    <author>tc={6BF65913-DB22-4DA4-B9FA-715FE54B8D2F}</author>
    <author>tc={B199A63D-9CC9-4BED-B279-C5D3B82DD849}</author>
    <author>tc={4D8972B6-285B-4845-B1DC-0D626D3041C7}</author>
    <author>tc={FFC0E5EF-2927-425D-86E0-DD12A16F321D}</author>
    <author>tc={BD31F238-E0BB-4C3B-8FCE-7EAF63CE3116}</author>
    <author>tc={B8B284D0-90CC-4242-87E5-6E2B4C3E620D}</author>
    <author>tc={098E535C-EDDE-4354-8924-59F89E560780}</author>
    <author>tc={1F8A7076-0DE3-4F9B-97A0-F94D1A0735D0}</author>
    <author>tc={69C7B74A-AB60-49B4-8258-17E80A052F51}</author>
    <author>tc={EC0F7FC5-5CAC-442F-9BE0-9DFDFDC3D5BD}</author>
    <author>tc={660DC3CA-4648-4EC8-8553-E56338FC8F8D}</author>
    <author>tc={22F317BF-0149-4005-AA6D-00D05778F687}</author>
    <author>tc={1E39557B-97D9-48FF-9AF9-2F0D5AB1F1E0}</author>
  </authors>
  <commentList>
    <comment ref="I6" authorId="0" shapeId="0" xr:uid="{12643478-4006-4873-BC38-97544E9B8D68}">
      <text>
        <t>[Threaded comment]
Your version of Excel allows you to read this threaded comment; however, any edits to it will get removed if the file is opened in a newer version of Excel. Learn more: https://go.microsoft.com/fwlink/?linkid=870924
Comment:
    國家高速網路與計算中心</t>
      </text>
    </comment>
    <comment ref="M6" authorId="1" shapeId="0" xr:uid="{08FF05C1-4637-47E0-A532-3044E87987E8}">
      <text>
        <t xml:space="preserve">[Threaded comment]
Your version of Excel allows you to read this threaded comment; however, any edits to it will get removed if the file is opened in a newer version of Excel. Learn more: https://go.microsoft.com/fwlink/?linkid=870924
Comment:
    臺南文資
</t>
      </text>
    </comment>
    <comment ref="Q6" authorId="2" shapeId="0" xr:uid="{474625C3-B1FA-409C-A379-CD3236293F5E}">
      <text>
        <t>[Threaded comment]
Your version of Excel allows you to read this threaded comment; however, any edits to it will get removed if the file is opened in a newer version of Excel. Learn more: https://go.microsoft.com/fwlink/?linkid=870924
Comment:
    順發</t>
      </text>
    </comment>
    <comment ref="U6" authorId="3" shapeId="0" xr:uid="{032B28C1-885D-4859-9584-0373EA6CE7AD}">
      <text>
        <t>[Threaded comment]
Your version of Excel allows you to read this threaded comment; however, any edits to it will get removed if the file is opened in a newer version of Excel. Learn more: https://go.microsoft.com/fwlink/?linkid=870924
Comment:
    國泰證券
Reply:
    原語會
Reply:
    趨勢網安
Reply:
    衛武營CSR</t>
      </text>
    </comment>
    <comment ref="E7" authorId="4" shapeId="0" xr:uid="{E124E1C5-09F7-4DBD-A34C-107630E5DF59}">
      <text>
        <t>[Threaded comment]
Your version of Excel allows you to read this threaded comment; however, any edits to it will get removed if the file is opened in a newer version of Excel. Learn more: https://go.microsoft.com/fwlink/?linkid=870924
Comment:
    世界展望會、國富文教基金會</t>
      </text>
    </comment>
    <comment ref="I7" authorId="5" shapeId="0" xr:uid="{19ADB2A1-A96C-4FD0-943D-8296ED60DE07}">
      <text>
        <t>[Threaded comment]
Your version of Excel allows you to read this threaded comment; however, any edits to it will get removed if the file is opened in a newer version of Excel. Learn more: https://go.microsoft.com/fwlink/?linkid=870924
Comment:
    高公局政風室</t>
      </text>
    </comment>
    <comment ref="J7" authorId="6" shapeId="0" xr:uid="{1F6FACEF-ACEF-467C-A95A-1091B59C1739}">
      <text>
        <t>[Threaded comment]
Your version of Excel allows you to read this threaded comment; however, any edits to it will get removed if the file is opened in a newer version of Excel. Learn more: https://go.microsoft.com/fwlink/?linkid=870924
Comment:
    台灣展翅協會</t>
      </text>
    </comment>
    <comment ref="R7" authorId="7" shapeId="0" xr:uid="{D018D0A3-81CE-4696-B732-999527A51CF3}">
      <text>
        <t>[Threaded comment]
Your version of Excel allows you to read this threaded comment; however, any edits to it will get removed if the file is opened in a newer version of Excel. Learn more: https://go.microsoft.com/fwlink/?linkid=870924
Comment:
    新竹防災輔導團</t>
      </text>
    </comment>
    <comment ref="S7" authorId="8" shapeId="0" xr:uid="{2B79C20E-4E2B-4108-94DD-57C2D5524A20}">
      <text>
        <t>[Threaded comment]
Your version of Excel allows you to read this threaded comment; however, any edits to it will get removed if the file is opened in a newer version of Excel. Learn more: https://go.microsoft.com/fwlink/?linkid=870924
Comment:
    嘉義太空館</t>
      </text>
    </comment>
    <comment ref="E8" authorId="9" shapeId="0" xr:uid="{38FC59B4-670B-4663-BD4B-ED964E4CEB09}">
      <text>
        <t>[Threaded comment]
Your version of Excel allows you to read this threaded comment; however, any edits to it will get removed if the file is opened in a newer version of Excel. Learn more: https://go.microsoft.com/fwlink/?linkid=870924
Comment:
    中國人壽</t>
      </text>
    </comment>
    <comment ref="F8" authorId="10" shapeId="0" xr:uid="{4B701C97-B8B5-4CD4-AE06-10C8624A3503}">
      <text>
        <t>[Threaded comment]
Your version of Excel allows you to read this threaded comment; however, any edits to it will get removed if the file is opened in a newer version of Excel. Learn more: https://go.microsoft.com/fwlink/?linkid=870924
Comment:
    中國人壽</t>
      </text>
    </comment>
    <comment ref="I8" authorId="11" shapeId="0" xr:uid="{1F7A39E5-AE22-4778-863E-244319D2438E}">
      <text>
        <t>[Threaded comment]
Your version of Excel allows you to read this threaded comment; however, any edits to it will get removed if the file is opened in a newer version of Excel. Learn more: https://go.microsoft.com/fwlink/?linkid=870924
Comment:
    高雄市消防局</t>
      </text>
    </comment>
    <comment ref="M8" authorId="12" shapeId="0" xr:uid="{04EA5F24-007B-4791-B38C-7D28704376CE}">
      <text>
        <t>[Threaded comment]
Your version of Excel allows you to read this threaded comment; however, any edits to it will get removed if the file is opened in a newer version of Excel. Learn more: https://go.microsoft.com/fwlink/?linkid=870924
Comment:
    高科大食農</t>
      </text>
    </comment>
    <comment ref="Q8" authorId="13" shapeId="0" xr:uid="{01D6F602-8433-40C9-AFDF-911312DAC9A8}">
      <text>
        <t>[Threaded comment]
Your version of Excel allows you to read this threaded comment; however, any edits to it will get removed if the file is opened in a newer version of Excel. Learn more: https://go.microsoft.com/fwlink/?linkid=870924
Comment:
    客委會、新竹市稅務局、BHG、智策慧、光寶</t>
      </text>
    </comment>
    <comment ref="U8" authorId="14" shapeId="0" xr:uid="{B1863F3D-4E11-4D0A-B0EF-5EEEC625A01F}">
      <text>
        <t>[Threaded comment]
Your version of Excel allows you to read this threaded comment; however, any edits to it will get removed if the file is opened in a newer version of Excel. Learn more: https://go.microsoft.com/fwlink/?linkid=870924
Comment:
    高大、高科大技職、台新基金會、茂森</t>
      </text>
    </comment>
    <comment ref="E9" authorId="15" shapeId="0" xr:uid="{78C7206D-0F96-4583-A412-917B2A4D8045}">
      <text>
        <t>[Threaded comment]
Your version of Excel allows you to read this threaded comment; however, any edits to it will get removed if the file is opened in a newer version of Excel. Learn more: https://go.microsoft.com/fwlink/?linkid=870924
Comment:
    農糧署公關科、衛福部公關室、戰國策（遠通電收的交通安全宣導）、Extra (口香糖)</t>
      </text>
    </comment>
    <comment ref="G9" authorId="16" shapeId="0" xr:uid="{99D92CDD-31F8-4B54-B656-F7E1CDA277FE}">
      <text>
        <t>[Threaded comment]
Your version of Excel allows you to read this threaded comment; however, any edits to it will get removed if the file is opened in a newer version of Excel. Learn more: https://go.microsoft.com/fwlink/?linkid=870924
Comment:
    農糧署公關科、衛福部公關室、戰國策（遠通電收的交通安全宣導）、Extra (口香糖)、校安防護特展</t>
      </text>
    </comment>
    <comment ref="I9" authorId="17" shapeId="0" xr:uid="{D552DB20-DB12-4CAD-8F31-BDBB5B0C60EB}">
      <text>
        <t>[Threaded comment]
Your version of Excel allows you to read this threaded comment; however, any edits to it will get removed if the file is opened in a newer version of Excel. Learn more: https://go.microsoft.com/fwlink/?linkid=870924
Comment:
    台灣媒體觀察教育基金會</t>
      </text>
    </comment>
    <comment ref="O9" authorId="18" shapeId="0" xr:uid="{AEDE746E-71F8-4502-9CC9-0EFFD05BC66C}">
      <text>
        <t>[Threaded comment]
Your version of Excel allows you to read this threaded comment; however, any edits to it will get removed if the file is opened in a newer version of Excel. Learn more: https://go.microsoft.com/fwlink/?linkid=870924
Comment:
    新安東京</t>
      </text>
    </comment>
    <comment ref="S9" authorId="19" shapeId="0" xr:uid="{E2D96457-3120-4771-A303-A0188A837427}">
      <text>
        <t>[Threaded comment]
Your version of Excel allows you to read this threaded comment; however, any edits to it will get removed if the file is opened in a newer version of Excel. Learn more: https://go.microsoft.com/fwlink/?linkid=870924
Comment:
    新北性平</t>
      </text>
    </comment>
    <comment ref="W9" authorId="20" shapeId="0" xr:uid="{18080714-B878-4454-85C5-715A1A2FB778}">
      <text>
        <t>[Threaded comment]
Your version of Excel allows you to read this threaded comment; however, any edits to it will get removed if the file is opened in a newer version of Excel. Learn more: https://go.microsoft.com/fwlink/?linkid=870924
Comment:
    凱娜谷慕慕、台北性平</t>
      </text>
    </comment>
    <comment ref="U10" authorId="21" shapeId="0" xr:uid="{8EBE8105-58D9-41EA-B5B9-4F7433DE0B69}">
      <text>
        <t>[Threaded comment]
Your version of Excel allows you to read this threaded comment; however, any edits to it will get removed if the file is opened in a newer version of Excel. Learn more: https://go.microsoft.com/fwlink/?linkid=870924
Comment:
    賑災基金會防災教育重啟</t>
      </text>
    </comment>
    <comment ref="V10" authorId="22" shapeId="0" xr:uid="{4D43B401-CF75-4B30-B95E-C6DB92238BD5}">
      <text>
        <t>[Threaded comment]
Your version of Excel allows you to read this threaded comment; however, any edits to it will get removed if the file is opened in a newer version of Excel. Learn more: https://go.microsoft.com/fwlink/?linkid=870924
Comment:
    LINE結案事宜</t>
      </text>
    </comment>
    <comment ref="W10" authorId="23" shapeId="0" xr:uid="{AFDB1ACE-F778-473D-AC43-5A04340FDC04}">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t>
      </text>
    </comment>
    <comment ref="I13" authorId="24" shapeId="0" xr:uid="{34AA0E8E-AF0D-48F6-8B86-B83A961408E4}">
      <text>
        <t xml:space="preserve">[Threaded comment]
Your version of Excel allows you to read this threaded comment; however, any edits to it will get removed if the file is opened in a newer version of Excel. Learn more: https://go.microsoft.com/fwlink/?linkid=870924
Comment:
    新希望基金會
</t>
      </text>
    </comment>
    <comment ref="M13" authorId="25" shapeId="0" xr:uid="{7DB220F8-D466-49EF-9872-97AE6BC09F54}">
      <text>
        <t>[Threaded comment]
Your version of Excel allows you to read this threaded comment; however, any edits to it will get removed if the file is opened in a newer version of Excel. Learn more: https://go.microsoft.com/fwlink/?linkid=870924
Comment:
    聚陽</t>
      </text>
    </comment>
    <comment ref="E14" authorId="26" shapeId="0" xr:uid="{BAFF7835-9368-45C8-90F7-C61550580DDB}">
      <text>
        <t>[Threaded comment]
Your version of Excel allows you to read this threaded comment; however, any edits to it will get removed if the file is opened in a newer version of Excel. Learn more: https://go.microsoft.com/fwlink/?linkid=870924
Comment:
    若水國際</t>
      </text>
    </comment>
    <comment ref="F14" authorId="27" shapeId="0" xr:uid="{FD9AAAB1-A925-44F9-8BC0-3B4F7827B227}">
      <text>
        <t>[Threaded comment]
Your version of Excel allows you to read this threaded comment; however, any edits to it will get removed if the file is opened in a newer version of Excel. Learn more: https://go.microsoft.com/fwlink/?linkid=870924
Comment:
    若水國際</t>
      </text>
    </comment>
    <comment ref="I14" authorId="28" shapeId="0" xr:uid="{4A45D41D-97BE-46C8-AA9A-B21396F1C3A6}">
      <text>
        <t>[Threaded comment]
Your version of Excel allows you to read this threaded comment; however, any edits to it will get removed if the file is opened in a newer version of Excel. Learn more: https://go.microsoft.com/fwlink/?linkid=870924
Comment:
    若水國際、雲林縣警局</t>
      </text>
    </comment>
    <comment ref="E15" authorId="29" shapeId="0" xr:uid="{6FB57DC5-4193-497F-9416-FAFCBDC68C1E}">
      <text>
        <t>[Threaded comment]
Your version of Excel allows you to read this threaded comment; however, any edits to it will get removed if the file is opened in a newer version of Excel. Learn more: https://go.microsoft.com/fwlink/?linkid=870924
Comment:
    微星科技、華南銀行</t>
      </text>
    </comment>
    <comment ref="I15" authorId="30" shapeId="0" xr:uid="{398F6B06-5932-47A1-BBF6-2A1C0D0C85F5}">
      <text>
        <t>[Threaded comment]
Your version of Excel allows you to read this threaded comment; however, any edits to it will get removed if the file is opened in a newer version of Excel. Learn more: https://go.microsoft.com/fwlink/?linkid=870924
Comment:
    緯創</t>
      </text>
    </comment>
    <comment ref="R15" authorId="31" shapeId="0" xr:uid="{EFD2E849-6488-4530-A055-59754F9EB0DE}">
      <text>
        <t>[Threaded comment]
Your version of Excel allows you to read this threaded comment; however, any edits to it will get removed if the file is opened in a newer version of Excel. Learn more: https://go.microsoft.com/fwlink/?linkid=870924
Comment:
    BHG、智策慧</t>
      </text>
    </comment>
    <comment ref="F16" authorId="32" shapeId="0" xr:uid="{0BFDA67B-BCB3-4E73-B9BE-06391D997DB0}">
      <text>
        <t>[Threaded comment]
Your version of Excel allows you to read this threaded comment; however, any edits to it will get removed if the file is opened in a newer version of Excel. Learn more: https://go.microsoft.com/fwlink/?linkid=870924
Comment:
    農糧署公關科、衛福部公關室、戰國策（遠通電收的交通安全宣導）、Extra (口香糖)</t>
      </text>
    </comment>
    <comment ref="G16" authorId="33" shapeId="0" xr:uid="{D9DBCC24-F3B4-44E5-9419-402B02F4EADC}">
      <text>
        <t>[Threaded comment]
Your version of Excel allows you to read this threaded comment; however, any edits to it will get removed if the file is opened in a newer version of Excel. Learn more: https://go.microsoft.com/fwlink/?linkid=870924
Comment:
    校安防護特展</t>
      </text>
    </comment>
    <comment ref="I16" authorId="34" shapeId="0" xr:uid="{1C44A619-1D4A-480D-B9A9-18BA4EBD64C3}">
      <text>
        <t>[Threaded comment]
Your version of Excel allows you to read this threaded comment; however, any edits to it will get removed if the file is opened in a newer version of Excel. Learn more: https://go.microsoft.com/fwlink/?linkid=870924
Comment:
    勵馨基金會、戰國策（遠通電收的交通安全宣導）</t>
      </text>
    </comment>
    <comment ref="J16" authorId="35" shapeId="0" xr:uid="{EC7B20BC-9653-4E7D-A958-96037ACB0406}">
      <text>
        <t>[Threaded comment]
Your version of Excel allows you to read this threaded comment; however, any edits to it will get removed if the file is opened in a newer version of Excel. Learn more: https://go.microsoft.com/fwlink/?linkid=870924
Comment:
    台灣媒體觀察教育基金會</t>
      </text>
    </comment>
    <comment ref="N16" authorId="36" shapeId="0" xr:uid="{C7FE21B0-C832-4B57-AFD0-8A3041CBD5C8}">
      <text>
        <t>[Threaded comment]
Your version of Excel allows you to read this threaded comment; however, any edits to it will get removed if the file is opened in a newer version of Excel. Learn more: https://go.microsoft.com/fwlink/?linkid=870924
Comment:
    新安東京</t>
      </text>
    </comment>
    <comment ref="Q16" authorId="37" shapeId="0" xr:uid="{B1108689-B4D9-41F9-BE27-D99685F9D13E}">
      <text>
        <t>[Threaded comment]
Your version of Excel allows you to read this threaded comment; however, any edits to it will get removed if the file is opened in a newer version of Excel. Learn more: https://go.microsoft.com/fwlink/?linkid=870924
Comment:
    新安東京</t>
      </text>
    </comment>
    <comment ref="E20" authorId="38" shapeId="0" xr:uid="{21DFF206-F746-4938-9B67-F190F24778A7}">
      <text>
        <t>[Threaded comment]
Your version of Excel allows you to read this threaded comment; however, any edits to it will get removed if the file is opened in a newer version of Excel. Learn more: https://go.microsoft.com/fwlink/?linkid=870924
Comment:
    富邦金控-Lear For Green</t>
      </text>
    </comment>
    <comment ref="I20" authorId="39" shapeId="0" xr:uid="{DF3AE528-4E92-4D83-96D8-ECC17A417476}">
      <text>
        <t>[Threaded comment]
Your version of Excel allows you to read this threaded comment; however, any edits to it will get removed if the file is opened in a newer version of Excel. Learn more: https://go.microsoft.com/fwlink/?linkid=870924
Comment:
    UPenn
Reply:
    經濟部智慧財產局</t>
      </text>
    </comment>
    <comment ref="J20" authorId="40" shapeId="0" xr:uid="{EC22B8BF-1A56-4EDC-B307-B5049170518B}">
      <text>
        <t>[Threaded comment]
Your version of Excel allows you to read this threaded comment; however, any edits to it will get removed if the file is opened in a newer version of Excel. Learn more: https://go.microsoft.com/fwlink/?linkid=870924
Comment:
    新希望基金會</t>
      </text>
    </comment>
    <comment ref="N20" authorId="41" shapeId="0" xr:uid="{50846B3A-82A7-48E3-BAB6-58E705A95C79}">
      <text>
        <t>[Threaded comment]
Your version of Excel allows you to read this threaded comment; however, any edits to it will get removed if the file is opened in a newer version of Excel. Learn more: https://go.microsoft.com/fwlink/?linkid=870924
Comment:
    聚陽
Reply:
    臺南文資</t>
      </text>
    </comment>
    <comment ref="Q20" authorId="42" shapeId="0" xr:uid="{6B62AFD1-E4CF-46F6-B59C-654B28F1187E}">
      <text>
        <t>[Threaded comment]
Your version of Excel allows you to read this threaded comment; however, any edits to it will get removed if the file is opened in a newer version of Excel. Learn more: https://go.microsoft.com/fwlink/?linkid=870924
Comment:
    新希望基金會
Reply:
    聚陽
Reply:
    臺南文資</t>
      </text>
    </comment>
    <comment ref="E21" authorId="43" shapeId="0" xr:uid="{A38953C1-7F9C-4E93-BF6E-4FE4B393E37C}">
      <text>
        <t>[Threaded comment]
Your version of Excel allows you to read this threaded comment; however, any edits to it will get removed if the file is opened in a newer version of Excel. Learn more: https://go.microsoft.com/fwlink/?linkid=870924
Comment:
    花蓮縣地方稅務局</t>
      </text>
    </comment>
    <comment ref="J21" authorId="44" shapeId="0" xr:uid="{8AC339ED-40E5-426B-A9E5-05DB200A74A8}">
      <text>
        <t>[Threaded comment]
Your version of Excel allows you to read this threaded comment; however, any edits to it will get removed if the file is opened in a newer version of Excel. Learn more: https://go.microsoft.com/fwlink/?linkid=870924
Comment:
    高公局政風室、雲林縣警局</t>
      </text>
    </comment>
    <comment ref="E22" authorId="45" shapeId="0" xr:uid="{513A61D2-8E91-44D3-A109-494BFEAF8DA1}">
      <text>
        <t>[Threaded comment]
Your version of Excel allows you to read this threaded comment; however, any edits to it will get removed if the file is opened in a newer version of Excel. Learn more: https://go.microsoft.com/fwlink/?linkid=870924
Comment:
    致茂基金會</t>
      </text>
    </comment>
    <comment ref="F22" authorId="46" shapeId="0" xr:uid="{502957D5-834C-4B13-B916-FD58DE9D0315}">
      <text>
        <t>[Threaded comment]
Your version of Excel allows you to read this threaded comment; however, any edits to it will get removed if the file is opened in a newer version of Excel. Learn more: https://go.microsoft.com/fwlink/?linkid=870924
Comment:
    微星科技、華南銀行</t>
      </text>
    </comment>
    <comment ref="I22" authorId="47" shapeId="0" xr:uid="{60DB880E-466A-4858-804F-25954580DE55}">
      <text>
        <t>[Threaded comment]
Your version of Excel allows you to read this threaded comment; however, any edits to it will get removed if the file is opened in a newer version of Excel. Learn more: https://go.microsoft.com/fwlink/?linkid=870924
Comment:
    高雄稅捐處</t>
      </text>
    </comment>
    <comment ref="Q22" authorId="48" shapeId="0" xr:uid="{088F8B60-2D08-4803-A2FA-FE2A1A29A73D}">
      <text>
        <t>[Threaded comment]
Your version of Excel allows you to read this threaded comment; however, any edits to it will get removed if the file is opened in a newer version of Excel. Learn more: https://go.microsoft.com/fwlink/?linkid=870924
Comment:
    承恩食品</t>
      </text>
    </comment>
    <comment ref="F23" authorId="49" shapeId="0" xr:uid="{FFB27619-0D29-46CA-A068-0D4EFF2F4D17}">
      <text>
        <t>[Threaded comment]
Your version of Excel allows you to read this threaded comment; however, any edits to it will get removed if the file is opened in a newer version of Excel. Learn more: https://go.microsoft.com/fwlink/?linkid=870924
Comment:
    校安防護特展</t>
      </text>
    </comment>
    <comment ref="I23" authorId="50" shapeId="0" xr:uid="{ECE1BF85-6E34-4889-9DB8-88A47636B15E}">
      <text>
        <t>[Threaded comment]
Your version of Excel allows you to read this threaded comment; however, any edits to it will get removed if the file is opened in a newer version of Excel. Learn more: https://go.microsoft.com/fwlink/?linkid=870924
Comment:
    校安防護特展、Gogolook</t>
      </text>
    </comment>
    <comment ref="J23" authorId="51" shapeId="0" xr:uid="{A3286F2F-06FF-4838-AD53-CAE6D7CF742B}">
      <text>
        <t>[Threaded comment]
Your version of Excel allows you to read this threaded comment; however, any edits to it will get removed if the file is opened in a newer version of Excel. Learn more: https://go.microsoft.com/fwlink/?linkid=870924
Comment:
    勵馨基金會</t>
      </text>
    </comment>
    <comment ref="M23" authorId="52" shapeId="0" xr:uid="{02781D77-81C2-4BBB-B6AD-DBDF372671DB}">
      <text>
        <t>[Threaded comment]
Your version of Excel allows you to read this threaded comment; however, any edits to it will get removed if the file is opened in a newer version of Excel. Learn more: https://go.microsoft.com/fwlink/?linkid=870924
Comment:
    勵馨基金會</t>
      </text>
    </comment>
    <comment ref="R23" authorId="53" shapeId="0" xr:uid="{6694F418-A7FE-400F-8C4E-A9BBFEE62C23}">
      <text>
        <t>[Threaded comment]
Your version of Excel allows you to read this threaded comment; however, any edits to it will get removed if the file is opened in a newer version of Excel. Learn more: https://go.microsoft.com/fwlink/?linkid=870924
Comment:
    新北性平</t>
      </text>
    </comment>
    <comment ref="U23" authorId="54" shapeId="0" xr:uid="{D32669F3-6ABC-4873-968E-7A41FADC3C83}">
      <text>
        <t>[Threaded comment]
Your version of Excel allows you to read this threaded comment; however, any edits to it will get removed if the file is opened in a newer version of Excel. Learn more: https://go.microsoft.com/fwlink/?linkid=870924
Comment:
    新北性平</t>
      </text>
    </comment>
    <comment ref="U24" authorId="55" shapeId="0" xr:uid="{E09004DA-C40A-49A2-BA48-286C2BCA3EF7}">
      <text>
        <t>[Threaded comment]
Your version of Excel allows you to read this threaded comment; however, any edits to it will get removed if the file is opened in a newer version of Excel. Learn more: https://go.microsoft.com/fwlink/?linkid=870924
Comment:
    國泰JoSeal</t>
      </text>
    </comment>
    <comment ref="W24" authorId="56" shapeId="0" xr:uid="{20810A15-07E3-4F73-94BB-BBBCF7273DBC}">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t>
      </text>
    </comment>
    <comment ref="I27" authorId="57" shapeId="0" xr:uid="{D345CE23-1812-4CA9-B24A-A057172508B2}">
      <text>
        <t>[Threaded comment]
Your version of Excel allows you to read this threaded comment; however, any edits to it will get removed if the file is opened in a newer version of Excel. Learn more: https://go.microsoft.com/fwlink/?linkid=870924
Comment:
    屏東縣數位學習推動辦公室-交通安全教育計畫</t>
      </text>
    </comment>
    <comment ref="J27" authorId="58" shapeId="0" xr:uid="{0763D85E-C458-4BF1-9A49-92F78D5FCEE8}">
      <text>
        <t xml:space="preserve">[Threaded comment]
Your version of Excel allows you to read this threaded comment; however, any edits to it will get removed if the file is opened in a newer version of Excel. Learn more: https://go.microsoft.com/fwlink/?linkid=870924
Comment:
    UPenn
</t>
      </text>
    </comment>
    <comment ref="Q27" authorId="59" shapeId="0" xr:uid="{896E0B67-147A-4AEF-8D5B-0D2E0E633851}">
      <text>
        <t xml:space="preserve">[Threaded comment]
Your version of Excel allows you to read this threaded comment; however, any edits to it will get removed if the file is opened in a newer version of Excel. Learn more: https://go.microsoft.com/fwlink/?linkid=870924
Comment:
    UPenn
</t>
      </text>
    </comment>
    <comment ref="F29" authorId="60" shapeId="0" xr:uid="{00380489-DADB-4922-BB8E-8F7A61CF043D}">
      <text>
        <t>[Threaded comment]
Your version of Excel allows you to read this threaded comment; however, any edits to it will get removed if the file is opened in a newer version of Excel. Learn more: https://go.microsoft.com/fwlink/?linkid=870924
Comment:
    致茂基金會</t>
      </text>
    </comment>
    <comment ref="J29" authorId="61" shapeId="0" xr:uid="{60639325-C119-4DE9-A000-46649EB877C6}">
      <text>
        <t>[Threaded comment]
Your version of Excel allows you to read this threaded comment; however, any edits to it will get removed if the file is opened in a newer version of Excel. Learn more: https://go.microsoft.com/fwlink/?linkid=870924
Comment:
    高雄稅捐</t>
      </text>
    </comment>
    <comment ref="M29" authorId="62" shapeId="0" xr:uid="{311A9003-8680-4160-87B3-A90EC74FFC18}">
      <text>
        <t>[Threaded comment]
Your version of Excel allows you to read this threaded comment; however, any edits to it will get removed if the file is opened in a newer version of Excel. Learn more: https://go.microsoft.com/fwlink/?linkid=870924
Comment:
    高雄稅捐</t>
      </text>
    </comment>
    <comment ref="R29" authorId="63" shapeId="0" xr:uid="{D91E75B8-4BBF-4B0D-AD98-F562C377F595}">
      <text>
        <t>[Threaded comment]
Your version of Excel allows you to read this threaded comment; however, any edits to it will get removed if the file is opened in a newer version of Excel. Learn more: https://go.microsoft.com/fwlink/?linkid=870924
Comment:
    承恩食品</t>
      </text>
    </comment>
    <comment ref="J30" authorId="64" shapeId="0" xr:uid="{78C2552A-B9E8-46BF-8D64-5B689B9B0C4B}">
      <text>
        <t>[Threaded comment]
Your version of Excel allows you to read this threaded comment; however, any edits to it will get removed if the file is opened in a newer version of Excel. Learn more: https://go.microsoft.com/fwlink/?linkid=870924
Comment:
    校安防護特展、Gogolook</t>
      </text>
    </comment>
    <comment ref="M30" authorId="65" shapeId="0" xr:uid="{4F67AB56-DE6E-4944-89ED-70899CAEFB3D}">
      <text>
        <t>[Threaded comment]
Your version of Excel allows you to read this threaded comment; however, any edits to it will get removed if the file is opened in a newer version of Excel. Learn more: https://go.microsoft.com/fwlink/?linkid=870924
Comment:
    校安防護特展、Gogolook</t>
      </text>
    </comment>
    <comment ref="N30" authorId="66" shapeId="0" xr:uid="{A232FFE0-AFF6-4DE6-9A88-6A2D45FF7332}">
      <text>
        <t>[Threaded comment]
Your version of Excel allows you to read this threaded comment; however, any edits to it will get removed if the file is opened in a newer version of Excel. Learn more: https://go.microsoft.com/fwlink/?linkid=870924
Comment:
    勵馨基金會</t>
      </text>
    </comment>
    <comment ref="Q30" authorId="67" shapeId="0" xr:uid="{4E799E13-1402-47E8-BB13-0678AF134534}">
      <text>
        <t>[Threaded comment]
Your version of Excel allows you to read this threaded comment; however, any edits to it will get removed if the file is opened in a newer version of Excel. Learn more: https://go.microsoft.com/fwlink/?linkid=870924
Comment:
    勵馨基金會</t>
      </text>
    </comment>
    <comment ref="U31" authorId="68" shapeId="0" xr:uid="{5B2D7035-E690-4228-A45A-C677CBA404B0}">
      <text>
        <t>[Threaded comment]
Your version of Excel allows you to read this threaded comment; however, any edits to it will get removed if the file is opened in a newer version of Excel. Learn more: https://go.microsoft.com/fwlink/?linkid=870924
Comment:
    言果-康舒地圖</t>
      </text>
    </comment>
    <comment ref="W31" authorId="69" shapeId="0" xr:uid="{625812AA-1C88-4EB0-85A3-77DDEDF11268}">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言果-康舒</t>
      </text>
    </comment>
    <comment ref="R34" authorId="70" shapeId="0" xr:uid="{9485E96D-52B0-4333-A7E9-47FBC2E0F6A6}">
      <text>
        <t xml:space="preserve">[Threaded comment]
Your version of Excel allows you to read this threaded comment; however, any edits to it will get removed if the file is opened in a newer version of Excel. Learn more: https://go.microsoft.com/fwlink/?linkid=870924
Comment:
    順發
Reply:
    UPenn
</t>
      </text>
    </comment>
    <comment ref="U34" authorId="71" shapeId="0" xr:uid="{16438C47-5695-4C16-8ED3-46ACCE0909E0}">
      <text>
        <t xml:space="preserve">[Threaded comment]
Your version of Excel allows you to read this threaded comment; however, any edits to it will get removed if the file is opened in a newer version of Excel. Learn more: https://go.microsoft.com/fwlink/?linkid=870924
Comment:
    順發
Reply:
    UPenn
</t>
      </text>
    </comment>
    <comment ref="E36" authorId="72" shapeId="0" xr:uid="{9A8F5B40-F969-4D98-98AE-578D44B26FCE}">
      <text>
        <t>[Threaded comment]
Your version of Excel allows you to read this threaded comment; however, any edits to it will get removed if the file is opened in a newer version of Excel. Learn more: https://go.microsoft.com/fwlink/?linkid=870924
Comment:
    聯華電子</t>
      </text>
    </comment>
    <comment ref="E43" authorId="73" shapeId="0" xr:uid="{3834AA69-53D3-415C-9E14-647232AFFB18}">
      <text>
        <t>[Threaded comment]
Your version of Excel allows you to read this threaded comment; however, any edits to it will get removed if the file is opened in a newer version of Excel. Learn more: https://go.microsoft.com/fwlink/?linkid=870924
Comment:
    元大銀行</t>
      </text>
    </comment>
    <comment ref="F43" authorId="74" shapeId="0" xr:uid="{BE5F23FE-2ECA-428E-8CE0-EBF89F0926C6}">
      <text>
        <t>[Threaded comment]
Your version of Excel allows you to read this threaded comment; however, any edits to it will get removed if the file is opened in a newer version of Excel. Learn more: https://go.microsoft.com/fwlink/?linkid=870924
Comment:
    元大銀行</t>
      </text>
    </comment>
    <comment ref="N44" authorId="75" shapeId="0" xr:uid="{23EA247D-13B0-4141-9481-03C5E2B9D278}">
      <text>
        <t>[Threaded comment]
Your version of Excel allows you to read this threaded comment; however, any edits to it will get removed if the file is opened in a newer version of Excel. Learn more: https://go.microsoft.com/fwlink/?linkid=870924
Comment:
    Gogolook</t>
      </text>
    </comment>
    <comment ref="Q44" authorId="76" shapeId="0" xr:uid="{091B9884-B545-4101-ABB1-351250C080A7}">
      <text>
        <t>[Threaded comment]
Your version of Excel allows you to read this threaded comment; however, any edits to it will get removed if the file is opened in a newer version of Excel. Learn more: https://go.microsoft.com/fwlink/?linkid=870924
Comment:
    Gogolook</t>
      </text>
    </comment>
    <comment ref="R48" authorId="77" shapeId="0" xr:uid="{C444C4AC-8FA9-4C63-B856-DAF1B1C38C2D}">
      <text>
        <t xml:space="preserve">[Threaded comment]
Your version of Excel allows you to read this threaded comment; however, any edits to it will get removed if the file is opened in a newer version of Excel. Learn more: https://go.microsoft.com/fwlink/?linkid=870924
Comment:
    聚陽
</t>
      </text>
    </comment>
    <comment ref="U48" authorId="78" shapeId="0" xr:uid="{1CD7A038-AB36-481B-A966-25EF25E0FD27}">
      <text>
        <t>[Threaded comment]
Your version of Excel allows you to read this threaded comment; however, any edits to it will get removed if the file is opened in a newer version of Excel. Learn more: https://go.microsoft.com/fwlink/?linkid=870924
Comment:
    聚陽</t>
      </text>
    </comment>
    <comment ref="F50" authorId="79" shapeId="0" xr:uid="{1B834798-0CF2-402A-91E1-562E110E23DE}">
      <text>
        <t>[Threaded comment]
Your version of Excel allows you to read this threaded comment; however, any edits to it will get removed if the file is opened in a newer version of Excel. Learn more: https://go.microsoft.com/fwlink/?linkid=870924
Comment:
    聯華電子</t>
      </text>
    </comment>
    <comment ref="I50" authorId="80" shapeId="0" xr:uid="{184E5EFF-B76E-4789-8118-7A0E39DBEC12}">
      <text>
        <t>[Threaded comment]
Your version of Excel allows you to read this threaded comment; however, any edits to it will get removed if the file is opened in a newer version of Excel. Learn more: https://go.microsoft.com/fwlink/?linkid=870924
Comment:
    開放水域</t>
      </text>
    </comment>
    <comment ref="I55" authorId="81" shapeId="0" xr:uid="{612A676D-F747-4556-9723-3B8197DF3D76}">
      <text>
        <t>[Threaded comment]
Your version of Excel allows you to read this threaded comment; however, any edits to it will get removed if the file is opened in a newer version of Excel. Learn more: https://go.microsoft.com/fwlink/?linkid=870924
Comment:
    無印良品</t>
      </text>
    </comment>
    <comment ref="J55" authorId="82" shapeId="0" xr:uid="{5EF711E2-77E5-45D0-ADF1-4F44811538E2}">
      <text>
        <t>[Threaded comment]
Your version of Excel allows you to read this threaded comment; however, any edits to it will get removed if the file is opened in a newer version of Excel. Learn more: https://go.microsoft.com/fwlink/?linkid=870924
Comment:
    國家高速網路與計算中心</t>
      </text>
    </comment>
    <comment ref="Q55" authorId="83" shapeId="0" xr:uid="{D5E6D84D-BA9F-45A3-9C8B-B5DA54FB3CEE}">
      <text>
        <t>[Threaded comment]
Your version of Excel allows you to read this threaded comment; however, any edits to it will get removed if the file is opened in a newer version of Excel. Learn more: https://go.microsoft.com/fwlink/?linkid=870924
Comment:
    國家高速網路與計算中心</t>
      </text>
    </comment>
    <comment ref="R55" authorId="84" shapeId="0" xr:uid="{B05D6C9B-11D6-4B12-8072-A29D0ADF31DA}">
      <text>
        <t>[Threaded comment]
Your version of Excel allows you to read this threaded comment; however, any edits to it will get removed if the file is opened in a newer version of Excel. Learn more: https://go.microsoft.com/fwlink/?linkid=870924
Comment:
    新希望基金會</t>
      </text>
    </comment>
    <comment ref="U55" authorId="85" shapeId="0" xr:uid="{0B8476D4-C243-43C0-B4D3-0D46E94153BD}">
      <text>
        <t>[Threaded comment]
Your version of Excel allows you to read this threaded comment; however, any edits to it will get removed if the file is opened in a newer version of Excel. Learn more: https://go.microsoft.com/fwlink/?linkid=870924
Comment:
    新希望基金會</t>
      </text>
    </comment>
    <comment ref="E57" authorId="86" shapeId="0" xr:uid="{80A6695F-1015-43BD-A614-9447A84685C2}">
      <text>
        <t>[Threaded comment]
Your version of Excel allows you to read this threaded comment; however, any edits to it will get removed if the file is opened in a newer version of Excel. Learn more: https://go.microsoft.com/fwlink/?linkid=870924
Comment:
    新光銀行</t>
      </text>
    </comment>
    <comment ref="J57" authorId="87" shapeId="0" xr:uid="{3834AF74-1B47-4182-B776-FA2CFC2C03E6}">
      <text>
        <t>[Threaded comment]
Your version of Excel allows you to read this threaded comment; however, any edits to it will get removed if the file is opened in a newer version of Excel. Learn more: https://go.microsoft.com/fwlink/?linkid=870924
Comment:
    開放水域</t>
      </text>
    </comment>
    <comment ref="M57" authorId="88" shapeId="0" xr:uid="{B5C6BE90-75D3-46C4-9083-B49307601286}">
      <text>
        <t>[Threaded comment]
Your version of Excel allows you to read this threaded comment; however, any edits to it will get removed if the file is opened in a newer version of Excel. Learn more: https://go.microsoft.com/fwlink/?linkid=870924
Comment:
    開放水域、友達光電</t>
      </text>
    </comment>
    <comment ref="R57" authorId="89" shapeId="0" xr:uid="{696F620E-6BA0-4134-AD62-E276B8C870AE}">
      <text>
        <t>[Threaded comment]
Your version of Excel allows you to read this threaded comment; however, any edits to it will get removed if the file is opened in a newer version of Excel. Learn more: https://go.microsoft.com/fwlink/?linkid=870924
Comment:
    光寶</t>
      </text>
    </comment>
    <comment ref="I58" authorId="90" shapeId="0" xr:uid="{D347E3E5-3424-47FD-BFD6-A5EE841986A9}">
      <text>
        <t>[Threaded comment]
Your version of Excel allows you to read this threaded comment; however, any edits to it will get removed if the file is opened in a newer version of Excel. Learn more: https://go.microsoft.com/fwlink/?linkid=870924
Comment:
    財團法人台灣養殖漁業發展基金會（食魚）</t>
      </text>
    </comment>
    <comment ref="U59" authorId="91" shapeId="0" xr:uid="{6F8F3303-517A-4FE5-B707-DC97FB53B52D}">
      <text>
        <t>[Threaded comment]
Your version of Excel allows you to read this threaded comment; however, any edits to it will get removed if the file is opened in a newer version of Excel. Learn more: https://go.microsoft.com/fwlink/?linkid=870924
Comment:
    國泰建設</t>
      </text>
    </comment>
    <comment ref="W59" authorId="92" shapeId="0" xr:uid="{A6717A2B-617A-415C-899C-E6B611AB0C95}">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言果-康舒</t>
      </text>
    </comment>
    <comment ref="N64" authorId="93" shapeId="0" xr:uid="{582F0D25-DA92-465D-ACF6-463EA86552AA}">
      <text>
        <t>[Threaded comment]
Your version of Excel allows you to read this threaded comment; however, any edits to it will get removed if the file is opened in a newer version of Excel. Learn more: https://go.microsoft.com/fwlink/?linkid=870924
Comment:
    開放水域、友達光電</t>
      </text>
    </comment>
    <comment ref="Q64" authorId="94" shapeId="0" xr:uid="{6565AE3E-21D2-42D6-9F53-4B31A917124F}">
      <text>
        <t>[Threaded comment]
Your version of Excel allows you to read this threaded comment; however, any edits to it will get removed if the file is opened in a newer version of Excel. Learn more: https://go.microsoft.com/fwlink/?linkid=870924
Comment:
    開放水域、友達光電</t>
      </text>
    </comment>
    <comment ref="E65" authorId="95" shapeId="0" xr:uid="{2CE09049-6DA3-4215-974A-995C6598540C}">
      <text>
        <t>[Threaded comment]
Your version of Excel allows you to read this threaded comment; however, any edits to it will get removed if the file is opened in a newer version of Excel. Learn more: https://go.microsoft.com/fwlink/?linkid=870924
Comment:
    花蓮縣農業處（食農教育）、新北市警察局</t>
      </text>
    </comment>
    <comment ref="G65" authorId="96" shapeId="0" xr:uid="{5A5ED63F-A368-4F94-BEAB-BFA1E993A326}">
      <text>
        <t>[Threaded comment]
Your version of Excel allows you to read this threaded comment; however, any edits to it will get removed if the file is opened in a newer version of Excel. Learn more: https://go.microsoft.com/fwlink/?linkid=870924
Comment:
    花蓮縣農業處（食農教育）、新北市警察局</t>
      </text>
    </comment>
    <comment ref="J65" authorId="97" shapeId="0" xr:uid="{C338C781-D6B2-4CC6-905E-B82A73CD83AB}">
      <text>
        <t>[Threaded comment]
Your version of Excel allows you to read this threaded comment; however, any edits to it will get removed if the file is opened in a newer version of Excel. Learn more: https://go.microsoft.com/fwlink/?linkid=870924
Comment:
    財團法人台灣養殖漁業發展基金會（食魚）</t>
      </text>
    </comment>
    <comment ref="M65" authorId="98" shapeId="0" xr:uid="{52C949F9-FABC-495C-A7A2-3B02317B6D40}">
      <text>
        <t>[Threaded comment]
Your version of Excel allows you to read this threaded comment; however, any edits to it will get removed if the file is opened in a newer version of Excel. Learn more: https://go.microsoft.com/fwlink/?linkid=870924
Comment:
    財團法人台灣養殖漁業發展基金會</t>
      </text>
    </comment>
    <comment ref="R65" authorId="99" shapeId="0" xr:uid="{EC58C589-9820-4065-852D-C02AE622E169}">
      <text>
        <t>[Threaded comment]
Your version of Excel allows you to read this threaded comment; however, any edits to it will get removed if the file is opened in a newer version of Excel. Learn more: https://go.microsoft.com/fwlink/?linkid=870924
Comment:
    勵馨基金會</t>
      </text>
    </comment>
    <comment ref="F71" authorId="100" shapeId="0" xr:uid="{5A682316-5CB0-4F9E-B892-92DF86E85891}">
      <text>
        <t>[Threaded comment]
Your version of Excel allows you to read this threaded comment; however, any edits to it will get removed if the file is opened in a newer version of Excel. Learn more: https://go.microsoft.com/fwlink/?linkid=870924
Comment:
    新光銀行</t>
      </text>
    </comment>
    <comment ref="N71" authorId="101" shapeId="0" xr:uid="{9F40EA20-7BDF-4993-97FA-7D9723A07813}">
      <text>
        <t>[Threaded comment]
Your version of Excel allows you to read this threaded comment; however, any edits to it will get removed if the file is opened in a newer version of Excel. Learn more: https://go.microsoft.com/fwlink/?linkid=870924
Comment:
    高雄稅捐、高科大食農</t>
      </text>
    </comment>
    <comment ref="Q71" authorId="102" shapeId="0" xr:uid="{5930C09E-6574-4C8F-9AFB-C90C3A5EB1C7}">
      <text>
        <t>[Threaded comment]
Your version of Excel allows you to read this threaded comment; however, any edits to it will get removed if the file is opened in a newer version of Excel. Learn more: https://go.microsoft.com/fwlink/?linkid=870924
Comment:
    高科大食農</t>
      </text>
    </comment>
    <comment ref="F72" authorId="103" shapeId="0" xr:uid="{963B380F-E6BF-4EAD-8810-524D06E18BD8}">
      <text>
        <t>[Threaded comment]
Your version of Excel allows you to read this threaded comment; however, any edits to it will get removed if the file is opened in a newer version of Excel. Learn more: https://go.microsoft.com/fwlink/?linkid=870924
Comment:
    新北市警察局</t>
      </text>
    </comment>
    <comment ref="G72" authorId="104" shapeId="0" xr:uid="{04678B92-107C-4A14-B10B-58D09BA4D9BA}">
      <text>
        <t>[Threaded comment]
Your version of Excel allows you to read this threaded comment; however, any edits to it will get removed if the file is opened in a newer version of Excel. Learn more: https://go.microsoft.com/fwlink/?linkid=870924
Comment:
    花蓮縣農業處（食農教育）</t>
      </text>
    </comment>
    <comment ref="I72" authorId="105" shapeId="0" xr:uid="{B370CB53-3B7C-455E-9F70-EDEED2DBF04D}">
      <text>
        <t>[Threaded comment]
Your version of Excel allows you to read this threaded comment; however, any edits to it will get removed if the file is opened in a newer version of Excel. Learn more: https://go.microsoft.com/fwlink/?linkid=870924
Comment:
    新北市警察局</t>
      </text>
    </comment>
    <comment ref="J72" authorId="106" shapeId="0" xr:uid="{F43A5C10-FB0A-4390-9594-DEB8F535944D}">
      <text>
        <t>[Threaded comment]
Your version of Excel allows you to read this threaded comment; however, any edits to it will get removed if the file is opened in a newer version of Excel. Learn more: https://go.microsoft.com/fwlink/?linkid=870924
Comment:
    戰國策（遠通電收的交通安全宣導）</t>
      </text>
    </comment>
    <comment ref="N72" authorId="107" shapeId="0" xr:uid="{DB8AA705-3E46-4972-B637-034A160127AB}">
      <text>
        <t>[Threaded comment]
Your version of Excel allows you to read this threaded comment; however, any edits to it will get removed if the file is opened in a newer version of Excel. Learn more: https://go.microsoft.com/fwlink/?linkid=870924
Comment:
    校安防護特展</t>
      </text>
    </comment>
    <comment ref="Q72" authorId="108" shapeId="0" xr:uid="{4D599367-4827-46C1-AD9B-09EE7E751E86}">
      <text>
        <t>[Threaded comment]
Your version of Excel allows you to read this threaded comment; however, any edits to it will get removed if the file is opened in a newer version of Excel. Learn more: https://go.microsoft.com/fwlink/?linkid=870924
Comment:
    校安防護特展</t>
      </text>
    </comment>
    <comment ref="U73" authorId="109" shapeId="0" xr:uid="{703358D4-3F12-464C-B3E9-6C08E90C59B4}">
      <text>
        <t>[Threaded comment]
Your version of Excel allows you to read this threaded comment; however, any edits to it will get removed if the file is opened in a newer version of Excel. Learn more: https://go.microsoft.com/fwlink/?linkid=870924
Comment:
    玉山</t>
      </text>
    </comment>
    <comment ref="W73" authorId="110" shapeId="0" xr:uid="{E8E712D3-BB61-4AF4-8F0B-35B06A61F3F5}">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言果-康舒
玉山</t>
      </text>
    </comment>
    <comment ref="E76" authorId="111" shapeId="0" xr:uid="{15E47E96-7891-4778-A067-4FA0CE53C6F3}">
      <text>
        <t>[Threaded comment]
Your version of Excel allows you to read this threaded comment; however, any edits to it will get removed if the file is opened in a newer version of Excel. Learn more: https://go.microsoft.com/fwlink/?linkid=870924
Comment:
    遠傳
Reply:
    全聯基金會
Reply:
    全家
Reply:
    法白
Reply:
    原能會
Reply:
    中華電信</t>
      </text>
    </comment>
    <comment ref="I76" authorId="112" shapeId="0" xr:uid="{17BA80E7-3AEF-40AE-8C48-3261B644B42A}">
      <text>
        <t>[Threaded comment]
Your version of Excel allows you to read this threaded comment; however, any edits to it will get removed if the file is opened in a newer version of Excel. Learn more: https://go.microsoft.com/fwlink/?linkid=870924
Comment:
    富邦偏鄉理財教育</t>
      </text>
    </comment>
    <comment ref="J76" authorId="113" shapeId="0" xr:uid="{DE6F91D8-089D-415C-80D3-D75DCA316EE5}">
      <text>
        <t>[Threaded comment]
Your version of Excel allows you to read this threaded comment; however, any edits to it will get removed if the file is opened in a newer version of Excel. Learn more: https://go.microsoft.com/fwlink/?linkid=870924
Comment:
    屏東縣數位學習推動辦公室-交通安全教育計畫</t>
      </text>
    </comment>
    <comment ref="M76" authorId="114" shapeId="0" xr:uid="{1F6C47F4-B45C-4A29-937F-DA1E8AC2C0FF}">
      <text>
        <t>[Threaded comment]
Your version of Excel allows you to read this threaded comment; however, any edits to it will get removed if the file is opened in a newer version of Excel. Learn more: https://go.microsoft.com/fwlink/?linkid=870924
Comment:
    屏東縣數位學習推動辦公室-交通安全教育計畫</t>
      </text>
    </comment>
    <comment ref="E79" authorId="115" shapeId="0" xr:uid="{2D74949F-426A-4B1F-9F9C-5C99D961A003}">
      <text>
        <t>[Threaded comment]
Your version of Excel allows you to read this threaded comment; however, any edits to it will get removed if the file is opened in a newer version of Excel. Learn more: https://go.microsoft.com/fwlink/?linkid=870924
Comment:
    雲林品德教育</t>
      </text>
    </comment>
    <comment ref="G79" authorId="116" shapeId="0" xr:uid="{75759521-5418-4E99-A154-928AC27799BE}">
      <text>
        <t>[Threaded comment]
Your version of Excel allows you to read this threaded comment; however, any edits to it will get removed if the file is opened in a newer version of Excel. Learn more: https://go.microsoft.com/fwlink/?linkid=870924
Comment:
    花蓮縣農業處（食農教育）、雲林品德教育</t>
      </text>
    </comment>
    <comment ref="N79" authorId="117" shapeId="0" xr:uid="{ECA86EEC-F51D-4855-9207-CD7F77E659C2}">
      <text>
        <t>[Threaded comment]
Your version of Excel allows you to read this threaded comment; however, any edits to it will get removed if the file is opened in a newer version of Excel. Learn more: https://go.microsoft.com/fwlink/?linkid=870924
Comment:
    財團法人台灣養殖漁業發展基金會</t>
      </text>
    </comment>
    <comment ref="Q79" authorId="118" shapeId="0" xr:uid="{7C034259-9D40-4C7E-A2B0-B8E84AC3654E}">
      <text>
        <t>[Threaded comment]
Your version of Excel allows you to read this threaded comment; however, any edits to it will get removed if the file is opened in a newer version of Excel. Learn more: https://go.microsoft.com/fwlink/?linkid=870924
Comment:
    民視雲林電競、北區扶輪社（性平）</t>
      </text>
    </comment>
    <comment ref="E83" authorId="119" shapeId="0" xr:uid="{BBB71228-95EB-4919-BC91-80B0A7C5922D}">
      <text>
        <t>[Threaded comment]
Your version of Excel allows you to read this threaded comment; however, any edits to it will get removed if the file is opened in a newer version of Excel. Learn more: https://go.microsoft.com/fwlink/?linkid=870924
Comment:
    台電-電力科普</t>
      </text>
    </comment>
    <comment ref="I83" authorId="120" shapeId="0" xr:uid="{1800BC65-6CD8-4874-AA44-B84BAE696170}">
      <text>
        <t>[Threaded comment]
Your version of Excel allows you to read this threaded comment; however, any edits to it will get removed if the file is opened in a newer version of Excel. Learn more: https://go.microsoft.com/fwlink/?linkid=870924
Comment:
    富邦金控-Lear For Green</t>
      </text>
    </comment>
    <comment ref="J83" authorId="121" shapeId="0" xr:uid="{571648D0-EA8C-4EFF-8B24-D8EE0DA8776D}">
      <text>
        <t>[Threaded comment]
Your version of Excel allows you to read this threaded comment; however, any edits to it will get removed if the file is opened in a newer version of Excel. Learn more: https://go.microsoft.com/fwlink/?linkid=870924
Comment:
    富邦偏鄉理財教育</t>
      </text>
    </comment>
    <comment ref="Q83" authorId="122" shapeId="0" xr:uid="{41E72357-757C-4C0E-A4B8-0E6D86F3BF5F}">
      <text>
        <t>[Threaded comment]
Your version of Excel allows you to read this threaded comment; however, any edits to it will get removed if the file is opened in a newer version of Excel. Learn more: https://go.microsoft.com/fwlink/?linkid=870924
Comment:
    富邦偏鄉理財教育</t>
      </text>
    </comment>
    <comment ref="R83" authorId="123" shapeId="0" xr:uid="{C3AE89A2-709E-4959-B34F-802F76344D5D}">
      <text>
        <t>[Threaded comment]
Your version of Excel allows you to read this threaded comment; however, any edits to it will get removed if the file is opened in a newer version of Excel. Learn more: https://go.microsoft.com/fwlink/?linkid=870924
Comment:
    臺南文資</t>
      </text>
    </comment>
    <comment ref="U83" authorId="124" shapeId="0" xr:uid="{A454782E-7A82-4C7E-AE73-FD9CE1772274}">
      <text>
        <t>[Threaded comment]
Your version of Excel allows you to read this threaded comment; however, any edits to it will get removed if the file is opened in a newer version of Excel. Learn more: https://go.microsoft.com/fwlink/?linkid=870924
Comment:
    臺南文資</t>
      </text>
    </comment>
    <comment ref="E85" authorId="125" shapeId="0" xr:uid="{9E897CE0-6E2A-4AF9-B432-FFCB236A2CC8}">
      <text>
        <t>[Threaded comment]
Your version of Excel allows you to read this threaded comment; however, any edits to it will get removed if the file is opened in a newer version of Excel. Learn more: https://go.microsoft.com/fwlink/?linkid=870924
Comment:
    彰化縣政府_性平教育、台中市政府農業局、新北市客家事務局</t>
      </text>
    </comment>
    <comment ref="F85" authorId="126" shapeId="0" xr:uid="{A9CF5777-9813-4ED3-A351-FCF2E0EC8001}">
      <text>
        <t>[Threaded comment]
Your version of Excel allows you to read this threaded comment; however, any edits to it will get removed if the file is opened in a newer version of Excel. Learn more: https://go.microsoft.com/fwlink/?linkid=870924
Comment:
    彰化縣政府_性平教育、新北市客家事務局</t>
      </text>
    </comment>
    <comment ref="J85" authorId="127" shapeId="0" xr:uid="{B7B4D3D7-8524-4F9C-9888-6FBF32285D79}">
      <text>
        <t>[Threaded comment]
Your version of Excel allows you to read this threaded comment; however, any edits to it will get removed if the file is opened in a newer version of Excel. Learn more: https://go.microsoft.com/fwlink/?linkid=870924
Comment:
    緯創</t>
      </text>
    </comment>
    <comment ref="M85" authorId="128" shapeId="0" xr:uid="{0EF5D97A-10B1-4508-8C82-35A302248439}">
      <text>
        <t>[Threaded comment]
Your version of Excel allows you to read this threaded comment; however, any edits to it will get removed if the file is opened in a newer version of Excel. Learn more: https://go.microsoft.com/fwlink/?linkid=870924
Comment:
    緯創、弘光科大</t>
      </text>
    </comment>
    <comment ref="R85" authorId="129" shapeId="0" xr:uid="{F6BC0F80-91E1-4FEC-A217-5242570815DA}">
      <text>
        <t>[Threaded comment]
Your version of Excel allows you to read this threaded comment; however, any edits to it will get removed if the file is opened in a newer version of Excel. Learn more: https://go.microsoft.com/fwlink/?linkid=870924
Comment:
    友達光電-內訓</t>
      </text>
    </comment>
    <comment ref="G86" authorId="130" shapeId="0" xr:uid="{F3C12DEF-F39C-42D6-AFA6-C3EA1F694CAE}">
      <text>
        <t>[Threaded comment]
Your version of Excel allows you to read this threaded comment; however, any edits to it will get removed if the file is opened in a newer version of Excel. Learn more: https://go.microsoft.com/fwlink/?linkid=870924
Comment:
    花蓮縣農業處（食農教育）、雲林品德教育</t>
      </text>
    </comment>
    <comment ref="J86" authorId="131" shapeId="0" xr:uid="{E69EF700-4DBE-4B89-BBFF-6FE661EB0A30}">
      <text>
        <t>[Threaded comment]
Your version of Excel allows you to read this threaded comment; however, any edits to it will get removed if the file is opened in a newer version of Excel. Learn more: https://go.microsoft.com/fwlink/?linkid=870924
Comment:
    新北市警察局</t>
      </text>
    </comment>
    <comment ref="M86" authorId="132" shapeId="0" xr:uid="{8EB45DA5-AEE7-4790-9AE2-ADAA3BFCD00B}">
      <text>
        <t>[Threaded comment]
Your version of Excel allows you to read this threaded comment; however, any edits to it will get removed if the file is opened in a newer version of Excel. Learn more: https://go.microsoft.com/fwlink/?linkid=870924
Comment:
    新北市警察局</t>
      </text>
    </comment>
    <comment ref="R86" authorId="133" shapeId="0" xr:uid="{9EB14D65-C56E-4D23-96BD-598531864A8D}">
      <text>
        <t>[Threaded comment]
Your version of Excel allows you to read this threaded comment; however, any edits to it will get removed if the file is opened in a newer version of Excel. Learn more: https://go.microsoft.com/fwlink/?linkid=870924
Comment:
    新安東京</t>
      </text>
    </comment>
    <comment ref="V87" authorId="134" shapeId="0" xr:uid="{FD8468E5-88CB-4A43-974F-53C380B8E2CC}">
      <text>
        <t>[Threaded comment]
Your version of Excel allows you to read this threaded comment; however, any edits to it will get removed if the file is opened in a newer version of Excel. Learn more: https://go.microsoft.com/fwlink/?linkid=870924
Comment:
    言果-康舒</t>
      </text>
    </comment>
    <comment ref="W87" authorId="135" shapeId="0" xr:uid="{77E4D616-4376-4860-8E24-19FAFFFA5F9C}">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玉山</t>
      </text>
    </comment>
    <comment ref="F90" authorId="136" shapeId="0" xr:uid="{E59153C4-C0C7-418E-89D2-291403E15819}">
      <text>
        <t>[Threaded comment]
Your version of Excel allows you to read this threaded comment; however, any edits to it will get removed if the file is opened in a newer version of Excel. Learn more: https://go.microsoft.com/fwlink/?linkid=870924
Comment:
    遠傳
Reply:
    全家
Reply:
    法白
Reply:
    原能會
Reply:
    中華電信</t>
      </text>
    </comment>
    <comment ref="N92" authorId="137" shapeId="0" xr:uid="{CCE70391-8BE3-44D3-AA37-FBE48E54ACA7}">
      <text>
        <t>[Threaded comment]
Your version of Excel allows you to read this threaded comment; however, any edits to it will get removed if the file is opened in a newer version of Excel. Learn more: https://go.microsoft.com/fwlink/?linkid=870924
Comment:
    弘光科大</t>
      </text>
    </comment>
    <comment ref="Q92" authorId="138" shapeId="0" xr:uid="{A2CC3877-26C9-49F9-A1A8-36D5FBF1F2F8}">
      <text>
        <t>[Threaded comment]
Your version of Excel allows you to read this threaded comment; however, any edits to it will get removed if the file is opened in a newer version of Excel. Learn more: https://go.microsoft.com/fwlink/?linkid=870924
Comment:
    弘光科大</t>
      </text>
    </comment>
    <comment ref="R92" authorId="139" shapeId="0" xr:uid="{6885DA1B-9AE9-4C4E-B669-6C1BED05AB09}">
      <text>
        <t>[Threaded comment]
Your version of Excel allows you to read this threaded comment; however, any edits to it will get removed if the file is opened in a newer version of Excel. Learn more: https://go.microsoft.com/fwlink/?linkid=870924
Comment:
    新竹市稅務局</t>
      </text>
    </comment>
    <comment ref="U92" authorId="140" shapeId="0" xr:uid="{084AD7FB-332F-4946-B929-F4BBD09EBDF5}">
      <text>
        <t>[Threaded comment]
Your version of Excel allows you to read this threaded comment; however, any edits to it will get removed if the file is opened in a newer version of Excel. Learn more: https://go.microsoft.com/fwlink/?linkid=870924
Comment:
    新竹市稅務局</t>
      </text>
    </comment>
    <comment ref="E93" authorId="141" shapeId="0" xr:uid="{BE7CD11D-5382-42C1-BF6B-0374FF2E1F69}">
      <text>
        <t>[Threaded comment]
Your version of Excel allows you to read this threaded comment; however, any edits to it will get removed if the file is opened in a newer version of Excel. Learn more: https://go.microsoft.com/fwlink/?linkid=870924
Comment:
    台中市新聞局（媒體識讀）、高雄市新聞局（交通安全）</t>
      </text>
    </comment>
    <comment ref="F93" authorId="142" shapeId="0" xr:uid="{51C82E97-E919-44F7-8723-DFB786F06674}">
      <text>
        <t>[Threaded comment]
Your version of Excel allows you to read this threaded comment; however, any edits to it will get removed if the file is opened in a newer version of Excel. Learn more: https://go.microsoft.com/fwlink/?linkid=870924
Comment:
    雲林品德教育</t>
      </text>
    </comment>
    <comment ref="G93" authorId="143" shapeId="0" xr:uid="{2126806E-1C07-4495-B748-19F8EB815EA1}">
      <text>
        <t>[Threaded comment]
Your version of Excel allows you to read this threaded comment; however, any edits to it will get removed if the file is opened in a newer version of Excel. Learn more: https://go.microsoft.com/fwlink/?linkid=870924
Comment:
    花蓮縣農業處（食農教育）、台中市新聞局（媒體識讀）、高雄市新聞局（交通安全）</t>
      </text>
    </comment>
    <comment ref="I93" authorId="144" shapeId="0" xr:uid="{61741838-77DB-4E2A-B496-2AE0728EC757}">
      <text>
        <t>[Threaded comment]
Your version of Excel allows you to read this threaded comment; however, any edits to it will get removed if the file is opened in a newer version of Excel. Learn more: https://go.microsoft.com/fwlink/?linkid=870924
Comment:
    雲林品德教育</t>
      </text>
    </comment>
    <comment ref="E97" authorId="145" shapeId="0" xr:uid="{7448DDBD-AE72-4B47-812A-A7C1E17C01AA}">
      <text>
        <t>[Threaded comment]
Your version of Excel allows you to read this threaded comment; however, any edits to it will get removed if the file is opened in a newer version of Excel. Learn more: https://go.microsoft.com/fwlink/?linkid=870924
Comment:
    衛武營導覽活動</t>
      </text>
    </comment>
    <comment ref="F97" authorId="146" shapeId="0" xr:uid="{9421181C-B8FA-41AA-8B5F-1CBD8C175715}">
      <text>
        <t>[Threaded comment]
Your version of Excel allows you to read this threaded comment; however, any edits to it will get removed if the file is opened in a newer version of Excel. Learn more: https://go.microsoft.com/fwlink/?linkid=870924
Comment:
    台電-電力科普</t>
      </text>
    </comment>
    <comment ref="R97" authorId="147" shapeId="0" xr:uid="{840C8631-3B8D-4672-8D67-4C4F9A07D153}">
      <text>
        <t>[Threaded comment]
Your version of Excel allows you to read this threaded comment; however, any edits to it will get removed if the file is opened in a newer version of Excel. Learn more: https://go.microsoft.com/fwlink/?linkid=870924
Comment:
    國家高速網路與計算中心</t>
      </text>
    </comment>
    <comment ref="U97" authorId="148" shapeId="0" xr:uid="{6E39D170-42F8-409F-A89A-4E5AAA50E48D}">
      <text>
        <t>[Threaded comment]
Your version of Excel allows you to read this threaded comment; however, any edits to it will get removed if the file is opened in a newer version of Excel. Learn more: https://go.microsoft.com/fwlink/?linkid=870924
Comment:
    國家高速網路與計算中心</t>
      </text>
    </comment>
    <comment ref="E99" authorId="149" shapeId="0" xr:uid="{79E56590-ADF3-430C-8CDA-6795B1EF8DC2}">
      <text>
        <t>[Threaded comment]
Your version of Excel allows you to read this threaded comment; however, any edits to it will get removed if the file is opened in a newer version of Excel. Learn more: https://go.microsoft.com/fwlink/?linkid=870924
Comment:
    桃園市政府-農業局</t>
      </text>
    </comment>
    <comment ref="N99" authorId="150" shapeId="0" xr:uid="{B90774D0-44E3-4A38-96A1-E5B8F19615AD}">
      <text>
        <t>[Threaded comment]
Your version of Excel allows you to read this threaded comment; however, any edits to it will get removed if the file is opened in a newer version of Excel. Learn more: https://go.microsoft.com/fwlink/?linkid=870924
Comment:
    緯創</t>
      </text>
    </comment>
    <comment ref="R99" authorId="151" shapeId="0" xr:uid="{A3C29F65-1E57-456B-BCFA-3C9C7C53FB82}">
      <text>
        <t>[Threaded comment]
Your version of Excel allows you to read this threaded comment; however, any edits to it will get removed if the file is opened in a newer version of Excel. Learn more: https://go.microsoft.com/fwlink/?linkid=870924
Comment:
    客委會</t>
      </text>
    </comment>
    <comment ref="U99" authorId="152" shapeId="0" xr:uid="{F4BA204E-4A54-413B-B585-128BA3E3A356}">
      <text>
        <t>[Threaded comment]
Your version of Excel allows you to read this threaded comment; however, any edits to it will get removed if the file is opened in a newer version of Excel. Learn more: https://go.microsoft.com/fwlink/?linkid=870924
Comment:
    客委會</t>
      </text>
    </comment>
    <comment ref="F100" authorId="153" shapeId="0" xr:uid="{75AFC256-9E0A-43A5-B978-3C175AE35AA2}">
      <text>
        <t>[Threaded comment]
Your version of Excel allows you to read this threaded comment; however, any edits to it will get removed if the file is opened in a newer version of Excel. Learn more: https://go.microsoft.com/fwlink/?linkid=870924
Comment:
    花蓮縣農業處（食農教育）</t>
      </text>
    </comment>
    <comment ref="G100" authorId="154" shapeId="0" xr:uid="{1B44F213-8ED6-40D9-BD0B-3258FD46B009}">
      <text>
        <t>[Threaded comment]
Your version of Excel allows you to read this threaded comment; however, any edits to it will get removed if the file is opened in a newer version of Excel. Learn more: https://go.microsoft.com/fwlink/?linkid=870924
Comment:
    台中市新聞局（媒體識讀）、高雄市新聞局（交通安全）</t>
      </text>
    </comment>
    <comment ref="E104" authorId="155" shapeId="0" xr:uid="{2B685610-5AEA-4EFD-BF01-2D628A1D6EE2}">
      <text>
        <t>[Threaded comment]
Your version of Excel allows you to read this threaded comment; however, any edits to it will get removed if the file is opened in a newer version of Excel. Learn more: https://go.microsoft.com/fwlink/?linkid=870924
Comment:
    和德昌（麥當勞）CSR</t>
      </text>
    </comment>
    <comment ref="F104" authorId="156" shapeId="0" xr:uid="{B50D5706-4959-4475-924F-CB1FC104F02F}">
      <text>
        <t>[Threaded comment]
Your version of Excel allows you to read this threaded comment; however, any edits to it will get removed if the file is opened in a newer version of Excel. Learn more: https://go.microsoft.com/fwlink/?linkid=870924
Comment:
    衛武營導覽活動</t>
      </text>
    </comment>
    <comment ref="I104" authorId="157" shapeId="0" xr:uid="{AD94E95C-4A9D-4755-ABF8-8C4E354E3FC0}">
      <text>
        <t xml:space="preserve">[Threaded comment]
Your version of Excel allows you to read this threaded comment; however, any edits to it will get removed if the file is opened in a newer version of Excel. Learn more: https://go.microsoft.com/fwlink/?linkid=870924
Comment:
    衛武營導覽活動
Reply:
    和德昌（麥當勞）
</t>
      </text>
    </comment>
    <comment ref="J104" authorId="158" shapeId="0" xr:uid="{0BF09F4C-583E-4DBC-BDBB-01A16B628344}">
      <text>
        <t>[Threaded comment]
Your version of Excel allows you to read this threaded comment; however, any edits to it will get removed if the file is opened in a newer version of Excel. Learn more: https://go.microsoft.com/fwlink/?linkid=870924
Comment:
    富邦金控-Lear For Green</t>
      </text>
    </comment>
    <comment ref="E107" authorId="159" shapeId="0" xr:uid="{B0A7A0CB-ACE9-4C34-95E6-F1104208F9EC}">
      <text>
        <t>[Threaded comment]
Your version of Excel allows you to read this threaded comment; however, any edits to it will get removed if the file is opened in a newer version of Excel. Learn more: https://go.microsoft.com/fwlink/?linkid=870924
Comment:
    台北市交通局（交通安全）、巴黎萊雅</t>
      </text>
    </comment>
    <comment ref="F107" authorId="160" shapeId="0" xr:uid="{E850A5B9-1F35-4F10-919E-8170E826FAEC}">
      <text>
        <t>[Threaded comment]
Your version of Excel allows you to read this threaded comment; however, any edits to it will get removed if the file is opened in a newer version of Excel. Learn more: https://go.microsoft.com/fwlink/?linkid=870924
Comment:
    台中市新聞局（媒體識讀）、高雄市新聞局（交通安全）</t>
      </text>
    </comment>
    <comment ref="G107" authorId="161" shapeId="0" xr:uid="{7811B583-F3BA-4FC8-86BE-D68392AA2A2D}">
      <text>
        <t>[Threaded comment]
Your version of Excel allows you to read this threaded comment; however, any edits to it will get removed if the file is opened in a newer version of Excel. Learn more: https://go.microsoft.com/fwlink/?linkid=870924
Comment:
    台北市交通局（交通安全）、巴黎萊雅</t>
      </text>
    </comment>
    <comment ref="I107" authorId="162" shapeId="0" xr:uid="{E79B70B9-3A28-400A-A957-2EEB9A949194}">
      <text>
        <t>[Threaded comment]
Your version of Excel allows you to read this threaded comment; however, any edits to it will get removed if the file is opened in a newer version of Excel. Learn more: https://go.microsoft.com/fwlink/?linkid=870924
Comment:
    台中市新聞局（媒體識讀）、P&amp;G（月經教育）</t>
      </text>
    </comment>
    <comment ref="J111" authorId="163" shapeId="0" xr:uid="{9BA107D9-AB9D-443C-997A-9B29C932CFE3}">
      <text>
        <t>[Threaded comment]
Your version of Excel allows you to read this threaded comment; however, any edits to it will get removed if the file is opened in a newer version of Excel. Learn more: https://go.microsoft.com/fwlink/?linkid=870924
Comment:
    無印良品
Reply:
    經濟部智慧財產局</t>
      </text>
    </comment>
    <comment ref="M111" authorId="164" shapeId="0" xr:uid="{F5F7D972-9911-4202-8310-BD1B9DD8FA59}">
      <text>
        <t>[Threaded comment]
Your version of Excel allows you to read this threaded comment; however, any edits to it will get removed if the file is opened in a newer version of Excel. Learn more: https://go.microsoft.com/fwlink/?linkid=870924
Comment:
    無印良品
Reply:
    經濟部智慧財產局</t>
      </text>
    </comment>
    <comment ref="E113" authorId="165" shapeId="0" xr:uid="{648905F0-86D2-4601-B83F-37563EA87F07}">
      <text>
        <t>[Threaded comment]
Your version of Excel allows you to read this threaded comment; however, any edits to it will get removed if the file is opened in a newer version of Excel. Learn more: https://go.microsoft.com/fwlink/?linkid=870924
Comment:
    金門縣政府海洋教育、財團法人台北市客家文化基金會</t>
      </text>
    </comment>
    <comment ref="F113" authorId="166" shapeId="0" xr:uid="{C3039CB2-271B-438E-BD61-680093586884}">
      <text>
        <t>[Threaded comment]
Your version of Excel allows you to read this threaded comment; however, any edits to it will get removed if the file is opened in a newer version of Excel. Learn more: https://go.microsoft.com/fwlink/?linkid=870924
Comment:
    金門縣政府海洋教育</t>
      </text>
    </comment>
    <comment ref="G114" authorId="167" shapeId="0" xr:uid="{686C9C3F-F982-4942-B322-D600D83C20B1}">
      <text>
        <t>[Threaded comment]
Your version of Excel allows you to read this threaded comment; however, any edits to it will get removed if the file is opened in a newer version of Excel. Learn more: https://go.microsoft.com/fwlink/?linkid=870924
Comment:
    台北市交通局（交通安全）、巴黎萊雅</t>
      </text>
    </comment>
    <comment ref="J114" authorId="168" shapeId="0" xr:uid="{E22EA983-980D-4C50-B24E-A085E82E4AFC}">
      <text>
        <t>[Threaded comment]
Your version of Excel allows you to read this threaded comment; however, any edits to it will get removed if the file is opened in a newer version of Excel. Learn more: https://go.microsoft.com/fwlink/?linkid=870924
Comment:
    台中市新聞局（媒體識讀）、P&amp;G、雲林品德教育</t>
      </text>
    </comment>
    <comment ref="M114" authorId="169" shapeId="0" xr:uid="{4D1D094C-D5D4-4508-9545-4F08B376FE83}">
      <text>
        <t>[Threaded comment]
Your version of Excel allows you to read this threaded comment; however, any edits to it will get removed if the file is opened in a newer version of Excel. Learn more: https://go.microsoft.com/fwlink/?linkid=870924
Comment:
    台中市新聞局（媒體識讀）、P&amp;G、雲林品德教育</t>
      </text>
    </comment>
    <comment ref="F118" authorId="170" shapeId="0" xr:uid="{9E09B663-77EE-4E35-BEF1-1A5DD198D78F}">
      <text>
        <t>[Threaded comment]
Your version of Excel allows you to read this threaded comment; however, any edits to it will get removed if the file is opened in a newer version of Excel. Learn more: https://go.microsoft.com/fwlink/?linkid=870924
Comment:
    全聯基金會
Reply:
    和德昌（麥當勞）CSR</t>
      </text>
    </comment>
    <comment ref="I118" authorId="171" shapeId="0" xr:uid="{1F438DA0-DAA6-46AE-846F-F085300272E8}">
      <text>
        <t>[Threaded comment]
Your version of Excel allows you to read this threaded comment; however, any edits to it will get removed if the file is opened in a newer version of Excel. Learn more: https://go.microsoft.com/fwlink/?linkid=870924
Comment:
    全聯基金會</t>
      </text>
    </comment>
    <comment ref="N118" authorId="172" shapeId="0" xr:uid="{4D49B712-558A-4B59-89E8-D542D2FA43B8}">
      <text>
        <t xml:space="preserve">[Threaded comment]
Your version of Excel allows you to read this threaded comment; however, any edits to it will get removed if the file is opened in a newer version of Excel. Learn more: https://go.microsoft.com/fwlink/?linkid=870924
Comment:
    無印良品
</t>
      </text>
    </comment>
    <comment ref="Q118" authorId="173" shapeId="0" xr:uid="{E2B1454B-19BA-45A2-AB9A-F6C0C826AB6A}">
      <text>
        <t>[Threaded comment]
Your version of Excel allows you to read this threaded comment; however, any edits to it will get removed if the file is opened in a newer version of Excel. Learn more: https://go.microsoft.com/fwlink/?linkid=870924
Comment:
    無印良品</t>
      </text>
    </comment>
    <comment ref="R120" authorId="174" shapeId="0" xr:uid="{D04BBB8A-33C1-4C2D-9D1F-ADE8AE8DA898}">
      <text>
        <t>[Threaded comment]
Your version of Excel allows you to read this threaded comment; however, any edits to it will get removed if the file is opened in a newer version of Excel. Learn more: https://go.microsoft.com/fwlink/?linkid=870924
Comment:
    開放水域</t>
      </text>
    </comment>
    <comment ref="U120" authorId="175" shapeId="0" xr:uid="{E7534309-A30D-4102-B7B1-52BEA7E413BA}">
      <text>
        <t>[Threaded comment]
Your version of Excel allows you to read this threaded comment; however, any edits to it will get removed if the file is opened in a newer version of Excel. Learn more: https://go.microsoft.com/fwlink/?linkid=870924
Comment:
    開放水域</t>
      </text>
    </comment>
    <comment ref="G121" authorId="176" shapeId="0" xr:uid="{D7E8BBC0-8CFF-4915-BC27-4FCEC4A5A948}">
      <text>
        <t>[Threaded comment]
Your version of Excel allows you to read this threaded comment; however, any edits to it will get removed if the file is opened in a newer version of Excel. Learn more: https://go.microsoft.com/fwlink/?linkid=870924
Comment:
    台北市交通局（交通安全）、巴黎萊雅</t>
      </text>
    </comment>
    <comment ref="N121" authorId="177" shapeId="0" xr:uid="{76F52ADA-36D0-4183-A8E2-D815C8A87530}">
      <text>
        <t>[Threaded comment]
Your version of Excel allows you to read this threaded comment; however, any edits to it will get removed if the file is opened in a newer version of Excel. Learn more: https://go.microsoft.com/fwlink/?linkid=870924
Comment:
    新北市警察局、台中市新聞局（媒體識讀）</t>
      </text>
    </comment>
    <comment ref="R121" authorId="178" shapeId="0" xr:uid="{79DEDC68-B994-48D1-81E8-E9762F2B1AC4}">
      <text>
        <t>[Threaded comment]
Your version of Excel allows you to read this threaded comment; however, any edits to it will get removed if the file is opened in a newer version of Excel. Learn more: https://go.microsoft.com/fwlink/?linkid=870924
Comment:
    Gogolook</t>
      </text>
    </comment>
    <comment ref="I125" authorId="179" shapeId="0" xr:uid="{BE90C29C-AF62-4D96-8907-11D96E2B87DF}">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J125" authorId="180" shapeId="0" xr:uid="{60FD927A-DFFB-4CCA-8A17-9E4299EBB1E8}">
      <text>
        <t>[Threaded comment]
Your version of Excel allows you to read this threaded comment; however, any edits to it will get removed if the file is opened in a newer version of Excel. Learn more: https://go.microsoft.com/fwlink/?linkid=870924
Comment:
    衛武營導覽活動</t>
      </text>
    </comment>
    <comment ref="M125" authorId="181" shapeId="0" xr:uid="{57ACAC84-5025-4120-B012-1C4918234915}">
      <text>
        <t>[Threaded comment]
Your version of Excel allows you to read this threaded comment; however, any edits to it will get removed if the file is opened in a newer version of Excel. Learn more: https://go.microsoft.com/fwlink/?linkid=870924
Comment:
    衛武營導覽活動</t>
      </text>
    </comment>
    <comment ref="N125" authorId="182" shapeId="0" xr:uid="{9B069AE0-2D0C-44F8-9221-24A4D0A68C9D}">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E127" authorId="183" shapeId="0" xr:uid="{29EAD56D-22CA-427E-BA5B-187D3EF13885}">
      <text>
        <t>[Threaded comment]
Your version of Excel allows you to read this threaded comment; however, any edits to it will get removed if the file is opened in a newer version of Excel. Learn more: https://go.microsoft.com/fwlink/?linkid=870924
Comment:
    南投縣新聞處、新北市消防局</t>
      </text>
    </comment>
    <comment ref="F127" authorId="184" shapeId="0" xr:uid="{7446DAFF-F072-4768-AE80-61F176CEAC05}">
      <text>
        <t>[Threaded comment]
Your version of Excel allows you to read this threaded comment; however, any edits to it will get removed if the file is opened in a newer version of Excel. Learn more: https://go.microsoft.com/fwlink/?linkid=870924
Comment:
    新北市消防局</t>
      </text>
    </comment>
    <comment ref="G127" authorId="185" shapeId="0" xr:uid="{6122B90A-EEE9-4F69-95C0-B5CF1AA16F61}">
      <text>
        <t>[Threaded comment]
Your version of Excel allows you to read this threaded comment; however, any edits to it will get removed if the file is opened in a newer version of Excel. Learn more: https://go.microsoft.com/fwlink/?linkid=870924
Comment:
    台中市農業局、桃園縣農業局、財團法人客家文化基金會、南投縣新聞處</t>
      </text>
    </comment>
    <comment ref="G128" authorId="186" shapeId="0" xr:uid="{9B82145D-BDCA-4E5D-BE74-24D90E8C977F}">
      <text>
        <t>[Threaded comment]
Your version of Excel allows you to read this threaded comment; however, any edits to it will get removed if the file is opened in a newer version of Excel. Learn more: https://go.microsoft.com/fwlink/?linkid=870924
Comment:
    台北市交通局（交通安全）、巴黎萊雅</t>
      </text>
    </comment>
    <comment ref="N128" authorId="187" shapeId="0" xr:uid="{94738B6F-7209-45B6-9AEE-10658CBC0483}">
      <text>
        <t>[Threaded comment]
Your version of Excel allows you to read this threaded comment; however, any edits to it will get removed if the file is opened in a newer version of Excel. Learn more: https://go.microsoft.com/fwlink/?linkid=870924
Comment:
    雲林品德教育、P&amp;G</t>
      </text>
    </comment>
    <comment ref="Q128" authorId="188" shapeId="0" xr:uid="{6F732B00-B588-4294-B0A9-7BF789161E54}">
      <text>
        <t>[Threaded comment]
Your version of Excel allows you to read this threaded comment; however, any edits to it will get removed if the file is opened in a newer version of Excel. Learn more: https://go.microsoft.com/fwlink/?linkid=870924
Comment:
    雲林品德教育</t>
      </text>
    </comment>
    <comment ref="R128" authorId="189" shapeId="0" xr:uid="{2D4DCA3B-8ECC-46EC-9E01-827BF2D668A9}">
      <text>
        <t>[Threaded comment]
Your version of Excel allows you to read this threaded comment; however, any edits to it will get removed if the file is opened in a newer version of Excel. Learn more: https://go.microsoft.com/fwlink/?linkid=870924
Comment:
    校安防護特展</t>
      </text>
    </comment>
    <comment ref="J132" authorId="190" shapeId="0" xr:uid="{603FC773-2F34-4F81-ACBE-26777A476882}">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M132" authorId="191" shapeId="0" xr:uid="{5F9C26AA-31E2-46FD-9AF0-29028CC3FB8A}">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N132" authorId="192" shapeId="0" xr:uid="{ECC12F5F-B9EF-4571-A298-39C9778F3FC3}">
      <text>
        <t>[Threaded comment]
Your version of Excel allows you to read this threaded comment; however, any edits to it will get removed if the file is opened in a newer version of Excel. Learn more: https://go.microsoft.com/fwlink/?linkid=870924
Comment:
    衛武營導覽活動</t>
      </text>
    </comment>
    <comment ref="Q132" authorId="193" shapeId="0" xr:uid="{AE3223AE-BD83-46D7-BAE1-48074A0153FC}">
      <text>
        <t>[Threaded comment]
Your version of Excel allows you to read this threaded comment; however, any edits to it will get removed if the file is opened in a newer version of Excel. Learn more: https://go.microsoft.com/fwlink/?linkid=870924
Comment:
    衛武營導覽活動</t>
      </text>
    </comment>
    <comment ref="E134" authorId="194" shapeId="0" xr:uid="{175454B1-31AE-4DC5-B08B-F67CC6E827FA}">
      <text>
        <t>[Threaded comment]
Your version of Excel allows you to read this threaded comment; however, any edits to it will get removed if the file is opened in a newer version of Excel. Learn more: https://go.microsoft.com/fwlink/?linkid=870924
Comment:
    三信商銀、王道銀行</t>
      </text>
    </comment>
    <comment ref="F134" authorId="195" shapeId="0" xr:uid="{1CA27395-4267-452A-BEE7-72059ED24981}">
      <text>
        <t>[Threaded comment]
Your version of Excel allows you to read this threaded comment; however, any edits to it will get removed if the file is opened in a newer version of Excel. Learn more: https://go.microsoft.com/fwlink/?linkid=870924
Comment:
    三信商銀</t>
      </text>
    </comment>
    <comment ref="G134" authorId="196" shapeId="0" xr:uid="{4810AF87-8B9A-4999-9252-E66A52B2FFCF}">
      <text>
        <t>[Threaded comment]
Your version of Excel allows you to read this threaded comment; however, any edits to it will get removed if the file is opened in a newer version of Excel. Learn more: https://go.microsoft.com/fwlink/?linkid=870924
Comment:
    台中市農業局、桃園縣農業局、財團法人客家文化基金會、南投縣新聞處、王道銀行</t>
      </text>
    </comment>
    <comment ref="J134" authorId="197" shapeId="0" xr:uid="{334D415B-4151-40D3-A8B4-946C926F61E0}">
      <text>
        <t>[Threaded comment]
Your version of Excel allows you to read this threaded comment; however, any edits to it will get removed if the file is opened in a newer version of Excel. Learn more: https://go.microsoft.com/fwlink/?linkid=870924
Comment:
    高雄市消防局</t>
      </text>
    </comment>
    <comment ref="R134" authorId="198" shapeId="0" xr:uid="{313AD3F1-AFA9-403F-AE8D-2702D93C85D8}">
      <text>
        <t>[Threaded comment]
Your version of Excel allows you to read this threaded comment; however, any edits to it will get removed if the file is opened in a newer version of Excel. Learn more: https://go.microsoft.com/fwlink/?linkid=870924
Comment:
    弘光科大</t>
      </text>
    </comment>
    <comment ref="E135" authorId="199" shapeId="0" xr:uid="{0169BB42-03C1-4B28-9E78-9EE841F923E2}">
      <text>
        <t>[Threaded comment]
Your version of Excel allows you to read this threaded comment; however, any edits to it will get removed if the file is opened in a newer version of Excel. Learn more: https://go.microsoft.com/fwlink/?linkid=870924
Comment:
    土地銀行（英文課程）、將來銀行（英文課程）、桃園市教育局（性平）</t>
      </text>
    </comment>
    <comment ref="G135" authorId="200" shapeId="0" xr:uid="{2BC8EE6E-945E-4B36-9A29-341DC8BF6579}">
      <text>
        <t>[Threaded comment]
Your version of Excel allows you to read this threaded comment; however, any edits to it will get removed if the file is opened in a newer version of Excel. Learn more: https://go.microsoft.com/fwlink/?linkid=870924
Comment:
    台北市交通局（交通安全）、巴黎萊雅、土地銀行（英文課程）、將來銀行（英文課程）、桃園市教育局（性平）</t>
      </text>
    </comment>
    <comment ref="R135" authorId="201" shapeId="0" xr:uid="{507206E6-0790-49E7-9D5F-039AA4D46EC9}">
      <text>
        <t>[Threaded comment]
Your version of Excel allows you to read this threaded comment; however, any edits to it will get removed if the file is opened in a newer version of Excel. Learn more: https://go.microsoft.com/fwlink/?linkid=870924
Comment:
    民視雲林電競</t>
      </text>
    </comment>
    <comment ref="I139" authorId="202" shapeId="0" xr:uid="{5102CA5C-E870-45CC-A3EA-4132EA4198BD}">
      <text>
        <t>[Threaded comment]
Your version of Excel allows you to read this threaded comment; however, any edits to it will get removed if the file is opened in a newer version of Excel. Learn more: https://go.microsoft.com/fwlink/?linkid=870924
Comment:
    聯想國際行銷</t>
      </text>
    </comment>
    <comment ref="J139" authorId="203" shapeId="0" xr:uid="{2352E870-D587-4D98-B257-22BA7149486D}">
      <text>
        <t>[Threaded comment]
Your version of Excel allows you to read this threaded comment; however, any edits to it will get removed if the file is opened in a newer version of Excel. Learn more: https://go.microsoft.com/fwlink/?linkid=870924
Comment:
    和德昌（麥當勞）</t>
      </text>
    </comment>
    <comment ref="R139" authorId="204" shapeId="0" xr:uid="{7EFE1085-A150-4BFF-8F59-2A02F47DFAB9}">
      <text>
        <t>[Threaded comment]
Your version of Excel allows you to read this threaded comment; however, any edits to it will get removed if the file is opened in a newer version of Excel. Learn more: https://go.microsoft.com/fwlink/?linkid=870924
Comment:
    富邦偏鄉理財教育</t>
      </text>
    </comment>
    <comment ref="U139" authorId="205" shapeId="0" xr:uid="{517B257C-868B-4E1C-88C4-33127F0157E4}">
      <text>
        <t>[Threaded comment]
Your version of Excel allows you to read this threaded comment; however, any edits to it will get removed if the file is opened in a newer version of Excel. Learn more: https://go.microsoft.com/fwlink/?linkid=870924
Comment:
    富邦偏鄉理財教育</t>
      </text>
    </comment>
    <comment ref="E141" authorId="206" shapeId="0" xr:uid="{66689CEF-2963-493F-B60B-37E869C98F2A}">
      <text>
        <t>[Threaded comment]
Your version of Excel allows you to read this threaded comment; however, any edits to it will get removed if the file is opened in a newer version of Excel. Learn more: https://go.microsoft.com/fwlink/?linkid=870924
Comment:
    臺灣銀行</t>
      </text>
    </comment>
    <comment ref="G141" authorId="207" shapeId="0" xr:uid="{E50DECED-B6B7-4A3F-8E41-8C7B0D9A3DBC}">
      <text>
        <t>[Threaded comment]
Your version of Excel allows you to read this threaded comment; however, any edits to it will get removed if the file is opened in a newer version of Excel. Learn more: https://go.microsoft.com/fwlink/?linkid=870924
Comment:
    台中市農業局、桃園縣農業局、財團法人客家文化基金會、南投縣新聞處、王道銀行、台灣銀行</t>
      </text>
    </comment>
    <comment ref="E142" authorId="208" shapeId="0" xr:uid="{952A3094-4550-4D90-A126-039A4C7D0F73}">
      <text>
        <t>[Threaded comment]
Your version of Excel allows you to read this threaded comment; however, any edits to it will get removed if the file is opened in a newer version of Excel. Learn more: https://go.microsoft.com/fwlink/?linkid=870924
Comment:
    嘉義市衛生局（菸害防制）、台中市衛生局（菸害防制）、瑞興銀行（英文課程）、遠東國際商業銀行（英文課程）</t>
      </text>
    </comment>
    <comment ref="F142" authorId="209" shapeId="0" xr:uid="{BDD04BF6-2319-410B-875C-A0EF101C35FD}">
      <text>
        <t>[Threaded comment]
Your version of Excel allows you to read this threaded comment; however, any edits to it will get removed if the file is opened in a newer version of Excel. Learn more: https://go.microsoft.com/fwlink/?linkid=870924
Comment:
    台北市交通局（交通安全）、土地銀行（英文課程）、將來銀行（英文課程）、桃園市教育局（性平）</t>
      </text>
    </comment>
    <comment ref="G142" authorId="210" shapeId="0" xr:uid="{07D0B434-A38A-477A-BEC8-FD586541A254}">
      <text>
        <t>[Threaded comment]
Your version of Excel allows you to read this threaded comment; however, any edits to it will get removed if the file is opened in a newer version of Excel. Learn more: https://go.microsoft.com/fwlink/?linkid=870924
Comment:
    巴黎萊雅、嘉義市衛生局（菸害防制）、台中市衛生局（菸害防制）、瑞興銀行（英文課程）、遠東國際商業銀行（英文課程）</t>
      </text>
    </comment>
    <comment ref="I142" authorId="211" shapeId="0" xr:uid="{50721C16-0524-44FA-8FCB-881C818E4D57}">
      <text>
        <t>[Threaded comment]
Your version of Excel allows you to read this threaded comment; however, any edits to it will get removed if the file is opened in a newer version of Excel. Learn more: https://go.microsoft.com/fwlink/?linkid=870924
Comment:
    校安防護特展（得標廠商）、台北市交通局（交通安全）</t>
      </text>
    </comment>
    <comment ref="U145" authorId="212" shapeId="0" xr:uid="{770BC5C6-C269-4B65-858B-CBBBBDFA7B73}">
      <text>
        <r>
          <rPr>
            <sz val="10"/>
            <color rgb="FF000000"/>
            <rFont val="Arial"/>
            <family val="2"/>
          </rPr>
          <t>李 怡青:
海委會</t>
        </r>
      </text>
    </comment>
    <comment ref="I146" authorId="213" shapeId="0" xr:uid="{58B6C86C-1AB5-41A8-A1E3-FC51B32C3471}">
      <text>
        <t>[Threaded comment]
Your version of Excel allows you to read this threaded comment; however, any edits to it will get removed if the file is opened in a newer version of Excel. Learn more: https://go.microsoft.com/fwlink/?linkid=870924
Comment:
    Pioneer Middle School</t>
      </text>
    </comment>
    <comment ref="R146" authorId="214" shapeId="0" xr:uid="{4F81B9A9-07E7-41D6-9917-4D8DAC607807}">
      <text>
        <t>[Threaded comment]
Your version of Excel allows you to read this threaded comment; however, any edits to it will get removed if the file is opened in a newer version of Excel. Learn more: https://go.microsoft.com/fwlink/?linkid=870924
Comment:
    衛武營導覽活動</t>
      </text>
    </comment>
    <comment ref="F149" authorId="215" shapeId="0" xr:uid="{713DD20F-63B6-4110-9CE5-4336E1FBEFAB}">
      <text>
        <t>[Threaded comment]
Your version of Excel allows you to read this threaded comment; however, any edits to it will get removed if the file is opened in a newer version of Excel. Learn more: https://go.microsoft.com/fwlink/?linkid=870924
Comment:
    嘉義市衛生局（菸害防制）、台中市衛生局（菸害防制）、瑞興銀行（英文課程）、遠東國際商業銀行（英文課程）</t>
      </text>
    </comment>
    <comment ref="G149" authorId="216" shapeId="0" xr:uid="{F6C6DF06-2678-455E-90AD-77E34AE3CEB3}">
      <text>
        <t>[Threaded comment]
Your version of Excel allows you to read this threaded comment; however, any edits to it will get removed if the file is opened in a newer version of Excel. Learn more: https://go.microsoft.com/fwlink/?linkid=870924
Comment:
    巴黎萊雅</t>
      </text>
    </comment>
    <comment ref="M149" authorId="217" shapeId="0" xr:uid="{839BC897-9A87-41F7-9CBC-2C8991DED28A}">
      <text>
        <t>[Threaded comment]
Your version of Excel allows you to read this threaded comment; however, any edits to it will get removed if the file is opened in a newer version of Excel. Learn more: https://go.microsoft.com/fwlink/?linkid=870924
Comment:
    陳澄波文化基金會</t>
      </text>
    </comment>
    <comment ref="U150" authorId="218" shapeId="0" xr:uid="{20AAD16B-95D7-4742-9C1E-C7C88291AE24}">
      <text>
        <t>[Threaded comment]
Your version of Excel allows you to read this threaded comment; however, any edits to it will get removed if the file is opened in a newer version of Excel. Learn more: https://go.microsoft.com/fwlink/?linkid=870924
Comment:
    言果-住華</t>
      </text>
    </comment>
    <comment ref="W150" authorId="219" shapeId="0" xr:uid="{9228C927-D577-40ED-A2CF-FA6CF0B0F9BE}">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玉山
言果-住華</t>
      </text>
    </comment>
    <comment ref="J153" authorId="220" shapeId="0" xr:uid="{C987931D-E0A6-477F-94DF-FBAEE57A48C7}">
      <text>
        <t xml:space="preserve">[Threaded comment]
Your version of Excel allows you to read this threaded comment; however, any edits to it will get removed if the file is opened in a newer version of Excel. Learn more: https://go.microsoft.com/fwlink/?linkid=870924
Comment:
    聯想國際行銷
Reply:
    Pioneer Middle School
</t>
      </text>
    </comment>
    <comment ref="M153" authorId="221" shapeId="0" xr:uid="{0809E4EF-15AD-4341-BE24-80876CECFDE3}">
      <text>
        <t>[Threaded comment]
Your version of Excel allows you to read this threaded comment; however, any edits to it will get removed if the file is opened in a newer version of Excel. Learn more: https://go.microsoft.com/fwlink/?linkid=870924
Comment:
    聯想國際行銷
Reply:
    Pioneer Middle School</t>
      </text>
    </comment>
    <comment ref="E155" authorId="222" shapeId="0" xr:uid="{F6AD513C-6827-4D23-8C9B-B7E349CC84E9}">
      <text>
        <t>[Threaded comment]
Your version of Excel allows you to read this threaded comment; however, any edits to it will get removed if the file is opened in a newer version of Excel. Learn more: https://go.microsoft.com/fwlink/?linkid=870924
Comment:
    基隆市政府體健科、嘉義市政府體健科</t>
      </text>
    </comment>
    <comment ref="G156" authorId="223" shapeId="0" xr:uid="{F1DD0B9F-94B6-4B56-8FAB-9D8F7349E0E9}">
      <text>
        <t>[Threaded comment]
Your version of Excel allows you to read this threaded comment; however, any edits to it will get removed if the file is opened in a newer version of Excel. Learn more: https://go.microsoft.com/fwlink/?linkid=870924
Comment:
    巴黎萊雅</t>
      </text>
    </comment>
    <comment ref="R156" authorId="224" shapeId="0" xr:uid="{3B580E52-95B1-4756-8461-740B0216F389}">
      <text>
        <t>[Threaded comment]
Your version of Excel allows you to read this threaded comment; however, any edits to it will get removed if the file is opened in a newer version of Excel. Learn more: https://go.microsoft.com/fwlink/?linkid=870924
Comment:
    北區扶輪社（性平）</t>
      </text>
    </comment>
    <comment ref="W157" authorId="225" shapeId="0" xr:uid="{074A5FE3-1DC2-4DC1-ACF5-061CB9346C60}">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玉山
言果-住華</t>
      </text>
    </comment>
    <comment ref="G158" authorId="226" shapeId="0" xr:uid="{49649AC5-6E8E-455C-BE37-70604D8434CF}">
      <text>
        <t>[Threaded comment]
Your version of Excel allows you to read this threaded comment; however, any edits to it will get removed if the file is opened in a newer version of Excel. Learn more: https://go.microsoft.com/fwlink/?linkid=870924
Comment:
    兆豐銀行</t>
      </text>
    </comment>
    <comment ref="K158" authorId="227" shapeId="0" xr:uid="{742952F4-64E8-44C5-A2D3-1A1AD7E4BBFE}">
      <text>
        <t>[Threaded comment]
Your version of Excel allows you to read this threaded comment; however, any edits to it will get removed if the file is opened in a newer version of Excel. Learn more: https://go.microsoft.com/fwlink/?linkid=870924
Comment:
    金百利克拉克、雀巢、工研院公益委員會</t>
      </text>
    </comment>
    <comment ref="O158" authorId="228" shapeId="0" xr:uid="{C50CB7F6-BA75-46A8-BE69-30C88E5B9BCE}">
      <text>
        <t>[Threaded comment]
Your version of Excel allows you to read this threaded comment; however, any edits to it will get removed if the file is opened in a newer version of Excel. Learn more: https://go.microsoft.com/fwlink/?linkid=870924
Comment:
    延伸公關、偉太廣告、博報堂、新竹縣衛生局、新竹縣教育處、基隆市稅務局、桃園市警察局</t>
      </text>
    </comment>
    <comment ref="Q158" authorId="229" shapeId="0" xr:uid="{0C75E676-3AED-4176-B400-A2CBC5CB3B72}">
      <text>
        <t>[Threaded comment]
Your version of Excel allows you to read this threaded comment; however, any edits to it will get removed if the file is opened in a newer version of Excel. Learn more: https://go.microsoft.com/fwlink/?linkid=870924
Comment:
    南區國稅局</t>
      </text>
    </comment>
    <comment ref="S158" authorId="230" shapeId="0" xr:uid="{1CF8CA0E-862C-47A8-898D-8E8B31B3632D}">
      <text>
        <t>[Threaded comment]
Your version of Excel allows you to read this threaded comment; however, any edits to it will get removed if the file is opened in a newer version of Excel. Learn more: https://go.microsoft.com/fwlink/?linkid=870924
Comment:
    慈濟基金會、南區國稅局</t>
      </text>
    </comment>
    <comment ref="W158" authorId="231" shapeId="0" xr:uid="{39596C30-899A-4E7E-BCE9-085B1539F18C}">
      <text>
        <t>[Threaded comment]
Your version of Excel allows you to read this threaded comment; however, any edits to it will get removed if the file is opened in a newer version of Excel. Learn more: https://go.microsoft.com/fwlink/?linkid=870924
Comment:
    香港e2Sports、利樂包裝、花王、嘉義縣稅務局、文化部台語補助案</t>
      </text>
    </comment>
    <comment ref="I159" authorId="232" shapeId="0" xr:uid="{9EDD9B1E-AA8A-467F-BC26-8218155CFE07}">
      <text>
        <t>[Threaded comment]
Your version of Excel allows you to read this threaded comment; however, any edits to it will get removed if the file is opened in a newer version of Excel. Learn more: https://go.microsoft.com/fwlink/?linkid=870924
Comment:
    農業部林業及自然保育署臺中分署、桃園水利局</t>
      </text>
    </comment>
    <comment ref="J159" authorId="233" shapeId="0" xr:uid="{BE031841-5686-44E9-A4F2-4045F25D8D2F}">
      <text>
        <t>[Threaded comment]
Your version of Excel allows you to read this threaded comment; however, any edits to it will get removed if the file is opened in a newer version of Excel. Learn more: https://go.microsoft.com/fwlink/?linkid=870924
Comment:
    聯詠教育基金會</t>
      </text>
    </comment>
    <comment ref="K159" authorId="234" shapeId="0" xr:uid="{2EF183AB-8BEE-476B-B8FF-857F284D4030}">
      <text>
        <t>[Threaded comment]
Your version of Excel allows you to read this threaded comment; however, any edits to it will get removed if the file is opened in a newer version of Excel. Learn more: https://go.microsoft.com/fwlink/?linkid=870924
Comment:
    農業部林業及自然保育署臺中分署、桃園水利局</t>
      </text>
    </comment>
    <comment ref="O159" authorId="235" shapeId="0" xr:uid="{BAF80D06-8722-4BAF-A8F7-BAA3B2E28B07}">
      <text>
        <t>[Threaded comment]
Your version of Excel allows you to read this threaded comment; however, any edits to it will get removed if the file is opened in a newer version of Excel. Learn more: https://go.microsoft.com/fwlink/?linkid=870924
Comment:
    友種、水利署、司法院、全球人壽、匯豐銀行、葡萄王、賽諾菲、育秀教育基金會、百仕聯</t>
      </text>
    </comment>
    <comment ref="W159" authorId="236" shapeId="0" xr:uid="{C38B49D4-255F-44A7-AF5D-A3CE6222D110}">
      <text>
        <t>[Threaded comment]
Your version of Excel allows you to read this threaded comment; however, any edits to it will get removed if the file is opened in a newer version of Excel. Learn more: https://go.microsoft.com/fwlink/?linkid=870924
Comment:
    AZ,雲門,海委會,土基會,癌症</t>
      </text>
    </comment>
    <comment ref="E160" authorId="237" shapeId="0" xr:uid="{C20C9AC4-357F-4CB4-9AAC-A4F8407A1D2D}">
      <text>
        <t>[Threaded comment]
Your version of Excel allows you to read this threaded comment; however, any edits to it will get removed if the file is opened in a newer version of Excel. Learn more: https://go.microsoft.com/fwlink/?linkid=870924
Comment:
    僑委會</t>
      </text>
    </comment>
    <comment ref="G160" authorId="238" shapeId="0" xr:uid="{AE55AB1A-B3F2-4B00-A005-3E17D1794DD1}">
      <text>
        <t xml:space="preserve">[Threaded comment]
Your version of Excel allows you to read this threaded comment; however, any edits to it will get removed if the file is opened in a newer version of Excel. Learn more: https://go.microsoft.com/fwlink/?linkid=870924
Comment:
    全家
法白
中華電信
原能會
和德昌（麥當勞）CSR
台電-電力科普
</t>
      </text>
    </comment>
    <comment ref="N160" authorId="239" shapeId="0" xr:uid="{209AEF38-F59B-401F-BC71-E4EF5CE6D7C7}">
      <text>
        <t>[Threaded comment]
Your version of Excel allows you to read this threaded comment; however, any edits to it will get removed if the file is opened in a newer version of Excel. Learn more: https://go.microsoft.com/fwlink/?linkid=870924
Comment:
    聯想國際行銷
Reply:
    Pioneer Middle School</t>
      </text>
    </comment>
    <comment ref="Q160" authorId="240" shapeId="0" xr:uid="{94ACEDDF-4FF9-4DE3-8F03-AC92358AE130}">
      <text>
        <t>[Threaded comment]
Your version of Excel allows you to read this threaded comment; however, any edits to it will get removed if the file is opened in a newer version of Excel. Learn more: https://go.microsoft.com/fwlink/?linkid=870924
Comment:
    聯想國際行銷</t>
      </text>
    </comment>
    <comment ref="E161" authorId="241" shapeId="0" xr:uid="{92CD0262-37C1-407B-BADD-941860E4648B}">
      <text>
        <t>[Threaded comment]
Your version of Excel allows you to read this threaded comment; however, any edits to it will get removed if the file is opened in a newer version of Excel. Learn more: https://go.microsoft.com/fwlink/?linkid=870924
Comment:
    嘉義環保局</t>
      </text>
    </comment>
    <comment ref="K161" authorId="242" shapeId="0" xr:uid="{54D8174F-32FE-4DC7-917C-560AF9D2E558}">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黑潮基金會、罕病基金會、婦權基金會、泉恩基金會</t>
      </text>
    </comment>
    <comment ref="W161" authorId="243" shapeId="0" xr:uid="{06E4459D-5915-4811-90CE-CA6F9DC00911}">
      <text>
        <t>[Threaded comment]
Your version of Excel allows you to read this threaded comment; however, any edits to it will get removed if the file is opened in a newer version of Excel. Learn more: https://go.microsoft.com/fwlink/?linkid=870924
Comment:
    灃食、世展會、花蓮地方稅務局</t>
      </text>
    </comment>
    <comment ref="E162" authorId="244" shapeId="0" xr:uid="{0327D921-6212-4513-BEA1-9FD2A1CEDC9F}">
      <text>
        <t>[Threaded comment]
Your version of Excel allows you to read this threaded comment; however, any edits to it will get removed if the file is opened in a newer version of Excel. Learn more: https://go.microsoft.com/fwlink/?linkid=870924
Comment:
    新北市農業局</t>
      </text>
    </comment>
    <comment ref="F162" authorId="245" shapeId="0" xr:uid="{0FBEDCF9-1340-4192-9208-E2C7E59070F5}">
      <text>
        <t>[Threaded comment]
Your version of Excel allows you to read this threaded comment; however, any edits to it will get removed if the file is opened in a newer version of Excel. Learn more: https://go.microsoft.com/fwlink/?linkid=870924
Comment:
    嘉義市政府體健科</t>
      </text>
    </comment>
    <comment ref="G162" authorId="246" shapeId="0" xr:uid="{77E4EEEE-18F3-4F2D-A5D4-5D6D13F0B2AB}">
      <text>
        <t>[Threaded comment]
Your version of Excel allows you to read this threaded comment; however, any edits to it will get removed if the file is opened in a newer version of Excel. Learn more: https://go.microsoft.com/fwlink/?linkid=870924
Comment:
    台中市農業局、桃園縣農業局、財團法人客家文化基金會、南投縣新聞處、王道銀行、台灣銀行、新北市農業局、基隆市政府體健科</t>
      </text>
    </comment>
    <comment ref="I162" authorId="247" shapeId="0" xr:uid="{165D8041-C870-4263-962E-09F67DE7B345}">
      <text>
        <t>[Threaded comment]
Your version of Excel allows you to read this threaded comment; however, any edits to it will get removed if the file is opened in a newer version of Excel. Learn more: https://go.microsoft.com/fwlink/?linkid=870924
Comment:
    安達人壽</t>
      </text>
    </comment>
    <comment ref="W162" authorId="248" shapeId="0" xr:uid="{99A4877E-6350-412D-9D5A-BD5F6ACAEB26}">
      <text>
        <t>[Threaded comment]
Your version of Excel allows you to read this threaded comment; however, any edits to it will get removed if the file is opened in a newer version of Excel. Learn more: https://go.microsoft.com/fwlink/?linkid=870924
Comment:
    台新基金會、高大、高科大技職、高科大開放水域、茂森、客委會、新竹市稅務局</t>
      </text>
    </comment>
    <comment ref="E163" authorId="249" shapeId="0" xr:uid="{DF3D91FA-73E0-4917-AA2A-E32A8A0CF6DF}">
      <text>
        <t>[Threaded comment]
Your version of Excel allows you to read this threaded comment; however, any edits to it will get removed if the file is opened in a newer version of Excel. Learn more: https://go.microsoft.com/fwlink/?linkid=870924
Comment:
    桃園市交通局（交通安全）、新竹市公關新聞科（媒體識讀）</t>
      </text>
    </comment>
    <comment ref="G163" authorId="250" shapeId="0" xr:uid="{85A56533-25DD-4323-9C7E-80FA2975F6F1}">
      <text>
        <t>[Threaded comment]
Your version of Excel allows you to read this threaded comment; however, any edits to it will get removed if the file is opened in a newer version of Excel. Learn more: https://go.microsoft.com/fwlink/?linkid=870924
Comment:
    巴黎萊雅、桃園市交通局（交通安全）、新竹市公關新聞科（媒體識讀）</t>
      </text>
    </comment>
    <comment ref="I163" authorId="251" shapeId="0" xr:uid="{CEC98384-D2DE-49E9-B770-5D08272631D0}">
      <text>
        <t>[Threaded comment]
Your version of Excel allows you to read this threaded comment; however, any edits to it will get removed if the file is opened in a newer version of Excel. Learn more: https://go.microsoft.com/fwlink/?linkid=870924
Comment:
    台北市性平</t>
      </text>
    </comment>
    <comment ref="J163" authorId="252" shapeId="0" xr:uid="{9AB4CCB1-B90F-419C-9D4B-54DBCB6B7195}">
      <text>
        <t>[Threaded comment]
Your version of Excel allows you to read this threaded comment; however, any edits to it will get removed if the file is opened in a newer version of Excel. Learn more: https://go.microsoft.com/fwlink/?linkid=870924
Comment:
    校安防護特展（得標廠商）</t>
      </text>
    </comment>
    <comment ref="N163" authorId="253" shapeId="0" xr:uid="{1CB4248C-028A-47F8-ADF4-0D28E1E2D3D6}">
      <text>
        <t>[Threaded comment]
Your version of Excel allows you to read this threaded comment; however, any edits to it will get removed if the file is opened in a newer version of Excel. Learn more: https://go.microsoft.com/fwlink/?linkid=870924
Comment:
    陳澄波文化基金會</t>
      </text>
    </comment>
    <comment ref="Q163" authorId="254" shapeId="0" xr:uid="{D309A77B-B7A7-4FE1-BFE0-9E2421723B56}">
      <text>
        <t>[Threaded comment]
Your version of Excel allows you to read this threaded comment; however, any edits to it will get removed if the file is opened in a newer version of Excel. Learn more: https://go.microsoft.com/fwlink/?linkid=870924
Comment:
    陳澄波文化基金會</t>
      </text>
    </comment>
    <comment ref="S163" authorId="255" shapeId="0" xr:uid="{9D6AB72B-CA9E-4921-A6B0-692AAC7AB23D}">
      <text>
        <t>[Threaded comment]
Your version of Excel allows you to read this threaded comment; however, any edits to it will get removed if the file is opened in a newer version of Excel. Learn more: https://go.microsoft.com/fwlink/?linkid=870924
Comment:
    雲林品德教育、陳澄波文化基金會</t>
      </text>
    </comment>
    <comment ref="V163" authorId="256" shapeId="0" xr:uid="{68D0FAFF-74A3-488C-B3DA-5989D010912D}">
      <text>
        <t>[Threaded comment]
Your version of Excel allows you to read this threaded comment; however, any edits to it will get removed if the file is opened in a newer version of Excel. Learn more: https://go.microsoft.com/fwlink/?linkid=870924
Comment:
    台北性平</t>
      </text>
    </comment>
    <comment ref="W163" authorId="257" shapeId="0" xr:uid="{9916939A-1B81-4014-B723-A91DCF2154DB}">
      <text>
        <t>[Threaded comment]
Your version of Excel allows you to read this threaded comment; however, any edits to it will get removed if the file is opened in a newer version of Excel. Learn more: https://go.microsoft.com/fwlink/?linkid=870924
Comment:
    凱娜谷慕慕、新北性平</t>
      </text>
    </comment>
    <comment ref="W164" authorId="258" shapeId="0" xr:uid="{73D1CB04-7E87-4D9B-A211-9433C1E2DD45}">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玉山
言果-住華</t>
      </text>
    </comment>
    <comment ref="G165" authorId="259" shapeId="0" xr:uid="{8ECA5198-4AF5-4358-BBBA-F9B4A1C2DF32}">
      <text>
        <t>[Threaded comment]
Your version of Excel allows you to read this threaded comment; however, any edits to it will get removed if the file is opened in a newer version of Excel. Learn more: https://go.microsoft.com/fwlink/?linkid=870924
Comment:
    兆豐銀行</t>
      </text>
    </comment>
    <comment ref="I165" authorId="260" shapeId="0" xr:uid="{EABA162A-CD77-4383-B1D2-ADF6A910DCD6}">
      <text>
        <t>[Threaded comment]
Your version of Excel allows you to read this threaded comment; however, any edits to it will get removed if the file is opened in a newer version of Excel. Learn more: https://go.microsoft.com/fwlink/?linkid=870924
Comment:
    台北市衛生局</t>
      </text>
    </comment>
    <comment ref="K165" authorId="261" shapeId="0" xr:uid="{C5927023-A8BC-478C-9CC6-94E04716DFB8}">
      <text>
        <t>[Threaded comment]
Your version of Excel allows you to read this threaded comment; however, any edits to it will get removed if the file is opened in a newer version of Excel. Learn more: https://go.microsoft.com/fwlink/?linkid=870924
Comment:
    金百利克拉克、雀巢、工研院公益委員會、台北市衛生局</t>
      </text>
    </comment>
    <comment ref="O165" authorId="262" shapeId="0" xr:uid="{0980E4EC-C0FD-4B1F-ABE1-A6240EE90A87}">
      <text>
        <t>[Threaded comment]
Your version of Excel allows you to read this threaded comment; however, any edits to it will get removed if the file is opened in a newer version of Excel. Learn more: https://go.microsoft.com/fwlink/?linkid=870924
Comment:
    延伸公關、偉太廣告、博報堂、新竹縣衛生局、新竹縣教育處、基隆市稅務局、桃園市警察局</t>
      </text>
    </comment>
    <comment ref="S165" authorId="263" shapeId="0" xr:uid="{9496FA40-9059-472B-9944-E53C7714D1CE}">
      <text>
        <t>[Threaded comment]
Your version of Excel allows you to read this threaded comment; however, any edits to it will get removed if the file is opened in a newer version of Excel. Learn more: https://go.microsoft.com/fwlink/?linkid=870924
Comment:
    慈濟基金會、南區國稅局</t>
      </text>
    </comment>
    <comment ref="W165" authorId="264" shapeId="0" xr:uid="{ABFD2E72-EB75-48DB-8E9F-CDEFF1F0DD87}">
      <text>
        <t>[Threaded comment]
Your version of Excel allows you to read this threaded comment; however, any edits to it will get removed if the file is opened in a newer version of Excel. Learn more: https://go.microsoft.com/fwlink/?linkid=870924
Comment:
    香港e2Sports、利樂包裝、花王、嘉義縣稅務局、文化部台語補助案</t>
      </text>
    </comment>
    <comment ref="E166" authorId="265" shapeId="0" xr:uid="{1E47D007-5940-47B5-A575-532DD595096A}">
      <text>
        <t>[Threaded comment]
Your version of Excel allows you to read this threaded comment; however, any edits to it will get removed if the file is opened in a newer version of Excel. Learn more: https://go.microsoft.com/fwlink/?linkid=870924
Comment:
    農業部生物多樣性研究所</t>
      </text>
    </comment>
    <comment ref="G166" authorId="266" shapeId="0" xr:uid="{29357EC7-8BE7-4202-9C5B-F0CC8BC43AD9}">
      <text>
        <t>[Threaded comment]
Your version of Excel allows you to read this threaded comment; however, any edits to it will get removed if the file is opened in a newer version of Excel. Learn more: https://go.microsoft.com/fwlink/?linkid=870924
Comment:
    東元文教基金會、雲林縣地方稅務局、農業部生物多樣性研究所、京城銀行、國家環境研究院、內政部國家公園署、水利署北水分署、資生堂、師大能源教育資訊網</t>
      </text>
    </comment>
    <comment ref="I166" authorId="267" shapeId="0" xr:uid="{AC9D0365-DA92-480B-A520-8BE9A49F3A48}">
      <text>
        <t>[Threaded comment]
Your version of Excel allows you to read this threaded comment; however, any edits to it will get removed if the file is opened in a newer version of Excel. Learn more: https://go.microsoft.com/fwlink/?linkid=870924
Comment:
    力成教育基金會、明泰科技文化教育基金會</t>
      </text>
    </comment>
    <comment ref="J166" authorId="268" shapeId="0" xr:uid="{809B20C7-2C04-4910-AB99-C7E2792BCCD7}">
      <text>
        <t>[Threaded comment]
Your version of Excel allows you to read this threaded comment; however, any edits to it will get removed if the file is opened in a newer version of Excel. Learn more: https://go.microsoft.com/fwlink/?linkid=870924
Comment:
    桃園水利局</t>
      </text>
    </comment>
    <comment ref="K166" authorId="269" shapeId="0" xr:uid="{BBC45867-DCD9-40D1-99C4-D5417EA25055}">
      <text>
        <t>[Threaded comment]
Your version of Excel allows you to read this threaded comment; however, any edits to it will get removed if the file is opened in a newer version of Excel. Learn more: https://go.microsoft.com/fwlink/?linkid=870924
Comment:
    力成教育基金會、明泰科技文化教育基金會、農業部林業及自然保育署臺中分署</t>
      </text>
    </comment>
    <comment ref="O166" authorId="270" shapeId="0" xr:uid="{950F57FB-C865-455C-A03E-6FE4DCBAA67E}">
      <text>
        <t>[Threaded comment]
Your version of Excel allows you to read this threaded comment; however, any edits to it will get removed if the file is opened in a newer version of Excel. Learn more: https://go.microsoft.com/fwlink/?linkid=870924
Comment:
    友種、水利署、司法院、全球人壽、匯豐銀行、葡萄王、賽諾菲、育秀教育基金會、百仕聯</t>
      </text>
    </comment>
    <comment ref="W166" authorId="271" shapeId="0" xr:uid="{0C955541-EF13-4E85-BFE2-791DD13A251B}">
      <text>
        <t>[Threaded comment]
Your version of Excel allows you to read this threaded comment; however, any edits to it will get removed if the file is opened in a newer version of Excel. Learn more: https://go.microsoft.com/fwlink/?linkid=870924
Comment:
    AZ,雲門,海委會,土基會,癌症</t>
      </text>
    </comment>
    <comment ref="F167" authorId="272" shapeId="0" xr:uid="{1014BC9A-D0FD-4DA5-A0F1-86144B8F972E}">
      <text>
        <t>[Threaded comment]
Your version of Excel allows you to read this threaded comment; however, any edits to it will get removed if the file is opened in a newer version of Excel. Learn more: https://go.microsoft.com/fwlink/?linkid=870924
Comment:
    僑委會</t>
      </text>
    </comment>
    <comment ref="G167" authorId="273" shapeId="0" xr:uid="{F37DD882-4DB7-4F9E-B6F1-A68B55C022B8}">
      <text>
        <t xml:space="preserve">[Threaded comment]
Your version of Excel allows you to read this threaded comment; however, any edits to it will get removed if the file is opened in a newer version of Excel. Learn more: https://go.microsoft.com/fwlink/?linkid=870924
Comment:
    全家
法白
中華電信
原能會
和德昌（麥當勞）CSR
台電-電力科普
</t>
      </text>
    </comment>
    <comment ref="I167" authorId="274" shapeId="0" xr:uid="{DB2AA55A-8E70-42D1-A2B6-468E156CA495}">
      <text>
        <t>[Threaded comment]
Your version of Excel allows you to read this threaded comment; however, any edits to it will get removed if the file is opened in a newer version of Excel. Learn more: https://go.microsoft.com/fwlink/?linkid=870924
Comment:
    僑委會</t>
      </text>
    </comment>
    <comment ref="K167" authorId="275" shapeId="0" xr:uid="{8A91102E-6BA1-46B1-AED7-4C919E2B73CE}">
      <text>
        <t xml:space="preserve">[Threaded comment]
Your version of Excel allows you to read this threaded comment; however, any edits to it will get removed if the file is opened in a newer version of Excel. Learn more: https://go.microsoft.com/fwlink/?linkid=870924
Comment:
    富邦金控-Lear For Green
遠傳
和德昌（麥當勞）
全聯
</t>
      </text>
    </comment>
    <comment ref="O167" authorId="276" shapeId="0" xr:uid="{D1C7FB82-774A-46D3-89F3-C90163F67975}">
      <text>
        <t xml:space="preserve">[Threaded comment]
Your version of Excel allows you to read this threaded comment; however, any edits to it will get removed if the file is opened in a newer version of Excel. Learn more: https://go.microsoft.com/fwlink/?linkid=870924
Comment:
    屏東交通安全計畫
臺灣吧-西斯開門
僑委會
經濟部智慧財產局
</t>
      </text>
    </comment>
    <comment ref="S167" authorId="277" shapeId="0" xr:uid="{B685A4BB-3648-4AC3-B7A4-48FCC06145F9}">
      <text>
        <t xml:space="preserve">[Threaded comment]
Your version of Excel allows you to read this threaded comment; however, any edits to it will get removed if the file is opened in a newer version of Excel. Learn more: https://go.microsoft.com/fwlink/?linkid=870924
Comment:
    無印
衛武營線上線下導覽
聯想國際行銷
Pioneer Middle School
</t>
      </text>
    </comment>
    <comment ref="W167" authorId="278" shapeId="0" xr:uid="{D3758DAB-37E5-4FE6-B5C7-1B1955E28F04}">
      <text>
        <t xml:space="preserve">[Threaded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趨勢網安
衛武營CSR
富邦偏鄉理財
國網中心
</t>
      </text>
    </comment>
    <comment ref="K168" authorId="279" shapeId="0" xr:uid="{BC3A98D1-B6B7-40A5-80BC-200D00AD09BB}">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t>
      </text>
    </comment>
    <comment ref="G169" authorId="280" shapeId="0" xr:uid="{9459B536-99DD-4E39-ACC5-06D2DC01AF73}">
      <text>
        <t>[Threaded comment]
Your version of Excel allows you to read this threaded comment; however, any edits to it will get removed if the file is opened in a newer version of Excel. Learn more: https://go.microsoft.com/fwlink/?linkid=870924
Comment:
    台中市農業局、桃園縣農業局、財團法人客家文化基金會、南投縣新聞處、王道銀行、台灣銀行、新北市農業局、基隆市政府體健科</t>
      </text>
    </comment>
    <comment ref="J169" authorId="281" shapeId="0" xr:uid="{3C8EFF63-26C0-46EF-8DCD-A904561A5318}">
      <text>
        <t>[Threaded comment]
Your version of Excel allows you to read this threaded comment; however, any edits to it will get removed if the file is opened in a newer version of Excel. Learn more: https://go.microsoft.com/fwlink/?linkid=870924
Comment:
    安達人壽</t>
      </text>
    </comment>
    <comment ref="M169" authorId="282" shapeId="0" xr:uid="{1CB1C03E-572B-4CE7-AA66-19445B9DF4D6}">
      <text>
        <t>[Threaded comment]
Your version of Excel allows you to read this threaded comment; however, any edits to it will get removed if the file is opened in a newer version of Excel. Learn more: https://go.microsoft.com/fwlink/?linkid=870924
Comment:
    安達人壽</t>
      </text>
    </comment>
    <comment ref="O169" authorId="283" shapeId="0" xr:uid="{69FCEB5E-7613-4F02-A4A4-3CE60175E583}">
      <text>
        <t>[Threaded comment]
Your version of Excel allows you to read this threaded comment; however, any edits to it will get removed if the file is opened in a newer version of Excel. Learn more: https://go.microsoft.com/fwlink/?linkid=870924
Comment:
    安達人壽</t>
      </text>
    </comment>
    <comment ref="R169" authorId="284" shapeId="0" xr:uid="{CBEA0B63-41D5-4CAF-9EF5-AB37EF2AD14D}">
      <text>
        <t>[Threaded comment]
Your version of Excel allows you to read this threaded comment; however, any edits to it will get removed if the file is opened in a newer version of Excel. Learn more: https://go.microsoft.com/fwlink/?linkid=870924
Comment:
    高科大食農</t>
      </text>
    </comment>
    <comment ref="W169" authorId="285" shapeId="0" xr:uid="{CE00715D-1135-492C-A552-CD6A012418B5}">
      <text>
        <t>[Threaded comment]
Your version of Excel allows you to read this threaded comment; however, any edits to it will get removed if the file is opened in a newer version of Excel. Learn more: https://go.microsoft.com/fwlink/?linkid=870924
Comment:
    台新基金會、高大、高科大技職、高科大開放水域、茂森、客委會、新竹市稅務局、高科大食農</t>
      </text>
    </comment>
    <comment ref="F170" authorId="286" shapeId="0" xr:uid="{DA085AC9-261B-4E7A-B318-00D0604F88DB}">
      <text>
        <t>[Threaded comment]
Your version of Excel allows you to read this threaded comment; however, any edits to it will get removed if the file is opened in a newer version of Excel. Learn more: https://go.microsoft.com/fwlink/?linkid=870924
Comment:
    桃園市交通局（交通安全）、新竹市公關新聞科（媒體識讀）</t>
      </text>
    </comment>
    <comment ref="G170" authorId="287" shapeId="0" xr:uid="{8E119B56-695F-4ADE-B04D-CD14AB143F08}">
      <text>
        <t>[Threaded comment]
Your version of Excel allows you to read this threaded comment; however, any edits to it will get removed if the file is opened in a newer version of Excel. Learn more: https://go.microsoft.com/fwlink/?linkid=870924
Comment:
    巴黎萊雅</t>
      </text>
    </comment>
    <comment ref="I170" authorId="288" shapeId="0" xr:uid="{91C59B34-0A5C-456C-8242-5C309273AF51}">
      <text>
        <t>[Threaded comment]
Your version of Excel allows you to read this threaded comment; however, any edits to it will get removed if the file is opened in a newer version of Excel. Learn more: https://go.microsoft.com/fwlink/?linkid=870924
Comment:
    新竹市公關新聞科（媒體識讀）</t>
      </text>
    </comment>
    <comment ref="J170" authorId="289" shapeId="0" xr:uid="{485A676E-2F79-43F9-8972-5314208E0CE1}">
      <text>
        <t>[Threaded comment]
Your version of Excel allows you to read this threaded comment; however, any edits to it will get removed if the file is opened in a newer version of Excel. Learn more: https://go.microsoft.com/fwlink/?linkid=870924
Comment:
    台北市性平</t>
      </text>
    </comment>
    <comment ref="K170" authorId="290" shapeId="0" xr:uid="{7AB1067C-A906-470E-9D4F-744DE5D771AC}">
      <text>
        <t>[Threaded comment]
Your version of Excel allows you to read this threaded comment; however, any edits to it will get removed if the file is opened in a newer version of Excel. Learn more: https://go.microsoft.com/fwlink/?linkid=870924
Comment:
    台北市交通局（交通安全）、新竹市公關新聞科（媒體識讀）</t>
      </text>
    </comment>
    <comment ref="M170" authorId="291" shapeId="0" xr:uid="{CEC0C977-52CD-4859-9DB0-7187E5024D11}">
      <text>
        <t>[Threaded comment]
Your version of Excel allows you to read this threaded comment; however, any edits to it will get removed if the file is opened in a newer version of Excel. Learn more: https://go.microsoft.com/fwlink/?linkid=870924
Comment:
    台北市教育局（性平）續約會議</t>
      </text>
    </comment>
    <comment ref="O170" authorId="292" shapeId="0" xr:uid="{471D4318-F096-4D59-B734-67040501BA2B}">
      <text>
        <t>[Threaded comment]
Your version of Excel allows you to read this threaded comment; however, any edits to it will get removed if the file is opened in a newer version of Excel. Learn more: https://go.microsoft.com/fwlink/?linkid=870924
Comment:
    台北市教育局（性平）續約會議</t>
      </text>
    </comment>
    <comment ref="S170" authorId="293" shapeId="0" xr:uid="{1BFAB135-7CD9-4595-9558-E5F61151EA7E}">
      <text>
        <t>[Threaded comment]
Your version of Excel allows you to read this threaded comment; however, any edits to it will get removed if the file is opened in a newer version of Excel. Learn more: https://go.microsoft.com/fwlink/?linkid=870924
Comment:
    雲林品德教育、陳澄波文化基金會</t>
      </text>
    </comment>
    <comment ref="W170" authorId="294" shapeId="0" xr:uid="{05E95DE4-F1C8-4459-A5B5-7A34B44C4BFF}">
      <text>
        <t>[Threaded comment]
Your version of Excel allows you to read this threaded comment; however, any edits to it will get removed if the file is opened in a newer version of Excel. Learn more: https://go.microsoft.com/fwlink/?linkid=870924
Comment:
    凱娜谷慕慕、新北性平</t>
      </text>
    </comment>
    <comment ref="W171" authorId="295" shapeId="0" xr:uid="{63E71DED-5EDA-4867-B127-FAB6F09DD8AC}">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玉山
言果-住華</t>
      </text>
    </comment>
    <comment ref="E172" authorId="296" shapeId="0" xr:uid="{60F0E0F6-835B-47DF-95C1-A7B2CD01536C}">
      <text>
        <t>[Threaded comment]
Your version of Excel allows you to read this threaded comment; however, any edits to it will get removed if the file is opened in a newer version of Excel. Learn more: https://go.microsoft.com/fwlink/?linkid=870924
Comment:
    雲豹能源、永鑫能源</t>
      </text>
    </comment>
    <comment ref="G172" authorId="297" shapeId="0" xr:uid="{190A10B7-EF21-4959-9905-CD4FBF385EDD}">
      <text>
        <t>[Threaded comment]
Your version of Excel allows you to read this threaded comment; however, any edits to it will get removed if the file is opened in a newer version of Excel. Learn more: https://go.microsoft.com/fwlink/?linkid=870924
Comment:
    雲豹能源、永鑫能源、兆豐銀行</t>
      </text>
    </comment>
    <comment ref="K172" authorId="298" shapeId="0" xr:uid="{FF0260DA-8732-4106-AFAF-2DD572E8EB00}">
      <text>
        <t>[Threaded comment]
Your version of Excel allows you to read this threaded comment; however, any edits to it will get removed if the file is opened in a newer version of Excel. Learn more: https://go.microsoft.com/fwlink/?linkid=870924
Comment:
    金百利克拉克、雀巢、工研院公益委員會、台北市衛生局</t>
      </text>
    </comment>
    <comment ref="N172" authorId="299" shapeId="0" xr:uid="{F79F6BED-E190-40BF-9CC5-951CA2B4B73B}">
      <text>
        <t>[Threaded comment]
Your version of Excel allows you to read this threaded comment; however, any edits to it will get removed if the file is opened in a newer version of Excel. Learn more: https://go.microsoft.com/fwlink/?linkid=870924
Comment:
    桃園市警察局</t>
      </text>
    </comment>
    <comment ref="O172" authorId="300" shapeId="0" xr:uid="{D41CEA25-912B-401A-867E-8B6E6F5B5659}">
      <text>
        <t>[Threaded comment]
Your version of Excel allows you to read this threaded comment; however, any edits to it will get removed if the file is opened in a newer version of Excel. Learn more: https://go.microsoft.com/fwlink/?linkid=870924
Comment:
    延伸公關、偉太廣告、博報堂、新竹縣衛生局、新竹縣教育處、基隆市稅務局</t>
      </text>
    </comment>
    <comment ref="R172" authorId="301" shapeId="0" xr:uid="{96B39285-7A99-484A-A9D4-EE04C23B4988}">
      <text>
        <t>[Threaded comment]
Your version of Excel allows you to read this threaded comment; however, any edits to it will get removed if the file is opened in a newer version of Excel. Learn more: https://go.microsoft.com/fwlink/?linkid=870924
Comment:
    慈濟基金會</t>
      </text>
    </comment>
    <comment ref="S172" authorId="302" shapeId="0" xr:uid="{24FA2857-1BBD-4A39-843A-03691B2310D4}">
      <text>
        <t>[Threaded comment]
Your version of Excel allows you to read this threaded comment; however, any edits to it will get removed if the file is opened in a newer version of Excel. Learn more: https://go.microsoft.com/fwlink/?linkid=870924
Comment:
    南區國稅局</t>
      </text>
    </comment>
    <comment ref="U172" authorId="303" shapeId="0" xr:uid="{7677AE81-E5FD-4CE1-9D7E-FC53332201C6}">
      <text>
        <t>[Threaded comment]
Your version of Excel allows you to read this threaded comment; however, any edits to it will get removed if the file is opened in a newer version of Excel. Learn more: https://go.microsoft.com/fwlink/?linkid=870924
Comment:
    慈濟基金會</t>
      </text>
    </comment>
    <comment ref="W172" authorId="304" shapeId="0" xr:uid="{CC7AE234-F4BA-47D0-ACA5-1B9BA3DA9B86}">
      <text>
        <t>[Threaded comment]
Your version of Excel allows you to read this threaded comment; however, any edits to it will get removed if the file is opened in a newer version of Excel. Learn more: https://go.microsoft.com/fwlink/?linkid=870924
Comment:
    香港e2Sports、利樂包裝、花王、嘉義縣稅務局、文化部台語補助案、慈濟基金會</t>
      </text>
    </comment>
    <comment ref="E173" authorId="305" shapeId="0" xr:uid="{093B825D-9D92-4431-B9A9-49C265131644}">
      <text>
        <t>[Threaded comment]
Your version of Excel allows you to read this threaded comment; however, any edits to it will get removed if the file is opened in a newer version of Excel. Learn more: https://go.microsoft.com/fwlink/?linkid=870924
Comment:
    新代科技教育基金會</t>
      </text>
    </comment>
    <comment ref="G173" authorId="306" shapeId="0" xr:uid="{8DD9E88D-ACE9-45EA-A3D7-49D2A0716315}">
      <text>
        <t>[Threaded comment]
Your version of Excel allows you to read this threaded comment; however, any edits to it will get removed if the file is opened in a newer version of Excel. Learn more: https://go.microsoft.com/fwlink/?linkid=870924
Comment:
    新代教育基金會、東元文教基金會、雲林縣地方稅務局、農業部生物多樣性研究所、京城銀行、國家環境研究院、內政部國家公園署、水利署北水分署、資生堂、師大能源教育資訊網</t>
      </text>
    </comment>
    <comment ref="I173" authorId="307" shapeId="0" xr:uid="{64EE0BAD-5630-497C-B69C-862A8D3676CA}">
      <text>
        <t>[Threaded comment]
Your version of Excel allows you to read this threaded comment; however, any edits to it will get removed if the file is opened in a newer version of Excel. Learn more: https://go.microsoft.com/fwlink/?linkid=870924
Comment:
    安泰銀行、育秀教育基金會</t>
      </text>
    </comment>
    <comment ref="J173" authorId="308" shapeId="0" xr:uid="{D8A04983-D0CC-4A40-9956-364A2872BA3A}">
      <text>
        <t>[Threaded comment]
Your version of Excel allows you to read this threaded comment; however, any edits to it will get removed if the file is opened in a newer version of Excel. Learn more: https://go.microsoft.com/fwlink/?linkid=870924
Comment:
    農業部林業及自然保育署臺中分署</t>
      </text>
    </comment>
    <comment ref="K173" authorId="309" shapeId="0" xr:uid="{F8F06181-4D4E-4456-BD7A-861DDB0D7056}">
      <text>
        <t>[Threaded comment]
Your version of Excel allows you to read this threaded comment; however, any edits to it will get removed if the file is opened in a newer version of Excel. Learn more: https://go.microsoft.com/fwlink/?linkid=870924
Comment:
    育秀教育基金會、力成教育基金會、明泰科技文化教育基金會、彰化縣地方稅務局</t>
      </text>
    </comment>
    <comment ref="N173" authorId="310" shapeId="0" xr:uid="{3B0DD113-180A-48E2-B856-117521861AF0}">
      <text>
        <t>[Threaded comment]
Your version of Excel allows you to read this threaded comment; however, any edits to it will get removed if the file is opened in a newer version of Excel. Learn more: https://go.microsoft.com/fwlink/?linkid=870924
Comment:
    水利署、全球人壽、匯豐銀行、葡萄王、賽諾菲</t>
      </text>
    </comment>
    <comment ref="O173" authorId="311" shapeId="0" xr:uid="{DA6A2063-3985-4AD0-AF6A-0FF1F945839B}">
      <text>
        <t>[Threaded comment]
Your version of Excel allows you to read this threaded comment; however, any edits to it will get removed if the file is opened in a newer version of Excel. Learn more: https://go.microsoft.com/fwlink/?linkid=870924
Comment:
    友種、司法院、百仕聯</t>
      </text>
    </comment>
    <comment ref="W173" authorId="312" shapeId="0" xr:uid="{75AD239A-79B4-4C15-A874-A57669ED9C68}">
      <text>
        <t>[Threaded comment]
Your version of Excel allows you to read this threaded comment; however, any edits to it will get removed if the file is opened in a newer version of Excel. Learn more: https://go.microsoft.com/fwlink/?linkid=870924
Comment:
    AZ,雲門,海委會,土基會,癌症</t>
      </text>
    </comment>
    <comment ref="J174" authorId="313" shapeId="0" xr:uid="{D0D3C450-15B8-4E0E-B949-9A78A767A3D6}">
      <text>
        <t>[Threaded comment]
Your version of Excel allows you to read this threaded comment; however, any edits to it will get removed if the file is opened in a newer version of Excel. Learn more: https://go.microsoft.com/fwlink/?linkid=870924
Comment:
    僑委會</t>
      </text>
    </comment>
    <comment ref="R174" authorId="314" shapeId="0" xr:uid="{C8701C3C-8E54-45D2-B91F-0E394B65134F}">
      <text>
        <t>[Threaded comment]
Your version of Excel allows you to read this threaded comment; however, any edits to it will get removed if the file is opened in a newer version of Excel. Learn more: https://go.microsoft.com/fwlink/?linkid=870924
Comment:
    無印良品</t>
      </text>
    </comment>
    <comment ref="W174" authorId="315" shapeId="0" xr:uid="{B54CFE24-42A7-452E-96E9-229782997883}">
      <text>
        <t xml:space="preserve">[Threaded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趨勢網安
衛武營CSR
富邦偏鄉理財
國網中心
</t>
      </text>
    </comment>
    <comment ref="E175" authorId="316" shapeId="0" xr:uid="{D1765A7F-92E3-432B-9134-32FBADF1D963}">
      <text>
        <t>[Threaded comment]
Your version of Excel allows you to read this threaded comment; however, any edits to it will get removed if the file is opened in a newer version of Excel. Learn more: https://go.microsoft.com/fwlink/?linkid=870924
Comment:
    桃園市體育局、台北市衛生局、宜蘭社會局、彰化社會局</t>
      </text>
    </comment>
    <comment ref="I175" authorId="317" shapeId="0" xr:uid="{9B2D6B61-06D8-446B-B3B4-08C21BFF0571}">
      <text>
        <t>[Threaded comment]
Your version of Excel allows you to read this threaded comment; however, any edits to it will get removed if the file is opened in a newer version of Excel. Learn more: https://go.microsoft.com/fwlink/?linkid=870924
Comment:
    體育署全民運動組</t>
      </text>
    </comment>
    <comment ref="K175" authorId="318" shapeId="0" xr:uid="{544244EB-3C19-4602-B4E4-B5F35D7A3FD5}">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t>
      </text>
    </comment>
    <comment ref="E176" authorId="319" shapeId="0" xr:uid="{0E441005-B0B9-4E09-855E-226776D8FB54}">
      <text>
        <t>[Threaded comment]
Your version of Excel allows you to read this threaded comment; however, any edits to it will get removed if the file is opened in a newer version of Excel. Learn more: https://go.microsoft.com/fwlink/?linkid=870924
Comment:
    南投縣政府農業處、友達光電</t>
      </text>
    </comment>
    <comment ref="G176" authorId="320" shapeId="0" xr:uid="{DB80D255-EFAB-48BE-A612-F5ECAE95F1AB}">
      <text>
        <t>[Threaded comment]
Your version of Excel allows you to read this threaded comment; however, any edits to it will get removed if the file is opened in a newer version of Excel. Learn more: https://go.microsoft.com/fwlink/?linkid=870924
Comment:
    台中市農業局、桃園縣農業局、財團法人客家文化基金會、南投縣新聞處、王道銀行、台灣銀行、新北市農業局、基隆市政府體健科、南投縣政府農業處、友達光電</t>
      </text>
    </comment>
    <comment ref="N176" authorId="321" shapeId="0" xr:uid="{D0E5DEC6-7574-4CDC-B1AE-7F6614F2B555}">
      <text>
        <t>[Threaded comment]
Your version of Excel allows you to read this threaded comment; however, any edits to it will get removed if the file is opened in a newer version of Excel. Learn more: https://go.microsoft.com/fwlink/?linkid=870924
Comment:
    安達人壽</t>
      </text>
    </comment>
    <comment ref="Q176" authorId="322" shapeId="0" xr:uid="{8ECF5CF4-4FD1-4873-A4BD-917B612DA4DF}">
      <text>
        <t>[Threaded comment]
Your version of Excel allows you to read this threaded comment; however, any edits to it will get removed if the file is opened in a newer version of Excel. Learn more: https://go.microsoft.com/fwlink/?linkid=870924
Comment:
    安達人壽</t>
      </text>
    </comment>
    <comment ref="S176" authorId="323" shapeId="0" xr:uid="{92D6158B-E69B-46FE-B173-07C44A0655E1}">
      <text>
        <t>[Threaded comment]
Your version of Excel allows you to read this threaded comment; however, any edits to it will get removed if the file is opened in a newer version of Excel. Learn more: https://go.microsoft.com/fwlink/?linkid=870924
Comment:
    安達人壽</t>
      </text>
    </comment>
    <comment ref="U176" authorId="324" shapeId="0" xr:uid="{00DCAEAF-86EF-4479-B58B-6152B5C16ABC}">
      <text>
        <t>[Threaded comment]
Your version of Excel allows you to read this threaded comment; however, any edits to it will get removed if the file is opened in a newer version of Excel. Learn more: https://go.microsoft.com/fwlink/?linkid=870924
Comment:
    高科大食農</t>
      </text>
    </comment>
    <comment ref="V176" authorId="325" shapeId="0" xr:uid="{DF2B07CD-A0DA-401F-ABA1-0B7F46E711A5}">
      <text>
        <t>[Threaded comment]
Your version of Excel allows you to read this threaded comment; however, any edits to it will get removed if the file is opened in a newer version of Excel. Learn more: https://go.microsoft.com/fwlink/?linkid=870924
Comment:
    高科大技職</t>
      </text>
    </comment>
    <comment ref="W176" authorId="326" shapeId="0" xr:uid="{C564C7BC-2251-45ED-B157-757F77FC3EAD}">
      <text>
        <t>[Threaded comment]
Your version of Excel allows you to read this threaded comment; however, any edits to it will get removed if the file is opened in a newer version of Excel. Learn more: https://go.microsoft.com/fwlink/?linkid=870924
Comment:
    台新基金會、高大、高科大開放水域、茂森、客委會、新竹市稅務局、高科大食農</t>
      </text>
    </comment>
    <comment ref="E177" authorId="327" shapeId="0" xr:uid="{C1569A23-4A2D-4C4B-93CA-D501486B9C87}">
      <text>
        <t>[Threaded comment]
Your version of Excel allows you to read this threaded comment; however, any edits to it will get removed if the file is opened in a newer version of Excel. Learn more: https://go.microsoft.com/fwlink/?linkid=870924
Comment:
    嘉義縣環保局（節能）</t>
      </text>
    </comment>
    <comment ref="G177" authorId="328" shapeId="0" xr:uid="{D9062706-B4BD-44FF-BA20-16F618EDA9D0}">
      <text>
        <t>[Threaded comment]
Your version of Excel allows you to read this threaded comment; however, any edits to it will get removed if the file is opened in a newer version of Excel. Learn more: https://go.microsoft.com/fwlink/?linkid=870924
Comment:
    巴黎萊雅、嘉義縣環保局（節能）</t>
      </text>
    </comment>
    <comment ref="K177" authorId="329" shapeId="0" xr:uid="{FA288EE3-245A-4226-80DF-B812176C14CA}">
      <text>
        <t>[Threaded comment]
Your version of Excel allows you to read this threaded comment; however, any edits to it will get removed if the file is opened in a newer version of Excel. Learn more: https://go.microsoft.com/fwlink/?linkid=870924
Comment:
    台北市交通局（交通安全）、新竹市公關新聞科（媒體識讀）</t>
      </text>
    </comment>
    <comment ref="S177" authorId="330" shapeId="0" xr:uid="{8F3AE318-8FC7-469C-8C25-A275E3A7D060}">
      <text>
        <t>[Threaded comment]
Your version of Excel allows you to read this threaded comment; however, any edits to it will get removed if the file is opened in a newer version of Excel. Learn more: https://go.microsoft.com/fwlink/?linkid=870924
Comment:
    雲林品德教育、陳澄波文化基金會、台北性平續約</t>
      </text>
    </comment>
    <comment ref="W177" authorId="331" shapeId="0" xr:uid="{74024AB5-04B8-46DC-9D33-4E6A13A90BF9}">
      <text>
        <t>[Threaded comment]
Your version of Excel allows you to read this threaded comment; however, any edits to it will get removed if the file is opened in a newer version of Excel. Learn more: https://go.microsoft.com/fwlink/?linkid=870924
Comment:
    凱娜谷慕慕、新北性平</t>
      </text>
    </comment>
    <comment ref="W178" authorId="332" shapeId="0" xr:uid="{27E9830A-159B-4FCE-8E2A-34A75B3FA162}">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玉山
HKBU
LINE x CSRone</t>
      </text>
    </comment>
    <comment ref="G179" authorId="333" shapeId="0" xr:uid="{2CE463F8-24DA-4B0D-94D2-34911BE365D3}">
      <text>
        <t>[Threaded comment]
Your version of Excel allows you to read this threaded comment; however, any edits to it will get removed if the file is opened in a newer version of Excel. Learn more: https://go.microsoft.com/fwlink/?linkid=870924
Comment:
    雲豹能源、兆豐銀行、聯合再生能源、森崴能源</t>
      </text>
    </comment>
    <comment ref="K179" authorId="334" shapeId="0" xr:uid="{F49ACEA0-BD05-45E7-9E33-0665337FD563}">
      <text>
        <t>[Threaded comment]
Your version of Excel allows you to read this threaded comment; however, any edits to it will get removed if the file is opened in a newer version of Excel. Learn more: https://go.microsoft.com/fwlink/?linkid=870924
Comment:
    工研院公益委員會、台北市衛生局</t>
      </text>
    </comment>
    <comment ref="O179" authorId="335" shapeId="0" xr:uid="{5C06932A-1909-4F7B-9C0C-B122991AAA6F}">
      <text>
        <t>[Threaded comment]
Your version of Excel allows you to read this threaded comment; however, any edits to it will get removed if the file is opened in a newer version of Excel. Learn more: https://go.microsoft.com/fwlink/?linkid=870924
Comment:
    新竹縣教育處、基隆市稅務局</t>
      </text>
    </comment>
    <comment ref="W179" authorId="336" shapeId="0" xr:uid="{269A6FD2-4F33-47B2-9428-BB5F3C2ED13F}">
      <text>
        <t>[Threaded comment]
Your version of Excel allows you to read this threaded comment; however, any edits to it will get removed if the file is opened in a newer version of Excel. Learn more: https://go.microsoft.com/fwlink/?linkid=870924
Comment:
    香港e2Sports、利樂包裝、嘉義縣稅務局、文化部台語補助案、慈濟基金會、南區國稅局</t>
      </text>
    </comment>
    <comment ref="E180" authorId="337" shapeId="0" xr:uid="{0A1D2FA1-3154-499D-83E0-4082EF75842A}">
      <text>
        <t>[Threaded comment]
Your version of Excel allows you to read this threaded comment; however, any edits to it will get removed if the file is opened in a newer version of Excel. Learn more: https://go.microsoft.com/fwlink/?linkid=870924
Comment:
    晶豪科技教育基金會</t>
      </text>
    </comment>
    <comment ref="F180" authorId="338" shapeId="0" xr:uid="{75556EC3-C779-430A-BC59-78ABEFD01774}">
      <text>
        <t>[Threaded comment]
Your version of Excel allows you to read this threaded comment; however, any edits to it will get removed if the file is opened in a newer version of Excel. Learn more: https://go.microsoft.com/fwlink/?linkid=870924
Comment:
    新代科技教育基金會、東元文教基金會、京城銀行、國家環境研究院、內政部國家公園署、水利署北水分署、資生堂</t>
      </text>
    </comment>
    <comment ref="G180" authorId="339" shapeId="0" xr:uid="{6DC199A2-8883-436A-AE4C-93409604718C}">
      <text>
        <t>[Threaded comment]
Your version of Excel allows you to read this threaded comment; however, any edits to it will get removed if the file is opened in a newer version of Excel. Learn more: https://go.microsoft.com/fwlink/?linkid=870924
Comment:
    晶豪科技文教基金會、東元文教基金會、農業部生物多樣性研究所、師大能源教育資訊網</t>
      </text>
    </comment>
    <comment ref="J180" authorId="340" shapeId="0" xr:uid="{ADD6666E-E2A5-4575-AFC1-AC85F5CA1AC3}">
      <text>
        <t>[Threaded comment]
Your version of Excel allows you to read this threaded comment; however, any edits to it will get removed if the file is opened in a newer version of Excel. Learn more: https://go.microsoft.com/fwlink/?linkid=870924
Comment:
    育秀教育基金會、力成教育基金會、明泰科技文化教育基金會</t>
      </text>
    </comment>
    <comment ref="K180" authorId="341" shapeId="0" xr:uid="{764C42C1-1255-44B6-A1E4-7EAF7D7CCDD1}">
      <text>
        <t>[Threaded comment]
Your version of Excel allows you to read this threaded comment; however, any edits to it will get removed if the file is opened in a newer version of Excel. Learn more: https://go.microsoft.com/fwlink/?linkid=870924
Comment:
    明泰文教基金會、彰化縣地方稅務局</t>
      </text>
    </comment>
    <comment ref="M180" authorId="342" shapeId="0" xr:uid="{14680706-4BBC-4A09-BCA3-BFAF2427C8FA}">
      <text>
        <t>[Threaded comment]
Your version of Excel allows you to read this threaded comment; however, any edits to it will get removed if the file is opened in a newer version of Excel. Learn more: https://go.microsoft.com/fwlink/?linkid=870924
Comment:
    育秀教育基金會</t>
      </text>
    </comment>
    <comment ref="O180" authorId="343" shapeId="0" xr:uid="{970A06B8-708F-4744-AE0E-9AB4A6B6BBC2}">
      <text>
        <t>[Threaded comment]
Your version of Excel allows you to read this threaded comment; however, any edits to it will get removed if the file is opened in a newer version of Excel. Learn more: https://go.microsoft.com/fwlink/?linkid=870924
Comment:
    友種、司法院、育秀教育基金會、百仕聯</t>
      </text>
    </comment>
    <comment ref="V180" authorId="344" shapeId="0" xr:uid="{358C4F4F-C4C9-494F-A16B-EEC30ADDA251}">
      <text>
        <t>[Threaded comment]
Your version of Excel allows you to read this threaded comment; however, any edits to it will get removed if the file is opened in a newer version of Excel. Learn more: https://go.microsoft.com/fwlink/?linkid=870924
Comment:
    海委會</t>
      </text>
    </comment>
    <comment ref="W180" authorId="345" shapeId="0" xr:uid="{959A01C6-CDA5-4E49-8A0C-89C181C62B04}">
      <text>
        <t>[Threaded comment]
Your version of Excel allows you to read this threaded comment; however, any edits to it will get removed if the file is opened in a newer version of Excel. Learn more: https://go.microsoft.com/fwlink/?linkid=870924
Comment:
    AZ,雲門,土基會,癌症</t>
      </text>
    </comment>
    <comment ref="G181" authorId="346" shapeId="0" xr:uid="{2EDF783E-32D4-43C1-9420-E7B6629FF049}">
      <text>
        <t xml:space="preserve">[Threaded comment]
Your version of Excel allows you to read this threaded comment; however, any edits to it will get removed if the file is opened in a newer version of Excel. Learn more: https://go.microsoft.com/fwlink/?linkid=870924
Comment:
    </t>
      </text>
    </comment>
    <comment ref="K181" authorId="347" shapeId="0" xr:uid="{6DD9D0BC-E3FA-45C8-ACA0-C97876382DFB}">
      <text>
        <t>[Threaded comment]
Your version of Excel allows you to read this threaded comment; however, any edits to it will get removed if the file is opened in a newer version of Excel. Learn more: https://go.microsoft.com/fwlink/?linkid=870924
Comment:
    全聯</t>
      </text>
    </comment>
    <comment ref="O181" authorId="348" shapeId="0" xr:uid="{B61A659B-A317-4823-97CC-5D1FEE5A088F}">
      <text>
        <t>[Threaded comment]
Your version of Excel allows you to read this threaded comment; however, any edits to it will get removed if the file is opened in a newer version of Excel. Learn more: https://go.microsoft.com/fwlink/?linkid=870924
Comment:
    屏東交通安全計畫
經濟部智慧財產局</t>
      </text>
    </comment>
    <comment ref="S181" authorId="349" shapeId="0" xr:uid="{E80CC653-3D22-44AF-A970-C6C45B4AF20A}">
      <text>
        <t>[Threaded comment]
Your version of Excel allows you to read this threaded comment; however, any edits to it will get removed if the file is opened in a newer version of Excel. Learn more: https://go.microsoft.com/fwlink/?linkid=870924
Comment:
    聯想國際行銷</t>
      </text>
    </comment>
    <comment ref="W181" authorId="350" shapeId="0" xr:uid="{F7617D44-08B5-44F0-92F7-68EF181C8E81}">
      <text>
        <t xml:space="preserve">[Threaded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趨勢網安
衛武營CSR
富邦偏鄉理財
國網中心
</t>
      </text>
    </comment>
    <comment ref="G182" authorId="351" shapeId="0" xr:uid="{818B001F-511C-44CD-963B-E059A8ACF9B7}">
      <text>
        <t>[Threaded comment]
Your version of Excel allows you to read this threaded comment; however, any edits to it will get removed if the file is opened in a newer version of Excel. Learn more: https://go.microsoft.com/fwlink/?linkid=870924
Comment:
    桃園市體育局、台北市衛生局、宜蘭社會局、彰化社會局、新北市體育局</t>
      </text>
    </comment>
    <comment ref="K182" authorId="352" shapeId="0" xr:uid="{3DD81B79-C824-4729-BF90-331A8A72EE0D}">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t>
      </text>
    </comment>
    <comment ref="S182" authorId="353" shapeId="0" xr:uid="{EEB35C81-25FC-43BB-80A9-3ABA9E974947}">
      <text>
        <t>[Threaded comment]
Your version of Excel allows you to read this threaded comment; however, any edits to it will get removed if the file is opened in a newer version of Excel. Learn more: https://go.microsoft.com/fwlink/?linkid=870924
Comment:
    嘉義太空館</t>
      </text>
    </comment>
    <comment ref="W182" authorId="354" shapeId="0" xr:uid="{6B41B4FA-F825-470C-B459-9CAFC152CDD7}">
      <text>
        <t>[Threaded comment]
Your version of Excel allows you to read this threaded comment; however, any edits to it will get removed if the file is opened in a newer version of Excel. Learn more: https://go.microsoft.com/fwlink/?linkid=870924
Comment:
    灃食、世展會、花蓮地方稅務局</t>
      </text>
    </comment>
    <comment ref="F183" authorId="355" shapeId="0" xr:uid="{494298F0-A91C-4FE6-8B7C-D3E5AEDD1DAB}">
      <text>
        <t>[Threaded comment]
Your version of Excel allows you to read this threaded comment; however, any edits to it will get removed if the file is opened in a newer version of Excel. Learn more: https://go.microsoft.com/fwlink/?linkid=870924
Comment:
    友達光電</t>
      </text>
    </comment>
    <comment ref="G183" authorId="356" shapeId="0" xr:uid="{B55A453E-0521-4730-9196-B62D54E681CF}">
      <text>
        <t>[Threaded comment]
Your version of Excel allows you to read this threaded comment; however, any edits to it will get removed if the file is opened in a newer version of Excel. Learn more: https://go.microsoft.com/fwlink/?linkid=870924
Comment:
    台中市農業局、桃園縣農業局、財團法人客家文化基金會、南投縣新聞處、王道銀行、台灣銀行、新北市農業局、基隆市政府體健科、南投縣政府農業處</t>
      </text>
    </comment>
    <comment ref="K183" authorId="357" shapeId="0" xr:uid="{D43628AB-50F0-429F-B23B-73AE20923D6A}">
      <text>
        <t>[Threaded comment]
Your version of Excel allows you to read this threaded comment; however, any edits to it will get removed if the file is opened in a newer version of Excel. Learn more: https://go.microsoft.com/fwlink/?linkid=870924
Comment:
    友達光電</t>
      </text>
    </comment>
    <comment ref="S183" authorId="358" shapeId="0" xr:uid="{516EE752-EF1A-475D-A01E-0BE6E791C4D0}">
      <text>
        <t>[Threaded comment]
Your version of Excel allows you to read this threaded comment; however, any edits to it will get removed if the file is opened in a newer version of Excel. Learn more: https://go.microsoft.com/fwlink/?linkid=870924
Comment:
    安達人壽</t>
      </text>
    </comment>
    <comment ref="V183" authorId="359" shapeId="0" xr:uid="{F5FE8F0E-70C4-4361-8AAA-D0A964F3317E}">
      <text>
        <t>[Threaded comment]
Your version of Excel allows you to read this threaded comment; however, any edits to it will get removed if the file is opened in a newer version of Excel. Learn more: https://go.microsoft.com/fwlink/?linkid=870924
Comment:
    新竹市稅務局</t>
      </text>
    </comment>
    <comment ref="W183" authorId="360" shapeId="0" xr:uid="{293C8208-AC9D-4FDA-969D-4171E2D286FD}">
      <text>
        <t>[Threaded comment]
Your version of Excel allows you to read this threaded comment; however, any edits to it will get removed if the file is opened in a newer version of Excel. Learn more: https://go.microsoft.com/fwlink/?linkid=870924
Comment:
    台新基金會、高大、高科大開放水域、茂森、客委會、高科大食農</t>
      </text>
    </comment>
    <comment ref="E184" authorId="361" shapeId="0" xr:uid="{D6F00A1D-9120-4D13-BA07-120625B781DA}">
      <text>
        <t>[Threaded comment]
Your version of Excel allows you to read this threaded comment; however, any edits to it will get removed if the file is opened in a newer version of Excel. Learn more: https://go.microsoft.com/fwlink/?linkid=870924
Comment:
    教育部性平、法扶基金會、龍華科大</t>
      </text>
    </comment>
    <comment ref="G184" authorId="362" shapeId="0" xr:uid="{1EF83AFD-2E3E-4721-8E68-8EDE21A3DCD1}">
      <text>
        <t>[Threaded comment]
Your version of Excel allows you to read this threaded comment; however, any edits to it will get removed if the file is opened in a newer version of Excel. Learn more: https://go.microsoft.com/fwlink/?linkid=870924
Comment:
    巴黎萊雅、嘉義縣環保局（節能）、教育部性平、法扶基金會、龍華科大</t>
      </text>
    </comment>
    <comment ref="K184" authorId="363" shapeId="0" xr:uid="{6E36510B-71C3-438E-B8D6-22AA37F263A7}">
      <text>
        <t>[Threaded comment]
Your version of Excel allows you to read this threaded comment; however, any edits to it will get removed if the file is opened in a newer version of Excel. Learn more: https://go.microsoft.com/fwlink/?linkid=870924
Comment:
    台北市交通局（交通安全）、新竹市公關新聞科（媒體識讀）</t>
      </text>
    </comment>
    <comment ref="S184" authorId="364" shapeId="0" xr:uid="{6A4142B3-FADE-467B-B848-7368AFF4EFCF}">
      <text>
        <t>[Threaded comment]
Your version of Excel allows you to read this threaded comment; however, any edits to it will get removed if the file is opened in a newer version of Excel. Learn more: https://go.microsoft.com/fwlink/?linkid=870924
Comment:
    雲林品德教育、陳澄波文化基金會、台北性平續約</t>
      </text>
    </comment>
    <comment ref="W184" authorId="365" shapeId="0" xr:uid="{C765547C-B473-429A-8BB7-AC558CDDB1F6}">
      <text>
        <t>[Threaded comment]
Your version of Excel allows you to read this threaded comment; however, any edits to it will get removed if the file is opened in a newer version of Excel. Learn more: https://go.microsoft.com/fwlink/?linkid=870924
Comment:
    凱娜谷慕慕、新北性平</t>
      </text>
    </comment>
    <comment ref="G185" authorId="366" shapeId="0" xr:uid="{4677F255-20E2-4462-B7C3-ABA8BAC5A5E5}">
      <text>
        <t>[Threaded comment]
Your version of Excel allows you to read this threaded comment; however, any edits to it will get removed if the file is opened in a newer version of Excel. Learn more: https://go.microsoft.com/fwlink/?linkid=870924
Comment:
    永慶房屋
永慶慈善基金會
有巢氏房屋（鴻毅服務股份有限公司）
台慶不動產
台灣房屋
雲林縣政府</t>
      </text>
    </comment>
    <comment ref="I185" authorId="367" shapeId="0" xr:uid="{C3D628A2-A0A3-4A2A-A71F-7A05A51E2C6B}">
      <text>
        <t>[Threaded comment]
Your version of Excel allows you to read this threaded comment; however, any edits to it will get removed if the file is opened in a newer version of Excel. Learn more: https://go.microsoft.com/fwlink/?linkid=870924
Comment:
    台灣高鐵
大昕廣告</t>
      </text>
    </comment>
    <comment ref="K185" authorId="368" shapeId="0" xr:uid="{3609A534-D3FC-4A20-96C9-8B1A24317D13}">
      <text>
        <t>[Threaded comment]
Your version of Excel allows you to read this threaded comment; however, any edits to it will get removed if the file is opened in a newer version of Excel. Learn more: https://go.microsoft.com/fwlink/?linkid=870924
Comment:
    台灣高鐵
東森人資
台灣頭痛醫學會</t>
      </text>
    </comment>
    <comment ref="M185" authorId="369" shapeId="0" xr:uid="{805065E3-097A-4CB3-8780-5B5EE3E99127}">
      <text>
        <t>[Threaded comment]
Your version of Excel allows you to read this threaded comment; however, any edits to it will get removed if the file is opened in a newer version of Excel. Learn more: https://go.microsoft.com/fwlink/?linkid=870924
Comment:
    大昕廣告</t>
      </text>
    </comment>
    <comment ref="N185" authorId="370" shapeId="0" xr:uid="{E8A9D965-96F6-4468-AFFD-92F4FE3919F7}">
      <text>
        <t>[Threaded comment]
Your version of Excel allows you to read this threaded comment; however, any edits to it will get removed if the file is opened in a newer version of Excel. Learn more: https://go.microsoft.com/fwlink/?linkid=870924
Comment:
    內政部警政署刑事警察局</t>
      </text>
    </comment>
    <comment ref="O185" authorId="371" shapeId="0" xr:uid="{9132844C-E5C2-4167-898C-13879F6D9864}">
      <text>
        <t>[Threaded comment]
Your version of Excel allows you to read this threaded comment; however, any edits to it will get removed if the file is opened in a newer version of Excel. Learn more: https://go.microsoft.com/fwlink/?linkid=870924
Comment:
    大昕廣告
中國信託商業銀行/公共關係暨公益推展處
台灣大哥大-永續暨品牌發展處/永續發展部
東洋藥品
台灣諾華
桃園防災
邦訓</t>
      </text>
    </comment>
    <comment ref="Q185" authorId="372" shapeId="0" xr:uid="{92A671B5-2FD1-4EFB-9EEE-F8F87A85B354}">
      <text>
        <t>[Threaded comment]
Your version of Excel allows you to read this threaded comment; however, any edits to it will get removed if the file is opened in a newer version of Excel. Learn more: https://go.microsoft.com/fwlink/?linkid=870924
Comment:
    中華電信CSR</t>
      </text>
    </comment>
    <comment ref="S185" authorId="373" shapeId="0" xr:uid="{7344670A-02DF-42B7-B00F-B5EDBA98DB4D}">
      <text>
        <t>[Threaded comment]
Your version of Excel allows you to read this threaded comment; however, any edits to it will get removed if the file is opened in a newer version of Excel. Learn more: https://go.microsoft.com/fwlink/?linkid=870924
Comment:
    外交部領事事務局
信義房屋
中華電信</t>
      </text>
    </comment>
    <comment ref="U185" authorId="374" shapeId="0" xr:uid="{AA7ADD6A-89C0-4904-862C-128F832E60D7}">
      <text>
        <t>[Threaded comment]
Your version of Excel allows you to read this threaded comment; however, any edits to it will get removed if the file is opened in a newer version of Excel. Learn more: https://go.microsoft.com/fwlink/?linkid=870924
Comment:
    新視紀-消保案</t>
      </text>
    </comment>
    <comment ref="W185" authorId="375" shapeId="0" xr:uid="{A8EBC964-4351-456A-9E22-1C361F1860B1}">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玉山
LINE x CSRone
HKBU
新視紀-消保案</t>
      </text>
    </comment>
    <comment ref="G186" authorId="376" shapeId="0" xr:uid="{E9B181B8-BBB2-4247-B5C2-587E73BFB8F0}">
      <text>
        <t>[Threaded comment]
Your version of Excel allows you to read this threaded comment; however, any edits to it will get removed if the file is opened in a newer version of Excel. Learn more: https://go.microsoft.com/fwlink/?linkid=870924
Comment:
    雲豹能源、兆豐銀行、聯合再生能源、森崴能源</t>
      </text>
    </comment>
    <comment ref="K186" authorId="377" shapeId="0" xr:uid="{DF8FE02F-0F03-448C-958E-F3D59787D27E}">
      <text>
        <t>[Threaded comment]
Your version of Excel allows you to read this threaded comment; however, any edits to it will get removed if the file is opened in a newer version of Excel. Learn more: https://go.microsoft.com/fwlink/?linkid=870924
Comment:
    工研院公益委員會、台北市衛生局</t>
      </text>
    </comment>
    <comment ref="O186" authorId="378" shapeId="0" xr:uid="{2DB058D5-536B-410D-AEDC-63A25AC6B9C7}">
      <text>
        <t>[Threaded comment]
Your version of Excel allows you to read this threaded comment; however, any edits to it will get removed if the file is opened in a newer version of Excel. Learn more: https://go.microsoft.com/fwlink/?linkid=870924
Comment:
    新竹縣教育處、基隆市稅務局</t>
      </text>
    </comment>
    <comment ref="W186" authorId="379" shapeId="0" xr:uid="{FC526028-5ECF-4114-94A6-701B9DED55F9}">
      <text>
        <t>[Threaded comment]
Your version of Excel allows you to read this threaded comment; however, any edits to it will get removed if the file is opened in a newer version of Excel. Learn more: https://go.microsoft.com/fwlink/?linkid=870924
Comment:
    香港e2Sports、利樂包裝、嘉義縣稅務局、文化部台語補助案、慈濟基金會、南區國稅局</t>
      </text>
    </comment>
    <comment ref="E187" authorId="380" shapeId="0" xr:uid="{A15A1023-20F2-48C2-8F14-1D7C2AF560DB}">
      <text>
        <t>[Threaded comment]
Your version of Excel allows you to read this threaded comment; however, any edits to it will get removed if the file is opened in a newer version of Excel. Learn more: https://go.microsoft.com/fwlink/?linkid=870924
Comment:
    晶豪科技教育基金會、致茂科技教育基金會</t>
      </text>
    </comment>
    <comment ref="F187" authorId="381" shapeId="0" xr:uid="{876920D4-30F7-4B97-9D87-4B64C9D08C94}">
      <text>
        <t>[Threaded comment]
Your version of Excel allows you to read this threaded comment; however, any edits to it will get removed if the file is opened in a newer version of Excel. Learn more: https://go.microsoft.com/fwlink/?linkid=870924
Comment:
    三聯科技教育基金會、矽統教育基金會</t>
      </text>
    </comment>
    <comment ref="G187" authorId="382" shapeId="0" xr:uid="{FBA4A4E7-DC5A-4A5D-9EF6-2529BCF2E0FF}">
      <text>
        <t>[Threaded comment]
Your version of Excel allows you to read this threaded comment; however, any edits to it will get removed if the file is opened in a newer version of Excel. Learn more: https://go.microsoft.com/fwlink/?linkid=870924
Comment:
    晶豪科技教育基金會、致茂科技教育基金會、農業部多樣性研究所、師大能源網</t>
      </text>
    </comment>
    <comment ref="K187" authorId="383" shapeId="0" xr:uid="{0C88BEFC-AE8F-4484-941F-AC70688E9B17}">
      <text>
        <t>[Threaded comment]
Your version of Excel allows you to read this threaded comment; however, any edits to it will get removed if the file is opened in a newer version of Excel. Learn more: https://go.microsoft.com/fwlink/?linkid=870924
Comment:
    明泰文教基金會、彰化縣地方稅務局</t>
      </text>
    </comment>
    <comment ref="O187" authorId="384" shapeId="0" xr:uid="{958EEE27-24DA-4689-9C7D-58EDA15DE638}">
      <text>
        <t>[Threaded comment]
Your version of Excel allows you to read this threaded comment; however, any edits to it will get removed if the file is opened in a newer version of Excel. Learn more: https://go.microsoft.com/fwlink/?linkid=870924
Comment:
    信託公會、友種、司法院、育秀教育基金會、百仕聯</t>
      </text>
    </comment>
    <comment ref="W187" authorId="385" shapeId="0" xr:uid="{F216CE91-E966-40F9-8D24-8AB68FBF3E34}">
      <text>
        <t>[Threaded comment]
Your version of Excel allows you to read this threaded comment; however, any edits to it will get removed if the file is opened in a newer version of Excel. Learn more: https://go.microsoft.com/fwlink/?linkid=870924
Comment:
    AZ,雲門,土基會,癌症</t>
      </text>
    </comment>
    <comment ref="K188" authorId="386" shapeId="0" xr:uid="{641851B5-A702-4412-A7D2-C27EE9C1702A}">
      <text>
        <t>[Threaded comment]
Your version of Excel allows you to read this threaded comment; however, any edits to it will get removed if the file is opened in a newer version of Excel. Learn more: https://go.microsoft.com/fwlink/?linkid=870924
Comment:
    全聯</t>
      </text>
    </comment>
    <comment ref="O188" authorId="387" shapeId="0" xr:uid="{E1DF2D86-EE25-4773-96C6-BFAD5CA750C8}">
      <text>
        <t>[Threaded comment]
Your version of Excel allows you to read this threaded comment; however, any edits to it will get removed if the file is opened in a newer version of Excel. Learn more: https://go.microsoft.com/fwlink/?linkid=870924
Comment:
    屏東交通安全計畫
經濟部智慧財產局</t>
      </text>
    </comment>
    <comment ref="S188" authorId="388" shapeId="0" xr:uid="{52F72E7C-466A-4368-954B-1356519FB030}">
      <text>
        <t>[Threaded comment]
Your version of Excel allows you to read this threaded comment; however, any edits to it will get removed if the file is opened in a newer version of Excel. Learn more: https://go.microsoft.com/fwlink/?linkid=870924
Comment:
    聯想國際行銷</t>
      </text>
    </comment>
    <comment ref="W188" authorId="389" shapeId="0" xr:uid="{E5FEE26B-42EF-4899-9E92-8A9884F60652}">
      <text>
        <t xml:space="preserve">[Threaded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趨勢網安
衛武營CSR
富邦偏鄉理財
國網中心
</t>
      </text>
    </comment>
    <comment ref="G189" authorId="390" shapeId="0" xr:uid="{E5945848-A277-4073-8304-A036F50E40B8}">
      <text>
        <t>[Threaded comment]
Your version of Excel allows you to read this threaded comment; however, any edits to it will get removed if the file is opened in a newer version of Excel. Learn more: https://go.microsoft.com/fwlink/?linkid=870924
Comment:
    桃園市體育局、台北市衛生局、宜蘭社會局、彰化社會局、新北市體育局、國家人權委員會</t>
      </text>
    </comment>
    <comment ref="K189" authorId="391" shapeId="0" xr:uid="{D197795E-AED3-4822-AC82-42AEA37FC488}">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t>
      </text>
    </comment>
    <comment ref="S189" authorId="392" shapeId="0" xr:uid="{9A83F3A9-99DA-4BDD-8518-B7D5608772B3}">
      <text>
        <t>[Threaded comment]
Your version of Excel allows you to read this threaded comment; however, any edits to it will get removed if the file is opened in a newer version of Excel. Learn more: https://go.microsoft.com/fwlink/?linkid=870924
Comment:
    嘉義太空館</t>
      </text>
    </comment>
    <comment ref="W189" authorId="393" shapeId="0" xr:uid="{C8B777ED-208E-4E4E-A4B2-A771AA8E14EE}">
      <text>
        <t>[Threaded comment]
Your version of Excel allows you to read this threaded comment; however, any edits to it will get removed if the file is opened in a newer version of Excel. Learn more: https://go.microsoft.com/fwlink/?linkid=870924
Comment:
    灃食、世展會、花蓮地方稅務局</t>
      </text>
    </comment>
    <comment ref="G190" authorId="394" shapeId="0" xr:uid="{AB33EF77-D148-49FF-9108-BD86D83BC11B}">
      <text>
        <t>[Threaded comment]
Your version of Excel allows you to read this threaded comment; however, any edits to it will get removed if the file is opened in a newer version of Excel. Learn more: https://go.microsoft.com/fwlink/?linkid=870924
Comment:
    台中市農業局、桃園縣農業局、財團法人客家文化基金會、南投縣新聞處、王道銀行、台灣銀行、新北市農業局、基隆市政府體健科、南投縣政府農業處</t>
      </text>
    </comment>
    <comment ref="K190" authorId="395" shapeId="0" xr:uid="{A7D91858-0D16-48D4-AEA5-1945782C2B3A}">
      <text>
        <t>[Threaded comment]
Your version of Excel allows you to read this threaded comment; however, any edits to it will get removed if the file is opened in a newer version of Excel. Learn more: https://go.microsoft.com/fwlink/?linkid=870924
Comment:
    友達光電</t>
      </text>
    </comment>
    <comment ref="G191" authorId="396" shapeId="0" xr:uid="{17FC3741-8919-4674-801D-0419F5C8F43A}">
      <text>
        <t>[Threaded comment]
Your version of Excel allows you to read this threaded comment; however, any edits to it will get removed if the file is opened in a newer version of Excel. Learn more: https://go.microsoft.com/fwlink/?linkid=870924
Comment:
    巴黎萊雅、嘉義縣環保局（節能）、教育部性平、法扶基金會、龍華科大</t>
      </text>
    </comment>
    <comment ref="K191" authorId="397" shapeId="0" xr:uid="{EC3374EB-4714-4EB3-9D3C-6E3F9BB02204}">
      <text>
        <t>[Threaded comment]
Your version of Excel allows you to read this threaded comment; however, any edits to it will get removed if the file is opened in a newer version of Excel. Learn more: https://go.microsoft.com/fwlink/?linkid=870924
Comment:
    台北市交通局（交通安全）、新竹市公關新聞科（媒體識讀）、波蜜</t>
      </text>
    </comment>
    <comment ref="S191" authorId="398" shapeId="0" xr:uid="{ED119081-535C-481D-8009-F39086E64BB7}">
      <text>
        <t>[Threaded comment]
Your version of Excel allows you to read this threaded comment; however, any edits to it will get removed if the file is opened in a newer version of Excel. Learn more: https://go.microsoft.com/fwlink/?linkid=870924
Comment:
    雲林品德教育、陳澄波文化基金會、台北性平續約</t>
      </text>
    </comment>
    <comment ref="W191" authorId="399" shapeId="0" xr:uid="{2C79E72B-1CAB-4D8F-AFA4-573C1D98E567}">
      <text>
        <t>[Threaded comment]
Your version of Excel allows you to read this threaded comment; however, any edits to it will get removed if the file is opened in a newer version of Excel. Learn more: https://go.microsoft.com/fwlink/?linkid=870924
Comment:
    凱娜谷慕慕、新北性平</t>
      </text>
    </comment>
    <comment ref="E192" authorId="400" shapeId="0" xr:uid="{5D83376F-B27E-4773-B4CA-38B2CD6BA768}">
      <text>
        <t>[Threaded comment]
Your version of Excel allows you to read this threaded comment; however, any edits to it will get removed if the file is opened in a newer version of Excel. Learn more: https://go.microsoft.com/fwlink/?linkid=870924
Comment:
    香港商尚域投資有限公司台灣分公司</t>
      </text>
    </comment>
    <comment ref="G192" authorId="401" shapeId="0" xr:uid="{9931DF7E-F9D7-4C30-A638-EA3D41A7FEEC}">
      <text>
        <t>[Threaded comment]
Your version of Excel allows you to read this threaded comment; however, any edits to it will get removed if the file is opened in a newer version of Excel. Learn more: https://go.microsoft.com/fwlink/?linkid=870924
Comment:
    永慶房屋
永慶慈善基金會
有巢氏房屋（鴻毅服務股份有限公司）
台慶不動產
台灣房屋
雲林縣政府</t>
      </text>
    </comment>
    <comment ref="K192" authorId="402" shapeId="0" xr:uid="{D7859411-AE7B-4BCC-B585-5FD2D32D1944}">
      <text>
        <t>[Threaded comment]
Your version of Excel allows you to read this threaded comment; however, any edits to it will get removed if the file is opened in a newer version of Excel. Learn more: https://go.microsoft.com/fwlink/?linkid=870924
Comment:
    台灣高鐵
東森人資
台灣頭痛醫學會
香港商尚域投資有限公司台灣分公司</t>
      </text>
    </comment>
    <comment ref="N192" authorId="403" shapeId="0" xr:uid="{0CDD9B73-D83A-466B-A772-F780A7E8226C}">
      <text>
        <t>[Threaded comment]
Your version of Excel allows you to read this threaded comment; however, any edits to it will get removed if the file is opened in a newer version of Excel. Learn more: https://go.microsoft.com/fwlink/?linkid=870924
Comment:
    大昕廣告
中國信託商業銀行/公共關係暨公益推展處(9月再聯繫)</t>
      </text>
    </comment>
    <comment ref="O192" authorId="404" shapeId="0" xr:uid="{7B4F223B-EBC3-4EE6-9FF8-0502F80AF1BE}">
      <text>
        <t>[Threaded comment]
Your version of Excel allows you to read this threaded comment; however, any edits to it will get removed if the file is opened in a newer version of Excel. Learn more: https://go.microsoft.com/fwlink/?linkid=870924
Comment:
    台灣大哥大-永續暨品牌發展處/永續發展部
東洋藥品
台灣諾華
桃園防災
邦訓</t>
      </text>
    </comment>
    <comment ref="Q192" authorId="405" shapeId="0" xr:uid="{CD2A4319-F958-452E-9620-5B6B93B01914}">
      <text>
        <t>[Threaded comment]
Your version of Excel allows you to read this threaded comment; however, any edits to it will get removed if the file is opened in a newer version of Excel. Learn more: https://go.microsoft.com/fwlink/?linkid=870924
Comment:
    大昕廣告</t>
      </text>
    </comment>
    <comment ref="S192" authorId="406" shapeId="0" xr:uid="{54FE71BF-775F-4E6A-808C-4B364DF7AC5D}">
      <text>
        <t>[Threaded comment]
Your version of Excel allows you to read this threaded comment; however, any edits to it will get removed if the file is opened in a newer version of Excel. Learn more: https://go.microsoft.com/fwlink/?linkid=870924
Comment:
    外交部領事事務局
信義房屋
中華電信
大昕廣告</t>
      </text>
    </comment>
    <comment ref="W192" authorId="407" shapeId="0" xr:uid="{5C487AEC-E933-443A-8D25-30A056B83F71}">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玉山
LINE x CSRone
HKBU
新視紀-消保案</t>
      </text>
    </comment>
    <comment ref="G193" authorId="408" shapeId="0" xr:uid="{297FE349-F482-4404-B52F-3D130CF460CC}">
      <text>
        <t>[Threaded comment]
Your version of Excel allows you to read this threaded comment; however, any edits to it will get removed if the file is opened in a newer version of Excel. Learn more: https://go.microsoft.com/fwlink/?linkid=870924
Comment:
    雲豹能源、兆豐銀行、聯合再生能源、森崴能源</t>
      </text>
    </comment>
    <comment ref="K193" authorId="409" shapeId="0" xr:uid="{7E0EC19A-2AA8-466F-8D0C-8FBA04FE8717}">
      <text>
        <t>[Threaded comment]
Your version of Excel allows you to read this threaded comment; however, any edits to it will get removed if the file is opened in a newer version of Excel. Learn more: https://go.microsoft.com/fwlink/?linkid=870924
Comment:
    工研院公益委員會、台北市衛生局</t>
      </text>
    </comment>
    <comment ref="O193" authorId="410" shapeId="0" xr:uid="{ECF12D57-A357-412E-996A-05AB85D3F09E}">
      <text>
        <t>[Threaded comment]
Your version of Excel allows you to read this threaded comment; however, any edits to it will get removed if the file is opened in a newer version of Excel. Learn more: https://go.microsoft.com/fwlink/?linkid=870924
Comment:
    基隆市稅務局</t>
      </text>
    </comment>
    <comment ref="S193" authorId="411" shapeId="0" xr:uid="{32864AE2-563D-4409-9D25-3F5054826281}">
      <text>
        <t>[Threaded comment]
Your version of Excel allows you to read this threaded comment; however, any edits to it will get removed if the file is opened in a newer version of Excel. Learn more: https://go.microsoft.com/fwlink/?linkid=870924
Comment:
    新竹縣教育局</t>
      </text>
    </comment>
    <comment ref="W193" authorId="412" shapeId="0" xr:uid="{58D17BC2-4AFB-4CFD-A93F-B965121B039A}">
      <text>
        <t>[Threaded comment]
Your version of Excel allows you to read this threaded comment; however, any edits to it will get removed if the file is opened in a newer version of Excel. Learn more: https://go.microsoft.com/fwlink/?linkid=870924
Comment:
    香港e2Sports、利樂包裝、嘉義縣稅務局、文化部台語補助案、慈濟基金會、南區國稅局</t>
      </text>
    </comment>
    <comment ref="E194" authorId="413" shapeId="0" xr:uid="{C484711D-ACE5-4A86-B64A-8F7FCC9363F6}">
      <text>
        <t>[Threaded comment]
Your version of Excel allows you to read this threaded comment; however, any edits to it will get removed if the file is opened in a newer version of Excel. Learn more: https://go.microsoft.com/fwlink/?linkid=870924
Comment:
    大聯大教育基金會</t>
      </text>
    </comment>
    <comment ref="F194" authorId="414" shapeId="0" xr:uid="{5E02227C-4CC1-448A-987C-B0888ED3A69F}">
      <text>
        <t>[Threaded comment]
Your version of Excel allows you to read this threaded comment; however, any edits to it will get removed if the file is opened in a newer version of Excel. Learn more: https://go.microsoft.com/fwlink/?linkid=870924
Comment:
    晶豪科技教育基金會、致茂科技教育基金會、農業部多樣性研究所</t>
      </text>
    </comment>
    <comment ref="G194" authorId="415" shapeId="0" xr:uid="{3A5F7DD0-97FE-4C88-87D3-52847DA60FBD}">
      <text>
        <t>[Threaded comment]
Your version of Excel allows you to read this threaded comment; however, any edits to it will get removed if the file is opened in a newer version of Excel. Learn more: https://go.microsoft.com/fwlink/?linkid=870924
Comment:
    大聯大文教基金會、師大能源網</t>
      </text>
    </comment>
    <comment ref="K194" authorId="416" shapeId="0" xr:uid="{C4C6935E-F6E6-4BD2-B503-23D475DD8935}">
      <text>
        <t>[Threaded comment]
Your version of Excel allows you to read this threaded comment; however, any edits to it will get removed if the file is opened in a newer version of Excel. Learn more: https://go.microsoft.com/fwlink/?linkid=870924
Comment:
    明泰文教基金會、彰化稅務局、海科館、研揚文教基金會</t>
      </text>
    </comment>
    <comment ref="N194" authorId="417" shapeId="0" xr:uid="{C4804527-1837-4281-9262-751EA720F6BD}">
      <text>
        <t>[Threaded comment]
Your version of Excel allows you to read this threaded comment; however, any edits to it will get removed if the file is opened in a newer version of Excel. Learn more: https://go.microsoft.com/fwlink/?linkid=870924
Comment:
    信託公會</t>
      </text>
    </comment>
    <comment ref="O194" authorId="418" shapeId="0" xr:uid="{22C5E10B-0A5B-4875-87BD-AF8357595978}">
      <text>
        <t>[Threaded comment]
Your version of Excel allows you to read this threaded comment; however, any edits to it will get removed if the file is opened in a newer version of Excel. Learn more: https://go.microsoft.com/fwlink/?linkid=870924
Comment:
    友種、司法院、育秀教育基金會、百仕聯</t>
      </text>
    </comment>
    <comment ref="Q194" authorId="419" shapeId="0" xr:uid="{FC2BBB56-A66B-4D8C-9609-380FA7E96207}">
      <text>
        <t>[Threaded comment]
Your version of Excel allows you to read this threaded comment; however, any edits to it will get removed if the file is opened in a newer version of Excel. Learn more: https://go.microsoft.com/fwlink/?linkid=870924
Comment:
    AZ</t>
      </text>
    </comment>
    <comment ref="S194" authorId="420" shapeId="0" xr:uid="{24C4E6EC-39AE-4690-ABAF-0830FA40F223}">
      <text>
        <t>[Threaded comment]
Your version of Excel allows you to read this threaded comment; however, any edits to it will get removed if the file is opened in a newer version of Excel. Learn more: https://go.microsoft.com/fwlink/?linkid=870924
Comment:
    AZ</t>
      </text>
    </comment>
    <comment ref="W194" authorId="421" shapeId="0" xr:uid="{15BDF395-BDF9-4DBC-90D5-26EE9CC4E5CB}">
      <text>
        <t>[Threaded comment]
Your version of Excel allows you to read this threaded comment; however, any edits to it will get removed if the file is opened in a newer version of Excel. Learn more: https://go.microsoft.com/fwlink/?linkid=870924
Comment:
    AZ,雲門,土基會,癌症</t>
      </text>
    </comment>
    <comment ref="E195" authorId="422" shapeId="0" xr:uid="{CBE0C0BD-762D-442D-916B-6A2CA8B6F264}">
      <text>
        <t>[Threaded comment]
Your version of Excel allows you to read this threaded comment; however, any edits to it will get removed if the file is opened in a newer version of Excel. Learn more: https://go.microsoft.com/fwlink/?linkid=870924
Comment:
    台北原民會
Reply:
    台中原民會
Reply:
    臺南原民會</t>
      </text>
    </comment>
    <comment ref="K195" authorId="423" shapeId="0" xr:uid="{C83F6985-B780-4FF9-BE06-760E11977719}">
      <text>
        <t>[Threaded comment]
Your version of Excel allows you to read this threaded comment; however, any edits to it will get removed if the file is opened in a newer version of Excel. Learn more: https://go.microsoft.com/fwlink/?linkid=870924
Comment:
    全聯</t>
      </text>
    </comment>
    <comment ref="O195" authorId="424" shapeId="0" xr:uid="{CC45BE47-A532-4F5F-BAD7-A01AB7EC5FA1}">
      <text>
        <t>[Threaded comment]
Your version of Excel allows you to read this threaded comment; however, any edits to it will get removed if the file is opened in a newer version of Excel. Learn more: https://go.microsoft.com/fwlink/?linkid=870924
Comment:
    屏東交通安全計畫
經濟部智慧財產局</t>
      </text>
    </comment>
    <comment ref="S195" authorId="425" shapeId="0" xr:uid="{D1B8E1A2-037F-44FE-A1E6-C2D940E34AD2}">
      <text>
        <t>[Threaded comment]
Your version of Excel allows you to read this threaded comment; however, any edits to it will get removed if the file is opened in a newer version of Excel. Learn more: https://go.microsoft.com/fwlink/?linkid=870924
Comment:
    聯想國際行銷</t>
      </text>
    </comment>
    <comment ref="V195" authorId="426" shapeId="0" xr:uid="{35293219-E808-48D5-9005-C927937A14C9}">
      <text>
        <t>[Threaded comment]
Your version of Excel allows you to read this threaded comment; however, any edits to it will get removed if the file is opened in a newer version of Excel. Learn more: https://go.microsoft.com/fwlink/?linkid=870924
Comment:
    國網中心</t>
      </text>
    </comment>
    <comment ref="W195" authorId="427" shapeId="0" xr:uid="{8A94D51A-9948-4E8D-BC02-B56896E9D020}">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趨勢網安
衛武營CSR
富邦偏鄉理財</t>
      </text>
    </comment>
    <comment ref="E196" authorId="428" shapeId="0" xr:uid="{31A29D1E-BD42-46E9-AB54-B7BAC83FE4F4}">
      <text>
        <t>[Threaded comment]
Your version of Excel allows you to read this threaded comment; however, any edits to it will get removed if the file is opened in a newer version of Excel. Learn more: https://go.microsoft.com/fwlink/?linkid=870924
Comment:
    嘉義社會局、台中社會局</t>
      </text>
    </comment>
    <comment ref="G196" authorId="429" shapeId="0" xr:uid="{42A02F7B-065B-460C-9A94-24E96CE5949B}">
      <text>
        <t>[Threaded comment]
Your version of Excel allows you to read this threaded comment; however, any edits to it will get removed if the file is opened in a newer version of Excel. Learn more: https://go.microsoft.com/fwlink/?linkid=870924
Comment:
    桃園市體育局、台北市衛生局、宜蘭社會局、彰化社會局、新北市體育局、國家人權委員會、嘉義社會局、台中社會局</t>
      </text>
    </comment>
    <comment ref="K196" authorId="430" shapeId="0" xr:uid="{DA085428-3A94-4C06-B7DD-4AD679F639CD}">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t>
      </text>
    </comment>
    <comment ref="W196" authorId="431" shapeId="0" xr:uid="{3315200F-4DEA-4D00-BB00-FEB223BF06FD}">
      <text>
        <t>[Threaded comment]
Your version of Excel allows you to read this threaded comment; however, any edits to it will get removed if the file is opened in a newer version of Excel. Learn more: https://go.microsoft.com/fwlink/?linkid=870924
Comment:
    灃食、世展會、花蓮地方稅務局</t>
      </text>
    </comment>
    <comment ref="E197" authorId="432" shapeId="0" xr:uid="{5C7546A8-A960-45A0-BA32-A8138A79740D}">
      <text>
        <t>[Threaded comment]
Your version of Excel allows you to read this threaded comment; however, any edits to it will get removed if the file is opened in a newer version of Excel. Learn more: https://go.microsoft.com/fwlink/?linkid=870924
Comment:
    野野有限公司</t>
      </text>
    </comment>
    <comment ref="F197" authorId="433" shapeId="0" xr:uid="{9444D863-BE0F-4B30-A6E8-22AF661EAAEA}">
      <text>
        <t>[Threaded comment]
Your version of Excel allows you to read this threaded comment; however, any edits to it will get removed if the file is opened in a newer version of Excel. Learn more: https://go.microsoft.com/fwlink/?linkid=870924
Comment:
    新北市農業局</t>
      </text>
    </comment>
    <comment ref="G197" authorId="434" shapeId="0" xr:uid="{BAD5BFFD-689A-4722-9B87-55A4653791DB}">
      <text>
        <t>[Threaded comment]
Your version of Excel allows you to read this threaded comment; however, any edits to it will get removed if the file is opened in a newer version of Excel. Learn more: https://go.microsoft.com/fwlink/?linkid=870924
Comment:
    台中市農業局、桃園縣農業局、財團法人客家文化基金會、南投縣新聞處、王道銀行、台灣銀行、基隆市政府體健科、南投縣政府農業處、野野（新北市農業局）</t>
      </text>
    </comment>
    <comment ref="J197" authorId="435" shapeId="0" xr:uid="{2051B7CF-75A8-4AE9-9CEA-6EEAC31F4126}">
      <text>
        <t>[Threaded comment]
Your version of Excel allows you to read this threaded comment; however, any edits to it will get removed if the file is opened in a newer version of Excel. Learn more: https://go.microsoft.com/fwlink/?linkid=870924
Comment:
    友達光電</t>
      </text>
    </comment>
    <comment ref="M197" authorId="436" shapeId="0" xr:uid="{CFBCAE16-A4D4-41EF-88E5-8AC334917A34}">
      <text>
        <t>[Threaded comment]
Your version of Excel allows you to read this threaded comment; however, any edits to it will get removed if the file is opened in a newer version of Excel. Learn more: https://go.microsoft.com/fwlink/?linkid=870924
Comment:
    友達光電</t>
      </text>
    </comment>
    <comment ref="O197" authorId="437" shapeId="0" xr:uid="{BFB021EB-96EA-4598-9782-EC9286B5C133}">
      <text>
        <t>[Threaded comment]
Your version of Excel allows you to read this threaded comment; however, any edits to it will get removed if the file is opened in a newer version of Excel. Learn more: https://go.microsoft.com/fwlink/?linkid=870924
Comment:
    友達光電</t>
      </text>
    </comment>
    <comment ref="S197" authorId="438" shapeId="0" xr:uid="{77B5C10F-C3E1-4E2E-8800-201FB51C7B92}">
      <text>
        <t>[Threaded comment]
Your version of Excel allows you to read this threaded comment; however, any edits to it will get removed if the file is opened in a newer version of Excel. Learn more: https://go.microsoft.com/fwlink/?linkid=870924
Comment:
    安達人壽</t>
      </text>
    </comment>
    <comment ref="W197" authorId="439" shapeId="0" xr:uid="{D3D43F82-81FA-4882-BFAE-7F2358C50551}">
      <text>
        <t>[Threaded comment]
Your version of Excel allows you to read this threaded comment; however, any edits to it will get removed if the file is opened in a newer version of Excel. Learn more: https://go.microsoft.com/fwlink/?linkid=870924
Comment:
    台新基金會、高大、高科大開放水域、茂森、客委會、高科大食農</t>
      </text>
    </comment>
    <comment ref="F198" authorId="440" shapeId="0" xr:uid="{527E1EF6-3ACD-46E2-876A-53C8D842EB74}">
      <text>
        <t>[Threaded comment]
Your version of Excel allows you to read this threaded comment; however, any edits to it will get removed if the file is opened in a newer version of Excel. Learn more: https://go.microsoft.com/fwlink/?linkid=870924
Comment:
    法扶基金會、嘉義縣環保局（節能）</t>
      </text>
    </comment>
    <comment ref="G198" authorId="441" shapeId="0" xr:uid="{20AE8143-DCDB-46E9-B72E-887968766D41}">
      <text>
        <t>[Threaded comment]
Your version of Excel allows you to read this threaded comment; however, any edits to it will get removed if the file is opened in a newer version of Excel. Learn more: https://go.microsoft.com/fwlink/?linkid=870924
Comment:
    巴黎萊雅、教育部性平、龍華科大</t>
      </text>
    </comment>
    <comment ref="I198" authorId="442" shapeId="0" xr:uid="{BF99B9CC-8B4E-44D2-B97B-7F8C4ED3AFA3}">
      <text>
        <t>[Threaded comment]
Your version of Excel allows you to read this threaded comment; however, any edits to it will get removed if the file is opened in a newer version of Excel. Learn more: https://go.microsoft.com/fwlink/?linkid=870924
Comment:
    法扶基金會</t>
      </text>
    </comment>
    <comment ref="K198" authorId="443" shapeId="0" xr:uid="{9201C956-E245-48DA-9683-D03C74CCE0E5}">
      <text>
        <t>[Threaded comment]
Your version of Excel allows you to read this threaded comment; however, any edits to it will get removed if the file is opened in a newer version of Excel. Learn more: https://go.microsoft.com/fwlink/?linkid=870924
Comment:
    台北市交通局（交通安全）、新竹市公關新聞科（媒體識讀）、波蜜、法扶基金會</t>
      </text>
    </comment>
    <comment ref="R198" authorId="444" shapeId="0" xr:uid="{7E551E99-4219-4E9D-A2A1-5231056EFDEE}">
      <text>
        <t>[Threaded comment]
Your version of Excel allows you to read this threaded comment; however, any edits to it will get removed if the file is opened in a newer version of Excel. Learn more: https://go.microsoft.com/fwlink/?linkid=870924
Comment:
    陳澄波文化基金會</t>
      </text>
    </comment>
    <comment ref="S198" authorId="445" shapeId="0" xr:uid="{E4EC9201-45F4-4528-A863-3F8BD190415C}">
      <text>
        <t>[Threaded comment]
Your version of Excel allows you to read this threaded comment; however, any edits to it will get removed if the file is opened in a newer version of Excel. Learn more: https://go.microsoft.com/fwlink/?linkid=870924
Comment:
    雲林品德教育、台北性平續約</t>
      </text>
    </comment>
    <comment ref="U198" authorId="446" shapeId="0" xr:uid="{8B32FBAA-36E8-4233-AEFC-F6A7A188E83C}">
      <text>
        <t>[Threaded comment]
Your version of Excel allows you to read this threaded comment; however, any edits to it will get removed if the file is opened in a newer version of Excel. Learn more: https://go.microsoft.com/fwlink/?linkid=870924
Comment:
    陳澄波文化基金會</t>
      </text>
    </comment>
    <comment ref="W198" authorId="447" shapeId="0" xr:uid="{F12E2383-120A-4797-8A22-C2DE1BA75D45}">
      <text>
        <t>[Threaded comment]
Your version of Excel allows you to read this threaded comment; however, any edits to it will get removed if the file is opened in a newer version of Excel. Learn more: https://go.microsoft.com/fwlink/?linkid=870924
Comment:
    凱娜谷慕慕、新北性平、陳澄波文化基金會</t>
      </text>
    </comment>
    <comment ref="E199" authorId="448" shapeId="0" xr:uid="{6F0374C4-7693-40D1-B3E9-30A0DB958549}">
      <text>
        <t>[Threaded comment]
Your version of Excel allows you to read this threaded comment; however, any edits to it will get removed if the file is opened in a newer version of Excel. Learn more: https://go.microsoft.com/fwlink/?linkid=870924
Comment:
    英屬維京群島商太古可口可樂股份有限公司台灣分公司
黑松股份有限公司
黑松教育基金會
金車股份有限公司</t>
      </text>
    </comment>
    <comment ref="G199" authorId="449" shapeId="0" xr:uid="{D72C7F04-4BC9-4EE7-9991-12099C30EA6E}">
      <text>
        <t>[Threaded comment]
Your version of Excel allows you to read this threaded comment; however, any edits to it will get removed if the file is opened in a newer version of Excel. Learn more: https://go.microsoft.com/fwlink/?linkid=870924
Comment:
    永慶房屋
永慶慈善基金會
有巢氏房屋（鴻毅服務股份有限公司）
台慶不動產
台灣房屋
雲林縣政府
英屬維京群島商太古可口可樂股份有限公司台灣分公司
黑松股份有限公司
黑松教育基金會
金車股份有限公司</t>
      </text>
    </comment>
    <comment ref="K199" authorId="450" shapeId="0" xr:uid="{5FDAB466-78A8-4B27-AF1E-B7D696C43179}">
      <text>
        <t>[Threaded comment]
Your version of Excel allows you to read this threaded comment; however, any edits to it will get removed if the file is opened in a newer version of Excel. Learn more: https://go.microsoft.com/fwlink/?linkid=870924
Comment:
    台灣高鐵
東森人資
台灣頭痛醫學會</t>
      </text>
    </comment>
    <comment ref="M199" authorId="451" shapeId="0" xr:uid="{67B2358B-82AA-49D7-A4B1-39DCDDAF3F23}">
      <text>
        <t>[Threaded comment]
Your version of Excel allows you to read this threaded comment; however, any edits to it will get removed if the file is opened in a newer version of Excel. Learn more: https://go.microsoft.com/fwlink/?linkid=870924
Comment:
    香港商尚域投資有限公司台灣分公司</t>
      </text>
    </comment>
    <comment ref="O199" authorId="452" shapeId="0" xr:uid="{82472642-0451-4480-98E4-4B0B37406BAC}">
      <text>
        <t>[Threaded comment]
Your version of Excel allows you to read this threaded comment; however, any edits to it will get removed if the file is opened in a newer version of Excel. Learn more: https://go.microsoft.com/fwlink/?linkid=870924
Comment:
    台灣大哥大-永續暨品牌發展處/永續發展部
東洋藥品
台灣諾華
桃園防災
邦訓
香港商尚域投資有限公司台灣分公司</t>
      </text>
    </comment>
    <comment ref="S199" authorId="453" shapeId="0" xr:uid="{1E666ABD-29F4-4228-BBD9-6B50AD4BD96D}">
      <text>
        <t>[Threaded comment]
Your version of Excel allows you to read this threaded comment; however, any edits to it will get removed if the file is opened in a newer version of Excel. Learn more: https://go.microsoft.com/fwlink/?linkid=870924
Comment:
    外交部領事事務局
信義房屋
中華電信
大昕廣告</t>
      </text>
    </comment>
    <comment ref="W199" authorId="454" shapeId="0" xr:uid="{8E93A8E2-E3CE-4BBE-B19B-71A7F61649A7}">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玉山
LINE x CSRone
HKBU
新視紀-消保案</t>
      </text>
    </comment>
    <comment ref="E200" authorId="455" shapeId="0" xr:uid="{22DFB79E-361F-4BAA-8020-7306D38B33AE}">
      <text>
        <t>[Threaded comment]
Your version of Excel allows you to read this threaded comment; however, any edits to it will get removed if the file is opened in a newer version of Excel. Learn more: https://go.microsoft.com/fwlink/?linkid=870924
Comment:
    南僑集團、乖乖、泰山企業、大成長城企業、聯華食品、光泉牧場、台灣糖業、味王</t>
      </text>
    </comment>
    <comment ref="F200" authorId="456" shapeId="0" xr:uid="{2641695C-7163-4EA0-BE9B-3D9936D90622}">
      <text>
        <t>[Threaded comment]
Your version of Excel allows you to read this threaded comment; however, any edits to it will get removed if the file is opened in a newer version of Excel. Learn more: https://go.microsoft.com/fwlink/?linkid=870924
Comment:
    兆豐銀行</t>
      </text>
    </comment>
    <comment ref="G200" authorId="457" shapeId="0" xr:uid="{53C1DD42-9B4E-458B-959D-7C7389B3B7E6}">
      <text>
        <t>[Threaded comment]
Your version of Excel allows you to read this threaded comment; however, any edits to it will get removed if the file is opened in a newer version of Excel. Learn more: https://go.microsoft.com/fwlink/?linkid=870924
Comment:
    雲豹能源、聯合再生能源、森崴能源、南僑集團、乖乖、泰山企業、大成長城企業、聯華食品、光泉牧場、台灣糖業、味王</t>
      </text>
    </comment>
    <comment ref="K200" authorId="458" shapeId="0" xr:uid="{0816990B-5AE7-416C-9934-841C27D408C9}">
      <text>
        <t>[Threaded comment]
Your version of Excel allows you to read this threaded comment; however, any edits to it will get removed if the file is opened in a newer version of Excel. Learn more: https://go.microsoft.com/fwlink/?linkid=870924
Comment:
    工研院公益委員會、台北市衛生局</t>
      </text>
    </comment>
    <comment ref="O200" authorId="459" shapeId="0" xr:uid="{B64F2675-1344-4E33-B9C4-E0E422B581BB}">
      <text>
        <t>[Threaded comment]
Your version of Excel allows you to read this threaded comment; however, any edits to it will get removed if the file is opened in a newer version of Excel. Learn more: https://go.microsoft.com/fwlink/?linkid=870924
Comment:
    基隆市稅務局</t>
      </text>
    </comment>
    <comment ref="R200" authorId="460" shapeId="0" xr:uid="{10BB682D-7E8E-4193-874B-9FF8F79400A6}">
      <text>
        <t>[Threaded comment]
Your version of Excel allows you to read this threaded comment; however, any edits to it will get removed if the file is opened in a newer version of Excel. Learn more: https://go.microsoft.com/fwlink/?linkid=870924
Comment:
    新竹縣教育局</t>
      </text>
    </comment>
    <comment ref="U200" authorId="461" shapeId="0" xr:uid="{1B4FC224-9718-43E7-9889-EEE2774DAC59}">
      <text>
        <t>[Threaded comment]
Your version of Excel allows you to read this threaded comment; however, any edits to it will get removed if the file is opened in a newer version of Excel. Learn more: https://go.microsoft.com/fwlink/?linkid=870924
Comment:
    新竹縣教育局</t>
      </text>
    </comment>
    <comment ref="W200" authorId="462" shapeId="0" xr:uid="{FA7033FE-B728-464A-A41C-E59E6CDADE97}">
      <text>
        <t>[Threaded comment]
Your version of Excel allows you to read this threaded comment; however, any edits to it will get removed if the file is opened in a newer version of Excel. Learn more: https://go.microsoft.com/fwlink/?linkid=870924
Comment:
    香港e2Sports、利樂包裝、嘉義縣稅務局、文化部台語補助案、慈濟基金會、南區國稅局、新竹縣教育局</t>
      </text>
    </comment>
    <comment ref="E201" authorId="463" shapeId="0" xr:uid="{17237E8D-FAA4-4569-94CD-56C661168E12}">
      <text>
        <t>[Threaded comment]
Your version of Excel allows you to read this threaded comment; however, any edits to it will get removed if the file is opened in a newer version of Excel. Learn more: https://go.microsoft.com/fwlink/?linkid=870924
Comment:
    糖尿病基金會、肺癌基金會</t>
      </text>
    </comment>
    <comment ref="G201" authorId="464" shapeId="0" xr:uid="{6FD578C2-9B52-4E2A-899E-6DDE0B997AD9}">
      <text>
        <t>[Threaded comment]
Your version of Excel allows you to read this threaded comment; however, any edits to it will get removed if the file is opened in a newer version of Excel. Learn more: https://go.microsoft.com/fwlink/?linkid=870924
Comment:
    糖尿病基金會、肺癌基金會、大聯大基金會、師大能源網</t>
      </text>
    </comment>
    <comment ref="J201" authorId="465" shapeId="0" xr:uid="{EFABAE5C-F030-41C0-B3D7-0525A3F57B75}">
      <text>
        <t>[Threaded comment]
Your version of Excel allows you to read this threaded comment; however, any edits to it will get removed if the file is opened in a newer version of Excel. Learn more: https://go.microsoft.com/fwlink/?linkid=870924
Comment:
    彰化稅務局</t>
      </text>
    </comment>
    <comment ref="K201" authorId="466" shapeId="0" xr:uid="{D59666B0-FEAC-4D1B-B325-8013FA1BA642}">
      <text>
        <t>[Threaded comment]
Your version of Excel allows you to read this threaded comment; however, any edits to it will get removed if the file is opened in a newer version of Excel. Learn more: https://go.microsoft.com/fwlink/?linkid=870924
Comment:
    明泰文教基金會、海科館、研揚文教基金會</t>
      </text>
    </comment>
    <comment ref="O201" authorId="467" shapeId="0" xr:uid="{E6EF5026-4536-4711-8638-3CDA3590BB77}">
      <text>
        <t>[Threaded comment]
Your version of Excel allows you to read this threaded comment; however, any edits to it will get removed if the file is opened in a newer version of Excel. Learn more: https://go.microsoft.com/fwlink/?linkid=870924
Comment:
    友種、司法院、育秀教育基金會、百仕聯</t>
      </text>
    </comment>
    <comment ref="R201" authorId="468" shapeId="0" xr:uid="{B7C37D6A-3057-4359-881A-5FF74061F188}">
      <text>
        <t>[Threaded comment]
Your version of Excel allows you to read this threaded comment; however, any edits to it will get removed if the file is opened in a newer version of Excel. Learn more: https://go.microsoft.com/fwlink/?linkid=870924
Comment:
    AZ</t>
      </text>
    </comment>
    <comment ref="W201" authorId="469" shapeId="0" xr:uid="{92DC25DD-A5BF-41F1-8033-76EF80F2137C}">
      <text>
        <t>[Threaded comment]
Your version of Excel allows you to read this threaded comment; however, any edits to it will get removed if the file is opened in a newer version of Excel. Learn more: https://go.microsoft.com/fwlink/?linkid=870924
Comment:
    AZ(已重複計算）,雲門,土基會,癌症</t>
      </text>
    </comment>
    <comment ref="E202" authorId="470" shapeId="0" xr:uid="{82F9C60B-7176-4F11-ABF3-B49DA7B17792}">
      <text>
        <t>[Threaded comment]
Your version of Excel allows you to read this threaded comment; however, any edits to it will get removed if the file is opened in a newer version of Excel. Learn more: https://go.microsoft.com/fwlink/?linkid=870924
Comment:
    台北市私立聖道兒童之家</t>
      </text>
    </comment>
    <comment ref="F202" authorId="471" shapeId="0" xr:uid="{FCFB8616-A474-417D-96D9-727FFDF4C996}">
      <text>
        <t xml:space="preserve">[Threaded comment]
Your version of Excel allows you to read this threaded comment; however, any edits to it will get removed if the file is opened in a newer version of Excel. Learn more: https://go.microsoft.com/fwlink/?linkid=870924
Comment:
    臺南原民會
</t>
      </text>
    </comment>
    <comment ref="I202" authorId="472" shapeId="0" xr:uid="{F4D4A489-8F4C-475F-9F6E-1901E7C48BB7}">
      <text>
        <t>[Threaded comment]
Your version of Excel allows you to read this threaded comment; however, any edits to it will get removed if the file is opened in a newer version of Excel. Learn more: https://go.microsoft.com/fwlink/?linkid=870924
Comment:
    臺南原民會</t>
      </text>
    </comment>
    <comment ref="K202" authorId="473" shapeId="0" xr:uid="{C102A352-F5B7-4959-A16E-D2862FA788F2}">
      <text>
        <t>[Threaded comment]
Your version of Excel allows you to read this threaded comment; however, any edits to it will get removed if the file is opened in a newer version of Excel. Learn more: https://go.microsoft.com/fwlink/?linkid=870924
Comment:
    全聯
Reply:
    臺南原民會</t>
      </text>
    </comment>
    <comment ref="O202" authorId="474" shapeId="0" xr:uid="{893D9B3A-B110-4BE2-8D95-782FE2CDB0C9}">
      <text>
        <t>[Threaded comment]
Your version of Excel allows you to read this threaded comment; however, any edits to it will get removed if the file is opened in a newer version of Excel. Learn more: https://go.microsoft.com/fwlink/?linkid=870924
Comment:
    屏東交通安全計畫
經濟部智慧財產局</t>
      </text>
    </comment>
    <comment ref="S202" authorId="475" shapeId="0" xr:uid="{34EBF3C7-C2A8-427D-93BA-ADEDB95CF0C8}">
      <text>
        <t>[Threaded comment]
Your version of Excel allows you to read this threaded comment; however, any edits to it will get removed if the file is opened in a newer version of Excel. Learn more: https://go.microsoft.com/fwlink/?linkid=870924
Comment:
    聯想國際行銷</t>
      </text>
    </comment>
    <comment ref="V202" authorId="476" shapeId="0" xr:uid="{1174168C-A836-4131-9C54-202722D465CB}">
      <text>
        <t>[Threaded comment]
Your version of Excel allows you to read this threaded comment; however, any edits to it will get removed if the file is opened in a newer version of Excel. Learn more: https://go.microsoft.com/fwlink/?linkid=870924
Comment:
    趨勢網安</t>
      </text>
    </comment>
    <comment ref="W202" authorId="477" shapeId="0" xr:uid="{6CBAA2EA-6A5C-412E-AEC6-436D6B2416E3}">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E203" authorId="478" shapeId="0" xr:uid="{E4C1E7E5-A1B8-4C49-8EED-114A742D4D2E}">
      <text>
        <t>[Threaded comment]
Your version of Excel allows you to read this threaded comment; however, any edits to it will get removed if the file is opened in a newer version of Excel. Learn more: https://go.microsoft.com/fwlink/?linkid=870924
Comment:
    高雄社會局</t>
      </text>
    </comment>
    <comment ref="F203" authorId="479" shapeId="0" xr:uid="{95BD6079-95C4-48CF-960C-B54DF0DB8413}">
      <text>
        <t>[Threaded comment]
Your version of Excel allows you to read this threaded comment; however, any edits to it will get removed if the file is opened in a newer version of Excel. Learn more: https://go.microsoft.com/fwlink/?linkid=870924
Comment:
    宜蘭社會局</t>
      </text>
    </comment>
    <comment ref="G203" authorId="480" shapeId="0" xr:uid="{B8ABD1A3-443E-4378-B948-582B363B7735}">
      <text>
        <t>[Threaded comment]
Your version of Excel allows you to read this threaded comment; however, any edits to it will get removed if the file is opened in a newer version of Excel. Learn more: https://go.microsoft.com/fwlink/?linkid=870924
Comment:
    桃園市體育局、台北市衛生局、彰化社會局、新北市體育局、國家人權委員會、嘉義社會局、台中社會局、高雄社會局</t>
      </text>
    </comment>
    <comment ref="K203" authorId="481" shapeId="0" xr:uid="{021394D9-84A7-45BB-A958-B8D0F0658768}">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t>
      </text>
    </comment>
    <comment ref="S203" authorId="482" shapeId="0" xr:uid="{FB3CE9AE-8E8D-4D76-9083-D3EF5D53DA4C}">
      <text>
        <t>[Threaded comment]
Your version of Excel allows you to read this threaded comment; however, any edits to it will get removed if the file is opened in a newer version of Excel. Learn more: https://go.microsoft.com/fwlink/?linkid=870924
Comment:
    嘉義天文館</t>
      </text>
    </comment>
    <comment ref="W203" authorId="483" shapeId="0" xr:uid="{513EE910-9F63-4CAF-8553-EE295B7F219E}">
      <text>
        <t>[Threaded comment]
Your version of Excel allows you to read this threaded comment; however, any edits to it will get removed if the file is opened in a newer version of Excel. Learn more: https://go.microsoft.com/fwlink/?linkid=870924
Comment:
    灃食、世展會、花蓮地方稅務局</t>
      </text>
    </comment>
    <comment ref="G205" authorId="484" shapeId="0" xr:uid="{CA2F0E9A-0CA0-4434-9EDC-8254DE739650}">
      <text>
        <t>[Threaded comment]
Your version of Excel allows you to read this threaded comment; however, any edits to it will get removed if the file is opened in a newer version of Excel. Learn more: https://go.microsoft.com/fwlink/?linkid=870924
Comment:
    巴黎萊雅、教育部性平、龍華科大</t>
      </text>
    </comment>
    <comment ref="K205" authorId="485" shapeId="0" xr:uid="{27B9DE21-FDC5-470D-BCAA-35262136FA34}">
      <text>
        <t>[Threaded comment]
Your version of Excel allows you to read this threaded comment; however, any edits to it will get removed if the file is opened in a newer version of Excel. Learn more: https://go.microsoft.com/fwlink/?linkid=870924
Comment:
    台北市交通局（交通安全）、新竹市公關新聞科（媒體識讀）、波蜜、法扶基金會</t>
      </text>
    </comment>
    <comment ref="S205" authorId="486" shapeId="0" xr:uid="{9169BFEB-CB91-4AF6-9688-DC202DCACABB}">
      <text>
        <t>[Threaded comment]
Your version of Excel allows you to read this threaded comment; however, any edits to it will get removed if the file is opened in a newer version of Excel. Learn more: https://go.microsoft.com/fwlink/?linkid=870924
Comment:
    雲林品德教育、台北性平續約</t>
      </text>
    </comment>
    <comment ref="W205" authorId="487" shapeId="0" xr:uid="{37D94E04-002F-4FE7-9D59-D8F5E0F4AEB5}">
      <text>
        <t>[Threaded comment]
Your version of Excel allows you to read this threaded comment; however, any edits to it will get removed if the file is opened in a newer version of Excel. Learn more: https://go.microsoft.com/fwlink/?linkid=870924
Comment:
    凱娜谷慕慕、新北性平、陳澄波文化基金會</t>
      </text>
    </comment>
    <comment ref="G206" authorId="488" shapeId="0" xr:uid="{D0DCC3B0-14D9-45DA-8ABB-92E3D9A12E51}">
      <text>
        <t>[Threaded comment]
Your version of Excel allows you to read this threaded comment; however, any edits to it will get removed if the file is opened in a newer version of Excel. Learn more: https://go.microsoft.com/fwlink/?linkid=870924
Comment:
    永慶房屋
永慶慈善基金會
有巢氏房屋（鴻毅服務股份有限公司）
台慶不動產
台灣房屋
雲林縣政府
英屬維京群島商太古可口可樂股份有限公司台灣分公司
黑松股份有限公司
黑松教育基金會
金車股份有限公司</t>
      </text>
    </comment>
    <comment ref="K206" authorId="489" shapeId="0" xr:uid="{5547D7D2-95E1-43D8-A71B-0FEF5B4202AF}">
      <text>
        <t>[Threaded comment]
Your version of Excel allows you to read this threaded comment; however, any edits to it will get removed if the file is opened in a newer version of Excel. Learn more: https://go.microsoft.com/fwlink/?linkid=870924
Comment:
    台灣高鐵
東森人資
台灣頭痛醫學會</t>
      </text>
    </comment>
    <comment ref="O206" authorId="490" shapeId="0" xr:uid="{B8B5BE3F-1736-4451-A1C4-D649B0558784}">
      <text>
        <t>[Threaded comment]
Your version of Excel allows you to read this threaded comment; however, any edits to it will get removed if the file is opened in a newer version of Excel. Learn more: https://go.microsoft.com/fwlink/?linkid=870924
Comment:
    台灣大哥大-永續暨品牌發展處/永續發展部
東洋藥品
台灣諾華
桃園防災
邦訓
香港商尚域投資有限公司台灣分公司</t>
      </text>
    </comment>
    <comment ref="S206" authorId="491" shapeId="0" xr:uid="{8B84D7C8-C604-4BAA-92F9-C836BE3594CF}">
      <text>
        <t>[Threaded comment]
Your version of Excel allows you to read this threaded comment; however, any edits to it will get removed if the file is opened in a newer version of Excel. Learn more: https://go.microsoft.com/fwlink/?linkid=870924
Comment:
    外交部領事事務局
信義房屋
中華電信
大昕廣告</t>
      </text>
    </comment>
    <comment ref="W206" authorId="492" shapeId="0" xr:uid="{8BD76E23-6CB9-4503-8528-C3ECB1337A85}">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玉山
LINE x CSRone
HKBU
新視紀-消保案</t>
      </text>
    </comment>
    <comment ref="G207" authorId="493" shapeId="0" xr:uid="{0479E82C-69D8-4508-9F32-5026F0079A5D}">
      <text>
        <t>[Threaded comment]
Your version of Excel allows you to read this threaded comment; however, any edits to it will get removed if the file is opened in a newer version of Excel. Learn more: https://go.microsoft.com/fwlink/?linkid=870924
Comment:
    雲豹能源、聯合再生能源、森崴能源、南僑集團、乖乖、泰山企業、大成長城企業、聯華食品、光泉牧場、台灣糖業、味王</t>
      </text>
    </comment>
    <comment ref="K207" authorId="494" shapeId="0" xr:uid="{BC70843F-7C1E-4962-8F26-5A4C8928AADF}">
      <text>
        <t>[Threaded comment]
Your version of Excel allows you to read this threaded comment; however, any edits to it will get removed if the file is opened in a newer version of Excel. Learn more: https://go.microsoft.com/fwlink/?linkid=870924
Comment:
    工研院公益委員會、台北市衛生局</t>
      </text>
    </comment>
    <comment ref="O207" authorId="495" shapeId="0" xr:uid="{F495CB8E-AE65-4948-8D22-4C34FA3A57DC}">
      <text>
        <t>[Threaded comment]
Your version of Excel allows you to read this threaded comment; however, any edits to it will get removed if the file is opened in a newer version of Excel. Learn more: https://go.microsoft.com/fwlink/?linkid=870924
Comment:
    基隆市稅務局</t>
      </text>
    </comment>
    <comment ref="W207" authorId="496" shapeId="0" xr:uid="{7B2E13A1-0AD4-4525-BED0-934DC4E5416F}">
      <text>
        <t>[Threaded comment]
Your version of Excel allows you to read this threaded comment; however, any edits to it will get removed if the file is opened in a newer version of Excel. Learn more: https://go.microsoft.com/fwlink/?linkid=870924
Comment:
    香港e2Sports、利樂包裝、嘉義縣稅務局、文化部台語補助案、慈濟基金會、南區國稅局、新竹縣教育局</t>
      </text>
    </comment>
    <comment ref="E208" authorId="497" shapeId="0" xr:uid="{C6F835B5-8AA8-4A8A-8DFC-96269AF6F204}">
      <text>
        <t>[Threaded comment]
Your version of Excel allows you to read this threaded comment; however, any edits to it will get removed if the file is opened in a newer version of Excel. Learn more: https://go.microsoft.com/fwlink/?linkid=870924
Comment:
    禎祥文教基金會</t>
      </text>
    </comment>
    <comment ref="F208" authorId="498" shapeId="0" xr:uid="{F196F80E-DFBB-4F6C-94AE-A40FAC24B9D8}">
      <text>
        <t>[Threaded comment]
Your version of Excel allows you to read this threaded comment; however, any edits to it will get removed if the file is opened in a newer version of Excel. Learn more: https://go.microsoft.com/fwlink/?linkid=870924
Comment:
    肺病基金會、肝病基金會、糖尿病教育基金會</t>
      </text>
    </comment>
    <comment ref="G208" authorId="499" shapeId="0" xr:uid="{8DF45F49-0DCC-4FFE-B460-5AD7EC7D1809}">
      <text>
        <t>[Threaded comment]
Your version of Excel allows you to read this threaded comment; however, any edits to it will get removed if the file is opened in a newer version of Excel. Learn more: https://go.microsoft.com/fwlink/?linkid=870924
Comment:
    大聯大基金會、師大能源網、禎祥基金會</t>
      </text>
    </comment>
    <comment ref="J208" authorId="500" shapeId="0" xr:uid="{E7791834-F948-42D0-B353-68B0152747D9}">
      <text>
        <t>[Threaded comment]
Your version of Excel allows you to read this threaded comment; however, any edits to it will get removed if the file is opened in a newer version of Excel. Learn more: https://go.microsoft.com/fwlink/?linkid=870924
Comment:
    海科館</t>
      </text>
    </comment>
    <comment ref="K208" authorId="501" shapeId="0" xr:uid="{22A54848-547E-4AAB-BAF8-C6043CFE82B5}">
      <text>
        <t>[Threaded comment]
Your version of Excel allows you to read this threaded comment; however, any edits to it will get removed if the file is opened in a newer version of Excel. Learn more: https://go.microsoft.com/fwlink/?linkid=870924
Comment:
    明泰文教基金會、研揚文教基金會</t>
      </text>
    </comment>
    <comment ref="M208" authorId="502" shapeId="0" xr:uid="{47E13EE4-DC39-4D8F-A046-CF39925C5BC9}">
      <text>
        <t>[Threaded comment]
Your version of Excel allows you to read this threaded comment; however, any edits to it will get removed if the file is opened in a newer version of Excel. Learn more: https://go.microsoft.com/fwlink/?linkid=870924
Comment:
    海科館</t>
      </text>
    </comment>
    <comment ref="O208" authorId="503" shapeId="0" xr:uid="{0C91A009-3F7F-4975-81E2-C0FDCD2E51EF}">
      <text>
        <t>[Threaded comment]
Your version of Excel allows you to read this threaded comment; however, any edits to it will get removed if the file is opened in a newer version of Excel. Learn more: https://go.microsoft.com/fwlink/?linkid=870924
Comment:
    友種、司法院、育秀教育基金會、百仕聯、海科館</t>
      </text>
    </comment>
    <comment ref="V208" authorId="504" shapeId="0" xr:uid="{D9A8F450-06EA-4FE5-AB9D-707F8615CE3C}">
      <text>
        <t>[Threaded comment]
Your version of Excel allows you to read this threaded comment; however, any edits to it will get removed if the file is opened in a newer version of Excel. Learn more: https://go.microsoft.com/fwlink/?linkid=870924
Comment:
    AZ</t>
      </text>
    </comment>
    <comment ref="W208" authorId="505" shapeId="0" xr:uid="{5115B444-CD23-4DC6-BAD5-8EDC81D8CC90}">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F209" authorId="506" shapeId="0" xr:uid="{C09B3E76-A369-40CD-A8CA-B0EFEF7E6746}">
      <text>
        <t>[Threaded comment]
Your version of Excel allows you to read this threaded comment; however, any edits to it will get removed if the file is opened in a newer version of Excel. Learn more: https://go.microsoft.com/fwlink/?linkid=870924
Comment:
    台北原民會
台中原民會</t>
      </text>
    </comment>
    <comment ref="K209" authorId="507" shapeId="0" xr:uid="{70611C93-A2B8-4E38-947A-468D98F8630D}">
      <text>
        <t>[Threaded comment]
Your version of Excel allows you to read this threaded comment; however, any edits to it will get removed if the file is opened in a newer version of Excel. Learn more: https://go.microsoft.com/fwlink/?linkid=870924
Comment:
    全聯
Reply:
    臺南原民會</t>
      </text>
    </comment>
    <comment ref="O209" authorId="508" shapeId="0" xr:uid="{3B97ECCB-5D19-45B2-97EF-8E2AB5553924}">
      <text>
        <t>[Threaded comment]
Your version of Excel allows you to read this threaded comment; however, any edits to it will get removed if the file is opened in a newer version of Excel. Learn more: https://go.microsoft.com/fwlink/?linkid=870924
Comment:
    屏東交通安全計畫
經濟部智慧財產局</t>
      </text>
    </comment>
    <comment ref="S209" authorId="509" shapeId="0" xr:uid="{CDEBDAC8-B6DF-438D-83BE-3CC4077DB2BD}">
      <text>
        <t>[Threaded comment]
Your version of Excel allows you to read this threaded comment; however, any edits to it will get removed if the file is opened in a newer version of Excel. Learn more: https://go.microsoft.com/fwlink/?linkid=870924
Comment:
    聯想國際行銷</t>
      </text>
    </comment>
    <comment ref="W209" authorId="510" shapeId="0" xr:uid="{F8D6580F-6F2D-4C1E-9D51-EB42C87578FC}">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F210" authorId="511" shapeId="0" xr:uid="{0C1C2D9D-E0CE-4833-942C-200A0AC53806}">
      <text>
        <t>[Threaded comment]
Your version of Excel allows you to read this threaded comment; however, any edits to it will get removed if the file is opened in a newer version of Excel. Learn more: https://go.microsoft.com/fwlink/?linkid=870924
Comment:
    桃園體育局</t>
      </text>
    </comment>
    <comment ref="G210" authorId="512" shapeId="0" xr:uid="{41419859-4B52-486B-B8C9-CB9014C65F7B}">
      <text>
        <t>[Threaded comment]
Your version of Excel allows you to read this threaded comment; however, any edits to it will get removed if the file is opened in a newer version of Excel. Learn more: https://go.microsoft.com/fwlink/?linkid=870924
Comment:
    台北市衛生局、彰化社會局、新北市體育局、國家人權委員會、嘉義社會局、台中社會局、高雄社會局</t>
      </text>
    </comment>
    <comment ref="K210" authorId="513" shapeId="0" xr:uid="{817B9826-55BF-4811-9FBF-551FA0AA4B07}">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t>
      </text>
    </comment>
    <comment ref="S210" authorId="514" shapeId="0" xr:uid="{B4961955-D7BC-4B72-AC0E-AEF54A814218}">
      <text>
        <t>[Threaded comment]
Your version of Excel allows you to read this threaded comment; however, any edits to it will get removed if the file is opened in a newer version of Excel. Learn more: https://go.microsoft.com/fwlink/?linkid=870924
Comment:
    嘉義太空館</t>
      </text>
    </comment>
    <comment ref="W210" authorId="515" shapeId="0" xr:uid="{35225F47-06E4-4AAA-BE8C-4A02A26B0563}">
      <text>
        <t>[Threaded comment]
Your version of Excel allows you to read this threaded comment; however, any edits to it will get removed if the file is opened in a newer version of Excel. Learn more: https://go.microsoft.com/fwlink/?linkid=870924
Comment:
    灃食、世展會、花蓮地方稅務局</t>
      </text>
    </comment>
    <comment ref="F211" authorId="516" shapeId="0" xr:uid="{488F92E3-DAB5-4270-8B1C-69DC17EA74EE}">
      <text>
        <t>[Threaded comment]
Your version of Excel allows you to read this threaded comment; however, any edits to it will get removed if the file is opened in a newer version of Excel. Learn more: https://go.microsoft.com/fwlink/?linkid=870924
Comment:
    野野</t>
      </text>
    </comment>
    <comment ref="G211" authorId="517" shapeId="0" xr:uid="{17E11316-759C-4181-B501-E7EC95052E98}">
      <text>
        <t>[Threaded comment]
Your version of Excel allows you to read this threaded comment; however, any edits to it will get removed if the file is opened in a newer version of Excel. Learn more: https://go.microsoft.com/fwlink/?linkid=870924
Comment:
    台中市農業局、桃園縣農業局、財團法人客家文化基金會、南投縣新聞處、王道銀行、台灣銀行、基隆市政府體健科、南投縣政府農業處</t>
      </text>
    </comment>
    <comment ref="K211" authorId="518" shapeId="0" xr:uid="{F5E19C20-37C9-467B-BB7D-5650A0009AAB}">
      <text>
        <t>[Threaded comment]
Your version of Excel allows you to read this threaded comment; however, any edits to it will get removed if the file is opened in a newer version of Excel. Learn more: https://go.microsoft.com/fwlink/?linkid=870924
Comment:
    野野（新北市農業局）</t>
      </text>
    </comment>
    <comment ref="O211" authorId="519" shapeId="0" xr:uid="{8A5E5F36-75D4-44CD-AA27-1DE89FF2B64F}">
      <text>
        <t>[Threaded comment]
Your version of Excel allows you to read this threaded comment; however, any edits to it will get removed if the file is opened in a newer version of Excel. Learn more: https://go.microsoft.com/fwlink/?linkid=870924
Comment:
    友達光電</t>
      </text>
    </comment>
    <comment ref="S211" authorId="520" shapeId="0" xr:uid="{5210F4F2-5626-40BE-B167-AFB0B67D0ED9}">
      <text>
        <t>[Threaded comment]
Your version of Excel allows you to read this threaded comment; however, any edits to it will get removed if the file is opened in a newer version of Excel. Learn more: https://go.microsoft.com/fwlink/?linkid=870924
Comment:
    安達人壽、文化大學</t>
      </text>
    </comment>
    <comment ref="W211" authorId="521" shapeId="0" xr:uid="{27D8A0C5-23F5-48EF-88F8-0FFDD7410DB7}">
      <text>
        <t>[Threaded comment]
Your version of Excel allows you to read this threaded comment; however, any edits to it will get removed if the file is opened in a newer version of Excel. Learn more: https://go.microsoft.com/fwlink/?linkid=870924
Comment:
    台新基金會、高大、高科大開放水域、茂森、客委會、高科大食農</t>
      </text>
    </comment>
    <comment ref="G212" authorId="522" shapeId="0" xr:uid="{CED14559-7E12-4F2B-B5A7-27E0B402EBDF}">
      <text>
        <t>[Threaded comment]
Your version of Excel allows you to read this threaded comment; however, any edits to it will get removed if the file is opened in a newer version of Excel. Learn more: https://go.microsoft.com/fwlink/?linkid=870924
Comment:
    巴黎萊雅、教育部性平、龍華科大</t>
      </text>
    </comment>
    <comment ref="K212" authorId="523" shapeId="0" xr:uid="{DB68FB31-DFC5-41F4-B93B-9C96A15AE0F4}">
      <text>
        <t>[Threaded comment]
Your version of Excel allows you to read this threaded comment; however, any edits to it will get removed if the file is opened in a newer version of Excel. Learn more: https://go.microsoft.com/fwlink/?linkid=870924
Comment:
    台北市交通局（交通安全）、新竹市公關新聞科（媒體識讀）、波蜜、法扶基金會</t>
      </text>
    </comment>
    <comment ref="S212" authorId="524" shapeId="0" xr:uid="{9D8DFFD4-D86C-4840-A15B-99B84E1DF691}">
      <text>
        <t>[Threaded comment]
Your version of Excel allows you to read this threaded comment; however, any edits to it will get removed if the file is opened in a newer version of Excel. Learn more: https://go.microsoft.com/fwlink/?linkid=870924
Comment:
    雲林品德教育、台北性平續約</t>
      </text>
    </comment>
    <comment ref="W212" authorId="525" shapeId="0" xr:uid="{021B66C0-D6A7-4DD7-A102-FEEABEA86D1E}">
      <text>
        <t>[Threaded comment]
Your version of Excel allows you to read this threaded comment; however, any edits to it will get removed if the file is opened in a newer version of Excel. Learn more: https://go.microsoft.com/fwlink/?linkid=870924
Comment:
    凱娜谷慕慕、新北性平、陳澄波文化基金會</t>
      </text>
    </comment>
    <comment ref="G213" authorId="526" shapeId="0" xr:uid="{D6B793B7-02C0-4A67-8B23-2EE91990981F}">
      <text>
        <t>[Threaded comment]
Your version of Excel allows you to read this threaded comment; however, any edits to it will get removed if the file is opened in a newer version of Excel. Learn more: https://go.microsoft.com/fwlink/?linkid=870924
Comment:
    永慶房屋
永慶慈善基金會
有巢氏房屋（鴻毅服務股份有限公司）
台慶不動產
台灣房屋
雲林縣政府
英屬維京群島商太古可口可樂股份有限公司台灣分公司
黑松股份有限公司
黑松教育基金會
金車股份有限公司</t>
      </text>
    </comment>
    <comment ref="K213" authorId="527" shapeId="0" xr:uid="{1C75F11C-29A1-498D-A6B5-4EBB2B2DE415}">
      <text>
        <t>[Threaded comment]
Your version of Excel allows you to read this threaded comment; however, any edits to it will get removed if the file is opened in a newer version of Excel. Learn more: https://go.microsoft.com/fwlink/?linkid=870924
Comment:
    台灣高鐵
東森人資
台灣頭痛醫學會</t>
      </text>
    </comment>
    <comment ref="O213" authorId="528" shapeId="0" xr:uid="{731ABC7E-7AEB-40D4-8BBE-918163D2D119}">
      <text>
        <t>[Threaded comment]
Your version of Excel allows you to read this threaded comment; however, any edits to it will get removed if the file is opened in a newer version of Excel. Learn more: https://go.microsoft.com/fwlink/?linkid=870924
Comment:
    台灣大哥大-永續暨品牌發展處/永續發展部
東洋藥品
台灣諾華
桃園防災
邦訓
香港商尚域投資有限公司台灣分公司</t>
      </text>
    </comment>
    <comment ref="S213" authorId="529" shapeId="0" xr:uid="{86DEE839-4D3A-4439-92CB-9A4104A15D12}">
      <text>
        <t>[Threaded comment]
Your version of Excel allows you to read this threaded comment; however, any edits to it will get removed if the file is opened in a newer version of Excel. Learn more: https://go.microsoft.com/fwlink/?linkid=870924
Comment:
    外交部領事事務局
信義房屋
中華電信
大昕廣告</t>
      </text>
    </comment>
    <comment ref="W213" authorId="530" shapeId="0" xr:uid="{F8A26BB7-7A62-47D2-B1A5-092A23EE32F0}">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玉山
LINE x CSRone
HKBU
新視紀-消保案</t>
      </text>
    </comment>
    <comment ref="F214" authorId="531" shapeId="0" xr:uid="{849DCE54-C1E2-46C9-9BA2-28CD5B23BD73}">
      <text>
        <t>[Threaded comment]
Your version of Excel allows you to read this threaded comment; however, any edits to it will get removed if the file is opened in a newer version of Excel. Learn more: https://go.microsoft.com/fwlink/?linkid=870924
Comment:
    聯合再生能源、光泉牧場</t>
      </text>
    </comment>
    <comment ref="G214" authorId="532" shapeId="0" xr:uid="{BED33535-5BF0-47E6-A2F4-F58D05141708}">
      <text>
        <t>[Threaded comment]
Your version of Excel allows you to read this threaded comment; however, any edits to it will get removed if the file is opened in a newer version of Excel. Learn more: https://go.microsoft.com/fwlink/?linkid=870924
Comment:
    雲豹能源、森崴能源、南僑集團、乖乖、泰山企業、大成長城企業、聯華食品、台灣糖業、味王</t>
      </text>
    </comment>
    <comment ref="I214" authorId="533" shapeId="0" xr:uid="{BF40A108-1292-4B62-A9D4-0EC216AD22E4}">
      <text>
        <t>[Threaded comment]
Your version of Excel allows you to read this threaded comment; however, any edits to it will get removed if the file is opened in a newer version of Excel. Learn more: https://go.microsoft.com/fwlink/?linkid=870924
Comment:
    新竹縣衛生局</t>
      </text>
    </comment>
    <comment ref="K214" authorId="534" shapeId="0" xr:uid="{CC49477C-E856-4B76-8CDF-FAFC0BFE8D00}">
      <text>
        <t>[Threaded comment]
Your version of Excel allows you to read this threaded comment; however, any edits to it will get removed if the file is opened in a newer version of Excel. Learn more: https://go.microsoft.com/fwlink/?linkid=870924
Comment:
    工研院公益委員會、台北市衛生局、新竹縣衛生局</t>
      </text>
    </comment>
    <comment ref="O214" authorId="535" shapeId="0" xr:uid="{A0376DA3-FF4C-4F8B-BEE8-BD7DA65A2024}">
      <text>
        <t>[Threaded comment]
Your version of Excel allows you to read this threaded comment; however, any edits to it will get removed if the file is opened in a newer version of Excel. Learn more: https://go.microsoft.com/fwlink/?linkid=870924
Comment:
    基隆市稅務局</t>
      </text>
    </comment>
    <comment ref="W214" authorId="536" shapeId="0" xr:uid="{056F9CAE-A7CC-47B3-A44E-0658EE144D63}">
      <text>
        <t>[Threaded comment]
Your version of Excel allows you to read this threaded comment; however, any edits to it will get removed if the file is opened in a newer version of Excel. Learn more: https://go.microsoft.com/fwlink/?linkid=870924
Comment:
    香港e2Sports、利樂包裝、嘉義縣稅務局、文化部台語補助案、慈濟基金會、南區國稅局、新竹縣教育局</t>
      </text>
    </comment>
    <comment ref="E215" authorId="537" shapeId="0" xr:uid="{718A1FFE-76D4-43A1-9938-F11B932BC549}">
      <text>
        <t>[Threaded comment]
Your version of Excel allows you to read this threaded comment; however, any edits to it will get removed if the file is opened in a newer version of Excel. Learn more: https://go.microsoft.com/fwlink/?linkid=870924
Comment:
    糖尿病醫學會</t>
      </text>
    </comment>
    <comment ref="F215" authorId="538" shapeId="0" xr:uid="{83C5A153-3BD0-4289-AD9D-5A76F14E6BD5}">
      <text>
        <t>[Threaded comment]
Your version of Excel allows you to read this threaded comment; however, any edits to it will get removed if the file is opened in a newer version of Excel. Learn more: https://go.microsoft.com/fwlink/?linkid=870924
Comment:
    神經醫學會</t>
      </text>
    </comment>
    <comment ref="G215" authorId="539" shapeId="0" xr:uid="{9BBE1B54-699D-4037-B8C9-18C98132A574}">
      <text>
        <t>[Threaded comment]
Your version of Excel allows you to read this threaded comment; however, any edits to it will get removed if the file is opened in a newer version of Excel. Learn more: https://go.microsoft.com/fwlink/?linkid=870924
Comment:
    大聯大基金會、師大能源網、禎祥基金會、糖尿病醫學會</t>
      </text>
    </comment>
    <comment ref="J215" authorId="540" shapeId="0" xr:uid="{339CEB1E-6CF8-433F-97B8-1BC73892FB83}">
      <text>
        <t>[Threaded comment]
Your version of Excel allows you to read this threaded comment; however, any edits to it will get removed if the file is opened in a newer version of Excel. Learn more: https://go.microsoft.com/fwlink/?linkid=870924
Comment:
    研揚文教基金會</t>
      </text>
    </comment>
    <comment ref="K215" authorId="541" shapeId="0" xr:uid="{7B39F8E3-6AA6-4661-BE9F-1A0A54C9A5A7}">
      <text>
        <t>[Threaded comment]
Your version of Excel allows you to read this threaded comment; however, any edits to it will get removed if the file is opened in a newer version of Excel. Learn more: https://go.microsoft.com/fwlink/?linkid=870924
Comment:
    明泰文教基金會</t>
      </text>
    </comment>
    <comment ref="O215" authorId="542" shapeId="0" xr:uid="{36C33297-C45C-4BB8-8E85-633E6027DE9D}">
      <text>
        <t>[Threaded comment]
Your version of Excel allows you to read this threaded comment; however, any edits to it will get removed if the file is opened in a newer version of Excel. Learn more: https://go.microsoft.com/fwlink/?linkid=870924
Comment:
    友種、司法院、育秀教育基金會、百仕聯、研揚文教基金會、海科館</t>
      </text>
    </comment>
    <comment ref="W215" authorId="543" shapeId="0" xr:uid="{74539B7F-720E-4AAB-B00B-BA82006B57A6}">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K216" authorId="544" shapeId="0" xr:uid="{5BF11514-7861-4EFF-8A52-3E37523DEBD1}">
      <text>
        <t>[Threaded comment]
Your version of Excel allows you to read this threaded comment; however, any edits to it will get removed if the file is opened in a newer version of Excel. Learn more: https://go.microsoft.com/fwlink/?linkid=870924
Comment:
    全聯
Reply:
    臺南原民會</t>
      </text>
    </comment>
    <comment ref="O216" authorId="545" shapeId="0" xr:uid="{C36A43CC-1898-4564-868E-04860D27F226}">
      <text>
        <t>[Threaded comment]
Your version of Excel allows you to read this threaded comment; however, any edits to it will get removed if the file is opened in a newer version of Excel. Learn more: https://go.microsoft.com/fwlink/?linkid=870924
Comment:
    屏東交通安全計畫
經濟部智慧財產局</t>
      </text>
    </comment>
    <comment ref="S216" authorId="546" shapeId="0" xr:uid="{3CC6CAAE-1C4C-499A-97F5-BCA9EC5C227D}">
      <text>
        <t>[Threaded comment]
Your version of Excel allows you to read this threaded comment; however, any edits to it will get removed if the file is opened in a newer version of Excel. Learn more: https://go.microsoft.com/fwlink/?linkid=870924
Comment:
    聯想國際行銷</t>
      </text>
    </comment>
    <comment ref="W216" authorId="547" shapeId="0" xr:uid="{D3195CDD-679F-4253-A1E1-A255F61CDD58}">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G217" authorId="548" shapeId="0" xr:uid="{C9252A2A-9C5F-46D1-83CF-6D5EF66B4EA7}">
      <text>
        <t>[Threaded comment]
Your version of Excel allows you to read this threaded comment; however, any edits to it will get removed if the file is opened in a newer version of Excel. Learn more: https://go.microsoft.com/fwlink/?linkid=870924
Comment:
    台北市衛生局、彰化社會局、新北市體育局、國家人權委員會、嘉義社會局、台中社會局、高雄社會局、桃園市家防中心</t>
      </text>
    </comment>
    <comment ref="K217" authorId="549" shapeId="0" xr:uid="{22BEC1BB-A25E-4BCB-B19A-E17AAEF91699}">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t>
      </text>
    </comment>
    <comment ref="S217" authorId="550" shapeId="0" xr:uid="{9D970656-8FA3-46D9-ACF2-3A6A45119D91}">
      <text>
        <t>[Threaded comment]
Your version of Excel allows you to read this threaded comment; however, any edits to it will get removed if the file is opened in a newer version of Excel. Learn more: https://go.microsoft.com/fwlink/?linkid=870924
Comment:
    嘉義太空館</t>
      </text>
    </comment>
    <comment ref="W217" authorId="551" shapeId="0" xr:uid="{4DE131D7-F431-481A-9F92-A6C71816060D}">
      <text>
        <t>[Threaded comment]
Your version of Excel allows you to read this threaded comment; however, any edits to it will get removed if the file is opened in a newer version of Excel. Learn more: https://go.microsoft.com/fwlink/?linkid=870924
Comment:
    灃食、世展會、花蓮地方稅務局</t>
      </text>
    </comment>
    <comment ref="G218" authorId="552" shapeId="0" xr:uid="{2E8AA5BD-88DE-4C00-A4D8-E723D3FF51C0}">
      <text>
        <t>[Threaded comment]
Your version of Excel allows you to read this threaded comment; however, any edits to it will get removed if the file is opened in a newer version of Excel. Learn more: https://go.microsoft.com/fwlink/?linkid=870924
Comment:
    台中市農業局、桃園縣農業局、財團法人客家文化基金會、南投縣新聞處、王道銀行、台灣銀行、基隆市政府體健科、南投縣政府農業處</t>
      </text>
    </comment>
    <comment ref="K218" authorId="553" shapeId="0" xr:uid="{9C48D7F6-48D9-409F-A16C-B93F2A881DBD}">
      <text>
        <t>[Threaded comment]
Your version of Excel allows you to read this threaded comment; however, any edits to it will get removed if the file is opened in a newer version of Excel. Learn more: https://go.microsoft.com/fwlink/?linkid=870924
Comment:
    野野（新北市農業局）</t>
      </text>
    </comment>
    <comment ref="O218" authorId="554" shapeId="0" xr:uid="{22571C95-6F53-4521-A670-ADDE57B4DADF}">
      <text>
        <t>[Threaded comment]
Your version of Excel allows you to read this threaded comment; however, any edits to it will get removed if the file is opened in a newer version of Excel. Learn more: https://go.microsoft.com/fwlink/?linkid=870924
Comment:
    友達光電</t>
      </text>
    </comment>
    <comment ref="S218" authorId="555" shapeId="0" xr:uid="{31E88F3D-A1DB-4C11-B83C-800FCDB7A545}">
      <text>
        <t>[Threaded comment]
Your version of Excel allows you to read this threaded comment; however, any edits to it will get removed if the file is opened in a newer version of Excel. Learn more: https://go.microsoft.com/fwlink/?linkid=870924
Comment:
    安達人壽、文化大學</t>
      </text>
    </comment>
    <comment ref="W218" authorId="556" shapeId="0" xr:uid="{8A39E9AF-0727-45EB-A13F-3B78B2F1228E}">
      <text>
        <t>[Threaded comment]
Your version of Excel allows you to read this threaded comment; however, any edits to it will get removed if the file is opened in a newer version of Excel. Learn more: https://go.microsoft.com/fwlink/?linkid=870924
Comment:
    台新基金會、高大、高科大開放水域、茂森、客委會、高科大食農</t>
      </text>
    </comment>
    <comment ref="E219" authorId="557" shapeId="0" xr:uid="{8FC2E1F6-DA8D-4E89-A5CE-6DFBCCFDE185}">
      <text>
        <t>[Threaded comment]
Your version of Excel allows you to read this threaded comment; however, any edits to it will get removed if the file is opened in a newer version of Excel. Learn more: https://go.microsoft.com/fwlink/?linkid=870924
Comment:
    中選會</t>
      </text>
    </comment>
    <comment ref="G219" authorId="558" shapeId="0" xr:uid="{9201F13E-658B-43E7-97C9-6DE88F69F537}">
      <text>
        <t>[Threaded comment]
Your version of Excel allows you to read this threaded comment; however, any edits to it will get removed if the file is opened in a newer version of Excel. Learn more: https://go.microsoft.com/fwlink/?linkid=870924
Comment:
    巴黎萊雅、教育部性平、龍華科大、中選會</t>
      </text>
    </comment>
    <comment ref="K219" authorId="559" shapeId="0" xr:uid="{E1997088-7141-43DC-8488-600A6A935EA2}">
      <text>
        <t>[Threaded comment]
Your version of Excel allows you to read this threaded comment; however, any edits to it will get removed if the file is opened in a newer version of Excel. Learn more: https://go.microsoft.com/fwlink/?linkid=870924
Comment:
    台北市交通局（交通安全）、新竹市公關新聞科（媒體識讀）、波蜜、法扶基金會</t>
      </text>
    </comment>
    <comment ref="R219" authorId="560" shapeId="0" xr:uid="{1CFDCFB7-F760-4D12-B8A2-4DF4840CF550}">
      <text>
        <t>[Threaded comment]
Your version of Excel allows you to read this threaded comment; however, any edits to it will get removed if the file is opened in a newer version of Excel. Learn more: https://go.microsoft.com/fwlink/?linkid=870924
Comment:
    台北性平2025</t>
      </text>
    </comment>
    <comment ref="S219" authorId="561" shapeId="0" xr:uid="{2FE67265-471E-4AC1-A298-7BF02B16CA5D}">
      <text>
        <t>[Threaded comment]
Your version of Excel allows you to read this threaded comment; however, any edits to it will get removed if the file is opened in a newer version of Excel. Learn more: https://go.microsoft.com/fwlink/?linkid=870924
Comment:
    雲林品德教育</t>
      </text>
    </comment>
    <comment ref="U219" authorId="562" shapeId="0" xr:uid="{71AFF82E-68DA-44B3-91D0-9C0168D352CA}">
      <text>
        <t>[Threaded comment]
Your version of Excel allows you to read this threaded comment; however, any edits to it will get removed if the file is opened in a newer version of Excel. Learn more: https://go.microsoft.com/fwlink/?linkid=870924
Comment:
    台北性平2025</t>
      </text>
    </comment>
    <comment ref="W219" authorId="563" shapeId="0" xr:uid="{824B6A9F-829D-4E0B-9D78-7D0231D53731}">
      <text>
        <t>[Threaded comment]
Your version of Excel allows you to read this threaded comment; however, any edits to it will get removed if the file is opened in a newer version of Excel. Learn more: https://go.microsoft.com/fwlink/?linkid=870924
Comment:
    凱娜谷慕慕、新北性平、陳澄波文化基金會、台北性平2025</t>
      </text>
    </comment>
    <comment ref="E220" authorId="564" shapeId="0" xr:uid="{8590D6EF-BE5B-4B25-BF2C-145C0EE63712}">
      <text>
        <t>[Threaded comment]
Your version of Excel allows you to read this threaded comment; however, any edits to it will get removed if the file is opened in a newer version of Excel. Learn more: https://go.microsoft.com/fwlink/?linkid=870924
Comment:
    社團法人臺灣腦中風學會
台灣感染症醫學會
台灣免疫學會</t>
      </text>
    </comment>
    <comment ref="G220" authorId="565" shapeId="0" xr:uid="{4D861BEB-6D72-4D66-BE04-435E78300B75}">
      <text>
        <t>[Threaded comment]
Your version of Excel allows you to read this threaded comment; however, any edits to it will get removed if the file is opened in a newer version of Excel. Learn more: https://go.microsoft.com/fwlink/?linkid=870924
Comment:
    永慶房屋
永慶慈善基金會
有巢氏房屋（鴻毅服務股份有限公司）
台慶不動產
台灣房屋
雲林縣政府
英屬維京群島商太古可口可樂股份有限公司台灣分公司
黑松股份有限公司
黑松教育基金會
金車股份有限公司
社團法人臺灣腦中風學會
台灣感染症醫學會
台灣免疫學會</t>
      </text>
    </comment>
    <comment ref="K220" authorId="566" shapeId="0" xr:uid="{A73C913E-F3A1-4B4F-9AAC-2D1D65590544}">
      <text>
        <t>[Threaded comment]
Your version of Excel allows you to read this threaded comment; however, any edits to it will get removed if the file is opened in a newer version of Excel. Learn more: https://go.microsoft.com/fwlink/?linkid=870924
Comment:
    台灣高鐵
東森人資
台灣頭痛醫學會</t>
      </text>
    </comment>
    <comment ref="O220" authorId="567" shapeId="0" xr:uid="{4B968594-9D57-4FE6-A7C1-A132F2BDAFC1}">
      <text>
        <t>[Threaded comment]
Your version of Excel allows you to read this threaded comment; however, any edits to it will get removed if the file is opened in a newer version of Excel. Learn more: https://go.microsoft.com/fwlink/?linkid=870924
Comment:
    台灣大哥大-永續暨品牌發展處/永續發展部
東洋藥品
台灣諾華
邦訓
香港商尚域投資有限公司台灣分公司</t>
      </text>
    </comment>
    <comment ref="S220" authorId="568" shapeId="0" xr:uid="{E14E4F22-8FA5-4456-9B9A-26442C088862}">
      <text>
        <t>[Threaded comment]
Your version of Excel allows you to read this threaded comment; however, any edits to it will get removed if the file is opened in a newer version of Excel. Learn more: https://go.microsoft.com/fwlink/?linkid=870924
Comment:
    外交部領事事務局
信義房屋
中華電信
大昕廣告</t>
      </text>
    </comment>
    <comment ref="W220" authorId="569" shapeId="0" xr:uid="{2C8B8250-4CBD-4FA6-B423-087C22E0BCC3}">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玉山
LINE x CSRone
HKBU
新視紀-消保案</t>
      </text>
    </comment>
    <comment ref="F221" authorId="570" shapeId="0" xr:uid="{D0AE59B4-9F2A-43D0-BF7E-5D863B7BBA07}">
      <text>
        <t>[Threaded comment]
Your version of Excel allows you to read this threaded comment; however, any edits to it will get removed if the file is opened in a newer version of Excel. Learn more: https://go.microsoft.com/fwlink/?linkid=870924
Comment:
    雲豹能源、森崴能源</t>
      </text>
    </comment>
    <comment ref="G221" authorId="571" shapeId="0" xr:uid="{5AF123AF-A5EC-4BB3-8080-7002A261C156}">
      <text>
        <t>[Threaded comment]
Your version of Excel allows you to read this threaded comment; however, any edits to it will get removed if the file is opened in a newer version of Excel. Learn more: https://go.microsoft.com/fwlink/?linkid=870924
Comment:
    南僑集團、乖乖、泰山企業、大成長城企業、聯華食品、台灣糖業、味王</t>
      </text>
    </comment>
    <comment ref="K221" authorId="572" shapeId="0" xr:uid="{B4E3D878-58BB-4E34-8AB3-066616C65C8C}">
      <text>
        <t>[Threaded comment]
Your version of Excel allows you to read this threaded comment; however, any edits to it will get removed if the file is opened in a newer version of Excel. Learn more: https://go.microsoft.com/fwlink/?linkid=870924
Comment:
    工研院公益委員會、台北市衛生局、新竹縣衛生局</t>
      </text>
    </comment>
    <comment ref="O221" authorId="573" shapeId="0" xr:uid="{A38B99BC-31AC-4642-B2E4-F9549AD85A74}">
      <text>
        <t>[Threaded comment]
Your version of Excel allows you to read this threaded comment; however, any edits to it will get removed if the file is opened in a newer version of Excel. Learn more: https://go.microsoft.com/fwlink/?linkid=870924
Comment:
    基隆市稅務局</t>
      </text>
    </comment>
    <comment ref="Q221" authorId="574" shapeId="0" xr:uid="{795DDF28-6F5A-485A-A5BC-D8BAF9DFEF2B}">
      <text>
        <t>[Threaded comment]
Your version of Excel allows you to read this threaded comment; however, any edits to it will get removed if the file is opened in a newer version of Excel. Learn more: https://go.microsoft.com/fwlink/?linkid=870924
Comment:
    香港e2Sports</t>
      </text>
    </comment>
    <comment ref="S221" authorId="575" shapeId="0" xr:uid="{60DFED76-C6CE-49C3-BF6E-C3F818BA3958}">
      <text>
        <t>[Threaded comment]
Your version of Excel allows you to read this threaded comment; however, any edits to it will get removed if the file is opened in a newer version of Excel. Learn more: https://go.microsoft.com/fwlink/?linkid=870924
Comment:
    香港e2Sports</t>
      </text>
    </comment>
    <comment ref="V221" authorId="576" shapeId="0" xr:uid="{5E0DA348-BC6C-4A5E-B76C-5500DEC901E7}">
      <text>
        <t>[Threaded comment]
Your version of Excel allows you to read this threaded comment; however, any edits to it will get removed if the file is opened in a newer version of Excel. Learn more: https://go.microsoft.com/fwlink/?linkid=870924
Comment:
    香港e2Sports</t>
      </text>
    </comment>
    <comment ref="W221" authorId="577" shapeId="0" xr:uid="{D27CF139-B482-4AE3-A5B5-FCB6705A3AC2}">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利樂包裝、嘉義縣稅務局、文化部台語補助案、慈濟基金會、南區國稅局、新竹縣教育局</t>
      </text>
    </comment>
    <comment ref="E222" authorId="578" shapeId="0" xr:uid="{8AF10AB8-257E-4F7D-804E-7D8C8808D807}">
      <text>
        <t>[Threaded comment]
Your version of Excel allows you to read this threaded comment; however, any edits to it will get removed if the file is opened in a newer version of Excel. Learn more: https://go.microsoft.com/fwlink/?linkid=870924
Comment:
    上銀科技、宜鼎國際</t>
      </text>
    </comment>
    <comment ref="F222" authorId="579" shapeId="0" xr:uid="{336B0ED9-8E74-4AB9-AF64-1C26111C0C0A}">
      <text>
        <t>[Threaded comment]
Your version of Excel allows you to read this threaded comment; however, any edits to it will get removed if the file is opened in a newer version of Excel. Learn more: https://go.microsoft.com/fwlink/?linkid=870924
Comment:
    眼科醫學會、糖尿病醫學會</t>
      </text>
    </comment>
    <comment ref="G222" authorId="580" shapeId="0" xr:uid="{720E6642-B877-4E5F-BC20-6DA721E67972}">
      <text>
        <t>[Threaded comment]
Your version of Excel allows you to read this threaded comment; however, any edits to it will get removed if the file is opened in a newer version of Excel. Learn more: https://go.microsoft.com/fwlink/?linkid=870924
Comment:
    大聯大基金會、師大能源網、禎祥基金會、上銀科技、宜鼎國際</t>
      </text>
    </comment>
    <comment ref="K222" authorId="581" shapeId="0" xr:uid="{47C1255C-920D-4B08-B029-E0B39FBD1517}">
      <text>
        <t>[Threaded comment]
Your version of Excel allows you to read this threaded comment; however, any edits to it will get removed if the file is opened in a newer version of Excel. Learn more: https://go.microsoft.com/fwlink/?linkid=870924
Comment:
    明泰文教基金會</t>
      </text>
    </comment>
    <comment ref="O222" authorId="582" shapeId="0" xr:uid="{04683C0D-52BE-4342-81A1-FEDEE1416FF3}">
      <text>
        <t>[Threaded comment]
Your version of Excel allows you to read this threaded comment; however, any edits to it will get removed if the file is opened in a newer version of Excel. Learn more: https://go.microsoft.com/fwlink/?linkid=870924
Comment:
    友種、司法院、育秀教育基金會、百仕聯、研揚文教基金會、海科館</t>
      </text>
    </comment>
    <comment ref="W222" authorId="583" shapeId="0" xr:uid="{E0A24228-C71A-4ED5-ADAF-9E1DF7C1CF4C}">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G223" authorId="584" shapeId="0" xr:uid="{080361B1-74BD-43F8-AEBB-C0723C1A16FA}">
      <text>
        <t>[Threaded comment]
Your version of Excel allows you to read this threaded comment; however, any edits to it will get removed if the file is opened in a newer version of Excel. Learn more: https://go.microsoft.com/fwlink/?linkid=870924
Comment:
    台北市私立聖道兒童之家</t>
      </text>
    </comment>
    <comment ref="K223" authorId="585" shapeId="0" xr:uid="{0F3068D4-D9F2-4E16-8640-12980F8EFEA6}">
      <text>
        <t>[Threaded comment]
Your version of Excel allows you to read this threaded comment; however, any edits to it will get removed if the file is opened in a newer version of Excel. Learn more: https://go.microsoft.com/fwlink/?linkid=870924
Comment:
    全聯
Reply:
    臺南原民會</t>
      </text>
    </comment>
    <comment ref="O223" authorId="586" shapeId="0" xr:uid="{225F4652-03FA-4FE9-891E-05DB2BAFB8C9}">
      <text>
        <t>[Threaded comment]
Your version of Excel allows you to read this threaded comment; however, any edits to it will get removed if the file is opened in a newer version of Excel. Learn more: https://go.microsoft.com/fwlink/?linkid=870924
Comment:
    屏東交通安全計畫
經濟部智慧財產局</t>
      </text>
    </comment>
    <comment ref="R223" authorId="587" shapeId="0" xr:uid="{EF1889E6-143C-47D9-A675-F4D8C30DE9A4}">
      <text>
        <t>[Threaded comment]
Your version of Excel allows you to read this threaded comment; however, any edits to it will get removed if the file is opened in a newer version of Excel. Learn more: https://go.microsoft.com/fwlink/?linkid=870924
Comment:
    聯想國際行銷</t>
      </text>
    </comment>
    <comment ref="W223" authorId="588" shapeId="0" xr:uid="{2CB2B5C8-CE54-476B-8227-ABCD2338A04F}">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E224" authorId="589" shapeId="0" xr:uid="{80A8C9A8-737F-4C8C-A0B6-24A1CCEFD5AB}">
      <text>
        <t>[Threaded comment]
Your version of Excel allows you to read this threaded comment; however, any edits to it will get removed if the file is opened in a newer version of Excel. Learn more: https://go.microsoft.com/fwlink/?linkid=870924
Comment:
    台灣人權促進會、兒福聯盟、榮成紙業</t>
      </text>
    </comment>
    <comment ref="G224" authorId="590" shapeId="0" xr:uid="{03DE4B6C-84E5-4FA2-8822-D0B3DDE12EC9}">
      <text>
        <t>[Threaded comment]
Your version of Excel allows you to read this threaded comment; however, any edits to it will get removed if the file is opened in a newer version of Excel. Learn more: https://go.microsoft.com/fwlink/?linkid=870924
Comment:
    台北市衛生局、彰化社會局、新北市體育局、國家人權委員會、嘉義社會局、台中社會局、高雄社會局、桃園市家防中心、台灣人權促進會、兒福聯盟、榮成紙業</t>
      </text>
    </comment>
    <comment ref="K224" authorId="591" shapeId="0" xr:uid="{D79D0C14-3461-4945-AD26-B5ADAA29AA77}">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t>
      </text>
    </comment>
    <comment ref="S224" authorId="592" shapeId="0" xr:uid="{B7382045-278A-489F-B013-21316F728761}">
      <text>
        <t>[Threaded comment]
Your version of Excel allows you to read this threaded comment; however, any edits to it will get removed if the file is opened in a newer version of Excel. Learn more: https://go.microsoft.com/fwlink/?linkid=870924
Comment:
    嘉義太空館</t>
      </text>
    </comment>
    <comment ref="W224" authorId="593" shapeId="0" xr:uid="{7F5C21B0-10BD-44EA-89FD-6900C1FCD2C2}">
      <text>
        <t>[Threaded comment]
Your version of Excel allows you to read this threaded comment; however, any edits to it will get removed if the file is opened in a newer version of Excel. Learn more: https://go.microsoft.com/fwlink/?linkid=870924
Comment:
    灃食、世展會、花蓮地方稅務局</t>
      </text>
    </comment>
    <comment ref="E225" authorId="594" shapeId="0" xr:uid="{049C28FD-6D05-40EF-87E8-D7AF8320AC96}">
      <text>
        <t>[Threaded comment]
Your version of Excel allows you to read this threaded comment; however, any edits to it will get removed if the file is opened in a newer version of Excel. Learn more: https://go.microsoft.com/fwlink/?linkid=870924
Comment:
    北醫護理系、北醫學士後護理系、長庚大學護理系、長庚學士後護理系、長庚科大護理系</t>
      </text>
    </comment>
    <comment ref="G225" authorId="595" shapeId="0" xr:uid="{D75A045F-6EE2-4964-8FDE-DDCA41D08A7D}">
      <text>
        <t>[Threaded comment]
Your version of Excel allows you to read this threaded comment; however, any edits to it will get removed if the file is opened in a newer version of Excel. Learn more: https://go.microsoft.com/fwlink/?linkid=870924
Comment:
    台中市農業局、桃園縣農業局、財團法人客家文化基金會、南投縣新聞處、王道銀行、台灣銀行、基隆市政府體健科、南投縣政府農業處、北醫護理系、北醫學士後護理系、長庚大學護理系、長庚學士後護理系、長庚科大護理系</t>
      </text>
    </comment>
    <comment ref="K225" authorId="596" shapeId="0" xr:uid="{C979E131-644D-41D5-A653-4CA003051C17}">
      <text>
        <t>[Threaded comment]
Your version of Excel allows you to read this threaded comment; however, any edits to it will get removed if the file is opened in a newer version of Excel. Learn more: https://go.microsoft.com/fwlink/?linkid=870924
Comment:
    野野</t>
      </text>
    </comment>
    <comment ref="O225" authorId="597" shapeId="0" xr:uid="{9CA05813-2911-4A5F-A2D6-0BA9A903C0AB}">
      <text>
        <t>[Threaded comment]
Your version of Excel allows you to read this threaded comment; however, any edits to it will get removed if the file is opened in a newer version of Excel. Learn more: https://go.microsoft.com/fwlink/?linkid=870924
Comment:
    友達光電</t>
      </text>
    </comment>
    <comment ref="S225" authorId="598" shapeId="0" xr:uid="{6C8D186D-0643-4C48-9922-34ECD102AC51}">
      <text>
        <t>[Threaded comment]
Your version of Excel allows you to read this threaded comment; however, any edits to it will get removed if the file is opened in a newer version of Excel. Learn more: https://go.microsoft.com/fwlink/?linkid=870924
Comment:
    安達、文化大學</t>
      </text>
    </comment>
    <comment ref="W225" authorId="599" shapeId="0" xr:uid="{1C2008B2-EF82-4A65-ACFD-7D7937C3F76C}">
      <text>
        <t>[Threaded comment]
Your version of Excel allows you to read this threaded comment; however, any edits to it will get removed if the file is opened in a newer version of Excel. Learn more: https://go.microsoft.com/fwlink/?linkid=870924
Comment:
    台新基金會、高大、高科大開放水域、茂森、客委會、高科大食農</t>
      </text>
    </comment>
    <comment ref="E226" authorId="600" shapeId="0" xr:uid="{12B03B2A-43E5-4DF5-8FC1-03A4A3B3DB5D}">
      <text>
        <t>[Threaded comment]
Your version of Excel allows you to read this threaded comment; however, any edits to it will get removed if the file is opened in a newer version of Excel. Learn more: https://go.microsoft.com/fwlink/?linkid=870924
Comment:
    家樂福文教基金會、輔大護理系、亞東科大護理系、康寧大學護理科、中山醫護理系、中國醫護理系、中臺科大護理系、亞洲大學護理系</t>
      </text>
    </comment>
    <comment ref="G226" authorId="601" shapeId="0" xr:uid="{CA895F9B-B42B-4B9C-87A8-5757CBC7E7CC}">
      <text>
        <t>[Threaded comment]
Your version of Excel allows you to read this threaded comment; however, any edits to it will get removed if the file is opened in a newer version of Excel. Learn more: https://go.microsoft.com/fwlink/?linkid=870924
Comment:
    家樂福文教基金會、輔大護理系、亞東科大護理系、康寧大學護理科、中山醫護理系、中國醫護理系、中臺科大護理系、亞洲大學護理系、巴黎萊雅、教育部性平、龍華科大、中選會</t>
      </text>
    </comment>
    <comment ref="I226" authorId="602" shapeId="0" xr:uid="{499D1251-ECB6-438E-A688-648855169335}">
      <text>
        <t>[Threaded comment]
Your version of Excel allows you to read this threaded comment; however, any edits to it will get removed if the file is opened in a newer version of Excel. Learn more: https://go.microsoft.com/fwlink/?linkid=870924
Comment:
    陳澄波第二波合作</t>
      </text>
    </comment>
    <comment ref="K226" authorId="603" shapeId="0" xr:uid="{FEE6E0A1-4322-4D0A-B3B9-75DD7798A2A6}">
      <text>
        <t>[Threaded comment]
Your version of Excel allows you to read this threaded comment; however, any edits to it will get removed if the file is opened in a newer version of Excel. Learn more: https://go.microsoft.com/fwlink/?linkid=870924
Comment:
    陳澄波第二波合作、台北市交通局（交通安全）、新竹市公關新聞科（媒體識讀）、波蜜、法扶基金會</t>
      </text>
    </comment>
    <comment ref="S226" authorId="604" shapeId="0" xr:uid="{EA6EF19C-B66F-4CBD-A491-B8BDEBCA4871}">
      <text>
        <t>[Threaded comment]
Your version of Excel allows you to read this threaded comment; however, any edits to it will get removed if the file is opened in a newer version of Excel. Learn more: https://go.microsoft.com/fwlink/?linkid=870924
Comment:
    雲林品德教育</t>
      </text>
    </comment>
    <comment ref="W226" authorId="605" shapeId="0" xr:uid="{4CB47E37-CEEA-48EC-B8EA-A8FC796F732D}">
      <text>
        <t>[Threaded comment]
Your version of Excel allows you to read this threaded comment; however, any edits to it will get removed if the file is opened in a newer version of Excel. Learn more: https://go.microsoft.com/fwlink/?linkid=870924
Comment:
    凱娜谷慕慕、新北性平、陳澄波文化基金會、台北性平2025</t>
      </text>
    </comment>
    <comment ref="E227" authorId="606" shapeId="0" xr:uid="{FB5CD558-4090-430A-8BC0-37B10317FB94}">
      <text>
        <t>[Threaded comment]
Your version of Excel allows you to read this threaded comment; however, any edits to it will get removed if the file is opened in a newer version of Excel. Learn more: https://go.microsoft.com/fwlink/?linkid=870924
Comment:
    中鼎
中鼎教育基金會
金車文教基金會</t>
      </text>
    </comment>
    <comment ref="F227" authorId="607" shapeId="0" xr:uid="{1DC83EF6-0C26-42EF-B951-3B4560666DE6}">
      <text>
        <t>[Threaded comment]
Your version of Excel allows you to read this threaded comment; however, any edits to it will get removed if the file is opened in a newer version of Excel. Learn more: https://go.microsoft.com/fwlink/?linkid=870924
Comment:
    金車文教基金會</t>
      </text>
    </comment>
    <comment ref="G227" authorId="608" shapeId="0" xr:uid="{D5D30CC1-3AE6-4EA7-AD55-2487661436F7}">
      <text>
        <t>[Threaded comment]
Your version of Excel allows you to read this threaded comment; however, any edits to it will get removed if the file is opened in a newer version of Excel. Learn more: https://go.microsoft.com/fwlink/?linkid=870924
Comment:
    永慶房屋
永慶慈善基金會
有巢氏房屋（鴻毅服務股份有限公司）
台慶不動產
台灣房屋
雲林縣政府
英屬維京群島商太古可口可樂股份有限公司台灣分公司
黑松股份有限公司
黑松教育基金會
金車股份有限公司
社團法人臺灣腦中風學會
台灣感染症醫學會
台灣免疫學會
中鼎集團
中鼎教育基金會</t>
      </text>
    </comment>
    <comment ref="I227" authorId="609" shapeId="0" xr:uid="{7D4A756B-6FDB-4AD2-891B-5579FBEB9AF9}">
      <text>
        <t>[Threaded comment]
Your version of Excel allows you to read this threaded comment; however, any edits to it will get removed if the file is opened in a newer version of Excel. Learn more: https://go.microsoft.com/fwlink/?linkid=870924
Comment:
    中鼎</t>
      </text>
    </comment>
    <comment ref="J227" authorId="610" shapeId="0" xr:uid="{4E744246-DF15-45CC-B528-7A7923E7302C}">
      <text>
        <t>[Threaded comment]
Your version of Excel allows you to read this threaded comment; however, any edits to it will get removed if the file is opened in a newer version of Excel. Learn more: https://go.microsoft.com/fwlink/?linkid=870924
Comment:
    台灣高鐵</t>
      </text>
    </comment>
    <comment ref="K227" authorId="611" shapeId="0" xr:uid="{639751C5-D394-4827-9D0F-647E36FD2D22}">
      <text>
        <t>[Threaded comment]
Your version of Excel allows you to read this threaded comment; however, any edits to it will get removed if the file is opened in a newer version of Excel. Learn more: https://go.microsoft.com/fwlink/?linkid=870924
Comment:
    東森人資
台灣頭痛醫學會
中鼎</t>
      </text>
    </comment>
    <comment ref="M227" authorId="612" shapeId="0" xr:uid="{00839BD9-F407-4A60-A230-2451D892FE3A}">
      <text>
        <t>[Threaded comment]
Your version of Excel allows you to read this threaded comment; however, any edits to it will get removed if the file is opened in a newer version of Excel. Learn more: https://go.microsoft.com/fwlink/?linkid=870924
Comment:
    金車文教基金會</t>
      </text>
    </comment>
    <comment ref="O227" authorId="613" shapeId="0" xr:uid="{6C6FC6C1-D016-4E5A-BEC6-3F347B8415C9}">
      <text>
        <t>[Threaded comment]
Your version of Excel allows you to read this threaded comment; however, any edits to it will get removed if the file is opened in a newer version of Excel. Learn more: https://go.microsoft.com/fwlink/?linkid=870924
Comment:
    台灣大哥大-永續暨品牌發展處/永續發展部
東洋藥品
台灣諾華
邦訓
香港商尚域投資有限公司台灣分公司</t>
      </text>
    </comment>
    <comment ref="S227" authorId="614" shapeId="0" xr:uid="{EF53E1F2-4F44-4108-9AE0-32AC02D8E670}">
      <text>
        <t>[Threaded comment]
Your version of Excel allows you to read this threaded comment; however, any edits to it will get removed if the file is opened in a newer version of Excel. Learn more: https://go.microsoft.com/fwlink/?linkid=870924
Comment:
    信義房屋
中華電信
大昕廣告</t>
      </text>
    </comment>
    <comment ref="W227" authorId="615" shapeId="0" xr:uid="{9980C70B-AA9D-4A0E-9459-1728D524939E}">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玉山
LINE x CSRone
HKBU
新視紀-消保案</t>
      </text>
    </comment>
    <comment ref="E228" authorId="616" shapeId="0" xr:uid="{BDFFA273-71BE-44BC-9F52-25582D7D7CF0}">
      <text>
        <t>[Threaded comment]
Your version of Excel allows you to read this threaded comment; however, any edits to it will get removed if the file is opened in a newer version of Excel. Learn more: https://go.microsoft.com/fwlink/?linkid=870924
Comment:
    遠東百貨、日月光基金會</t>
      </text>
    </comment>
    <comment ref="G228" authorId="617" shapeId="0" xr:uid="{6FADC58D-986C-4474-ACD4-0921C26D6CFB}">
      <text>
        <t>[Threaded comment]
Your version of Excel allows you to read this threaded comment; however, any edits to it will get removed if the file is opened in a newer version of Excel. Learn more: https://go.microsoft.com/fwlink/?linkid=870924
Comment:
    南僑集團、乖乖、泰山企業、大成長城企業、聯華食品、台灣糖業、味王、遠東百貨、日月光基金會</t>
      </text>
    </comment>
    <comment ref="K228" authorId="618" shapeId="0" xr:uid="{2C1A87FE-4E81-4672-900E-66874AA79B3E}">
      <text>
        <t>[Threaded comment]
Your version of Excel allows you to read this threaded comment; however, any edits to it will get removed if the file is opened in a newer version of Excel. Learn more: https://go.microsoft.com/fwlink/?linkid=870924
Comment:
    工研院公益委員會、台北市衛生局、新竹縣衛生局</t>
      </text>
    </comment>
    <comment ref="N228" authorId="619" shapeId="0" xr:uid="{F1C061C0-DFEE-4014-923B-2567EAD60480}">
      <text>
        <t>[Threaded comment]
Your version of Excel allows you to read this threaded comment; however, any edits to it will get removed if the file is opened in a newer version of Excel. Learn more: https://go.microsoft.com/fwlink/?linkid=870924
Comment:
    基隆市稅務局</t>
      </text>
    </comment>
    <comment ref="S228" authorId="620" shapeId="0" xr:uid="{80BF5945-DFEA-43CB-9E8D-4869BE0C256E}">
      <text>
        <t>[Threaded comment]
Your version of Excel allows you to read this threaded comment; however, any edits to it will get removed if the file is opened in a newer version of Excel. Learn more: https://go.microsoft.com/fwlink/?linkid=870924
Comment:
    香港e2Sport、基隆市稅務局</t>
      </text>
    </comment>
    <comment ref="W228" authorId="621" shapeId="0" xr:uid="{71133062-03F2-4DD9-9B09-058105C617D1}">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利樂包裝、嘉義縣稅務局、文化部台語補助案、慈濟基金會、南區國稅局、新竹縣教育局</t>
      </text>
    </comment>
    <comment ref="E229" authorId="622" shapeId="0" xr:uid="{7602E3D6-FBDA-4F4E-AB74-8A78C197C8E6}">
      <text>
        <t>[Threaded comment]
Your version of Excel allows you to read this threaded comment; however, any edits to it will get removed if the file is opened in a newer version of Excel. Learn more: https://go.microsoft.com/fwlink/?linkid=870924
Comment:
    台灣應用材料、台泥</t>
      </text>
    </comment>
    <comment ref="F229" authorId="623" shapeId="0" xr:uid="{4B62E08B-5B43-4640-94A3-26299C30F2CE}">
      <text>
        <t>[Threaded comment]
Your version of Excel allows you to read this threaded comment; however, any edits to it will get removed if the file is opened in a newer version of Excel. Learn more: https://go.microsoft.com/fwlink/?linkid=870924
Comment:
    宜鼎國際、上銀科技</t>
      </text>
    </comment>
    <comment ref="G229" authorId="624" shapeId="0" xr:uid="{06995982-120F-48C4-8CF9-9A64CDE8CDB3}">
      <text>
        <t>[Threaded comment]
Your version of Excel allows you to read this threaded comment; however, any edits to it will get removed if the file is opened in a newer version of Excel. Learn more: https://go.microsoft.com/fwlink/?linkid=870924
Comment:
    大聯大基金會、師大能源網、禎祥基金會、台灣應用材料、台泥</t>
      </text>
    </comment>
    <comment ref="I229" authorId="625" shapeId="0" xr:uid="{0BAB1DC1-2730-4B97-8C9E-A18E0B260F8D}">
      <text>
        <t>[Threaded comment]
Your version of Excel allows you to read this threaded comment; however, any edits to it will get removed if the file is opened in a newer version of Excel. Learn more: https://go.microsoft.com/fwlink/?linkid=870924
Comment:
    艾滴科技</t>
      </text>
    </comment>
    <comment ref="K229" authorId="626" shapeId="0" xr:uid="{B1B9AD22-ED3A-4D74-AACB-C3A531327ABC}">
      <text>
        <t>[Threaded comment]
Your version of Excel allows you to read this threaded comment; however, any edits to it will get removed if the file is opened in a newer version of Excel. Learn more: https://go.microsoft.com/fwlink/?linkid=870924
Comment:
    明泰文教基金會、艾滴科技</t>
      </text>
    </comment>
    <comment ref="O229" authorId="627" shapeId="0" xr:uid="{D3E8D264-D756-4A7D-BD95-4F6774954F6E}">
      <text>
        <t>[Threaded comment]
Your version of Excel allows you to read this threaded comment; however, any edits to it will get removed if the file is opened in a newer version of Excel. Learn more: https://go.microsoft.com/fwlink/?linkid=870924
Comment:
    友種、司法院、育秀教育基金會、百仕聯、研揚文教基金會、海科館</t>
      </text>
    </comment>
    <comment ref="W229" authorId="628" shapeId="0" xr:uid="{0AE739E6-1D85-4662-A45F-D45AD39677F8}">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G230" authorId="629" shapeId="0" xr:uid="{941F5D83-F1B8-42A6-8020-663DC6478D65}">
      <text>
        <t>[Threaded comment]
Your version of Excel allows you to read this threaded comment; however, any edits to it will get removed if the file is opened in a newer version of Excel. Learn more: https://go.microsoft.com/fwlink/?linkid=870924
Comment:
    台北市私立聖道兒童之家</t>
      </text>
    </comment>
    <comment ref="K230" authorId="630" shapeId="0" xr:uid="{1EF08CCF-DEDA-4EF9-9E8F-D8ADD27463CD}">
      <text>
        <t>[Threaded comment]
Your version of Excel allows you to read this threaded comment; however, any edits to it will get removed if the file is opened in a newer version of Excel. Learn more: https://go.microsoft.com/fwlink/?linkid=870924
Comment:
    全聯
Reply:
    臺南原民會</t>
      </text>
    </comment>
    <comment ref="O230" authorId="631" shapeId="0" xr:uid="{757C5C68-04B5-4AB4-A94C-7FED549882A5}">
      <text>
        <t>[Threaded comment]
Your version of Excel allows you to read this threaded comment; however, any edits to it will get removed if the file is opened in a newer version of Excel. Learn more: https://go.microsoft.com/fwlink/?linkid=870924
Comment:
    屏東交通安全計畫
經濟部智慧財產局</t>
      </text>
    </comment>
    <comment ref="W230" authorId="632" shapeId="0" xr:uid="{FC3D874A-18F0-46EA-B848-1E39AC598283}">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E231" authorId="633" shapeId="0" xr:uid="{65E67776-82DE-468E-BE8B-B1F1E8751F15}">
      <text>
        <t>[Threaded comment]
Your version of Excel allows you to read this threaded comment; however, any edits to it will get removed if the file is opened in a newer version of Excel. Learn more: https://go.microsoft.com/fwlink/?linkid=870924
Comment:
    國際兒少人權促進會、台灣少年權益與福利促進聯盟、中華國際人權促進會、體育署學校體育組</t>
      </text>
    </comment>
    <comment ref="F231" authorId="634" shapeId="0" xr:uid="{1AC95F99-7E8B-4E2A-B83B-B12B5DE4B10F}">
      <text>
        <t>[Threaded comment]
Your version of Excel allows you to read this threaded comment; however, any edits to it will get removed if the file is opened in a newer version of Excel. Learn more: https://go.microsoft.com/fwlink/?linkid=870924
Comment:
    台灣人權促進會、兒福聯盟、榮成紙業、國際兒少人權促進會</t>
      </text>
    </comment>
    <comment ref="G231" authorId="635" shapeId="0" xr:uid="{39F6247C-4CD0-4911-8638-D772C133153B}">
      <text>
        <t>[Threaded comment]
Your version of Excel allows you to read this threaded comment; however, any edits to it will get removed if the file is opened in a newer version of Excel. Learn more: https://go.microsoft.com/fwlink/?linkid=870924
Comment:
    台北市衛生局、彰化社會局、新北市體育局、國家人權委員會、嘉義社會局、台中社會局、高雄社會局、桃園市家防中心、台灣少年權益與福利促進聯盟、中華國際人權促進會、體育署學校體育組</t>
      </text>
    </comment>
    <comment ref="I231" authorId="636" shapeId="0" xr:uid="{B6701382-E048-43E4-A901-6501A57183A8}">
      <text>
        <t>[Threaded comment]
Your version of Excel allows you to read this threaded comment; however, any edits to it will get removed if the file is opened in a newer version of Excel. Learn more: https://go.microsoft.com/fwlink/?linkid=870924
Comment:
    國際兒少人權促進會、兒福聯盟、榮成山與田教育基金會</t>
      </text>
    </comment>
    <comment ref="K231" authorId="637" shapeId="0" xr:uid="{3D26796B-4088-455C-9D4E-AA56B3E80EE7}">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黑潮基金會、罕病基金會、婦權基金會、體育署全民運動組、桃園體育局、兒福聯盟、榮成山與田教育基金會</t>
      </text>
    </comment>
    <comment ref="S231" authorId="638" shapeId="0" xr:uid="{C0BABDDC-1EDA-4216-B38A-AEAAF0890CFB}">
      <text>
        <t>[Threaded comment]
Your version of Excel allows you to read this threaded comment; however, any edits to it will get removed if the file is opened in a newer version of Excel. Learn more: https://go.microsoft.com/fwlink/?linkid=870924
Comment:
    嘉義太空館</t>
      </text>
    </comment>
    <comment ref="W231" authorId="639" shapeId="0" xr:uid="{4526EF1C-580E-495E-B05D-C9766BF816CF}">
      <text>
        <t>[Threaded comment]
Your version of Excel allows you to read this threaded comment; however, any edits to it will get removed if the file is opened in a newer version of Excel. Learn more: https://go.microsoft.com/fwlink/?linkid=870924
Comment:
    灃食、世展會、花蓮地方稅務局</t>
      </text>
    </comment>
    <comment ref="E232" authorId="640" shapeId="0" xr:uid="{CF1583ED-1B46-47C7-8CEE-735F9F115F58}">
      <text>
        <t>[Threaded comment]
Your version of Excel allows you to read this threaded comment; however, any edits to it will get removed if the file is opened in a newer version of Excel. Learn more: https://go.microsoft.com/fwlink/?linkid=870924
Comment:
    仁德護專、德育護專、大葉大學、弘光科大、義守大學、高雄醫學大學</t>
      </text>
    </comment>
    <comment ref="F232" authorId="641" shapeId="0" xr:uid="{DFA4F12D-AACA-4FC8-A04B-5783A65253C3}">
      <text>
        <t>[Threaded comment]
Your version of Excel allows you to read this threaded comment; however, any edits to it will get removed if the file is opened in a newer version of Excel. Learn more: https://go.microsoft.com/fwlink/?linkid=870924
Comment:
    台中市農業局、桃園縣農業局、財團法人客家文化基金會、王道銀行、台灣銀行、南投縣政府農業處</t>
      </text>
    </comment>
    <comment ref="G232" authorId="642" shapeId="0" xr:uid="{A735EA03-5094-4941-B670-C847B4DEE42A}">
      <text>
        <t>[Threaded comment]
Your version of Excel allows you to read this threaded comment; however, any edits to it will get removed if the file is opened in a newer version of Excel. Learn more: https://go.microsoft.com/fwlink/?linkid=870924
Comment:
    南投縣新聞處、基隆市政府體健科、北醫護理系、北醫學士後護理系、長庚大學護理系、長庚學士後護理系、長庚科大護理系、仁德護專、德育護專、大葉大學、弘光科大、義守大學、高雄醫學大學</t>
      </text>
    </comment>
    <comment ref="I232" authorId="643" shapeId="0" xr:uid="{58D65C32-C659-463D-9F9D-C31834D2DEBA}">
      <text>
        <t>[Threaded comment]
Your version of Excel allows you to read this threaded comment; however, any edits to it will get removed if the file is opened in a newer version of Excel. Learn more: https://go.microsoft.com/fwlink/?linkid=870924
Comment:
    長庚科大護理系</t>
      </text>
    </comment>
    <comment ref="K232" authorId="644" shapeId="0" xr:uid="{874AB42B-B8A3-4014-A666-C74135E0F58E}">
      <text>
        <t>[Threaded comment]
Your version of Excel allows you to read this threaded comment; however, any edits to it will get removed if the file is opened in a newer version of Excel. Learn more: https://go.microsoft.com/fwlink/?linkid=870924
Comment:
    野野</t>
      </text>
    </comment>
    <comment ref="O232" authorId="645" shapeId="0" xr:uid="{A5CE84B1-64F4-4AF8-A476-6CFB8A2FD1B4}">
      <text>
        <t>[Threaded comment]
Your version of Excel allows you to read this threaded comment; however, any edits to it will get removed if the file is opened in a newer version of Excel. Learn more: https://go.microsoft.com/fwlink/?linkid=870924
Comment:
    友達光電</t>
      </text>
    </comment>
    <comment ref="S232" authorId="646" shapeId="0" xr:uid="{5F7579B5-C7AB-4EE2-BAAE-46932B8557C3}">
      <text>
        <t>[Threaded comment]
Your version of Excel allows you to read this threaded comment; however, any edits to it will get removed if the file is opened in a newer version of Excel. Learn more: https://go.microsoft.com/fwlink/?linkid=870924
Comment:
    安達、文化大學</t>
      </text>
    </comment>
    <comment ref="W232" authorId="647" shapeId="0" xr:uid="{66032E80-C4EB-4CEB-BDB8-78FA1B57A55E}">
      <text>
        <t>[Threaded comment]
Your version of Excel allows you to read this threaded comment; however, any edits to it will get removed if the file is opened in a newer version of Excel. Learn more: https://go.microsoft.com/fwlink/?linkid=870924
Comment:
    台新基金會、高大、高科大開放水域、茂森、客委會、高科大食農</t>
      </text>
    </comment>
    <comment ref="E233" authorId="648" shapeId="0" xr:uid="{9A35D9AA-4236-4AFF-B309-D8755E2B3E78}">
      <text>
        <t>[Threaded comment]
Your version of Excel allows you to read this threaded comment; however, any edits to it will get removed if the file is opened in a newer version of Excel. Learn more: https://go.microsoft.com/fwlink/?linkid=870924
Comment:
    馬偕醫護管理專科學校、元培醫事科技大學護理系</t>
      </text>
    </comment>
    <comment ref="G233" authorId="649" shapeId="0" xr:uid="{D1A2FF2E-F1F9-457F-96F6-CEAF7188984D}">
      <text>
        <t>[Threaded comment]
Your version of Excel allows you to read this threaded comment; however, any edits to it will get removed if the file is opened in a newer version of Excel. Learn more: https://go.microsoft.com/fwlink/?linkid=870924
Comment:
    家樂福文教基金會、輔大護理系、亞東科大護理系、康寧大學護理科、中山醫護理系、中山醫視光系、中國醫護理系、中臺科大護理系、亞洲大學護理系、巴黎萊雅、教育部性平、龍華科大、中選會、馬偕醫護管理專科學校、元培醫事科技大學護理系</t>
      </text>
    </comment>
    <comment ref="J233" authorId="650" shapeId="0" xr:uid="{11E38FFA-BE45-4E31-B3F8-CDEBB70D49F0}">
      <text>
        <t>[Threaded comment]
Your version of Excel allows you to read this threaded comment; however, any edits to it will get removed if the file is opened in a newer version of Excel. Learn more: https://go.microsoft.com/fwlink/?linkid=870924
Comment:
    新竹市行政處公關新聞科（媒體識讀）</t>
      </text>
    </comment>
    <comment ref="K233" authorId="651" shapeId="0" xr:uid="{933313BA-D78F-4234-ACCB-6A89E9F3F793}">
      <text>
        <t>[Threaded comment]
Your version of Excel allows you to read this threaded comment; however, any edits to it will get removed if the file is opened in a newer version of Excel. Learn more: https://go.microsoft.com/fwlink/?linkid=870924
Comment:
    陳澄波第二波合作、台北市交通局（交通安全）、波蜜、法扶基金會</t>
      </text>
    </comment>
    <comment ref="M233" authorId="652" shapeId="0" xr:uid="{EAC8B478-D11E-4352-B4A5-AFB882B85856}">
      <text>
        <t>[Threaded comment]
Your version of Excel allows you to read this threaded comment; however, any edits to it will get removed if the file is opened in a newer version of Excel. Learn more: https://go.microsoft.com/fwlink/?linkid=870924
Comment:
    新竹市行政處公關新聞科（媒體識讀）</t>
      </text>
    </comment>
    <comment ref="O233" authorId="653" shapeId="0" xr:uid="{F74DEEA6-5894-4623-B3A7-041769FD5B08}">
      <text>
        <t>[Threaded comment]
Your version of Excel allows you to read this threaded comment; however, any edits to it will get removed if the file is opened in a newer version of Excel. Learn more: https://go.microsoft.com/fwlink/?linkid=870924
Comment:
    新竹市行政處公關新聞科（媒體識讀）</t>
      </text>
    </comment>
    <comment ref="S233" authorId="654" shapeId="0" xr:uid="{239DEBDF-ABDB-4DBA-82F0-4DBA7A33A3EC}">
      <text>
        <t>[Threaded comment]
Your version of Excel allows you to read this threaded comment; however, any edits to it will get removed if the file is opened in a newer version of Excel. Learn more: https://go.microsoft.com/fwlink/?linkid=870924
Comment:
    雲林品德教育</t>
      </text>
    </comment>
    <comment ref="W233" authorId="655" shapeId="0" xr:uid="{7B75CD23-7A38-4127-89B4-2658E8785667}">
      <text>
        <t>[Threaded comment]
Your version of Excel allows you to read this threaded comment; however, any edits to it will get removed if the file is opened in a newer version of Excel. Learn more: https://go.microsoft.com/fwlink/?linkid=870924
Comment:
    凱娜谷慕慕、新北性平、陳澄波文化基金會、台北性平2025</t>
      </text>
    </comment>
    <comment ref="E234" authorId="656" shapeId="0" xr:uid="{1663B0CC-AF74-42C3-8EBD-84AEB0782509}">
      <text>
        <t>[Threaded comment]
Your version of Excel allows you to read this threaded comment; however, any edits to it will get removed if the file is opened in a newer version of Excel. Learn more: https://go.microsoft.com/fwlink/?linkid=870924
Comment:
    佳格食品</t>
      </text>
    </comment>
    <comment ref="F234" authorId="657" shapeId="0" xr:uid="{26560D62-2225-4003-BFEA-E28F0671B627}">
      <text>
        <t>[Threaded comment]
Your version of Excel allows you to read this threaded comment; however, any edits to it will get removed if the file is opened in a newer version of Excel. Learn more: https://go.microsoft.com/fwlink/?linkid=870924
Comment:
    佳格食品</t>
      </text>
    </comment>
    <comment ref="G234" authorId="658" shapeId="0" xr:uid="{74724DE2-3A30-40A9-AE0A-2AA5F80646EF}">
      <text>
        <t>[Threaded comment]
Your version of Excel allows you to read this threaded comment; however, any edits to it will get removed if the file is opened in a newer version of Excel. Learn more: https://go.microsoft.com/fwlink/?linkid=870924
Comment:
    永慶房屋
永慶慈善基金會
有巢氏房屋（鴻毅服務股份有限公司）
台慶不動產
台灣房屋
雲林縣政府
英屬維京群島商太古可口可樂股份有限公司台灣分公司
黑松股份有限公司
黑松教育基金會
金車股份有限公司
社團法人臺灣腦中風學會
台灣感染症醫學會
台灣免疫學會
中鼎集團
中鼎教育基金會</t>
      </text>
    </comment>
    <comment ref="I234" authorId="659" shapeId="0" xr:uid="{63FC645D-7C9E-49F7-B18A-FB8F71D9F540}">
      <text>
        <t>[Threaded comment]
Your version of Excel allows you to read this threaded comment; however, any edits to it will get removed if the file is opened in a newer version of Excel. Learn more: https://go.microsoft.com/fwlink/?linkid=870924
Comment:
    佳格食品</t>
      </text>
    </comment>
    <comment ref="K234" authorId="660" shapeId="0" xr:uid="{05925E3B-D531-4FBF-BFD6-0AF3DE4C26E7}">
      <text>
        <t>[Threaded comment]
Your version of Excel allows you to read this threaded comment; however, any edits to it will get removed if the file is opened in a newer version of Excel. Learn more: https://go.microsoft.com/fwlink/?linkid=870924
Comment:
    東森人資
台灣頭痛醫學會
中鼎
佳格食品</t>
      </text>
    </comment>
    <comment ref="O234" authorId="661" shapeId="0" xr:uid="{F01E6A02-66F8-4A72-A8A6-7D889A04B23C}">
      <text>
        <t>[Threaded comment]
Your version of Excel allows you to read this threaded comment; however, any edits to it will get removed if the file is opened in a newer version of Excel. Learn more: https://go.microsoft.com/fwlink/?linkid=870924
Comment:
    台灣大哥大-永續暨品牌發展處/永續發展部
東洋藥品
台灣諾華
邦訓
香港商尚域投資有限公司台灣分公司
金車文教基金會</t>
      </text>
    </comment>
    <comment ref="S234" authorId="662" shapeId="0" xr:uid="{0A863BAA-8AC3-488F-8A2D-84523E1CAECE}">
      <text>
        <t>[Threaded comment]
Your version of Excel allows you to read this threaded comment; however, any edits to it will get removed if the file is opened in a newer version of Excel. Learn more: https://go.microsoft.com/fwlink/?linkid=870924
Comment:
    信義房屋
中華電信
大昕廣告</t>
      </text>
    </comment>
    <comment ref="W234" authorId="663" shapeId="0" xr:uid="{F1AFDE19-EE92-49D1-BD32-13D23513FFA1}">
      <text>
        <t>[Threaded comment]
Your version of Excel allows you to read this threaded comment; however, any edits to it will get removed if the file is opened in a newer version of Excel. Learn more: https://go.microsoft.com/fwlink/?linkid=870924
Comment:
    國泰空
國泰陸
賑災基金會防災教育
國泰JoSeal
國泰建設
玉山
LINE x CSRone
HKBU
新視紀-消保案</t>
      </text>
    </comment>
    <comment ref="E235" authorId="664" shapeId="0" xr:uid="{DA091F50-711A-432A-9D9B-CF34414DC6EA}">
      <text>
        <t>[Threaded comment]
Your version of Excel allows you to read this threaded comment; however, any edits to it will get removed if the file is opened in a newer version of Excel. Learn more: https://go.microsoft.com/fwlink/?linkid=870924
Comment:
    台中市衛生局</t>
      </text>
    </comment>
    <comment ref="F235" authorId="665" shapeId="0" xr:uid="{4EDEC414-0D9F-47D1-9AA5-DB93EF6FE427}">
      <text>
        <t>[Threaded comment]
Your version of Excel allows you to read this threaded comment; however, any edits to it will get removed if the file is opened in a newer version of Excel. Learn more: https://go.microsoft.com/fwlink/?linkid=870924
Comment:
    台中市衛生局</t>
      </text>
    </comment>
    <comment ref="G235" authorId="666" shapeId="0" xr:uid="{9829AA99-1C8E-4ED7-AEC5-404BB63ADCBA}">
      <text>
        <t>[Threaded comment]
Your version of Excel allows you to read this threaded comment; however, any edits to it will get removed if the file is opened in a newer version of Excel. Learn more: https://go.microsoft.com/fwlink/?linkid=870924
Comment:
    南僑集團、乖乖、泰山企業、大成長城企業、聯華食品、台灣糖業、味王、遠東百貨、日月光基金會</t>
      </text>
    </comment>
    <comment ref="J235" authorId="667" shapeId="0" xr:uid="{5EA50173-4786-4EE1-9AB1-18D7C8966CD3}">
      <text>
        <t>[Threaded comment]
Your version of Excel allows you to read this threaded comment; however, any edits to it will get removed if the file is opened in a newer version of Excel. Learn more: https://go.microsoft.com/fwlink/?linkid=870924
Comment:
    新竹縣衛生局</t>
      </text>
    </comment>
    <comment ref="K235" authorId="668" shapeId="0" xr:uid="{5EAFDFD9-55BB-4B25-AC92-2EA502B44D2C}">
      <text>
        <t>[Threaded comment]
Your version of Excel allows you to read this threaded comment; however, any edits to it will get removed if the file is opened in a newer version of Excel. Learn more: https://go.microsoft.com/fwlink/?linkid=870924
Comment:
    工研院公益委員會、台北市衛生局</t>
      </text>
    </comment>
    <comment ref="S235" authorId="669" shapeId="0" xr:uid="{327BE6DF-2913-49A8-8283-A1FF17B22FDE}">
      <text>
        <t>[Threaded comment]
Your version of Excel allows you to read this threaded comment; however, any edits to it will get removed if the file is opened in a newer version of Excel. Learn more: https://go.microsoft.com/fwlink/?linkid=870924
Comment:
    香港e2Sport、基隆市稅務局、新竹縣衛生局</t>
      </text>
    </comment>
    <comment ref="W235" authorId="670" shapeId="0" xr:uid="{5692653F-34B5-4AE4-BF62-F650E956BFA6}">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利樂包裝、嘉義縣稅務局、文化部台語補助案、慈濟基金會、南區國稅局、新竹縣教育局</t>
      </text>
    </comment>
    <comment ref="F236" authorId="671" shapeId="0" xr:uid="{767B440A-A35C-472E-8135-AB55165D25FF}">
      <text>
        <t>[Threaded comment]
Your version of Excel allows you to read this threaded comment; however, any edits to it will get removed if the file is opened in a newer version of Excel. Learn more: https://go.microsoft.com/fwlink/?linkid=870924
Comment:
    台泥</t>
      </text>
    </comment>
    <comment ref="G236" authorId="672" shapeId="0" xr:uid="{52EF1BDC-8AA7-4803-AD4E-B14890047B3F}">
      <text>
        <t>[Threaded comment]
Your version of Excel allows you to read this threaded comment; however, any edits to it will get removed if the file is opened in a newer version of Excel. Learn more: https://go.microsoft.com/fwlink/?linkid=870924
Comment:
    大聯大基金會、師大能源網、禎祥基金會、台灣應用材料</t>
      </text>
    </comment>
    <comment ref="I236" authorId="673" shapeId="0" xr:uid="{8C559C05-4E0A-451E-9214-D362AF1C7A84}">
      <text>
        <t>[Threaded comment]
Your version of Excel allows you to read this threaded comment; however, any edits to it will get removed if the file is opened in a newer version of Excel. Learn more: https://go.microsoft.com/fwlink/?linkid=870924
Comment:
    千禧之愛基金會、林保署森林育樂</t>
      </text>
    </comment>
    <comment ref="J236" authorId="674" shapeId="0" xr:uid="{22342A85-5FEC-4DF9-9201-DB25636BEA90}">
      <text>
        <t>[Threaded comment]
Your version of Excel allows you to read this threaded comment; however, any edits to it will get removed if the file is opened in a newer version of Excel. Learn more: https://go.microsoft.com/fwlink/?linkid=870924
Comment:
    艾滴科技</t>
      </text>
    </comment>
    <comment ref="K236" authorId="675" shapeId="0" xr:uid="{6AD0FC90-E80E-4B59-8E27-B1815C6AAC10}">
      <text>
        <t>[Threaded comment]
Your version of Excel allows you to read this threaded comment; however, any edits to it will get removed if the file is opened in a newer version of Excel. Learn more: https://go.microsoft.com/fwlink/?linkid=870924
Comment:
    明泰文教基金會、千禧之愛、林保署森林育樂</t>
      </text>
    </comment>
    <comment ref="M236" authorId="676" shapeId="0" xr:uid="{152EF265-2E4F-4EFA-BBD0-E4D49AF70D86}">
      <text>
        <t>[Threaded comment]
Your version of Excel allows you to read this threaded comment; however, any edits to it will get removed if the file is opened in a newer version of Excel. Learn more: https://go.microsoft.com/fwlink/?linkid=870924
Comment:
    艾滴科技</t>
      </text>
    </comment>
    <comment ref="O236" authorId="677" shapeId="0" xr:uid="{CA69AD07-E4D7-46B1-9CC8-06E2F3539B9A}">
      <text>
        <t>[Threaded comment]
Your version of Excel allows you to read this threaded comment; however, any edits to it will get removed if the file is opened in a newer version of Excel. Learn more: https://go.microsoft.com/fwlink/?linkid=870924
Comment:
    友種、司法院、育秀教育基金會、百仕聯、研揚文教基金會、海科館、艾滴科技</t>
      </text>
    </comment>
    <comment ref="W236" authorId="678" shapeId="0" xr:uid="{31D0222E-04C0-44F5-B1A4-B669D9AA776A}">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G237" authorId="679" shapeId="0" xr:uid="{D4733700-0506-4CC3-87CC-B323F9CD21BC}">
      <text>
        <t>[Threaded comment]
Your version of Excel allows you to read this threaded comment; however, any edits to it will get removed if the file is opened in a newer version of Excel. Learn more: https://go.microsoft.com/fwlink/?linkid=870924
Comment:
    台北市私立聖道兒童之家</t>
      </text>
    </comment>
    <comment ref="K237" authorId="680" shapeId="0" xr:uid="{389436E9-807C-4147-97C1-FB9D2050C615}">
      <text>
        <t>[Threaded comment]
Your version of Excel allows you to read this threaded comment; however, any edits to it will get removed if the file is opened in a newer version of Excel. Learn more: https://go.microsoft.com/fwlink/?linkid=870924
Comment:
    全聯
Reply:
    臺南原民會</t>
      </text>
    </comment>
    <comment ref="O237" authorId="681" shapeId="0" xr:uid="{6A28ADBE-D0E6-4982-8141-FCB1C9DFEB17}">
      <text>
        <t>[Threaded comment]
Your version of Excel allows you to read this threaded comment; however, any edits to it will get removed if the file is opened in a newer version of Excel. Learn more: https://go.microsoft.com/fwlink/?linkid=870924
Comment:
    屏東交通安全計畫
經濟部智慧財產局</t>
      </text>
    </comment>
    <comment ref="W237" authorId="682" shapeId="0" xr:uid="{DC732FC7-331C-462A-A981-80E6117EF0C3}">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E238" authorId="683" shapeId="0" xr:uid="{95EEE8F2-E4EB-4BAA-98D1-24AFD34F15A9}">
      <text>
        <t>[Threaded comment]
Your version of Excel allows you to read this threaded comment; however, any edits to it will get removed if the file is opened in a newer version of Excel. Learn more: https://go.microsoft.com/fwlink/?linkid=870924
Comment:
    台灣展翅協會</t>
      </text>
    </comment>
    <comment ref="G238" authorId="684" shapeId="0" xr:uid="{36A17E6A-0FC3-42DA-BA25-78FBF460A743}">
      <text>
        <t>[Threaded comment]
Your version of Excel allows you to read this threaded comment; however, any edits to it will get removed if the file is opened in a newer version of Excel. Learn more: https://go.microsoft.com/fwlink/?linkid=870924
Comment:
    台北市衛生局、彰化社會局、新北市體育局、國家人權委員會、嘉義社會局、台中社會局、高雄社會局、桃園市家防中心、台灣少年權益與福利促進聯盟、中華國際人權促進會、體育署學校體育組、台灣展翅協會</t>
      </text>
    </comment>
    <comment ref="I238" authorId="685" shapeId="0" xr:uid="{7A8D5670-912E-4189-9DB8-9593263779DF}">
      <text>
        <t>[Threaded comment]
Your version of Excel allows you to read this threaded comment; however, any edits to it will get removed if the file is opened in a newer version of Excel. Learn more: https://go.microsoft.com/fwlink/?linkid=870924
Comment:
    桃園家防中心</t>
      </text>
    </comment>
    <comment ref="K238" authorId="686" shapeId="0" xr:uid="{31BBC256-F505-4CE5-A266-34B75544582F}">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黑潮基金會、罕病基金會、婦權基金會、體育署全民運動組、桃園體育局、兒福聯盟、榮成山與田教育基金會、桃園家防中心</t>
      </text>
    </comment>
    <comment ref="S238" authorId="687" shapeId="0" xr:uid="{40C686E1-8A7D-459C-A390-47A19DFE3F21}">
      <text>
        <t>[Threaded comment]
Your version of Excel allows you to read this threaded comment; however, any edits to it will get removed if the file is opened in a newer version of Excel. Learn more: https://go.microsoft.com/fwlink/?linkid=870924
Comment:
    嘉義太空館</t>
      </text>
    </comment>
    <comment ref="W238" authorId="688" shapeId="0" xr:uid="{1D96F617-32C7-4439-A2A3-27E54B958817}">
      <text>
        <t>[Threaded comment]
Your version of Excel allows you to read this threaded comment; however, any edits to it will get removed if the file is opened in a newer version of Excel. Learn more: https://go.microsoft.com/fwlink/?linkid=870924
Comment:
    灃食、世展會、花蓮地方稅務局</t>
      </text>
    </comment>
    <comment ref="E239" authorId="689" shapeId="0" xr:uid="{54208121-CAD5-4EAA-A129-F6291ADC7F4B}">
      <text>
        <t>[Threaded comment]
Your version of Excel allows you to read this threaded comment; however, any edits to it will get removed if the file is opened in a newer version of Excel. Learn more: https://go.microsoft.com/fwlink/?linkid=870924
Comment:
    慈濟護理系、慈濟科大護理系、輔英科大護理系</t>
      </text>
    </comment>
    <comment ref="F239" authorId="690" shapeId="0" xr:uid="{83231FAE-961E-46E9-888F-489462FCE498}">
      <text>
        <t>[Threaded comment]
Your version of Excel allows you to read this threaded comment; however, any edits to it will get removed if the file is opened in a newer version of Excel. Learn more: https://go.microsoft.com/fwlink/?linkid=870924
Comment:
    高雄醫學大學</t>
      </text>
    </comment>
    <comment ref="G239" authorId="691" shapeId="0" xr:uid="{AE95F0F0-0E13-43EB-A5B1-B7947F861377}">
      <text>
        <t>[Threaded comment]
Your version of Excel allows you to read this threaded comment; however, any edits to it will get removed if the file is opened in a newer version of Excel. Learn more: https://go.microsoft.com/fwlink/?linkid=870924
Comment:
    南投縣新聞處、基隆市政府體健科、北醫護理系、北醫學士後護理系、長庚大學護理系、長庚學士後護理系、長庚科大護理系、仁德護專、德育護專、大葉大學、弘光科大、義守大學、慈濟護理系、慈濟科大護理系、輔英科大</t>
      </text>
    </comment>
    <comment ref="I239" authorId="692" shapeId="0" xr:uid="{FFB65722-0F41-4235-BBB5-A0C9BE560DD4}">
      <text>
        <t>[Threaded comment]
Your version of Excel allows you to read this threaded comment; however, any edits to it will get removed if the file is opened in a newer version of Excel. Learn more: https://go.microsoft.com/fwlink/?linkid=870924
Comment:
    高雄醫學大學</t>
      </text>
    </comment>
    <comment ref="K239" authorId="693" shapeId="0" xr:uid="{8F6BA30C-37D6-43F2-A24E-A99994FF6052}">
      <text>
        <t>[Threaded comment]
Your version of Excel allows you to read this threaded comment; however, any edits to it will get removed if the file is opened in a newer version of Excel. Learn more: https://go.microsoft.com/fwlink/?linkid=870924
Comment:
    高醫大、野野</t>
      </text>
    </comment>
    <comment ref="O239" authorId="694" shapeId="0" xr:uid="{C86A9981-6E27-4084-AC63-8A2800B1C758}">
      <text>
        <t>[Threaded comment]
Your version of Excel allows you to read this threaded comment; however, any edits to it will get removed if the file is opened in a newer version of Excel. Learn more: https://go.microsoft.com/fwlink/?linkid=870924
Comment:
    友達光電</t>
      </text>
    </comment>
    <comment ref="S239" authorId="695" shapeId="0" xr:uid="{7D303DD5-0233-4772-B9AF-47CCB3151A1C}">
      <text>
        <t>[Threaded comment]
Your version of Excel allows you to read this threaded comment; however, any edits to it will get removed if the file is opened in a newer version of Excel. Learn more: https://go.microsoft.com/fwlink/?linkid=870924
Comment:
    安達人壽、文化大學</t>
      </text>
    </comment>
    <comment ref="W239" authorId="696" shapeId="0" xr:uid="{CA808568-2E6C-425B-B558-AF726284F0E1}">
      <text>
        <t>[Threaded comment]
Your version of Excel allows you to read this threaded comment; however, any edits to it will get removed if the file is opened in a newer version of Excel. Learn more: https://go.microsoft.com/fwlink/?linkid=870924
Comment:
    台新基金會、高大、高科大開放水域、茂森、客委會、高科大食農</t>
      </text>
    </comment>
    <comment ref="E240" authorId="697" shapeId="0" xr:uid="{8C93C220-4402-4B96-A846-F7970E2EFD28}">
      <text>
        <t>[Threaded comment]
Your version of Excel allows you to read this threaded comment; however, any edits to it will get removed if the file is opened in a newer version of Excel. Learn more: https://go.microsoft.com/fwlink/?linkid=870924
Comment:
    輔大職能系</t>
      </text>
    </comment>
    <comment ref="F240" authorId="698" shapeId="0" xr:uid="{57134CB2-673B-4022-8854-0571379EB32F}">
      <text>
        <t>[Threaded comment]
Your version of Excel allows you to read this threaded comment; however, any edits to it will get removed if the file is opened in a newer version of Excel. Learn more: https://go.microsoft.com/fwlink/?linkid=870924
Comment:
    康寧大學護理科、龍華科大技職教育</t>
      </text>
    </comment>
    <comment ref="G240" authorId="699" shapeId="0" xr:uid="{BF75A4FA-5B35-4D1D-AF12-B2C05A3158C9}">
      <text>
        <t>[Threaded comment]
Your version of Excel allows you to read this threaded comment; however, any edits to it will get removed if the file is opened in a newer version of Excel. Learn more: https://go.microsoft.com/fwlink/?linkid=870924
Comment:
    家樂福文教基金會、輔大護理系、輔大職能系、亞東科大護理系、中山醫護理系、中山醫視光系、中國醫護理系、中臺科大護理系、亞洲大學護理系、巴黎萊雅、教育部性平、中選會、馬偕醫護管理專科學校、元培醫事科技大學護理系</t>
      </text>
    </comment>
    <comment ref="I240" authorId="700" shapeId="0" xr:uid="{904944CB-EAEA-4C23-87DB-2826E502B975}">
      <text>
        <t>[Threaded comment]
Your version of Excel allows you to read this threaded comment; however, any edits to it will get removed if the file is opened in a newer version of Excel. Learn more: https://go.microsoft.com/fwlink/?linkid=870924
Comment:
    康寧大學護理科、凱娜x谷慕慕續約合作</t>
      </text>
    </comment>
    <comment ref="J240" authorId="701" shapeId="0" xr:uid="{3D371F2C-5D91-409D-8602-C12442BF6A20}">
      <text>
        <t>[Threaded comment]
Your version of Excel allows you to read this threaded comment; however, any edits to it will get removed if the file is opened in a newer version of Excel. Learn more: https://go.microsoft.com/fwlink/?linkid=870924
Comment:
    陳澄波第二波合作、法扶基金會</t>
      </text>
    </comment>
    <comment ref="K240" authorId="702" shapeId="0" xr:uid="{3CE48D2D-7584-48A6-B00F-CFAA6B03CF27}">
      <text>
        <t>[Threaded comment]
Your version of Excel allows you to read this threaded comment; however, any edits to it will get removed if the file is opened in a newer version of Excel. Learn more: https://go.microsoft.com/fwlink/?linkid=870924
Comment:
    康寧大學護理科、台北市交通局（交通安全）、波蜜、凱娜x谷慕慕續約合作</t>
      </text>
    </comment>
    <comment ref="M240" authorId="703" shapeId="0" xr:uid="{9ADD50F3-7970-4C95-BCEA-CCC0A1C30DC9}">
      <text>
        <t>[Threaded comment]
Your version of Excel allows you to read this threaded comment; however, any edits to it will get removed if the file is opened in a newer version of Excel. Learn more: https://go.microsoft.com/fwlink/?linkid=870924
Comment:
    陳澄波第二波合作、法扶基金會</t>
      </text>
    </comment>
    <comment ref="O240" authorId="704" shapeId="0" xr:uid="{2BA95FCA-9EE1-4B23-814B-C0F063BF01D2}">
      <text>
        <t>[Threaded comment]
Your version of Excel allows you to read this threaded comment; however, any edits to it will get removed if the file is opened in a newer version of Excel. Learn more: https://go.microsoft.com/fwlink/?linkid=870924
Comment:
    陳澄波第二波合作、法扶基金會、新竹市行政處公關新聞科（媒體識讀）</t>
      </text>
    </comment>
    <comment ref="S240" authorId="705" shapeId="0" xr:uid="{B487E1AA-6F6C-4DA8-9935-68748AB026B9}">
      <text>
        <t>[Threaded comment]
Your version of Excel allows you to read this threaded comment; however, any edits to it will get removed if the file is opened in a newer version of Excel. Learn more: https://go.microsoft.com/fwlink/?linkid=870924
Comment:
    雲林品德教育</t>
      </text>
    </comment>
    <comment ref="W240" authorId="706" shapeId="0" xr:uid="{9EF73CAF-A69E-44CE-9B73-029905031F17}">
      <text>
        <t>[Threaded comment]
Your version of Excel allows you to read this threaded comment; however, any edits to it will get removed if the file is opened in a newer version of Excel. Learn more: https://go.microsoft.com/fwlink/?linkid=870924
Comment:
    凱娜谷慕慕、新北性平、陳澄波文化基金會、台北性平2025</t>
      </text>
    </comment>
    <comment ref="E241" authorId="707" shapeId="0" xr:uid="{C179FC3A-ADAA-49FC-816D-92437784FC89}">
      <text>
        <t>[Threaded comment]
Your version of Excel allows you to read this threaded comment; however, any edits to it will get removed if the file is opened in a newer version of Excel. Learn more: https://go.microsoft.com/fwlink/?linkid=870924
Comment:
    LG_臺灣樂金化學股份有限公司
台塑生醫</t>
      </text>
    </comment>
    <comment ref="G241" authorId="708" shapeId="0" xr:uid="{D33D7B1D-05B4-43DC-95C5-2BD00D848A14}">
      <text>
        <t>[Threaded comment]
Your version of Excel allows you to read this threaded comment; however, any edits to it will get removed if the file is opened in a newer version of Excel. Learn more: https://go.microsoft.com/fwlink/?linkid=870924
Comment:
    永慶房屋
永慶慈善基金會
有巢氏房屋（鴻毅服務股份有限公司）
台慶不動產
台灣房屋
雲林縣政府
英屬維京群島商太古可口可樂股份有限公司台灣分公司
黑松股份有限公司
黑松教育基金會
金車股份有限公司
社團法人臺灣腦中風學會
台灣感染症醫學會
台灣免疫學會
中鼎集團
中鼎教育基金會
LG_臺灣樂金化學股份有限公司
台塑生醫</t>
      </text>
    </comment>
    <comment ref="J241" authorId="709" shapeId="0" xr:uid="{85CC526D-CA22-4B40-9BC4-4EBFD2F1F7B4}">
      <text>
        <t>[Threaded comment]
Your version of Excel allows you to read this threaded comment; however, any edits to it will get removed if the file is opened in a newer version of Excel. Learn more: https://go.microsoft.com/fwlink/?linkid=870924
Comment:
    佳格食品</t>
      </text>
    </comment>
    <comment ref="K241" authorId="710" shapeId="0" xr:uid="{A4E2F879-DB57-460F-88B1-E856219F18A1}">
      <text>
        <t>[Threaded comment]
Your version of Excel allows you to read this threaded comment; however, any edits to it will get removed if the file is opened in a newer version of Excel. Learn more: https://go.microsoft.com/fwlink/?linkid=870924
Comment:
    東森人資
台灣頭痛醫學會
中鼎文教基金會</t>
      </text>
    </comment>
    <comment ref="M241" authorId="711" shapeId="0" xr:uid="{AD350618-DF9F-4F25-A771-83F7B7404F17}">
      <text>
        <t>[Threaded comment]
Your version of Excel allows you to read this threaded comment; however, any edits to it will get removed if the file is opened in a newer version of Excel. Learn more: https://go.microsoft.com/fwlink/?linkid=870924
Comment:
    佳格食品</t>
      </text>
    </comment>
    <comment ref="N241" authorId="712" shapeId="0" xr:uid="{DE5F4252-1D25-4ECC-8054-F69222C4B983}">
      <text>
        <t>[Threaded comment]
Your version of Excel allows you to read this threaded comment; however, any edits to it will get removed if the file is opened in a newer version of Excel. Learn more: https://go.microsoft.com/fwlink/?linkid=870924
Comment:
    台灣大哥大-永續暨品牌發展處/永續發展部
金車文教基金會
香港商尚域投資有限公司台灣分公司</t>
      </text>
    </comment>
    <comment ref="O241" authorId="713" shapeId="0" xr:uid="{B1250AB0-CBE2-4C91-89EE-019B5DF3D92F}">
      <text>
        <t>[Threaded comment]
Your version of Excel allows you to read this threaded comment; however, any edits to it will get removed if the file is opened in a newer version of Excel. Learn more: https://go.microsoft.com/fwlink/?linkid=870924
Comment:
    東洋藥品
台灣諾華
邦訓
佳格食品</t>
      </text>
    </comment>
    <comment ref="Q241" authorId="714" shapeId="0" xr:uid="{8AB16FCB-91A4-4686-9789-D763C8AF8E6A}">
      <text>
        <t>[Threaded comment]
Your version of Excel allows you to read this threaded comment; however, any edits to it will get removed if the file is opened in a newer version of Excel. Learn more: https://go.microsoft.com/fwlink/?linkid=870924
Comment:
    香港商尚域投資有限公司台灣分公司
金車文教基金會</t>
      </text>
    </comment>
    <comment ref="R241" authorId="715" shapeId="0" xr:uid="{E686C2D7-5F91-4153-A5EE-D287D6058EF7}">
      <text>
        <t>[Threaded comment]
Your version of Excel allows you to read this threaded comment; however, any edits to it will get removed if the file is opened in a newer version of Excel. Learn more: https://go.microsoft.com/fwlink/?linkid=870924
Comment:
    金車文教基金會</t>
      </text>
    </comment>
    <comment ref="S241" authorId="716" shapeId="0" xr:uid="{06868B25-E41A-4928-94C2-330AE981402C}">
      <text>
        <t>[Threaded comment]
Your version of Excel allows you to read this threaded comment; however, any edits to it will get removed if the file is opened in a newer version of Excel. Learn more: https://go.microsoft.com/fwlink/?linkid=870924
Comment:
    信義房屋
中華電信
大昕廣告
香港商尚域投資有限公司台灣分公司</t>
      </text>
    </comment>
    <comment ref="W241" authorId="717" shapeId="0" xr:uid="{B3FBC95D-F1FA-4D44-BD68-C54174694092}">
      <text>
        <t>[Threaded comment]
Your version of Excel allows you to read this threaded comment; however, any edits to it will get removed if the file is opened in a newer version of Excel. Learn more: https://go.microsoft.com/fwlink/?linkid=870924
Comment:
    金車文教基金會
國泰空
國泰陸
賑災基金會防災教育
國泰JoSeal
國泰建設
玉山
LINE x CSRone
HKBU
新視紀-消保案</t>
      </text>
    </comment>
    <comment ref="E242" authorId="718" shapeId="0" xr:uid="{B023C0FE-1F57-4A1B-A728-06522939EEE5}">
      <text>
        <t>[Threaded comment]
Your version of Excel allows you to read this threaded comment; however, any edits to it will get removed if the file is opened in a newer version of Excel. Learn more: https://go.microsoft.com/fwlink/?linkid=870924
Comment:
    嘉義縣觀光局</t>
      </text>
    </comment>
    <comment ref="F242" authorId="719" shapeId="0" xr:uid="{113D9709-4D42-4543-8AC1-946620FE5E35}">
      <text>
        <t>[Threaded comment]
Your version of Excel allows you to read this threaded comment; however, any edits to it will get removed if the file is opened in a newer version of Excel. Learn more: https://go.microsoft.com/fwlink/?linkid=870924
Comment:
    嘉義縣觀光局</t>
      </text>
    </comment>
    <comment ref="G242" authorId="720" shapeId="0" xr:uid="{3D7B0F5B-70AF-476C-B355-F49B8E98ABAE}">
      <text>
        <t>[Threaded comment]
Your version of Excel allows you to read this threaded comment; however, any edits to it will get removed if the file is opened in a newer version of Excel. Learn more: https://go.microsoft.com/fwlink/?linkid=870924
Comment:
    南僑集團、乖乖、泰山企業、大成長城企業、聯華食品、台灣糖業、味王、遠東百貨、日月光基金會</t>
      </text>
    </comment>
    <comment ref="K242" authorId="721" shapeId="0" xr:uid="{BE311F29-22D4-4F79-9FCE-309AAF4B3E1E}">
      <text>
        <t>[Threaded comment]
Your version of Excel allows you to read this threaded comment; however, any edits to it will get removed if the file is opened in a newer version of Excel. Learn more: https://go.microsoft.com/fwlink/?linkid=870924
Comment:
    工研院公益委員會、台北市衛生局</t>
      </text>
    </comment>
    <comment ref="S242" authorId="722" shapeId="0" xr:uid="{FE323B1D-19DB-476C-BE22-19A513C171BE}">
      <text>
        <t>[Threaded comment]
Your version of Excel allows you to read this threaded comment; however, any edits to it will get removed if the file is opened in a newer version of Excel. Learn more: https://go.microsoft.com/fwlink/?linkid=870924
Comment:
    香港e2Sport、基隆市稅務局、新竹縣衛生局</t>
      </text>
    </comment>
    <comment ref="W242" authorId="723" shapeId="0" xr:uid="{EF1AB87E-82E4-4EFE-A550-FCD2B8C56282}">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利樂包裝、嘉義縣稅務局、文化部台語補助案、慈濟基金會、南區國稅局、新竹縣教育局</t>
      </text>
    </comment>
    <comment ref="E243" authorId="724" shapeId="0" xr:uid="{6D31CCAA-C56A-4631-A102-FA3CE2FE36B0}">
      <text>
        <t>[Threaded comment]
Your version of Excel allows you to read this threaded comment; however, any edits to it will get removed if the file is opened in a newer version of Excel. Learn more: https://go.microsoft.com/fwlink/?linkid=870924
Comment:
    新思科技、風濕病醫學會、女科技人學會、北水</t>
      </text>
    </comment>
    <comment ref="G243" authorId="725" shapeId="0" xr:uid="{33BA84A8-97BB-4D15-9FDF-DF303E37855A}">
      <text>
        <t>[Threaded comment]
Your version of Excel allows you to read this threaded comment; however, any edits to it will get removed if the file is opened in a newer version of Excel. Learn more: https://go.microsoft.com/fwlink/?linkid=870924
Comment:
    大聯大基金會、師大能源網、禎祥基金會、台灣應用材料、新思科技、風濕病醫學會、女科技人學會、北水</t>
      </text>
    </comment>
    <comment ref="I243" authorId="726" shapeId="0" xr:uid="{D4FEA884-1EF2-4457-8B88-9F3B1A8C87D3}">
      <text>
        <t>[Threaded comment]
Your version of Excel allows you to read this threaded comment; however, any edits to it will get removed if the file is opened in a newer version of Excel. Learn more: https://go.microsoft.com/fwlink/?linkid=870924
Comment:
    遠哲科學教育基金會、張榮發教育基金會</t>
      </text>
    </comment>
    <comment ref="K243" authorId="727" shapeId="0" xr:uid="{1FB0C153-349C-4E10-AB90-BCD3795E1A9A}">
      <text>
        <t>[Threaded comment]
Your version of Excel allows you to read this threaded comment; however, any edits to it will get removed if the file is opened in a newer version of Excel. Learn more: https://go.microsoft.com/fwlink/?linkid=870924
Comment:
    明泰文教基金會、千禧之愛、林保署森林育樂、遠哲科學教育基金會、張榮發基金會</t>
      </text>
    </comment>
    <comment ref="O243" authorId="728" shapeId="0" xr:uid="{486C887E-85E3-4B73-ABB9-B32DD24F42C2}">
      <text>
        <t>[Threaded comment]
Your version of Excel allows you to read this threaded comment; however, any edits to it will get removed if the file is opened in a newer version of Excel. Learn more: https://go.microsoft.com/fwlink/?linkid=870924
Comment:
    友種、司法院、育秀教育基金會、百仕聯、研揚文教基金會、海科館、艾滴科技</t>
      </text>
    </comment>
    <comment ref="W243" authorId="729" shapeId="0" xr:uid="{E5E8CB25-9FE0-4B52-8BB2-DCB527AD1180}">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G244" authorId="730" shapeId="0" xr:uid="{87C8B516-B5B2-40A3-8650-70B6AA8FC8F9}">
      <text>
        <t>[Threaded comment]
Your version of Excel allows you to read this threaded comment; however, any edits to it will get removed if the file is opened in a newer version of Excel. Learn more: https://go.microsoft.com/fwlink/?linkid=870924
Comment:
    台北市私立聖道兒童之家</t>
      </text>
    </comment>
    <comment ref="K244" authorId="731" shapeId="0" xr:uid="{3D3374D6-1366-45E8-8719-98BA7520CCCC}">
      <text>
        <t>[Threaded comment]
Your version of Excel allows you to read this threaded comment; however, any edits to it will get removed if the file is opened in a newer version of Excel. Learn more: https://go.microsoft.com/fwlink/?linkid=870924
Comment:
    全聯
Reply:
    臺南原民會</t>
      </text>
    </comment>
    <comment ref="O244" authorId="732" shapeId="0" xr:uid="{098ACE03-907D-4D3D-AA3B-1A200F0DABB9}">
      <text>
        <t>[Threaded comment]
Your version of Excel allows you to read this threaded comment; however, any edits to it will get removed if the file is opened in a newer version of Excel. Learn more: https://go.microsoft.com/fwlink/?linkid=870924
Comment:
    屏東交通安全計畫
經濟部智慧財產局
Reply:
    屏東交通安全計畫</t>
      </text>
    </comment>
    <comment ref="S244" authorId="733" shapeId="0" xr:uid="{CAC4A509-7788-4F0D-8913-B58B75EAFBBA}">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244" authorId="734" shapeId="0" xr:uid="{A5CA4862-F4FE-419C-A715-3DE30349D26E}">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E245" authorId="735" shapeId="0" xr:uid="{DB1EF69A-B68C-47FB-B973-F19099CDB452}">
      <text>
        <t>[Threaded comment]
Your version of Excel allows you to read this threaded comment; however, any edits to it will get removed if the file is opened in a newer version of Excel. Learn more: https://go.microsoft.com/fwlink/?linkid=870924
Comment:
    永信文教基金會、統一企業社會福利慈善事業基金會</t>
      </text>
    </comment>
    <comment ref="G245" authorId="736" shapeId="0" xr:uid="{55AA781E-5C15-4642-AF1C-592335FE6041}">
      <text>
        <t>[Threaded comment]
Your version of Excel allows you to read this threaded comment; however, any edits to it will get removed if the file is opened in a newer version of Excel. Learn more: https://go.microsoft.com/fwlink/?linkid=870924
Comment:
    台北市衛生局、彰化社會局、新北市體育局、國家人權委員會、嘉義社會局、台中社會局、高雄社會局、桃園市家防中心、台灣少年權益與福利促進聯盟、中華國際人權促進會、體育署學校體育組、台灣展翅協會、永信社福基金會、統一企業社會福利慈善事業基金會</t>
      </text>
    </comment>
    <comment ref="K245" authorId="737" shapeId="0" xr:uid="{3F0E4EC6-C205-48E6-806C-848BF2E9082E}">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黑潮基金會、罕病基金會、婦權基金會、體育署全民運動組、桃園體育局、兒福聯盟、榮成山與田教育基金會、桃園家防中心</t>
      </text>
    </comment>
    <comment ref="Q245" authorId="738" shapeId="0" xr:uid="{FE95A690-4245-4DB3-9BB1-5FCA5FC116A9}">
      <text>
        <t>[Threaded comment]
Your version of Excel allows you to read this threaded comment; however, any edits to it will get removed if the file is opened in a newer version of Excel. Learn more: https://go.microsoft.com/fwlink/?linkid=870924
Comment:
    灃食（年度發表會）</t>
      </text>
    </comment>
    <comment ref="S245" authorId="739" shapeId="0" xr:uid="{300A5296-9A9D-48D2-B17D-759CE87BA0F9}">
      <text>
        <t>[Threaded comment]
Your version of Excel allows you to read this threaded comment; however, any edits to it will get removed if the file is opened in a newer version of Excel. Learn more: https://go.microsoft.com/fwlink/?linkid=870924
Comment:
    灃食（年度發表會）、嘉義太空館</t>
      </text>
    </comment>
    <comment ref="W245" authorId="740" shapeId="0" xr:uid="{C9EBF74C-24EF-4515-A32D-C0BAA6C6619B}">
      <text>
        <t>[Threaded comment]
Your version of Excel allows you to read this threaded comment; however, any edits to it will get removed if the file is opened in a newer version of Excel. Learn more: https://go.microsoft.com/fwlink/?linkid=870924
Comment:
    灃食、世展會、花蓮地方稅務局</t>
      </text>
    </comment>
    <comment ref="E246" authorId="741" shapeId="0" xr:uid="{A4B086D3-A98B-4427-AECF-462AB04319DD}">
      <text>
        <t>[Threaded comment]
Your version of Excel allows you to read this threaded comment; however, any edits to it will get removed if the file is opened in a newer version of Excel. Learn more: https://go.microsoft.com/fwlink/?linkid=870924
Comment:
    崇仁護專護理科、育英護專護理科、美和科大護理系、輔英物理治療系、仁德視光學科、大葉視光學系、大葉職能治療系、慈濟物理治療系、長庚物理治療系、、義守物理治療系、長庚職能治療系、義守職能治療系、弘光物理治療系、北醫教務處</t>
      </text>
    </comment>
    <comment ref="F246" authorId="742" shapeId="0" xr:uid="{9A1324D2-8B2B-40C6-9368-893BF4AD22D7}">
      <text>
        <t>[Threaded comment]
Your version of Excel allows you to read this threaded comment; however, any edits to it will get removed if the file is opened in a newer version of Excel. Learn more: https://go.microsoft.com/fwlink/?linkid=870924
Comment:
    長庚護理系、長庚學士後護理系、弘光科大護理系</t>
      </text>
    </comment>
    <comment ref="G246" authorId="743" shapeId="0" xr:uid="{AB5473B6-8002-44BF-8EC1-A233E2F4CDBD}">
      <text>
        <t>[Threaded comment]
Your version of Excel allows you to read this threaded comment; however, any edits to it will get removed if the file is opened in a newer version of Excel. Learn more: https://go.microsoft.com/fwlink/?linkid=870924
Comment:
    南投縣新聞處、基隆市政府體健科、北醫護理系、北醫學士後護理系、長庚科大護理系、仁德護專、德育護專、大葉大學護理系、義守大學護理系、慈濟護理系、慈濟科大護理系、輔英科大護理系、崇仁護專護理科、育英護專護理科、美和科大護理系、輔英物理治療系、仁德視光學科、大葉視光學系、大葉職能治療系、慈濟物理治療系、長庚物理治療系、、義守物理治療系、長庚職能治療系、義守職能治療系、弘光物理治療系、北醫教務處</t>
      </text>
    </comment>
    <comment ref="K246" authorId="744" shapeId="0" xr:uid="{DA3EF292-FA51-493C-99C3-D7AD99C1FCD6}">
      <text>
        <t>[Threaded comment]
Your version of Excel allows you to read this threaded comment; however, any edits to it will get removed if the file is opened in a newer version of Excel. Learn more: https://go.microsoft.com/fwlink/?linkid=870924
Comment:
    高醫大、野野</t>
      </text>
    </comment>
    <comment ref="O246" authorId="745" shapeId="0" xr:uid="{CC4A061B-33F3-4AD7-9980-517C3A0B3E99}">
      <text>
        <t>[Threaded comment]
Your version of Excel allows you to read this threaded comment; however, any edits to it will get removed if the file is opened in a newer version of Excel. Learn more: https://go.microsoft.com/fwlink/?linkid=870924
Comment:
    友達光電</t>
      </text>
    </comment>
    <comment ref="S246" authorId="746" shapeId="0" xr:uid="{5A3CC1FA-DD57-4025-9AB8-712FD3E1A91D}">
      <text>
        <t>[Threaded comment]
Your version of Excel allows you to read this threaded comment; however, any edits to it will get removed if the file is opened in a newer version of Excel. Learn more: https://go.microsoft.com/fwlink/?linkid=870924
Comment:
    安達人壽、文化大學</t>
      </text>
    </comment>
    <comment ref="W246" authorId="747" shapeId="0" xr:uid="{3F6344BC-76FC-419A-B485-82A6994D7470}">
      <text>
        <t>[Threaded comment]
Your version of Excel allows you to read this threaded comment; however, any edits to it will get removed if the file is opened in a newer version of Excel. Learn more: https://go.microsoft.com/fwlink/?linkid=870924
Comment:
    台新基金會、高大、高科大開放水域、茂森、客委會、高科大食農</t>
      </text>
    </comment>
    <comment ref="E247" authorId="748" shapeId="0" xr:uid="{D5E96CE2-938B-4016-A556-C1E7773651BE}">
      <text>
        <t>[Threaded comment]
Your version of Excel allows you to read this threaded comment; however, any edits to it will get removed if the file is opened in a newer version of Excel. Learn more: https://go.microsoft.com/fwlink/?linkid=870924
Comment:
    2U：
- 輔大：教務處
- 中山醫：教務處
- 中國醫：教務處
- 中臺科大：教務處
- 亞洲大學：教務處
- 龍華科大：職涯證照中心
- 亞東科大：教務處
- 馬偕醫護管理專科學校：教務處
- 元培醫事科技大學：教務處
- 清大材料系</t>
      </text>
    </comment>
    <comment ref="F247" authorId="749" shapeId="0" xr:uid="{AE06A631-E08A-4852-94E2-B8899D43A984}">
      <text>
        <t>[Threaded comment]
Your version of Excel allows you to read this threaded comment; however, any edits to it will get removed if the file is opened in a newer version of Excel. Learn more: https://go.microsoft.com/fwlink/?linkid=870924
Comment:
    中山醫視光系、亞東科大護理系</t>
      </text>
    </comment>
    <comment ref="G247" authorId="750" shapeId="0" xr:uid="{4E28CFD2-722F-43CB-813C-F6356BA85F28}">
      <text>
        <t>[Threaded comment]
Your version of Excel allows you to read this threaded comment; however, any edits to it will get removed if the file is opened in a newer version of Excel. Learn more: https://go.microsoft.com/fwlink/?linkid=870924
Comment:
    2U：
- 輔大：護理系＋職能系＋教務處
- 中山醫：護理系＋教務處
- 中國醫：護理系＋教務處
- 中臺科大：護理系＋教務處
- 亞洲大學：護理系＋教務處
- 龍華科大：職涯證照中心
- 亞東科大：教務處
- 馬偕醫護管理專科學校：護理系＋教務處
- 元培醫事科技大學：護理系＋教務處
- 清大材料系
其他：
家樂福文教基金會、巴黎萊雅、教育部性平、中選會</t>
      </text>
    </comment>
    <comment ref="K247" authorId="751" shapeId="0" xr:uid="{CF469D19-0CB3-48AF-8AEB-473D5DF51DC3}">
      <text>
        <t>[Threaded comment]
Your version of Excel allows you to read this threaded comment; however, any edits to it will get removed if the file is opened in a newer version of Excel. Learn more: https://go.microsoft.com/fwlink/?linkid=870924
Comment:
    康寧大學護理科、台北市交通局（交通安全）、波蜜、凱娜x谷慕慕續約合作</t>
      </text>
    </comment>
    <comment ref="O247" authorId="752" shapeId="0" xr:uid="{82C1D5B6-4A98-4D29-99F4-0F319E063B58}">
      <text>
        <t>[Threaded comment]
Your version of Excel allows you to read this threaded comment; however, any edits to it will get removed if the file is opened in a newer version of Excel. Learn more: https://go.microsoft.com/fwlink/?linkid=870924
Comment:
    陳澄波第二波合作、新竹市行政處公關新聞科（媒體識讀）</t>
      </text>
    </comment>
    <comment ref="Q247" authorId="753" shapeId="0" xr:uid="{F2F5F69E-66C0-4E81-9033-B3E967DD6712}">
      <text>
        <t>[Threaded comment]
Your version of Excel allows you to read this threaded comment; however, any edits to it will get removed if the file is opened in a newer version of Excel. Learn more: https://go.microsoft.com/fwlink/?linkid=870924
Comment:
    法扶基金會</t>
      </text>
    </comment>
    <comment ref="S247" authorId="754" shapeId="0" xr:uid="{34FBCABE-7BF7-442B-9AAA-DD3FBE221721}">
      <text>
        <t>[Threaded comment]
Your version of Excel allows you to read this threaded comment; however, any edits to it will get removed if the file is opened in a newer version of Excel. Learn more: https://go.microsoft.com/fwlink/?linkid=870924
Comment:
    雲林品德教育、法扶基金會</t>
      </text>
    </comment>
    <comment ref="W247" authorId="755" shapeId="0" xr:uid="{8A25C118-00FF-4EFA-975B-D24B51D45F40}">
      <text>
        <t>[Threaded comment]
Your version of Excel allows you to read this threaded comment; however, any edits to it will get removed if the file is opened in a newer version of Excel. Learn more: https://go.microsoft.com/fwlink/?linkid=870924
Comment:
    凱娜谷慕慕、新北性平、陳澄波文化基金會、台北性平2025</t>
      </text>
    </comment>
    <comment ref="E248" authorId="756" shapeId="0" xr:uid="{D2FD8252-1DBC-43BE-B4E1-6733C59E5FF4}">
      <text>
        <t>[Threaded comment]
Your version of Excel allows you to read this threaded comment; however, any edits to it will get removed if the file is opened in a newer version of Excel. Learn more: https://go.microsoft.com/fwlink/?linkid=870924
Comment:
    巴黎人壽
旭榮集團</t>
      </text>
    </comment>
    <comment ref="F248" authorId="757" shapeId="0" xr:uid="{B34E05C7-818B-496A-8873-2CE57D3A2119}">
      <text>
        <t>[Threaded comment]
Your version of Excel allows you to read this threaded comment; however, any edits to it will get removed if the file is opened in a newer version of Excel. Learn more: https://go.microsoft.com/fwlink/?linkid=870924
Comment:
    永慶房屋
永慶慈善基金會
有巢氏房屋（鴻毅服務股份有限公司）
台慶不動產
台灣房屋
雲林縣政府</t>
      </text>
    </comment>
    <comment ref="G248" authorId="758" shapeId="0" xr:uid="{FDA1C1AC-9911-4D4D-9C35-519553889B84}">
      <text>
        <t>[Threaded comment]
Your version of Excel allows you to read this threaded comment; however, any edits to it will get removed if the file is opened in a newer version of Excel. Learn more: https://go.microsoft.com/fwlink/?linkid=870924
Comment:
    英屬維京群島商太古可口可樂股份有限公司台灣分公司
黑松股份有限公司
黑松教育基金會
金車股份有限公司
社團法人臺灣腦中風學會
台灣感染症醫學會
台灣免疫學會
中鼎集團
中鼎教育基金會
LG_臺灣樂金化學股份有限公司
台塑生醫
巴黎人壽
旭榮集團</t>
      </text>
    </comment>
    <comment ref="K248" authorId="759" shapeId="0" xr:uid="{E288A352-A9E4-4906-90AB-A8CD7F144F2E}">
      <text>
        <t>[Threaded comment]
Your version of Excel allows you to read this threaded comment; however, any edits to it will get removed if the file is opened in a newer version of Excel. Learn more: https://go.microsoft.com/fwlink/?linkid=870924
Comment:
    東森人資
台灣頭痛醫學會
中鼎教育基金會
中鼎集團教育訓練單位</t>
      </text>
    </comment>
    <comment ref="O248" authorId="760" shapeId="0" xr:uid="{8361B75E-17AF-4F1C-B3AB-0F1B0F375C30}">
      <text>
        <t>[Threaded comment]
Your version of Excel allows you to read this threaded comment; however, any edits to it will get removed if the file is opened in a newer version of Excel. Learn more: https://go.microsoft.com/fwlink/?linkid=870924
Comment:
    東洋藥品
台灣諾華
邦訓
佳格食品</t>
      </text>
    </comment>
    <comment ref="Q248" authorId="761" shapeId="0" xr:uid="{5E1EBAAD-6B5B-4A49-A7C4-E5728FD816EA}">
      <text>
        <t>[Threaded comment]
Your version of Excel allows you to read this threaded comment; however, any edits to it will get removed if the file is opened in a newer version of Excel. Learn more: https://go.microsoft.com/fwlink/?linkid=870924
Comment:
    國泰</t>
      </text>
    </comment>
    <comment ref="R248" authorId="762" shapeId="0" xr:uid="{CF5A40BE-5B2A-4350-8DED-21537FB7651E}">
      <text>
        <t>[Threaded comment]
Your version of Excel allows you to read this threaded comment; however, any edits to it will get removed if the file is opened in a newer version of Excel. Learn more: https://go.microsoft.com/fwlink/?linkid=870924
Comment:
    中華電信</t>
      </text>
    </comment>
    <comment ref="S248" authorId="763" shapeId="0" xr:uid="{FF78DF9F-5E72-436B-83F2-0265054912CB}">
      <text>
        <t>[Threaded comment]
Your version of Excel allows you to read this threaded comment; however, any edits to it will get removed if the file is opened in a newer version of Excel. Learn more: https://go.microsoft.com/fwlink/?linkid=870924
Comment:
    信義房屋
大昕廣告
香港商尚域投資有限公司台灣分公司</t>
      </text>
    </comment>
    <comment ref="V248" authorId="764" shapeId="0" xr:uid="{27705458-BFAF-49CD-B1BE-6F5134125B66}">
      <text>
        <t>[Threaded comment]
Your version of Excel allows you to read this threaded comment; however, any edits to it will get removed if the file is opened in a newer version of Excel. Learn more: https://go.microsoft.com/fwlink/?linkid=870924
Comment:
    HKBU</t>
      </text>
    </comment>
    <comment ref="W248" authorId="765" shapeId="0" xr:uid="{C5E219DC-F768-420C-B40A-3FBD2D47693F}">
      <text>
        <t>[Threaded comment]
Your version of Excel allows you to read this threaded comment; however, any edits to it will get removed if the file is opened in a newer version of Excel. Learn more: https://go.microsoft.com/fwlink/?linkid=870924
Comment:
    金車文教基金會
國泰空
國泰陸
賑災基金會防災教育
國泰JoSeal
國泰建設
玉山
LINE x CSRone
新視紀-消保案</t>
      </text>
    </comment>
    <comment ref="E249" authorId="766" shapeId="0" xr:uid="{2CCE7DFB-0764-47E2-B7AA-CD6B5F83F5F8}">
      <text>
        <t>[Threaded comment]
Your version of Excel allows you to read this threaded comment; however, any edits to it will get removed if the file is opened in a newer version of Excel. Learn more: https://go.microsoft.com/fwlink/?linkid=870924
Comment:
    七七乳加、艾樂國際行銷</t>
      </text>
    </comment>
    <comment ref="F249" authorId="767" shapeId="0" xr:uid="{B7B4CF79-007B-4757-B8CB-B60E9675043A}">
      <text>
        <t>[Threaded comment]
Your version of Excel allows you to read this threaded comment; however, any edits to it will get removed if the file is opened in a newer version of Excel. Learn more: https://go.microsoft.com/fwlink/?linkid=870924
Comment:
    乖乖、聯華食品、遠東百貨</t>
      </text>
    </comment>
    <comment ref="G249" authorId="768" shapeId="0" xr:uid="{87F98114-51BA-4A4E-BD8A-8E21FF0FF3A9}">
      <text>
        <t>[Threaded comment]
Your version of Excel allows you to read this threaded comment; however, any edits to it will get removed if the file is opened in a newer version of Excel. Learn more: https://go.microsoft.com/fwlink/?linkid=870924
Comment:
    南僑集團、泰山企業、大成長城企業、台灣糖業、味王、日月光基金會、七七乳加、艾樂國際行銷</t>
      </text>
    </comment>
    <comment ref="K249" authorId="769" shapeId="0" xr:uid="{D1FF6B27-62CE-4329-94E0-A70713B3522C}">
      <text>
        <t>[Threaded comment]
Your version of Excel allows you to read this threaded comment; however, any edits to it will get removed if the file is opened in a newer version of Excel. Learn more: https://go.microsoft.com/fwlink/?linkid=870924
Comment:
    工研院公益委員會、台北市衛生局</t>
      </text>
    </comment>
    <comment ref="R249" authorId="770" shapeId="0" xr:uid="{D32A4041-5AF4-46B5-B849-08CD469B01B2}">
      <text>
        <t>[Threaded comment]
Your version of Excel allows you to read this threaded comment; however, any edits to it will get removed if the file is opened in a newer version of Excel. Learn more: https://go.microsoft.com/fwlink/?linkid=870924
Comment:
    基隆市稅務局</t>
      </text>
    </comment>
    <comment ref="S249" authorId="771" shapeId="0" xr:uid="{3FA0B044-A82D-4517-B327-7CC9CAA5B8B2}">
      <text>
        <t>[Threaded comment]
Your version of Excel allows you to read this threaded comment; however, any edits to it will get removed if the file is opened in a newer version of Excel. Learn more: https://go.microsoft.com/fwlink/?linkid=870924
Comment:
    香港e2Sport、新竹縣衛生局</t>
      </text>
    </comment>
    <comment ref="W249" authorId="772" shapeId="0" xr:uid="{C8B98F1D-59D2-456E-95F5-98A9D5B26B3A}">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利樂包裝、嘉義縣稅務局、文化部台語補助案、慈濟基金會、南區國稅局、新竹縣教育局、基隆市稅務局</t>
      </text>
    </comment>
    <comment ref="E250" authorId="773" shapeId="0" xr:uid="{0F905E60-C31A-490B-85BC-B492E5A2206E}">
      <text>
        <t>[Threaded comment]
Your version of Excel allows you to read this threaded comment; however, any edits to it will get removed if the file is opened in a newer version of Excel. Learn more: https://go.microsoft.com/fwlink/?linkid=870924
Comment:
    叡揚、KKBOX、阿比特、Bluetrade</t>
      </text>
    </comment>
    <comment ref="F250" authorId="774" shapeId="0" xr:uid="{1FA9A6FB-DAC7-44C7-90E8-DE8708FC8DB0}">
      <text>
        <t>[Threaded comment]
Your version of Excel allows you to read this threaded comment; however, any edits to it will get removed if the file is opened in a newer version of Excel. Learn more: https://go.microsoft.com/fwlink/?linkid=870924
Comment:
    風濕病醫學會、新思、北水</t>
      </text>
    </comment>
    <comment ref="G250" authorId="775" shapeId="0" xr:uid="{08FE25CD-BE4B-446A-BD94-4FAC183999E2}">
      <text>
        <t>[Threaded comment]
Your version of Excel allows you to read this threaded comment; however, any edits to it will get removed if the file is opened in a newer version of Excel. Learn more: https://go.microsoft.com/fwlink/?linkid=870924
Comment:
    大聯大基金會、師大能源網、禎祥基金會、台灣應用材料、女科技人學會、叡揚、KKBOX、阿比特、Bluetrade</t>
      </text>
    </comment>
    <comment ref="I250" authorId="776" shapeId="0" xr:uid="{6EEA22CB-9556-484D-A761-2D3C0CA5F94C}">
      <text>
        <t>[Threaded comment]
Your version of Excel allows you to read this threaded comment; however, any edits to it will get removed if the file is opened in a newer version of Excel. Learn more: https://go.microsoft.com/fwlink/?linkid=870924
Comment:
    北水、HiQ中華海洋</t>
      </text>
    </comment>
    <comment ref="K250" authorId="777" shapeId="0" xr:uid="{279B0EDF-2BD6-42F3-AC67-BB091BC9455B}">
      <text>
        <t>[Threaded comment]
Your version of Excel allows you to read this threaded comment; however, any edits to it will get removed if the file is opened in a newer version of Excel. Learn more: https://go.microsoft.com/fwlink/?linkid=870924
Comment:
    明泰文教基金會、千禧之愛、林保署森林育樂、遠哲科學教育基金會、張榮發基金會、北水、HIQ中華海洋</t>
      </text>
    </comment>
    <comment ref="N250" authorId="778" shapeId="0" xr:uid="{6C10FE0A-1DA9-4D2D-B1A5-6479F83F1D33}">
      <text>
        <t>[Threaded comment]
Your version of Excel allows you to read this threaded comment; however, any edits to it will get removed if the file is opened in a newer version of Excel. Learn more: https://go.microsoft.com/fwlink/?linkid=870924
Comment:
    司法院</t>
      </text>
    </comment>
    <comment ref="O250" authorId="779" shapeId="0" xr:uid="{AFA64200-7F07-42D2-A8F4-54034F61AA7E}">
      <text>
        <t>[Threaded comment]
Your version of Excel allows you to read this threaded comment; however, any edits to it will get removed if the file is opened in a newer version of Excel. Learn more: https://go.microsoft.com/fwlink/?linkid=870924
Comment:
    友種、育秀教育基金會、百仕聯、研揚文教基金會、海科館、艾滴科技</t>
      </text>
    </comment>
    <comment ref="S250" authorId="780" shapeId="0" xr:uid="{F4C57FDC-528F-4EF3-8A30-85154493CE83}">
      <text>
        <t>[Threaded comment]
Your version of Excel allows you to read this threaded comment; however, any edits to it will get removed if the file is opened in a newer version of Excel. Learn more: https://go.microsoft.com/fwlink/?linkid=870924
Comment:
    司法院</t>
      </text>
    </comment>
    <comment ref="W250" authorId="781" shapeId="0" xr:uid="{9F56159D-0AE9-44D0-AC20-844ABB6FFD93}">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G251" authorId="782" shapeId="0" xr:uid="{07288D00-3807-4783-9990-6CE6E331BAAC}">
      <text>
        <t>[Threaded comment]
Your version of Excel allows you to read this threaded comment; however, any edits to it will get removed if the file is opened in a newer version of Excel. Learn more: https://go.microsoft.com/fwlink/?linkid=870924
Comment:
    台北市私立聖道兒童之家</t>
      </text>
    </comment>
    <comment ref="K251" authorId="783" shapeId="0" xr:uid="{25CB10E5-1200-4678-8AB0-AB8D242B9F97}">
      <text>
        <t>[Threaded comment]
Your version of Excel allows you to read this threaded comment; however, any edits to it will get removed if the file is opened in a newer version of Excel. Learn more: https://go.microsoft.com/fwlink/?linkid=870924
Comment:
    全聯
Reply:
    臺南原民會</t>
      </text>
    </comment>
    <comment ref="O251" authorId="784" shapeId="0" xr:uid="{15882C8A-7A9D-49F1-9E5A-B8F2A0F6A495}">
      <text>
        <t>[Threaded comment]
Your version of Excel allows you to read this threaded comment; however, any edits to it will get removed if the file is opened in a newer version of Excel. Learn more: https://go.microsoft.com/fwlink/?linkid=870924
Comment:
    屏東交通安全計畫
經濟部智慧財產局
Reply:
    屏東交通安全計畫</t>
      </text>
    </comment>
    <comment ref="S251" authorId="785" shapeId="0" xr:uid="{2708CF87-0E16-41A9-8C67-06E540F58FB8}">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251" authorId="786" shapeId="0" xr:uid="{EB1507E8-B84A-4EF8-85FD-53DFF3B301A6}">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E252" authorId="787" shapeId="0" xr:uid="{0B61AC5F-F455-4CBB-B8AB-0BB09AE61EA0}">
      <text>
        <t>[Threaded comment]
Your version of Excel allows you to read this threaded comment; however, any edits to it will get removed if the file is opened in a newer version of Excel. Learn more: https://go.microsoft.com/fwlink/?linkid=870924
Comment:
    慶寶勤勞基金會</t>
      </text>
    </comment>
    <comment ref="F252" authorId="788" shapeId="0" xr:uid="{C99F4FED-2CC9-4F51-A083-D8317031D72F}">
      <text>
        <t>[Threaded comment]
Your version of Excel allows you to read this threaded comment; however, any edits to it will get removed if the file is opened in a newer version of Excel. Learn more: https://go.microsoft.com/fwlink/?linkid=870924
Comment:
    永信文教基金會</t>
      </text>
    </comment>
    <comment ref="G252" authorId="789" shapeId="0" xr:uid="{3FBC6E15-36AA-46E9-9575-6C15120D0C3A}">
      <text>
        <t>[Threaded comment]
Your version of Excel allows you to read this threaded comment; however, any edits to it will get removed if the file is opened in a newer version of Excel. Learn more: https://go.microsoft.com/fwlink/?linkid=870924
Comment:
    台北市衛生局、彰化社會局、新北市體育局、國家人權委員會、嘉義社會局、台中社會局、高雄社會局、桃園市家防中心、台灣少年權益與福利促進聯盟、中華國際人權促進會、體育署學校體育組、台灣展翅協會、統一企業社會福利慈善事業基金會、慶寶勤勞基金會</t>
      </text>
    </comment>
    <comment ref="I252" authorId="790" shapeId="0" xr:uid="{06545C7B-9E25-429C-96B7-7714811365FC}">
      <text>
        <t>[Threaded comment]
Your version of Excel allows you to read this threaded comment; however, any edits to it will get removed if the file is opened in a newer version of Excel. Learn more: https://go.microsoft.com/fwlink/?linkid=870924
Comment:
    永信文教基金會</t>
      </text>
    </comment>
    <comment ref="K252" authorId="791" shapeId="0" xr:uid="{34A0C492-D89D-4804-BBAC-F73803F06FF4}">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黑潮基金會、罕病基金會、婦權基金會、體育署全民運動組、桃園體育局、兒福聯盟、榮成山與田教育基金會、桃園家防中心、永信文教基金會</t>
      </text>
    </comment>
    <comment ref="S252" authorId="792" shapeId="0" xr:uid="{2C5EAA94-F1DA-43A3-84ED-EC4718EBB950}">
      <text>
        <t>[Threaded comment]
Your version of Excel allows you to read this threaded comment; however, any edits to it will get removed if the file is opened in a newer version of Excel. Learn more: https://go.microsoft.com/fwlink/?linkid=870924
Comment:
    灃食（年度發表會）、嘉義太空館</t>
      </text>
    </comment>
    <comment ref="W252" authorId="793" shapeId="0" xr:uid="{82F11676-4E3F-412C-A65D-58E399723515}">
      <text>
        <t>[Threaded comment]
Your version of Excel allows you to read this threaded comment; however, any edits to it will get removed if the file is opened in a newer version of Excel. Learn more: https://go.microsoft.com/fwlink/?linkid=870924
Comment:
    灃食、世展會、花蓮地方稅務局</t>
      </text>
    </comment>
    <comment ref="E253" authorId="794" shapeId="0" xr:uid="{C822D214-99B0-4E8F-82DD-588FC9E055B5}">
      <text>
        <t>[Threaded comment]
Your version of Excel allows you to read this threaded comment; however, any edits to it will get removed if the file is opened in a newer version of Excel. Learn more: https://go.microsoft.com/fwlink/?linkid=870924
Comment:
    慈大教務處、長庚教務處、大葉教務處、義守教務處、輔英科大教務處</t>
      </text>
    </comment>
    <comment ref="F253" authorId="795" shapeId="0" xr:uid="{4C5A73B1-3B89-4D36-A587-F2803DBFD7E7}">
      <text>
        <t>[Threaded comment]
Your version of Excel allows you to read this threaded comment; however, any edits to it will get removed if the file is opened in a newer version of Excel. Learn more: https://go.microsoft.com/fwlink/?linkid=870924
Comment:
    北醫教務處</t>
      </text>
    </comment>
    <comment ref="G253" authorId="796" shapeId="0" xr:uid="{75FB439D-1830-40BB-9DC1-038D213FC88D}">
      <text>
        <t>[Threaded comment]
Your version of Excel allows you to read this threaded comment; however, any edits to it will get removed if the file is opened in a newer version of Excel. Learn more: https://go.microsoft.com/fwlink/?linkid=870924
Comment:
    南投縣新聞處、基隆市政府體健科、北醫護理系、北醫學士後護理系、長庚科大護理系、仁德護專、德育護專、大葉大學護理系、義守大學護理系、慈濟護理系、慈濟科大護理系、輔英科大護理系、崇仁護專護理科、育英護專護理科、美和科大護理系、輔英物理治療系、仁德視光學科、大葉視光學系、大葉職能治療系、慈濟物理治療系、長庚物理治療系、、義守物理治療系、長庚職能治療系、義守職能治療系、弘光物理治療系、慈大教務處、長庚教務處、大葉教務處、義守教務處、輔英科大教務處</t>
      </text>
    </comment>
    <comment ref="I253" authorId="797" shapeId="0" xr:uid="{059D1397-BCEB-4C9E-BBFF-4C5F5ED556CC}">
      <text>
        <t>[Threaded comment]
Your version of Excel allows you to read this threaded comment; however, any edits to it will get removed if the file is opened in a newer version of Excel. Learn more: https://go.microsoft.com/fwlink/?linkid=870924
Comment:
    北醫教務處</t>
      </text>
    </comment>
    <comment ref="K253" authorId="798" shapeId="0" xr:uid="{D63F017E-9818-41E7-A049-026E54292547}">
      <text>
        <t>[Threaded comment]
Your version of Excel allows you to read this threaded comment; however, any edits to it will get removed if the file is opened in a newer version of Excel. Learn more: https://go.microsoft.com/fwlink/?linkid=870924
Comment:
    高醫大、野野、北醫教務處</t>
      </text>
    </comment>
    <comment ref="O253" authorId="799" shapeId="0" xr:uid="{FE0987D2-D84B-41FC-9989-5FD375EE017D}">
      <text>
        <t>[Threaded comment]
Your version of Excel allows you to read this threaded comment; however, any edits to it will get removed if the file is opened in a newer version of Excel. Learn more: https://go.microsoft.com/fwlink/?linkid=870924
Comment:
    友達光電</t>
      </text>
    </comment>
    <comment ref="S253" authorId="800" shapeId="0" xr:uid="{3D433470-26D6-4931-A205-ED9B277DF51A}">
      <text>
        <t>[Threaded comment]
Your version of Excel allows you to read this threaded comment; however, any edits to it will get removed if the file is opened in a newer version of Excel. Learn more: https://go.microsoft.com/fwlink/?linkid=870924
Comment:
    安達人壽、文化大學</t>
      </text>
    </comment>
    <comment ref="W253" authorId="801" shapeId="0" xr:uid="{7DBA7F2B-2423-4CE5-94AB-D988B1A26DD0}">
      <text>
        <t>[Threaded comment]
Your version of Excel allows you to read this threaded comment; however, any edits to it will get removed if the file is opened in a newer version of Excel. Learn more: https://go.microsoft.com/fwlink/?linkid=870924
Comment:
    台新基金會、高大、高科大開放水域、茂森、客委會、高科大食農</t>
      </text>
    </comment>
    <comment ref="E254" authorId="802" shapeId="0" xr:uid="{1CA95954-B8ED-478B-B3E4-1F632E9A91CB}">
      <text>
        <t>[Threaded comment]
Your version of Excel allows you to read this threaded comment; however, any edits to it will get removed if the file is opened in a newer version of Excel. Learn more: https://go.microsoft.com/fwlink/?linkid=870924
Comment:
    嘉義縣衛生局、彰化縣衛生局、Extra</t>
      </text>
    </comment>
    <comment ref="F254" authorId="803" shapeId="0" xr:uid="{52E4E0D6-0D57-429D-B12C-354552A5733C}">
      <text>
        <t>[Threaded comment]
Your version of Excel allows you to read this threaded comment; however, any edits to it will get removed if the file is opened in a newer version of Excel. Learn more: https://go.microsoft.com/fwlink/?linkid=870924
Comment:
    清大材料系</t>
      </text>
    </comment>
    <comment ref="G254" authorId="804" shapeId="0" xr:uid="{CD1F3814-EEEB-4882-A640-4954D6134012}">
      <text>
        <t>[Threaded comment]
Your version of Excel allows you to read this threaded comment; however, any edits to it will get removed if the file is opened in a newer version of Excel. Learn more: https://go.microsoft.com/fwlink/?linkid=870924
Comment:
    2U：
- 輔大：護理系＋職能系＋教務處
- 中山醫：護理系＋教務處
- 中國醫：護理系＋教務處
- 中臺科大：護理系＋教務處
- 亞洲大學：護理系＋教務處
- 龍華科大：職涯證照中心
- 亞東科大：教務處
- 馬偕醫護管理專科學校：護理系＋教務處
- 元培醫事科技大學：護理系＋教務處
其他：
家樂福文教基金會、巴黎萊雅、教育部性平、中選會、嘉義縣衛生局、彰化縣衛生局、Extra</t>
      </text>
    </comment>
    <comment ref="I254" authorId="805" shapeId="0" xr:uid="{D7673496-7672-4900-BDED-A34935E3F613}">
      <text>
        <t>[Threaded comment]
Your version of Excel allows you to read this threaded comment; however, any edits to it will get removed if the file is opened in a newer version of Excel. Learn more: https://go.microsoft.com/fwlink/?linkid=870924
Comment:
    新北性平續約會議</t>
      </text>
    </comment>
    <comment ref="J254" authorId="806" shapeId="0" xr:uid="{E4CA9CA2-985F-4E93-A96C-1A9A94B51519}">
      <text>
        <t>[Threaded comment]
Your version of Excel allows you to read this threaded comment; however, any edits to it will get removed if the file is opened in a newer version of Excel. Learn more: https://go.microsoft.com/fwlink/?linkid=870924
Comment:
    凱娜x谷慕慕續約合作</t>
      </text>
    </comment>
    <comment ref="K254" authorId="807" shapeId="0" xr:uid="{2D1C1652-169D-4AFB-A242-8F7795AE4422}">
      <text>
        <t>[Threaded comment]
Your version of Excel allows you to read this threaded comment; however, any edits to it will get removed if the file is opened in a newer version of Excel. Learn more: https://go.microsoft.com/fwlink/?linkid=870924
Comment:
    康寧大學護理科、台北市交通局（交通安全）、波蜜、新北性平續約</t>
      </text>
    </comment>
    <comment ref="M254" authorId="808" shapeId="0" xr:uid="{6DF8AAFC-5A9A-4AC7-BD0B-690D0CF260C2}">
      <text>
        <t>[Threaded comment]
Your version of Excel allows you to read this threaded comment; however, any edits to it will get removed if the file is opened in a newer version of Excel. Learn more: https://go.microsoft.com/fwlink/?linkid=870924
Comment:
    凱娜x谷慕慕續約合作</t>
      </text>
    </comment>
    <comment ref="O254" authorId="809" shapeId="0" xr:uid="{C23B578B-A095-4721-9744-810D7E718523}">
      <text>
        <t>[Threaded comment]
Your version of Excel allows you to read this threaded comment; however, any edits to it will get removed if the file is opened in a newer version of Excel. Learn more: https://go.microsoft.com/fwlink/?linkid=870924
Comment:
    陳澄波第二波合作、新竹市行政處公關新聞科（媒體識讀）</t>
      </text>
    </comment>
    <comment ref="S254" authorId="810" shapeId="0" xr:uid="{870DD81F-F94D-486B-B969-2F4ACA2BED49}">
      <text>
        <t>[Threaded comment]
Your version of Excel allows you to read this threaded comment; however, any edits to it will get removed if the file is opened in a newer version of Excel. Learn more: https://go.microsoft.com/fwlink/?linkid=870924
Comment:
    雲林品德教育、法扶基金會</t>
      </text>
    </comment>
    <comment ref="W254" authorId="811" shapeId="0" xr:uid="{111023A2-B52E-45E6-A999-1CBB9D5B5966}">
      <text>
        <t>[Threaded comment]
Your version of Excel allows you to read this threaded comment; however, any edits to it will get removed if the file is opened in a newer version of Excel. Learn more: https://go.microsoft.com/fwlink/?linkid=870924
Comment:
    凱娜谷慕慕、新北性平、陳澄波文化基金會、台北性平2025</t>
      </text>
    </comment>
    <comment ref="E255" authorId="812" shapeId="0" xr:uid="{4302AFE4-1D0C-44F4-ACE0-C6C8BCDD7399}">
      <text>
        <t>[Threaded comment]
Your version of Excel allows you to read this threaded comment; however, any edits to it will get removed if the file is opened in a newer version of Excel. Learn more: https://go.microsoft.com/fwlink/?linkid=870924
Comment:
    台北市觀光傳播局</t>
      </text>
    </comment>
    <comment ref="G255" authorId="813" shapeId="0" xr:uid="{F5DE663A-3804-4170-B26F-D747741CF6DA}">
      <text>
        <t>[Threaded comment]
Your version of Excel allows you to read this threaded comment; however, any edits to it will get removed if the file is opened in a newer version of Excel. Learn more: https://go.microsoft.com/fwlink/?linkid=870924
Comment:
    英屬維京群島商太古可口可樂股份有限公司台灣分公司
黑松股份有限公司
黑松教育基金會
金車股份有限公司
社團法人臺灣腦中風學會
台灣感染症醫學會
台灣免疫學會
中鼎集團
中鼎教育基金會
LG_臺灣樂金化學股份有限公司
台塑生醫
巴黎人壽
旭榮集團
台北市觀光傳播局</t>
      </text>
    </comment>
    <comment ref="K255" authorId="814" shapeId="0" xr:uid="{0BDDAF37-842A-4D1D-B16E-678ADD28DB32}">
      <text>
        <t>[Threaded comment]
Your version of Excel allows you to read this threaded comment; however, any edits to it will get removed if the file is opened in a newer version of Excel. Learn more: https://go.microsoft.com/fwlink/?linkid=870924
Comment:
    東森人資
台灣頭痛醫學會
中鼎教育基金會
中鼎集團教育訓練單位
旭榮集團</t>
      </text>
    </comment>
    <comment ref="O255" authorId="815" shapeId="0" xr:uid="{B222336F-3CD9-4598-8146-160ED5E393F4}">
      <text>
        <t>[Threaded comment]
Your version of Excel allows you to read this threaded comment; however, any edits to it will get removed if the file is opened in a newer version of Excel. Learn more: https://go.microsoft.com/fwlink/?linkid=870924
Comment:
    東洋藥品
台灣諾華
邦訓
佳格食品</t>
      </text>
    </comment>
    <comment ref="S255" authorId="816" shapeId="0" xr:uid="{A5EB2231-1777-487F-8606-E95DF06E38D5}">
      <text>
        <t>[Threaded comment]
Your version of Excel allows you to read this threaded comment; however, any edits to it will get removed if the file is opened in a newer version of Excel. Learn more: https://go.microsoft.com/fwlink/?linkid=870924
Comment:
    信義房屋
大昕廣告
香港商尚域投資有限公司台灣分公司
國泰空軍
國泰陸軍</t>
      </text>
    </comment>
    <comment ref="W255" authorId="817" shapeId="0" xr:uid="{8F7D1148-9BC2-4BE4-9311-11D76282C621}">
      <text>
        <t>[Threaded comment]
Your version of Excel allows you to read this threaded comment; however, any edits to it will get removed if the file is opened in a newer version of Excel. Learn more: https://go.microsoft.com/fwlink/?linkid=870924
Comment:
    金車文教基金會
國泰空
賑災基金會防災教育
國泰JoSeal
國泰建設
玉山
LINE x CSRone
新視紀-消保案</t>
      </text>
    </comment>
    <comment ref="E256" authorId="818" shapeId="0" xr:uid="{D7F15B03-BB0F-47B4-8458-817F79DE377B}">
      <text>
        <t>[Threaded comment]
Your version of Excel allows you to read this threaded comment; however, any edits to it will get removed if the file is opened in a newer version of Excel. Learn more: https://go.microsoft.com/fwlink/?linkid=870924
Comment:
    延伸公關、偉太廣告、博報堂、好食課、台灣電通</t>
      </text>
    </comment>
    <comment ref="F256" authorId="819" shapeId="0" xr:uid="{FC2F6BD3-A37D-49BB-BA9A-2CE3854F0A6A}">
      <text>
        <t>[Threaded comment]
Your version of Excel allows you to read this threaded comment; however, any edits to it will get removed if the file is opened in a newer version of Excel. Learn more: https://go.microsoft.com/fwlink/?linkid=870924
Comment:
    艾樂國際行銷</t>
      </text>
    </comment>
    <comment ref="G256" authorId="820" shapeId="0" xr:uid="{25A7165F-9224-4335-A9A9-246F639AA017}">
      <text>
        <t>[Threaded comment]
Your version of Excel allows you to read this threaded comment; however, any edits to it will get removed if the file is opened in a newer version of Excel. Learn more: https://go.microsoft.com/fwlink/?linkid=870924
Comment:
    南僑集團、泰山企業、大成長城企業、台灣糖業、味王、日月光基金會、七七乳加、延伸公關、偉太廣告、博報堂、好食課、台灣電通</t>
      </text>
    </comment>
    <comment ref="I256" authorId="821" shapeId="0" xr:uid="{9D1BC18E-4446-4CE9-B996-4F695AE8E707}">
      <text>
        <t>[Threaded comment]
Your version of Excel allows you to read this threaded comment; however, any edits to it will get removed if the file is opened in a newer version of Excel. Learn more: https://go.microsoft.com/fwlink/?linkid=870924
Comment:
    花王</t>
      </text>
    </comment>
    <comment ref="J256" authorId="822" shapeId="0" xr:uid="{AB97FE2B-5DD3-4415-B807-C1E3532DE92B}">
      <text>
        <t>[Threaded comment]
Your version of Excel allows you to read this threaded comment; however, any edits to it will get removed if the file is opened in a newer version of Excel. Learn more: https://go.microsoft.com/fwlink/?linkid=870924
Comment:
    工研院公益委員會、台北市衛生局</t>
      </text>
    </comment>
    <comment ref="K256" authorId="823" shapeId="0" xr:uid="{337D840C-5D98-4C89-BC84-6EBE9973095C}">
      <text>
        <t>[Threaded comment]
Your version of Excel allows you to read this threaded comment; however, any edits to it will get removed if the file is opened in a newer version of Excel. Learn more: https://go.microsoft.com/fwlink/?linkid=870924
Comment:
    花王</t>
      </text>
    </comment>
    <comment ref="S256" authorId="824" shapeId="0" xr:uid="{DB8D60D1-BF3E-422C-85FC-655656191D71}">
      <text>
        <t>[Threaded comment]
Your version of Excel allows you to read this threaded comment; however, any edits to it will get removed if the file is opened in a newer version of Excel. Learn more: https://go.microsoft.com/fwlink/?linkid=870924
Comment:
    香港e2Sport、新竹縣衛生局</t>
      </text>
    </comment>
    <comment ref="W256" authorId="825" shapeId="0" xr:uid="{C0BDDFB3-2D6A-4029-9152-04D4414AC561}">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利樂包裝、嘉義縣稅務局、文化部台語補助案、慈濟基金會、南區國稅局、新竹縣教育局、基隆市稅務局</t>
      </text>
    </comment>
    <comment ref="E257" authorId="826" shapeId="0" xr:uid="{434CDD52-3A98-4E7A-984E-2CA653BA116C}">
      <text>
        <t>[Threaded comment]
Your version of Excel allows you to read this threaded comment; however, any edits to it will get removed if the file is opened in a newer version of Excel. Learn more: https://go.microsoft.com/fwlink/?linkid=870924
Comment:
    器捐中心</t>
      </text>
    </comment>
    <comment ref="F257" authorId="827" shapeId="0" xr:uid="{8876BCB9-01D6-434D-86FF-BED421283EAE}">
      <text>
        <t>[Threaded comment]
Your version of Excel allows you to read this threaded comment; however, any edits to it will get removed if the file is opened in a newer version of Excel. Learn more: https://go.microsoft.com/fwlink/?linkid=870924
Comment:
    禎祥教育基金會、女科技人學會、阿比特、叡揚、台灣應用</t>
      </text>
    </comment>
    <comment ref="G257" authorId="828" shapeId="0" xr:uid="{9B22D27E-0E69-40F6-A18D-6251EE74D2D9}">
      <text>
        <t>[Threaded comment]
Your version of Excel allows you to read this threaded comment; however, any edits to it will get removed if the file is opened in a newer version of Excel. Learn more: https://go.microsoft.com/fwlink/?linkid=870924
Comment:
    大聯大基金會、師大能源網、叡揚、KKBOX、Bluetrade</t>
      </text>
    </comment>
    <comment ref="I257" authorId="829" shapeId="0" xr:uid="{9F95CF29-4C7C-4730-94E0-0E5A779A6222}">
      <text>
        <t>[Threaded comment]
Your version of Excel allows you to read this threaded comment; however, any edits to it will get removed if the file is opened in a newer version of Excel. Learn more: https://go.microsoft.com/fwlink/?linkid=870924
Comment:
    禎祥教育基金會、叡揚</t>
      </text>
    </comment>
    <comment ref="J257" authorId="830" shapeId="0" xr:uid="{22FCEE73-8547-470F-9388-76A3E2241067}">
      <text>
        <t>[Threaded comment]
Your version of Excel allows you to read this threaded comment; however, any edits to it will get removed if the file is opened in a newer version of Excel. Learn more: https://go.microsoft.com/fwlink/?linkid=870924
Comment:
    張榮發基金會</t>
      </text>
    </comment>
    <comment ref="K257" authorId="831" shapeId="0" xr:uid="{E881248A-9029-42CB-85B1-29140677D469}">
      <text>
        <t>[Threaded comment]
Your version of Excel allows you to read this threaded comment; however, any edits to it will get removed if the file is opened in a newer version of Excel. Learn more: https://go.microsoft.com/fwlink/?linkid=870924
Comment:
    明泰文教基金會、千禧之愛、林保署森林育樂、遠哲科學教育基金會、北水、HIQ中華海洋、禎祥教育基金會、叡揚</t>
      </text>
    </comment>
    <comment ref="M257" authorId="832" shapeId="0" xr:uid="{45A71AE5-8917-45D7-AB6D-E7AAE6B38204}">
      <text>
        <t>[Threaded comment]
Your version of Excel allows you to read this threaded comment; however, any edits to it will get removed if the file is opened in a newer version of Excel. Learn more: https://go.microsoft.com/fwlink/?linkid=870924
Comment:
    女科技人學會</t>
      </text>
    </comment>
    <comment ref="N257" authorId="833" shapeId="0" xr:uid="{062044B3-DE21-4EC9-88BE-13C9A382C75C}">
      <text>
        <t>[Threaded comment]
Your version of Excel allows you to read this threaded comment; however, any edits to it will get removed if the file is opened in a newer version of Excel. Learn more: https://go.microsoft.com/fwlink/?linkid=870924
Comment:
    海科館、百仕聯</t>
      </text>
    </comment>
    <comment ref="O257" authorId="834" shapeId="0" xr:uid="{AA6B08C0-9433-46D7-93EC-D8A9EBCD6787}">
      <text>
        <t>[Threaded comment]
Your version of Excel allows you to read this threaded comment; however, any edits to it will get removed if the file is opened in a newer version of Excel. Learn more: https://go.microsoft.com/fwlink/?linkid=870924
Comment:
    友種、育秀教育基金會、研揚文教基金會、艾滴科技、女科技人</t>
      </text>
    </comment>
    <comment ref="Q257" authorId="835" shapeId="0" xr:uid="{F22F1BEC-B37B-4080-B2A8-106B0BDC1EA3}">
      <text>
        <t>[Threaded comment]
Your version of Excel allows you to read this threaded comment; however, any edits to it will get removed if the file is opened in a newer version of Excel. Learn more: https://go.microsoft.com/fwlink/?linkid=870924
Comment:
    海科館</t>
      </text>
    </comment>
    <comment ref="S257" authorId="836" shapeId="0" xr:uid="{4E94498C-1949-4E4C-B6DF-7D4D3365CA1B}">
      <text>
        <t>[Threaded comment]
Your version of Excel allows you to read this threaded comment; however, any edits to it will get removed if the file is opened in a newer version of Excel. Learn more: https://go.microsoft.com/fwlink/?linkid=870924
Comment:
    司法院、海科館</t>
      </text>
    </comment>
    <comment ref="W257" authorId="837" shapeId="0" xr:uid="{27F54C57-6A18-48E3-875D-7A4F5BBE399C}">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G258" authorId="838" shapeId="0" xr:uid="{5DE5C9E2-C657-4CD3-A30E-763E300C1474}">
      <text>
        <t>[Threaded comment]
Your version of Excel allows you to read this threaded comment; however, any edits to it will get removed if the file is opened in a newer version of Excel. Learn more: https://go.microsoft.com/fwlink/?linkid=870924
Comment:
    台北市私立聖道兒童之家</t>
      </text>
    </comment>
    <comment ref="K258" authorId="839" shapeId="0" xr:uid="{1349B2F4-5E24-4437-A9F3-0074E811E91F}">
      <text>
        <t>[Threaded comment]
Your version of Excel allows you to read this threaded comment; however, any edits to it will get removed if the file is opened in a newer version of Excel. Learn more: https://go.microsoft.com/fwlink/?linkid=870924
Comment:
    全聯
Reply:
    臺南原民會</t>
      </text>
    </comment>
    <comment ref="O258" authorId="840" shapeId="0" xr:uid="{86A2D243-CC2C-4521-AE4D-9C1643EE98E8}">
      <text>
        <t>[Threaded comment]
Your version of Excel allows you to read this threaded comment; however, any edits to it will get removed if the file is opened in a newer version of Excel. Learn more: https://go.microsoft.com/fwlink/?linkid=870924
Comment:
    屏東交通安全計畫
經濟部智慧財產局
Reply:
    屏東交通安全計畫</t>
      </text>
    </comment>
    <comment ref="S258" authorId="841" shapeId="0" xr:uid="{99E10B3F-FF65-44D8-AAC3-78382602B080}">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258" authorId="842" shapeId="0" xr:uid="{8DCA0893-A785-40C8-AB48-5B4F2473F15C}">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E259" authorId="843" shapeId="0" xr:uid="{3DEAAA0E-4927-4C14-B9CB-266ECBEBE3A1}">
      <text>
        <t>[Threaded comment]
Your version of Excel allows you to read this threaded comment; however, any edits to it will get removed if the file is opened in a newer version of Excel. Learn more: https://go.microsoft.com/fwlink/?linkid=870924
Comment:
    力晶文教基金會</t>
      </text>
    </comment>
    <comment ref="F259" authorId="844" shapeId="0" xr:uid="{E63847D4-AC79-4758-8446-8D8B46CD099B}">
      <text>
        <t>[Threaded comment]
Your version of Excel allows you to read this threaded comment; however, any edits to it will get removed if the file is opened in a newer version of Excel. Learn more: https://go.microsoft.com/fwlink/?linkid=870924
Comment:
    慶寶勤勞基金會</t>
      </text>
    </comment>
    <comment ref="G259" authorId="845" shapeId="0" xr:uid="{382C7BEC-E566-4A93-ACE0-84E0FCEBE04A}">
      <text>
        <t>[Threaded comment]
Your version of Excel allows you to read this threaded comment; however, any edits to it will get removed if the file is opened in a newer version of Excel. Learn more: https://go.microsoft.com/fwlink/?linkid=870924
Comment:
    台北市衛生局、彰化社會局、新北市體育局、國家人權委員會、嘉義社會局、台中社會局、高雄社會局、桃園市家防中心、台灣少年權益與福利促進聯盟、中華國際人權促進會、體育署學校體育組、台灣展翅協會、統一企業社會福利慈善事業基金會、力晶文教基金會</t>
      </text>
    </comment>
    <comment ref="I259" authorId="846" shapeId="0" xr:uid="{BF2F1969-661D-4331-9477-E907A4FBDD7E}">
      <text>
        <t>[Threaded comment]
Your version of Excel allows you to read this threaded comment; however, any edits to it will get removed if the file is opened in a newer version of Excel. Learn more: https://go.microsoft.com/fwlink/?linkid=870924
Comment:
    慶寶勤勞基金會</t>
      </text>
    </comment>
    <comment ref="K259" authorId="847" shapeId="0" xr:uid="{12A65517-B2EC-4CA8-85C1-FCD2C0596B04}">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黑潮基金會、罕病基金會、婦權基金會、體育署全民運動組、桃園體育局、兒福聯盟、榮成山與田教育基金會、桃園家防中心、永信文教基金會、慶寶勤勞基金會</t>
      </text>
    </comment>
    <comment ref="W259" authorId="848" shapeId="0" xr:uid="{62217DAF-D99A-4623-AC48-E55C23ABDB9D}">
      <text>
        <t>[Threaded comment]
Your version of Excel allows you to read this threaded comment; however, any edits to it will get removed if the file is opened in a newer version of Excel. Learn more: https://go.microsoft.com/fwlink/?linkid=870924
Comment:
    灃食、花蓮地方稅務局</t>
      </text>
    </comment>
    <comment ref="E260" authorId="849" shapeId="0" xr:uid="{C818E151-E978-4B24-9FC1-59448D35BD8D}">
      <text>
        <t>[Threaded comment]
Your version of Excel allows you to read this threaded comment; however, any edits to it will get removed if the file is opened in a newer version of Excel. Learn more: https://go.microsoft.com/fwlink/?linkid=870924
Comment:
    欣興電子、摩斯漢堡、台中農業局、桃園農業局</t>
      </text>
    </comment>
    <comment ref="F260" authorId="850" shapeId="0" xr:uid="{0CDF46FC-E514-4F6E-9D7C-03040837C594}">
      <text>
        <t>[Threaded comment]
Your version of Excel allows you to read this threaded comment; however, any edits to it will get removed if the file is opened in a newer version of Excel. Learn more: https://go.microsoft.com/fwlink/?linkid=870924
Comment:
    慈濟教務處、輔英科大教務處</t>
      </text>
    </comment>
    <comment ref="G260" authorId="851" shapeId="0" xr:uid="{33F9A943-7CA6-4C50-8444-25126431778F}">
      <text>
        <t>[Threaded comment]
Your version of Excel allows you to read this threaded comment; however, any edits to it will get removed if the file is opened in a newer version of Excel. Learn more: https://go.microsoft.com/fwlink/?linkid=870924
Comment:
    2U
北醫：護理系、學士後護理系
長庚科大：護理系
仁德護專
德育護專
大葉大學護理系、視光系、職能治療、教務處
義守大學護理系
慈濟護理系、物理治療系
慈濟科大護理系
輔英科大護理系、物理治療系
崇仁護專護理科
育英護專護理科
美和科大護理系
仁德視光學科
長庚物理治療系、職能治療系、教務處
義守物理治療系、職能治療系、圖資處
弘光物理治療系
其他：
南投縣新聞處、基隆市政府體健科、
欣興電子、摩斯漢堡、台中農業局、桃園農業局</t>
      </text>
    </comment>
    <comment ref="K260" authorId="852" shapeId="0" xr:uid="{A9E0D4D4-940A-479D-83C1-B637F221CBBE}">
      <text>
        <t>[Threaded comment]
Your version of Excel allows you to read this threaded comment; however, any edits to it will get removed if the file is opened in a newer version of Excel. Learn more: https://go.microsoft.com/fwlink/?linkid=870924
Comment:
    高醫大、野野、北醫教務處</t>
      </text>
    </comment>
    <comment ref="O260" authorId="853" shapeId="0" xr:uid="{4BD7E961-B494-4A10-89A1-288C8F6A9A0B}">
      <text>
        <t>[Threaded comment]
Your version of Excel allows you to read this threaded comment; however, any edits to it will get removed if the file is opened in a newer version of Excel. Learn more: https://go.microsoft.com/fwlink/?linkid=870924
Comment:
    友達光電</t>
      </text>
    </comment>
    <comment ref="S260" authorId="854" shapeId="0" xr:uid="{8C42082E-8676-43B9-86BE-5332335B9B16}">
      <text>
        <t>[Threaded comment]
Your version of Excel allows you to read this threaded comment; however, any edits to it will get removed if the file is opened in a newer version of Excel. Learn more: https://go.microsoft.com/fwlink/?linkid=870924
Comment:
    安達人壽、文化大學</t>
      </text>
    </comment>
    <comment ref="W260" authorId="855" shapeId="0" xr:uid="{508C7B0B-C959-49AB-AF73-59B2D7DADFDC}">
      <text>
        <t>[Threaded comment]
Your version of Excel allows you to read this threaded comment; however, any edits to it will get removed if the file is opened in a newer version of Excel. Learn more: https://go.microsoft.com/fwlink/?linkid=870924
Comment:
    台新基金會、高大、高科大開放水域、茂森、客委會、高科大食農</t>
      </text>
    </comment>
    <comment ref="E261" authorId="856" shapeId="0" xr:uid="{14E87393-014B-4B87-94FF-40A5C26C7009}">
      <text>
        <t>[Threaded comment]
Your version of Excel allows you to read this threaded comment; however, any edits to it will get removed if the file is opened in a newer version of Excel. Learn more: https://go.microsoft.com/fwlink/?linkid=870924
Comment:
    教育部口腔保健</t>
      </text>
    </comment>
    <comment ref="F261" authorId="857" shapeId="0" xr:uid="{B2B928B3-78DC-470B-BF7E-E895B38FF60E}">
      <text>
        <t>[Threaded comment]
Your version of Excel allows you to read this threaded comment; however, any edits to it will get removed if the file is opened in a newer version of Excel. Learn more: https://go.microsoft.com/fwlink/?linkid=870924
Comment:
    中臺科大：教務處＋護理系</t>
      </text>
    </comment>
    <comment ref="G261" authorId="858" shapeId="0" xr:uid="{6CC3BB8A-11EB-47D0-9F8E-033181580070}">
      <text>
        <t>[Threaded comment]
Your version of Excel allows you to read this threaded comment; however, any edits to it will get removed if the file is opened in a newer version of Excel. Learn more: https://go.microsoft.com/fwlink/?linkid=870924
Comment:
    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家樂福文教基金會、巴黎萊雅、教育部性平、中選會、嘉義縣衛生局（口腔保健）、彰化縣衛生局（口腔保健）、Extra、教育部口腔保健</t>
      </text>
    </comment>
    <comment ref="I261" authorId="859" shapeId="0" xr:uid="{B766C970-5AA0-4EEF-8450-8A4BCAA4C8BF}">
      <text>
        <t>[Threaded comment]
Your version of Excel allows you to read this threaded comment; however, any edits to it will get removed if the file is opened in a newer version of Excel. Learn more: https://go.microsoft.com/fwlink/?linkid=870924
Comment:
    中臺科大：教發中心</t>
      </text>
    </comment>
    <comment ref="J261" authorId="860" shapeId="0" xr:uid="{BECA1213-068E-44F6-B025-C948804EC877}">
      <text>
        <t>[Threaded comment]
Your version of Excel allows you to read this threaded comment; however, any edits to it will get removed if the file is opened in a newer version of Excel. Learn more: https://go.microsoft.com/fwlink/?linkid=870924
Comment:
    新北性平續約</t>
      </text>
    </comment>
    <comment ref="K261" authorId="861" shapeId="0" xr:uid="{3A1A2281-A018-4DBE-B527-435BC6624A90}">
      <text>
        <t>[Threaded comment]
Your version of Excel allows you to read this threaded comment; however, any edits to it will get removed if the file is opened in a newer version of Excel. Learn more: https://go.microsoft.com/fwlink/?linkid=870924
Comment:
    康寧大學護理科、台北市交通局（交通安全）、波蜜、中臺科大教發中心</t>
      </text>
    </comment>
    <comment ref="M261" authorId="862" shapeId="0" xr:uid="{E1F274D6-10AE-4A29-BC08-3433D027C8D7}">
      <text>
        <t>[Threaded comment]
Your version of Excel allows you to read this threaded comment; however, any edits to it will get removed if the file is opened in a newer version of Excel. Learn more: https://go.microsoft.com/fwlink/?linkid=870924
Comment:
    新北性平續約</t>
      </text>
    </comment>
    <comment ref="O261" authorId="863" shapeId="0" xr:uid="{080A7D73-5FA5-4317-AE99-2DA7240BBF25}">
      <text>
        <t>[Threaded comment]
Your version of Excel allows you to read this threaded comment; however, any edits to it will get removed if the file is opened in a newer version of Excel. Learn more: https://go.microsoft.com/fwlink/?linkid=870924
Comment:
    陳澄波第二波合作、新竹市行政處公關新聞科（媒體識讀）、新北性平續約</t>
      </text>
    </comment>
    <comment ref="S261" authorId="864" shapeId="0" xr:uid="{33D227D8-98C2-479A-AA09-6163F4DB8232}">
      <text>
        <t>[Threaded comment]
Your version of Excel allows you to read this threaded comment; however, any edits to it will get removed if the file is opened in a newer version of Excel. Learn more: https://go.microsoft.com/fwlink/?linkid=870924
Comment:
    雲林品德教育、法扶基金會</t>
      </text>
    </comment>
    <comment ref="W261" authorId="865" shapeId="0" xr:uid="{778A9EBA-0D62-44EE-BE35-166D3FBD04F9}">
      <text>
        <t>[Threaded comment]
Your version of Excel allows you to read this threaded comment; however, any edits to it will get removed if the file is opened in a newer version of Excel. Learn more: https://go.microsoft.com/fwlink/?linkid=870924
Comment:
    凱娜谷慕慕、陳澄波文化基金會、台北性平2025</t>
      </text>
    </comment>
    <comment ref="G262" authorId="866" shapeId="0" xr:uid="{B99087FF-3E6D-4A44-9D53-85B3B4E14B93}">
      <text>
        <t>[Threaded comment]
Your version of Excel allows you to read this threaded comment; however, any edits to it will get removed if the file is opened in a newer version of Excel. Learn more: https://go.microsoft.com/fwlink/?linkid=870924
Comment:
    英屬維京群島商太古可口可樂股份有限公司台灣分公司
黑松股份有限公司
黑松教育基金會
金車股份有限公司
社團法人臺灣腦中風學會
台灣感染症醫學會
台灣免疫學會
中鼎集團
中鼎教育基金會
LG_臺灣樂金化學股份有限公司
台塑生醫
巴黎人壽
旭榮集團
台北市觀光傳播局</t>
      </text>
    </comment>
    <comment ref="K262" authorId="867" shapeId="0" xr:uid="{4126E105-39B2-407D-B864-E24CCB576A55}">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t>
      </text>
    </comment>
    <comment ref="O262" authorId="868" shapeId="0" xr:uid="{F3E15ACD-4E7D-451D-8ACA-75D04CEF29B3}">
      <text>
        <t>[Threaded comment]
Your version of Excel allows you to read this threaded comment; however, any edits to it will get removed if the file is opened in a newer version of Excel. Learn more: https://go.microsoft.com/fwlink/?linkid=870924
Comment:
    東洋藥品
台灣諾華
邦訓
佳格食品</t>
      </text>
    </comment>
    <comment ref="S262" authorId="869" shapeId="0" xr:uid="{A4CA4529-B59F-4E97-8CAE-821C23887F73}">
      <text>
        <t>[Threaded comment]
Your version of Excel allows you to read this threaded comment; however, any edits to it will get removed if the file is opened in a newer version of Excel. Learn more: https://go.microsoft.com/fwlink/?linkid=870924
Comment:
    信義房屋
大昕廣告
香港商尚域投資有限公司台灣分公司
國泰空軍
國泰陸軍</t>
      </text>
    </comment>
    <comment ref="W262" authorId="870" shapeId="0" xr:uid="{C3CB9B06-DED1-4422-98F1-62EBD8B298A8}">
      <text>
        <t>[Threaded comment]
Your version of Excel allows you to read this threaded comment; however, any edits to it will get removed if the file is opened in a newer version of Excel. Learn more: https://go.microsoft.com/fwlink/?linkid=870924
Comment:
    金車文教基金會
國泰空
賑災基金會防災教育
國泰JoSeal
國泰建設
玉山
LINE x CSRone
新視紀-消保案</t>
      </text>
    </comment>
    <comment ref="E263" authorId="871" shapeId="0" xr:uid="{1D77EF0D-72E4-43FF-A9C7-B3AD688204EF}">
      <text>
        <t>[Threaded comment]
Your version of Excel allows you to read this threaded comment; however, any edits to it will get removed if the file is opened in a newer version of Excel. Learn more: https://go.microsoft.com/fwlink/?linkid=870924
Comment:
    安索帕行銷</t>
      </text>
    </comment>
    <comment ref="F263" authorId="872" shapeId="0" xr:uid="{D20413C2-BD87-4030-95D7-F79BE95779E7}">
      <text>
        <t>[Threaded comment]
Your version of Excel allows you to read this threaded comment; however, any edits to it will get removed if the file is opened in a newer version of Excel. Learn more: https://go.microsoft.com/fwlink/?linkid=870924
Comment:
    延伸公關、偉太廣告、博報堂、好食課</t>
      </text>
    </comment>
    <comment ref="G263" authorId="873" shapeId="0" xr:uid="{9BB2BA97-0232-48DB-9D32-354268D358F9}">
      <text>
        <t>[Threaded comment]
Your version of Excel allows you to read this threaded comment; however, any edits to it will get removed if the file is opened in a newer version of Excel. Learn more: https://go.microsoft.com/fwlink/?linkid=870924
Comment:
    南僑集團、泰山企業、大成長城企業、台灣糖業、味王、日月光基金會、七七乳加、台灣電通、安索帕行銷</t>
      </text>
    </comment>
    <comment ref="I263" authorId="874" shapeId="0" xr:uid="{07B9A38D-CAF5-43AA-9BAD-C6E863CB727E}">
      <text>
        <t>[Threaded comment]
Your version of Excel allows you to read this threaded comment; however, any edits to it will get removed if the file is opened in a newer version of Excel. Learn more: https://go.microsoft.com/fwlink/?linkid=870924
Comment:
    博報堂、好食課</t>
      </text>
    </comment>
    <comment ref="K263" authorId="875" shapeId="0" xr:uid="{01EA05DB-A074-4E4D-B116-FDC6E4206B0D}">
      <text>
        <t>[Threaded comment]
Your version of Excel allows you to read this threaded comment; however, any edits to it will get removed if the file is opened in a newer version of Excel. Learn more: https://go.microsoft.com/fwlink/?linkid=870924
Comment:
    花王、博報堂、好食課</t>
      </text>
    </comment>
    <comment ref="M263" authorId="876" shapeId="0" xr:uid="{62BA2BAE-ED2E-4496-82C8-DA37D30A990F}">
      <text>
        <t>[Threaded comment]
Your version of Excel allows you to read this threaded comment; however, any edits to it will get removed if the file is opened in a newer version of Excel. Learn more: https://go.microsoft.com/fwlink/?linkid=870924
Comment:
    延伸公關、偉太廣告</t>
      </text>
    </comment>
    <comment ref="O263" authorId="877" shapeId="0" xr:uid="{73CDE040-08C7-4894-A012-EB6235B6C806}">
      <text>
        <t>[Threaded comment]
Your version of Excel allows you to read this threaded comment; however, any edits to it will get removed if the file is opened in a newer version of Excel. Learn more: https://go.microsoft.com/fwlink/?linkid=870924
Comment:
    延伸公關、偉太廣告</t>
      </text>
    </comment>
    <comment ref="S263" authorId="878" shapeId="0" xr:uid="{3076DD5D-FD42-443B-8D6B-6380AB5F40C5}">
      <text>
        <t>[Threaded comment]
Your version of Excel allows you to read this threaded comment; however, any edits to it will get removed if the file is opened in a newer version of Excel. Learn more: https://go.microsoft.com/fwlink/?linkid=870924
Comment:
    香港e2Sport、新竹縣衛生局</t>
      </text>
    </comment>
    <comment ref="W263" authorId="879" shapeId="0" xr:uid="{DE62F415-FF0A-4FCB-B622-E9B1E0EADA11}">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利樂包裝、嘉義縣稅務局、文化部台語補助案、慈濟基金會、南區國稅局、新竹縣教育局、基隆市稅務局</t>
      </text>
    </comment>
    <comment ref="G264" authorId="880" shapeId="0" xr:uid="{1284DAD7-83DB-4086-B1B5-EA4CCE7AAC6C}">
      <text>
        <t>[Threaded comment]
Your version of Excel allows you to read this threaded comment; however, any edits to it will get removed if the file is opened in a newer version of Excel. Learn more: https://go.microsoft.com/fwlink/?linkid=870924
Comment:
    大聯大基金會、師大能源網、叡揚、KKBOX、Bluetrade</t>
      </text>
    </comment>
    <comment ref="K264" authorId="881" shapeId="0" xr:uid="{7608C1CC-9049-4594-9FAA-0BEAA1973DAF}">
      <text>
        <t>[Threaded comment]
Your version of Excel allows you to read this threaded comment; however, any edits to it will get removed if the file is opened in a newer version of Excel. Learn more: https://go.microsoft.com/fwlink/?linkid=870924
Comment:
    明泰文教基金會、千禧之愛、林保署森林育樂、遠哲科學教育基金會、北水、HIQ中華海洋、禎祥教育基金會、叡揚</t>
      </text>
    </comment>
    <comment ref="N264" authorId="882" shapeId="0" xr:uid="{63507F21-59FA-4C05-AD73-321B4ABBE908}">
      <text>
        <t>[Threaded comment]
Your version of Excel allows you to read this threaded comment; however, any edits to it will get removed if the file is opened in a newer version of Excel. Learn more: https://go.microsoft.com/fwlink/?linkid=870924
Comment:
    艾滴科技</t>
      </text>
    </comment>
    <comment ref="O264" authorId="883" shapeId="0" xr:uid="{68C48A6C-DCF3-4727-AF73-FC0217CDB9FE}">
      <text>
        <t>[Threaded comment]
Your version of Excel allows you to read this threaded comment; however, any edits to it will get removed if the file is opened in a newer version of Excel. Learn more: https://go.microsoft.com/fwlink/?linkid=870924
Comment:
    友種、育秀教育基金會、研揚文教基金會</t>
      </text>
    </comment>
    <comment ref="S264" authorId="884" shapeId="0" xr:uid="{C8021149-F647-48E2-8356-7642211BCD1B}">
      <text>
        <t>[Threaded comment]
Your version of Excel allows you to read this threaded comment; however, any edits to it will get removed if the file is opened in a newer version of Excel. Learn more: https://go.microsoft.com/fwlink/?linkid=870924
Comment:
    司法院、海科館</t>
      </text>
    </comment>
    <comment ref="W264" authorId="885" shapeId="0" xr:uid="{139919FA-0E39-4816-8838-E514AB2356F8}">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G265" authorId="886" shapeId="0" xr:uid="{7640F12E-1105-4425-8EA0-5ECECB230F5A}">
      <text>
        <t>[Threaded comment]
Your version of Excel allows you to read this threaded comment; however, any edits to it will get removed if the file is opened in a newer version of Excel. Learn more: https://go.microsoft.com/fwlink/?linkid=870924
Comment:
    台北市私立聖道兒童之家</t>
      </text>
    </comment>
    <comment ref="K265" authorId="887" shapeId="0" xr:uid="{E92A861D-F3FF-49AA-994B-47DCA812C132}">
      <text>
        <t>[Threaded comment]
Your version of Excel allows you to read this threaded comment; however, any edits to it will get removed if the file is opened in a newer version of Excel. Learn more: https://go.microsoft.com/fwlink/?linkid=870924
Comment:
    全聯
Reply:
    臺南原民會</t>
      </text>
    </comment>
    <comment ref="O265" authorId="888" shapeId="0" xr:uid="{969ADEB5-A4A5-46C3-9252-8C4F90EC3794}">
      <text>
        <t>[Threaded comment]
Your version of Excel allows you to read this threaded comment; however, any edits to it will get removed if the file is opened in a newer version of Excel. Learn more: https://go.microsoft.com/fwlink/?linkid=870924
Comment:
    屏東交通安全計畫
經濟部智慧財產局
Reply:
    屏東交通安全計畫</t>
      </text>
    </comment>
    <comment ref="S265" authorId="889" shapeId="0" xr:uid="{A078071B-6631-465B-9FEE-6C94AA9639E2}">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265" authorId="890" shapeId="0" xr:uid="{BAEE6ABE-A5BA-44A9-BA7D-AAB7E8CDE0FF}">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G266" authorId="891" shapeId="0" xr:uid="{AF951057-9D5B-44FC-B6E9-D12AC4DF387B}">
      <text>
        <t>[Threaded comment]
Your version of Excel allows you to read this threaded comment; however, any edits to it will get removed if the file is opened in a newer version of Excel. Learn more: https://go.microsoft.com/fwlink/?linkid=870924
Comment:
    台北市衛生局、彰化社會局、新北市體育局、國家人權委員會、嘉義社會局、台中社會局、高雄社會局、桃園市家防中心、台灣少年權益與福利促進聯盟、中華國際人權促進會、體育署學校體育組、台灣展翅協會、統一企業社會福利慈善事業基金會、力晶文教基金會、聯華電子、海漁會</t>
      </text>
    </comment>
    <comment ref="K266" authorId="892" shapeId="0" xr:uid="{0A6AB289-C72B-4F0E-9B64-E157CB07C5D0}">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黑潮基金會、罕病基金會、婦權基金會、體育署全民運動組、桃園體育局、兒福聯盟、榮成山與田教育基金會、桃園家防中心、永信文教基金會、慶寶勤勞基金會</t>
      </text>
    </comment>
    <comment ref="S266" authorId="893" shapeId="0" xr:uid="{85F25CE7-9B2C-41B6-8F6F-E61BB8757D58}">
      <text>
        <t>[Threaded comment]
Your version of Excel allows you to read this threaded comment; however, any edits to it will get removed if the file is opened in a newer version of Excel. Learn more: https://go.microsoft.com/fwlink/?linkid=870924
Comment:
    灃食（年度發表會）、嘉義太空館</t>
      </text>
    </comment>
    <comment ref="W266" authorId="894" shapeId="0" xr:uid="{4BD260B1-48F3-4114-8854-38AB447E0616}">
      <text>
        <t>[Threaded comment]
Your version of Excel allows you to read this threaded comment; however, any edits to it will get removed if the file is opened in a newer version of Excel. Learn more: https://go.microsoft.com/fwlink/?linkid=870924
Comment:
    灃食、花蓮地方稅務局</t>
      </text>
    </comment>
    <comment ref="E267" authorId="895" shapeId="0" xr:uid="{48DDC2A5-72F3-4FB4-885B-EBFD3D7542A2}">
      <text>
        <t>[Threaded comment]
Your version of Excel allows you to read this threaded comment; however, any edits to it will get removed if the file is opened in a newer version of Excel. Learn more: https://go.microsoft.com/fwlink/?linkid=870924
Comment:
    台新基金會全能電競提案、高科大技職、友達全能電競提案</t>
      </text>
    </comment>
    <comment ref="F267" authorId="896" shapeId="0" xr:uid="{31EBB433-548C-4BF2-8771-0FDFE3FA790E}">
      <text>
        <t>[Threaded comment]
Your version of Excel allows you to read this threaded comment; however, any edits to it will get removed if the file is opened in a newer version of Excel. Learn more: https://go.microsoft.com/fwlink/?linkid=870924
Comment:
    桃園農業局、台中農業局、高科大技職、長庚物理治療、基隆市體健科</t>
      </text>
    </comment>
    <comment ref="G267" authorId="897" shapeId="0" xr:uid="{8FA2CCC6-63F8-40D7-B04C-4FCE1F5E6DF6}">
      <text>
        <t>[Threaded comment]
Your version of Excel allows you to read this threaded comment; however, any edits to it will get removed if the file is opened in a newer version of Excel. Learn more: https://go.microsoft.com/fwlink/?linkid=870924
Comment:
    2U
北醫：護理系、學士後護理系
長庚科大：護理系
仁德護專
德育護專
大葉大學護理系、視光系、職能治療、教務處
義守大學護理系
慈濟護理系、物理治療系
慈濟科大護理系
輔英科大護理系、物理治療系
崇仁護專護理科
育英護專護理科
美和科大護理系
仁德視光學科
長庚物理治療系、職能治療系、教務處
義守物理治療系、職能治療系、圖資處
弘光物理治療系
其他：
南投縣新聞處、欣興電子、摩斯漢堡
台新全能電競、高科大技職</t>
      </text>
    </comment>
    <comment ref="I267" authorId="898" shapeId="0" xr:uid="{D258641E-982B-46DC-9F80-8A7921E20BD7}">
      <text>
        <t>[Threaded comment]
Your version of Excel allows you to read this threaded comment; however, any edits to it will get removed if the file is opened in a newer version of Excel. Learn more: https://go.microsoft.com/fwlink/?linkid=870924
Comment:
    桃園農業局、台中農業局、高科大技職</t>
      </text>
    </comment>
    <comment ref="K267" authorId="899" shapeId="0" xr:uid="{1A10E41E-CB32-4713-B24A-F99ED0C795AA}">
      <text>
        <t>[Threaded comment]
Your version of Excel allows you to read this threaded comment; however, any edits to it will get removed if the file is opened in a newer version of Excel. Learn more: https://go.microsoft.com/fwlink/?linkid=870924
Comment:
    高醫大、野野、北醫教務處
桃園市農業局、台中市農業局、高科大技職</t>
      </text>
    </comment>
    <comment ref="O267" authorId="900" shapeId="0" xr:uid="{638B0CB7-3DEA-453A-99E1-20440CF30FB7}">
      <text>
        <t>[Threaded comment]
Your version of Excel allows you to read this threaded comment; however, any edits to it will get removed if the file is opened in a newer version of Excel. Learn more: https://go.microsoft.com/fwlink/?linkid=870924
Comment:
    友達光電</t>
      </text>
    </comment>
    <comment ref="S267" authorId="901" shapeId="0" xr:uid="{3C6DACDB-8F1B-432F-B491-711A75334A74}">
      <text>
        <t>[Threaded comment]
Your version of Excel allows you to read this threaded comment; however, any edits to it will get removed if the file is opened in a newer version of Excel. Learn more: https://go.microsoft.com/fwlink/?linkid=870924
Comment:
    安達人壽、文化大學</t>
      </text>
    </comment>
    <comment ref="W267" authorId="902" shapeId="0" xr:uid="{0BBA1DAB-DDF1-4CBD-A4C6-A89B8838F1E5}">
      <text>
        <t>[Threaded comment]
Your version of Excel allows you to read this threaded comment; however, any edits to it will get removed if the file is opened in a newer version of Excel. Learn more: https://go.microsoft.com/fwlink/?linkid=870924
Comment:
    台新基金會、高大、高科大開放水域、茂森、客委會、高科大食農</t>
      </text>
    </comment>
    <comment ref="G268" authorId="903" shapeId="0" xr:uid="{1B2BCACA-1969-4CA6-B2D9-BB7F2E89CB60}">
      <text>
        <t>[Threaded comment]
Your version of Excel allows you to read this threaded comment; however, any edits to it will get removed if the file is opened in a newer version of Excel. Learn more: https://go.microsoft.com/fwlink/?linkid=870924
Comment:
    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家樂福文教基金會、巴黎萊雅、教育部性平、中選會、Extra、教育部口腔保健</t>
      </text>
    </comment>
    <comment ref="J268" authorId="904" shapeId="0" xr:uid="{E231942A-577E-45BB-A409-63D3AFF8FF6B}">
      <text>
        <t>[Threaded comment]
Your version of Excel allows you to read this threaded comment; however, any edits to it will get removed if the file is opened in a newer version of Excel. Learn more: https://go.microsoft.com/fwlink/?linkid=870924
Comment:
    中臺科大教發中心</t>
      </text>
    </comment>
    <comment ref="K268" authorId="905" shapeId="0" xr:uid="{A82B8200-B04B-432E-A0BC-2374C51FA1B0}">
      <text>
        <t>[Threaded comment]
Your version of Excel allows you to read this threaded comment; however, any edits to it will get removed if the file is opened in a newer version of Excel. Learn more: https://go.microsoft.com/fwlink/?linkid=870924
Comment:
    康寧大學護理科、台北市交通局（交通安全）、波蜜</t>
      </text>
    </comment>
    <comment ref="M268" authorId="906" shapeId="0" xr:uid="{AFDADCEE-76BC-43D6-BB2E-C162515F6496}">
      <text>
        <t>[Threaded comment]
Your version of Excel allows you to read this threaded comment; however, any edits to it will get removed if the file is opened in a newer version of Excel. Learn more: https://go.microsoft.com/fwlink/?linkid=870924
Comment:
    中臺科大、台中科大</t>
      </text>
    </comment>
    <comment ref="O268" authorId="907" shapeId="0" xr:uid="{5463BBB9-B190-4D04-A730-CCC1E2203BA3}">
      <text>
        <t>[Threaded comment]
Your version of Excel allows you to read this threaded comment; however, any edits to it will get removed if the file is opened in a newer version of Excel. Learn more: https://go.microsoft.com/fwlink/?linkid=870924
Comment:
    陳澄波第二波合作、新竹市行政處公關新聞科（媒體識讀）、新北性平續約、中臺科大、台中科大</t>
      </text>
    </comment>
    <comment ref="S268" authorId="908" shapeId="0" xr:uid="{D0FBBC6C-933F-4EBC-9D68-521135458162}">
      <text>
        <t>[Threaded comment]
Your version of Excel allows you to read this threaded comment; however, any edits to it will get removed if the file is opened in a newer version of Excel. Learn more: https://go.microsoft.com/fwlink/?linkid=870924
Comment:
    雲林品德教育、法扶基金會</t>
      </text>
    </comment>
    <comment ref="W268" authorId="909" shapeId="0" xr:uid="{EECC2FB8-F8E9-4245-A8E0-56E306BBDFAC}">
      <text>
        <t>[Threaded comment]
Your version of Excel allows you to read this threaded comment; however, any edits to it will get removed if the file is opened in a newer version of Excel. Learn more: https://go.microsoft.com/fwlink/?linkid=870924
Comment:
    凱娜谷慕慕、陳澄波文化基金會、台北性平2025</t>
      </text>
    </comment>
    <comment ref="E269" authorId="910" shapeId="0" xr:uid="{379E3C78-74FE-4A5C-8E56-C4C4940DCF7D}">
      <text>
        <t>[Threaded comment]
Your version of Excel allows you to read this threaded comment; however, any edits to it will get removed if the file is opened in a newer version of Excel. Learn more: https://go.microsoft.com/fwlink/?linkid=870924
Comment:
    寶齡富錦生技股份有限公司
森田藥粧
ICON_愛康生物科技有限公司
自然美生物科技股份有限公司</t>
      </text>
    </comment>
    <comment ref="G269" authorId="911" shapeId="0" xr:uid="{10CC5B8A-9E0D-4AD0-8D2F-B60FBBDDD2E9}">
      <text>
        <t>[Threaded comment]
Your version of Excel allows you to read this threaded comment; however, any edits to it will get removed if the file is opened in a newer version of Excel. Learn more: https://go.microsoft.com/fwlink/?linkid=870924
Comment:
    英屬維京群島商太古可口可樂股份有限公司台灣分公司
黑松股份有限公司
黑松教育基金會
社團法人臺灣腦中風學會
台灣感染症醫學會
台灣免疫學會
中鼎集團
中鼎教育基金會
LG_臺灣樂金化學股份有限公司
台塑生醫
巴黎人壽
旭榮集團
台北市觀光傳播局
寶齡富錦生技股份有限公司
ICON_愛康生物科技有限公司
自然美生物科技股份有限公司</t>
      </text>
    </comment>
    <comment ref="I269" authorId="912" shapeId="0" xr:uid="{319542FA-88E0-41C2-A997-A93B7CF615DF}">
      <text>
        <t>[Threaded comment]
Your version of Excel allows you to read this threaded comment; however, any edits to it will get removed if the file is opened in a newer version of Excel. Learn more: https://go.microsoft.com/fwlink/?linkid=870924
Comment:
    森田藥粧</t>
      </text>
    </comment>
    <comment ref="K269" authorId="913" shapeId="0" xr:uid="{544736A5-A0FD-46FD-AEB2-212E9A5D438B}">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森田藥粧</t>
      </text>
    </comment>
    <comment ref="O269" authorId="914" shapeId="0" xr:uid="{5C3F3B25-BEAE-44E4-97CB-6C6DBE4FA45C}">
      <text>
        <t>[Threaded comment]
Your version of Excel allows you to read this threaded comment; however, any edits to it will get removed if the file is opened in a newer version of Excel. Learn more: https://go.microsoft.com/fwlink/?linkid=870924
Comment:
    東洋藥品
台灣諾華
邦訓
佳格食品</t>
      </text>
    </comment>
    <comment ref="S269" authorId="915" shapeId="0" xr:uid="{1946C04C-0C8C-4AF0-B32B-18ED9469C6E4}">
      <text>
        <t>[Threaded comment]
Your version of Excel allows you to read this threaded comment; however, any edits to it will get removed if the file is opened in a newer version of Excel. Learn more: https://go.microsoft.com/fwlink/?linkid=870924
Comment:
    信義房屋
大昕廣告
香港商尚域投資有限公司台灣分公司
國泰空軍
國泰陸軍</t>
      </text>
    </comment>
    <comment ref="W269" authorId="916" shapeId="0" xr:uid="{3CDD912E-219E-4622-920B-81CAAEEE440C}">
      <text>
        <t>[Threaded comment]
Your version of Excel allows you to read this threaded comment; however, any edits to it will get removed if the file is opened in a newer version of Excel. Learn more: https://go.microsoft.com/fwlink/?linkid=870924
Comment:
    金車文教基金會
國泰空
賑災基金會防災教育
國泰JoSeal
國泰建設
玉山
LINE x CSRone
新視紀-消保案</t>
      </text>
    </comment>
    <comment ref="F270" authorId="917" shapeId="0" xr:uid="{479B8D52-D3E1-46F3-9394-17E32C4315AD}">
      <text>
        <t>[Threaded comment]
Your version of Excel allows you to read this threaded comment; however, any edits to it will get removed if the file is opened in a newer version of Excel. Learn more: https://go.microsoft.com/fwlink/?linkid=870924
Comment:
    日月光基金會</t>
      </text>
    </comment>
    <comment ref="G270" authorId="918" shapeId="0" xr:uid="{3A1385DE-94C0-4430-AF82-CB5CC55BDB78}">
      <text>
        <t>[Threaded comment]
Your version of Excel allows you to read this threaded comment; however, any edits to it will get removed if the file is opened in a newer version of Excel. Learn more: https://go.microsoft.com/fwlink/?linkid=870924
Comment:
    南僑集團、泰山企業、大成長城企業、台灣糖業、味王、七七乳加、台灣電通、安索帕行銷</t>
      </text>
    </comment>
    <comment ref="J270" authorId="919" shapeId="0" xr:uid="{A6CE9418-85DE-4447-9A86-303D3C46EE74}">
      <text>
        <t>[Threaded comment]
Your version of Excel allows you to read this threaded comment; however, any edits to it will get removed if the file is opened in a newer version of Excel. Learn more: https://go.microsoft.com/fwlink/?linkid=870924
Comment:
    花王</t>
      </text>
    </comment>
    <comment ref="K270" authorId="920" shapeId="0" xr:uid="{45E9757A-6106-4C35-B58E-32E3D7BA4A09}">
      <text>
        <t>[Threaded comment]
Your version of Excel allows you to read this threaded comment; however, any edits to it will get removed if the file is opened in a newer version of Excel. Learn more: https://go.microsoft.com/fwlink/?linkid=870924
Comment:
    博報堂、好食課</t>
      </text>
    </comment>
    <comment ref="O270" authorId="921" shapeId="0" xr:uid="{6C9A5191-844C-46BD-B282-51774731C48B}">
      <text>
        <t>[Threaded comment]
Your version of Excel allows you to read this threaded comment; however, any edits to it will get removed if the file is opened in a newer version of Excel. Learn more: https://go.microsoft.com/fwlink/?linkid=870924
Comment:
    延伸公關、偉太廣告</t>
      </text>
    </comment>
    <comment ref="Q270" authorId="922" shapeId="0" xr:uid="{6266F96B-9337-4A95-A7A3-17E82300BE7F}">
      <text>
        <t>[Threaded comment]
Your version of Excel allows you to read this threaded comment; however, any edits to it will get removed if the file is opened in a newer version of Excel. Learn more: https://go.microsoft.com/fwlink/?linkid=870924
Comment:
    花王</t>
      </text>
    </comment>
    <comment ref="R270" authorId="923" shapeId="0" xr:uid="{5E3EEE29-09AB-420D-BCC0-CA14CFA6FB6D}">
      <text>
        <t>[Threaded comment]
Your version of Excel allows you to read this threaded comment; however, any edits to it will get removed if the file is opened in a newer version of Excel. Learn more: https://go.microsoft.com/fwlink/?linkid=870924
Comment:
    香港e2Sports、新竹縣衛生局</t>
      </text>
    </comment>
    <comment ref="S270" authorId="924" shapeId="0" xr:uid="{2BC8BC1D-A651-4C65-95D3-EF485C4A2279}">
      <text>
        <t>[Threaded comment]
Your version of Excel allows you to read this threaded comment; however, any edits to it will get removed if the file is opened in a newer version of Excel. Learn more: https://go.microsoft.com/fwlink/?linkid=870924
Comment:
    花王</t>
      </text>
    </comment>
    <comment ref="U270" authorId="925" shapeId="0" xr:uid="{A90B3A3B-5374-4191-ADC7-5C4135F4F206}">
      <text>
        <t>[Threaded comment]
Your version of Excel allows you to read this threaded comment; however, any edits to it will get removed if the file is opened in a newer version of Excel. Learn more: https://go.microsoft.com/fwlink/?linkid=870924
Comment:
    新竹縣衛生局</t>
      </text>
    </comment>
    <comment ref="W270" authorId="926" shapeId="0" xr:uid="{4E667F76-DC25-46DA-AFF5-42B520FC8C65}">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利樂包裝、嘉義縣稅務局、文化部台語補助案、慈濟基金會、南區國稅局、新竹縣教育局、基隆市稅務局、新竹縣衛生局</t>
      </text>
    </comment>
    <comment ref="E271" authorId="927" shapeId="0" xr:uid="{D2DE3D1F-1BCE-49AC-AF0A-0F1A48D3E43F}">
      <text>
        <t>[Threaded comment]
Your version of Excel allows you to read this threaded comment; however, any edits to it will get removed if the file is opened in a newer version of Excel. Learn more: https://go.microsoft.com/fwlink/?linkid=870924
Comment:
    暉致製藥、群光電能、億光電子、新北環保局</t>
      </text>
    </comment>
    <comment ref="F271" authorId="928" shapeId="0" xr:uid="{787C6104-3A59-454B-96A2-0A564BC7FAC2}">
      <text>
        <t>[Threaded comment]
Your version of Excel allows you to read this threaded comment; however, any edits to it will get removed if the file is opened in a newer version of Excel. Learn more: https://go.microsoft.com/fwlink/?linkid=870924
Comment:
    叡揚</t>
      </text>
    </comment>
    <comment ref="G271" authorId="929" shapeId="0" xr:uid="{E41F4143-C52A-4B7B-B4E1-1F26A436078D}">
      <text>
        <t>[Threaded comment]
Your version of Excel allows you to read this threaded comment; however, any edits to it will get removed if the file is opened in a newer version of Excel. Learn more: https://go.microsoft.com/fwlink/?linkid=870924
Comment:
    大聯大基金會、師大能源網、KKBOX、Bluetrade、暉致製藥、億光電子、群光電能、新北環保局</t>
      </text>
    </comment>
    <comment ref="I271" authorId="930" shapeId="0" xr:uid="{DF6F7243-9CD9-4A53-98A4-01FF746B17D8}">
      <text>
        <t>[Threaded comment]
Your version of Excel allows you to read this threaded comment; however, any edits to it will get removed if the file is opened in a newer version of Excel. Learn more: https://go.microsoft.com/fwlink/?linkid=870924
Comment:
    叡揚、台中保育署</t>
      </text>
    </comment>
    <comment ref="J271" authorId="931" shapeId="0" xr:uid="{CFE2468D-BD01-409E-B33F-9CF8C2AE4AB1}">
      <text>
        <t>[Threaded comment]
Your version of Excel allows you to read this threaded comment; however, any edits to it will get removed if the file is opened in a newer version of Excel. Learn more: https://go.microsoft.com/fwlink/?linkid=870924
Comment:
    遠哲教育基金會、禎祥教育基金會</t>
      </text>
    </comment>
    <comment ref="K271" authorId="932" shapeId="0" xr:uid="{EECA4A65-7081-4452-8EFB-9A12EA8B5B56}">
      <text>
        <t>[Threaded comment]
Your version of Excel allows you to read this threaded comment; however, any edits to it will get removed if the file is opened in a newer version of Excel. Learn more: https://go.microsoft.com/fwlink/?linkid=870924
Comment:
    明泰文教基金會、千禧之愛、林保署森林育樂、北水、HIQ中華海洋、台中保育署、叡揚</t>
      </text>
    </comment>
    <comment ref="M271" authorId="933" shapeId="0" xr:uid="{FB8D4518-ADDF-468A-B92F-A4639E0AFF54}">
      <text>
        <t>[Threaded comment]
Your version of Excel allows you to read this threaded comment; however, any edits to it will get removed if the file is opened in a newer version of Excel. Learn more: https://go.microsoft.com/fwlink/?linkid=870924
Comment:
    禎祥教育基金會</t>
      </text>
    </comment>
    <comment ref="O271" authorId="934" shapeId="0" xr:uid="{0F9DCB5C-3D80-4EF8-BDB3-FC70B306CCDD}">
      <text>
        <t>[Threaded comment]
Your version of Excel allows you to read this threaded comment; however, any edits to it will get removed if the file is opened in a newer version of Excel. Learn more: https://go.microsoft.com/fwlink/?linkid=870924
Comment:
    友種、育秀教育基金會、研揚文教基金會、禎祥教育基金會、女科技人</t>
      </text>
    </comment>
    <comment ref="S271" authorId="935" shapeId="0" xr:uid="{2B801E1C-8887-4234-AADD-3200AB330B38}">
      <text>
        <t>[Threaded comment]
Your version of Excel allows you to read this threaded comment; however, any edits to it will get removed if the file is opened in a newer version of Excel. Learn more: https://go.microsoft.com/fwlink/?linkid=870924
Comment:
    司法院、海科館</t>
      </text>
    </comment>
    <comment ref="W271" authorId="936" shapeId="0" xr:uid="{4A7CDE31-27A7-4BDE-963F-5A24AC779E85}">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G272" authorId="937" shapeId="0" xr:uid="{3BAEEAE0-D71F-4409-8AE5-853883430A65}">
      <text>
        <t>[Threaded comment]
Your version of Excel allows you to read this threaded comment; however, any edits to it will get removed if the file is opened in a newer version of Excel. Learn more: https://go.microsoft.com/fwlink/?linkid=870924
Comment:
    台北市私立聖道兒童之家</t>
      </text>
    </comment>
    <comment ref="K272" authorId="938" shapeId="0" xr:uid="{C3936A5D-F074-4A87-8535-64AF041A629B}">
      <text>
        <t>[Threaded comment]
Your version of Excel allows you to read this threaded comment; however, any edits to it will get removed if the file is opened in a newer version of Excel. Learn more: https://go.microsoft.com/fwlink/?linkid=870924
Comment:
    嘉義縣國際教育資源中心</t>
      </text>
    </comment>
    <comment ref="O272" authorId="939" shapeId="0" xr:uid="{FE44882B-DEFE-4246-9058-03592F5063C5}">
      <text>
        <t>[Threaded comment]
Your version of Excel allows you to read this threaded comment; however, any edits to it will get removed if the file is opened in a newer version of Excel. Learn more: https://go.microsoft.com/fwlink/?linkid=870924
Comment:
    屏東交通安全計畫</t>
      </text>
    </comment>
    <comment ref="S272" authorId="940" shapeId="0" xr:uid="{1C32706C-B627-4BBA-A95D-9B270F786256}">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272" authorId="941" shapeId="0" xr:uid="{31D3433D-3CF5-4577-BA9B-BD237BACEE81}">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G273" authorId="942" shapeId="0" xr:uid="{3CB85CEE-6A87-4548-B0BE-1E014BCD7A9B}">
      <text>
        <t>[Threaded comment]
Your version of Excel allows you to read this threaded comment; however, any edits to it will get removed if the file is opened in a newer version of Excel. Learn more: https://go.microsoft.com/fwlink/?linkid=870924
Comment:
    台北市衛生局、彰化社會局、新北市體育局、國家人權委員會、嘉義社會局、台中社會局、高雄社會局、桃園市家防中心、台灣少年權益與福利促進聯盟、中華國際人權促進會、體育署學校體育組、統一企業社會福利慈善事業基金會、力晶文教基金會、聯華電子、海漁會、光洋基金會、明緯公益基金會</t>
      </text>
    </comment>
    <comment ref="K273" authorId="943" shapeId="0" xr:uid="{8E738555-02ED-4A6B-8C9B-9B03B6EEC4CA}">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黑潮基金會、罕病基金會、婦權基金會、體育署全民運動組、桃園體育局、兒福聯盟、榮成山與田教育基金會、桃園家防中心、永信文教基金會、慶寶勤勞基金會、展翅協會</t>
      </text>
    </comment>
    <comment ref="R273" authorId="944" shapeId="0" xr:uid="{CC592CB0-9DF4-495D-BF54-520C792BC0C5}">
      <text>
        <t>[Threaded comment]
Your version of Excel allows you to read this threaded comment; however, any edits to it will get removed if the file is opened in a newer version of Excel. Learn more: https://go.microsoft.com/fwlink/?linkid=870924
Comment:
    灃食（年度發表會）</t>
      </text>
    </comment>
    <comment ref="S273" authorId="945" shapeId="0" xr:uid="{95A79B36-9653-4EC1-B5C8-DDAF5C100861}">
      <text>
        <t>[Threaded comment]
Your version of Excel allows you to read this threaded comment; however, any edits to it will get removed if the file is opened in a newer version of Excel. Learn more: https://go.microsoft.com/fwlink/?linkid=870924
Comment:
    嘉義太空館</t>
      </text>
    </comment>
    <comment ref="W273" authorId="946" shapeId="0" xr:uid="{B6DB5FD5-AE8C-4596-8990-AFADFC34552E}">
      <text>
        <t>[Threaded comment]
Your version of Excel allows you to read this threaded comment; however, any edits to it will get removed if the file is opened in a newer version of Excel. Learn more: https://go.microsoft.com/fwlink/?linkid=870924
Comment:
    灃食、花蓮地方稅務局</t>
      </text>
    </comment>
    <comment ref="E274" authorId="947" shapeId="0" xr:uid="{8EFD88C9-E703-4C28-98B1-71040C13794C}">
      <text>
        <t>[Threaded comment]
Your version of Excel allows you to read this threaded comment; however, any edits to it will get removed if the file is opened in a newer version of Excel. Learn more: https://go.microsoft.com/fwlink/?linkid=870924
Comment:
    淡江USR
文化USR
暨南大學USR
德明財經科大USR
輔英科大USR
嘉義大學USR
北醫大學USR
豐泰文教基金會、統一超商好鄰居基金會、中強光電、光寶</t>
      </text>
    </comment>
    <comment ref="F274" authorId="948" shapeId="0" xr:uid="{4F65F9EC-E501-4A92-B292-61488AC3FB71}">
      <text>
        <t>[Threaded comment]
Your version of Excel allows you to read this threaded comment; however, any edits to it will get removed if the file is opened in a newer version of Excel. Learn more: https://go.microsoft.com/fwlink/?linkid=870924
Comment:
    欣興電子、摩斯漢堡
移除2U_考照培訓部分學校</t>
      </text>
    </comment>
    <comment ref="G274" authorId="949" shapeId="0" xr:uid="{865FE286-5222-4DA3-97CA-93A29CC6B213}">
      <text>
        <t>[Threaded comment]
Your version of Excel allows you to read this threaded comment; however, any edits to it will get removed if the file is opened in a newer version of Excel. Learn more: https://go.microsoft.com/fwlink/?linkid=870924
Comment:
    2U_考照培訓：
北醫：護理系、學士後護理系
大葉大學教務處
義守圖資處
2U_USR：
淡江USR
文化USR
暨南大學USR
德明財經科大USR
輔英科大USR
嘉義大學USR
北醫大學USR
全能電競提案：
台新、中強光電、光寶
企業CSR：
豐泰文教基金會、統一超商好鄰居基金會
其他：南投縣新聞處</t>
      </text>
    </comment>
    <comment ref="K274" authorId="950" shapeId="0" xr:uid="{E819D4B0-2E7B-4224-8E69-F04DC454DEEA}">
      <text>
        <t>[Threaded comment]
Your version of Excel allows you to read this threaded comment; however, any edits to it will get removed if the file is opened in a newer version of Excel. Learn more: https://go.microsoft.com/fwlink/?linkid=870924
Comment:
    高醫大、野野、北醫教務處
桃園市農業局、台中市農業局、高科大技職</t>
      </text>
    </comment>
    <comment ref="O274" authorId="951" shapeId="0" xr:uid="{A564BC56-6370-4369-A00E-D16CE70AC118}">
      <text>
        <t>[Threaded comment]
Your version of Excel allows you to read this threaded comment; however, any edits to it will get removed if the file is opened in a newer version of Excel. Learn more: https://go.microsoft.com/fwlink/?linkid=870924
Comment:
    友達光電</t>
      </text>
    </comment>
    <comment ref="S274" authorId="952" shapeId="0" xr:uid="{1F3D3B2A-4CE4-4411-ADCF-53C0EF4BEF7B}">
      <text>
        <t>[Threaded comment]
Your version of Excel allows you to read this threaded comment; however, any edits to it will get removed if the file is opened in a newer version of Excel. Learn more: https://go.microsoft.com/fwlink/?linkid=870924
Comment:
    安達人壽、文化大學</t>
      </text>
    </comment>
    <comment ref="W274" authorId="953" shapeId="0" xr:uid="{89CB950F-56C5-45F2-B006-1027CFBC854C}">
      <text>
        <t>[Threaded comment]
Your version of Excel allows you to read this threaded comment; however, any edits to it will get removed if the file is opened in a newer version of Excel. Learn more: https://go.microsoft.com/fwlink/?linkid=870924
Comment:
    台新基金會、高大、高科大開放水域、茂森、客委會、高科大食農</t>
      </text>
    </comment>
    <comment ref="E275" authorId="954" shapeId="0" xr:uid="{C61B6805-7E82-40CE-9506-05C3B1E9889F}">
      <text>
        <t>[Threaded comment]
Your version of Excel allows you to read this threaded comment; however, any edits to it will get removed if the file is opened in a newer version of Excel. Learn more: https://go.microsoft.com/fwlink/?linkid=870924
Comment:
    桃園市性平、台中市性平、高雄市性平、台南市性平</t>
      </text>
    </comment>
    <comment ref="F275" authorId="955" shapeId="0" xr:uid="{1A6129FB-F604-4A8C-9644-C78CD49C6513}">
      <text>
        <t>[Threaded comment]
Your version of Excel allows you to read this threaded comment; however, any edits to it will get removed if the file is opened in a newer version of Excel. Learn more: https://go.microsoft.com/fwlink/?linkid=870924
Comment:
    教育部性平</t>
      </text>
    </comment>
    <comment ref="G275" authorId="956" shapeId="0" xr:uid="{CD9BED65-6C22-4863-9EFB-26E20EF8245E}">
      <text>
        <t>[Threaded comment]
Your version of Excel allows you to read this threaded comment; however, any edits to it will get removed if the file is opened in a newer version of Excel. Learn more: https://go.microsoft.com/fwlink/?linkid=870924
Comment:
    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家樂福文教基金會、巴黎萊雅、中選會、Extra、教育部口腔保健</t>
      </text>
    </comment>
    <comment ref="K275" authorId="957" shapeId="0" xr:uid="{FAEE991A-A8D3-40F4-928F-A0407B6B40BF}">
      <text>
        <t>[Threaded comment]
Your version of Excel allows you to read this threaded comment; however, any edits to it will get removed if the file is opened in a newer version of Excel. Learn more: https://go.microsoft.com/fwlink/?linkid=870924
Comment:
    康寧大學護理科、台北市交通局（交通安全）、波蜜</t>
      </text>
    </comment>
    <comment ref="N275" authorId="958" shapeId="0" xr:uid="{60EC060F-DE9B-4DB3-8000-5CFBE86266B1}">
      <text>
        <t>[Threaded comment]
Your version of Excel allows you to read this threaded comment; however, any edits to it will get removed if the file is opened in a newer version of Excel. Learn more: https://go.microsoft.com/fwlink/?linkid=870924
Comment:
    陳澄波第二波合作、中臺科大</t>
      </text>
    </comment>
    <comment ref="O275" authorId="959" shapeId="0" xr:uid="{8ECEDC8C-EF78-462C-830A-37C1B3491489}">
      <text>
        <t>[Threaded comment]
Your version of Excel allows you to read this threaded comment; however, any edits to it will get removed if the file is opened in a newer version of Excel. Learn more: https://go.microsoft.com/fwlink/?linkid=870924
Comment:
    新竹市行政處公關新聞科（媒體識讀）、新北性平續約、台中科大</t>
      </text>
    </comment>
    <comment ref="Q275" authorId="960" shapeId="0" xr:uid="{BED8F9AB-6917-4B15-8CE2-FB3B1B0AD90C}">
      <text>
        <t>[Threaded comment]
Your version of Excel allows you to read this threaded comment; however, any edits to it will get removed if the file is opened in a newer version of Excel. Learn more: https://go.microsoft.com/fwlink/?linkid=870924
Comment:
    陳澄波第二波合作、中臺科大</t>
      </text>
    </comment>
    <comment ref="S275" authorId="961" shapeId="0" xr:uid="{10E8B839-CBFD-4318-98B0-2A542A0555A3}">
      <text>
        <t>[Threaded comment]
Your version of Excel allows you to read this threaded comment; however, any edits to it will get removed if the file is opened in a newer version of Excel. Learn more: https://go.microsoft.com/fwlink/?linkid=870924
Comment:
    陳澄波第二波合作、中臺科大、雲林品德教育、法扶基金會</t>
      </text>
    </comment>
    <comment ref="W275" authorId="962" shapeId="0" xr:uid="{C97E7B0B-88B5-4DE5-9AC4-1381C84F363C}">
      <text>
        <t>[Threaded comment]
Your version of Excel allows you to read this threaded comment; however, any edits to it will get removed if the file is opened in a newer version of Excel. Learn more: https://go.microsoft.com/fwlink/?linkid=870924
Comment:
    凱娜谷慕慕、陳澄波文化基金會、台北性平2025</t>
      </text>
    </comment>
    <comment ref="E276" authorId="963" shapeId="0" xr:uid="{B5DFF80B-761E-4508-BF76-D10690B92E47}">
      <text>
        <t>[Threaded comment]
Your version of Excel allows you to read this threaded comment; however, any edits to it will get removed if the file is opened in a newer version of Excel. Learn more: https://go.microsoft.com/fwlink/?linkid=870924
Comment:
    霹靂國際</t>
      </text>
    </comment>
    <comment ref="F276" authorId="964" shapeId="0" xr:uid="{BD4E0A7B-206C-42A6-A728-B491BDF42EEA}">
      <text>
        <t>[Threaded comment]
Your version of Excel allows you to read this threaded comment; however, any edits to it will get removed if the file is opened in a newer version of Excel. Learn more: https://go.microsoft.com/fwlink/?linkid=870924
Comment:
    台灣樂金化學
霹靂國際</t>
      </text>
    </comment>
    <comment ref="G276" authorId="965" shapeId="0" xr:uid="{C0FF7BE5-AD17-4DD2-97EC-542639F1361E}">
      <text>
        <t>[Threaded comment]
Your version of Excel allows you to read this threaded comment; however, any edits to it will get removed if the file is opened in a newer version of Excel. Learn more: https://go.microsoft.com/fwlink/?linkid=870924
Comment:
    英屬維京群島商太古可口可樂股份有限公司台灣分公司
黑松股份有限公司
黑松教育基金會
社團法人臺灣腦中風學會
台灣感染症醫學會
台灣免疫學會
中鼎集團
中鼎教育基金會
台塑生醫
巴黎人壽
旭榮集團
台北市觀光傳播局
寶齡富錦生技股份有限公司
ICON_愛康生物科技有限公司
自然美生物科技股份有限公司</t>
      </text>
    </comment>
    <comment ref="K276" authorId="966" shapeId="0" xr:uid="{3C864C7E-084E-4A8B-8E90-06E1D938AF43}">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森田藥粧
霹靂國際</t>
      </text>
    </comment>
    <comment ref="O276" authorId="967" shapeId="0" xr:uid="{22812636-298B-4583-8250-B95294C65310}">
      <text>
        <t>[Threaded comment]
Your version of Excel allows you to read this threaded comment; however, any edits to it will get removed if the file is opened in a newer version of Excel. Learn more: https://go.microsoft.com/fwlink/?linkid=870924
Comment:
    東洋藥品
台灣諾華
邦訓
佳格食品</t>
      </text>
    </comment>
    <comment ref="S276" authorId="968" shapeId="0" xr:uid="{76BCC4DA-78F2-4192-ADF0-793E607AE8F4}">
      <text>
        <t>[Threaded comment]
Your version of Excel allows you to read this threaded comment; however, any edits to it will get removed if the file is opened in a newer version of Excel. Learn more: https://go.microsoft.com/fwlink/?linkid=870924
Comment:
    信義房屋
大昕廣告
香港商尚域投資有限公司台灣分公司
國泰空軍
國泰陸軍</t>
      </text>
    </comment>
    <comment ref="W276" authorId="969" shapeId="0" xr:uid="{DC1B912A-0E18-41F9-BEA5-169BC4DACBEE}">
      <text>
        <t>[Threaded comment]
Your version of Excel allows you to read this threaded comment; however, any edits to it will get removed if the file is opened in a newer version of Excel. Learn more: https://go.microsoft.com/fwlink/?linkid=870924
Comment:
    金車文教基金會
國泰空
賑災基金會防災教育
國泰JoSeal
國泰建設
玉山
LINE x CSRone
新視紀-消保案</t>
      </text>
    </comment>
    <comment ref="G277" authorId="970" shapeId="0" xr:uid="{8ECD8B67-C705-42AF-A6BD-24D51D3E2061}">
      <text>
        <t>[Threaded comment]
Your version of Excel allows you to read this threaded comment; however, any edits to it will get removed if the file is opened in a newer version of Excel. Learn more: https://go.microsoft.com/fwlink/?linkid=870924
Comment:
    南僑集團、泰山企業、大成長城企業、台灣糖業、味王、七七乳加、台灣電通、安索帕行銷</t>
      </text>
    </comment>
    <comment ref="K277" authorId="971" shapeId="0" xr:uid="{CCF63472-4007-48A4-B531-7F3CB5F8E7F9}">
      <text>
        <t>[Threaded comment]
Your version of Excel allows you to read this threaded comment; however, any edits to it will get removed if the file is opened in a newer version of Excel. Learn more: https://go.microsoft.com/fwlink/?linkid=870924
Comment:
    博報堂、好食課</t>
      </text>
    </comment>
    <comment ref="O277" authorId="972" shapeId="0" xr:uid="{758D7028-C58A-4BF5-8259-6701F1D6E305}">
      <text>
        <t>[Threaded comment]
Your version of Excel allows you to read this threaded comment; however, any edits to it will get removed if the file is opened in a newer version of Excel. Learn more: https://go.microsoft.com/fwlink/?linkid=870924
Comment:
    延伸公關、偉太廣告</t>
      </text>
    </comment>
    <comment ref="S277" authorId="973" shapeId="0" xr:uid="{3F3F85FE-8CC8-4364-892D-C2D96AE2B747}">
      <text>
        <t>[Threaded comment]
Your version of Excel allows you to read this threaded comment; however, any edits to it will get removed if the file is opened in a newer version of Excel. Learn more: https://go.microsoft.com/fwlink/?linkid=870924
Comment:
    花王</t>
      </text>
    </comment>
    <comment ref="W277" authorId="974" shapeId="0" xr:uid="{AC597F13-69DC-47E2-B45C-6238C9C88662}">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利樂包裝、嘉義縣稅務局、文化部台語補助案、慈濟基金會、南區國稅局、新竹縣教育局、基隆市稅務局、新竹縣衛生局</t>
      </text>
    </comment>
    <comment ref="E278" authorId="975" shapeId="0" xr:uid="{415541EF-AD41-41A4-97D3-E58E518C9A69}">
      <text>
        <t>[Threaded comment]
Your version of Excel allows you to read this threaded comment; however, any edits to it will get removed if the file is opened in a newer version of Excel. Learn more: https://go.microsoft.com/fwlink/?linkid=870924
Comment:
    環境部環保司</t>
      </text>
    </comment>
    <comment ref="F278" authorId="976" shapeId="0" xr:uid="{8D935C6F-DF0E-4460-B85C-44EC66AA6382}">
      <text>
        <t>[Threaded comment]
Your version of Excel allows you to read this threaded comment; however, any edits to it will get removed if the file is opened in a newer version of Excel. Learn more: https://go.microsoft.com/fwlink/?linkid=870924
Comment:
    大聯大基金會、新北環保局、阿里巴巴、bluetrade</t>
      </text>
    </comment>
    <comment ref="G278" authorId="977" shapeId="0" xr:uid="{2CDDEC1A-C289-45E5-9132-64017F28764E}">
      <text>
        <t>[Threaded comment]
Your version of Excel allows you to read this threaded comment; however, any edits to it will get removed if the file is opened in a newer version of Excel. Learn more: https://go.microsoft.com/fwlink/?linkid=870924
Comment:
    師大能源網、KKBOX、暉致製藥、億光電子、群光電能、環境部環保司</t>
      </text>
    </comment>
    <comment ref="I278" authorId="978" shapeId="0" xr:uid="{1EF5C7E4-7D77-4A0E-941C-3665679B120E}">
      <text>
        <t>[Threaded comment]
Your version of Excel allows you to read this threaded comment; however, any edits to it will get removed if the file is opened in a newer version of Excel. Learn more: https://go.microsoft.com/fwlink/?linkid=870924
Comment:
    器捐基金會、大聯大基金會</t>
      </text>
    </comment>
    <comment ref="J278" authorId="979" shapeId="0" xr:uid="{D96F8D46-FA47-45E4-A015-70C61210B5F7}">
      <text>
        <t>[Threaded comment]
Your version of Excel allows you to read this threaded comment; however, any edits to it will get removed if the file is opened in a newer version of Excel. Learn more: https://go.microsoft.com/fwlink/?linkid=870924
Comment:
    千禧之愛</t>
      </text>
    </comment>
    <comment ref="K278" authorId="980" shapeId="0" xr:uid="{18DB38FE-A9FD-4107-93D0-98B4F3CD88EA}">
      <text>
        <t>[Threaded comment]
Your version of Excel allows you to read this threaded comment; however, any edits to it will get removed if the file is opened in a newer version of Excel. Learn more: https://go.microsoft.com/fwlink/?linkid=870924
Comment:
    明泰文教基金會、林保署森林育樂、遠哲科學教育基金會、器捐基金會、大聯大基金會、北水、HIQ中華海洋、禎祥教育基金會、叡揚</t>
      </text>
    </comment>
    <comment ref="O278" authorId="981" shapeId="0" xr:uid="{002157D1-20E2-4C03-82F6-63F9D6A337E7}">
      <text>
        <t>[Threaded comment]
Your version of Excel allows you to read this threaded comment; however, any edits to it will get removed if the file is opened in a newer version of Excel. Learn more: https://go.microsoft.com/fwlink/?linkid=870924
Comment:
    友種、育秀教育基金會、研揚文教基金會、禎祥教育基金會、女科技人</t>
      </text>
    </comment>
    <comment ref="Q278" authorId="982" shapeId="0" xr:uid="{081831F2-6531-454A-A9BB-48B66B9FD8AF}">
      <text>
        <t>[Threaded comment]
Your version of Excel allows you to read this threaded comment; however, any edits to it will get removed if the file is opened in a newer version of Excel. Learn more: https://go.microsoft.com/fwlink/?linkid=870924
Comment:
    阿里巴巴</t>
      </text>
    </comment>
    <comment ref="S278" authorId="983" shapeId="0" xr:uid="{E1A1D80D-D307-46A0-BDF9-08B1BE0F0D29}">
      <text>
        <t>[Threaded comment]
Your version of Excel allows you to read this threaded comment; however, any edits to it will get removed if the file is opened in a newer version of Excel. Learn more: https://go.microsoft.com/fwlink/?linkid=870924
Comment:
    司法院、海科館 、阿里巴巴</t>
      </text>
    </comment>
    <comment ref="W278" authorId="984" shapeId="0" xr:uid="{5170E57D-893E-4A54-8C42-987288ED78D2}">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G279" authorId="985" shapeId="0" xr:uid="{53CA964E-39BD-470C-A160-8E8A0F761A96}">
      <text>
        <t>[Threaded comment]
Your version of Excel allows you to read this threaded comment; however, any edits to it will get removed if the file is opened in a newer version of Excel. Learn more: https://go.microsoft.com/fwlink/?linkid=870924
Comment:
    台北市私立聖道兒童之家</t>
      </text>
    </comment>
    <comment ref="K279" authorId="986" shapeId="0" xr:uid="{3E93BA2E-42F8-41BB-961F-5EE959EF8FCD}">
      <text>
        <t>[Threaded comment]
Your version of Excel allows you to read this threaded comment; however, any edits to it will get removed if the file is opened in a newer version of Excel. Learn more: https://go.microsoft.com/fwlink/?linkid=870924
Comment:
    嘉義縣國際教育資源中心</t>
      </text>
    </comment>
    <comment ref="O279" authorId="987" shapeId="0" xr:uid="{16AF1455-E83C-4A90-B4B9-E5D15F69A604}">
      <text>
        <t>[Threaded comment]
Your version of Excel allows you to read this threaded comment; however, any edits to it will get removed if the file is opened in a newer version of Excel. Learn more: https://go.microsoft.com/fwlink/?linkid=870924
Comment:
    屏東交通安全計畫</t>
      </text>
    </comment>
    <comment ref="S279" authorId="988" shapeId="0" xr:uid="{BD086405-633D-4AAC-819C-757D2CD62CF9}">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279" authorId="989" shapeId="0" xr:uid="{A3AA0CE3-56E3-4EBE-BC03-AB3075492621}">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E280" authorId="990" shapeId="0" xr:uid="{60C35A25-7807-4C8E-AD9E-5213B23AEBD9}">
      <text>
        <t>[Threaded comment]
Your version of Excel allows you to read this threaded comment; however, any edits to it will get removed if the file is opened in a newer version of Excel. Learn more: https://go.microsoft.com/fwlink/?linkid=870924
Comment:
    TPBL台灣職業籃球大聯盟</t>
      </text>
    </comment>
    <comment ref="F280" authorId="991" shapeId="0" xr:uid="{4B588FE1-F05B-4432-93E1-B346B8E2437C}">
      <text>
        <t>[Threaded comment]
Your version of Excel allows you to read this threaded comment; however, any edits to it will get removed if the file is opened in a newer version of Excel. Learn more: https://go.microsoft.com/fwlink/?linkid=870924
Comment:
    台北市衛生局、力晶文教基金會</t>
      </text>
    </comment>
    <comment ref="G280" authorId="992" shapeId="0" xr:uid="{D69F5209-F886-4D98-A1E9-1742EAE366EE}">
      <text>
        <t>[Threaded comment]
Your version of Excel allows you to read this threaded comment; however, any edits to it will get removed if the file is opened in a newer version of Excel. Learn more: https://go.microsoft.com/fwlink/?linkid=870924
Comment:
    彰化社會局、新北市體育局、國家人權委員會、嘉義社會局、台中社會局、高雄社會局、台灣少年權益與福利促進聯盟、中華國際人權促進會、體育署學校體育組、統一企業社會福利慈善事業基金會、聯華電子、海漁會、光洋基金會、明緯公益基金會</t>
      </text>
    </comment>
    <comment ref="I280" authorId="993" shapeId="0" xr:uid="{B4553F71-FE9B-4484-A162-DDAB63C9A19F}">
      <text>
        <t>[Threaded comment]
Your version of Excel allows you to read this threaded comment; however, any edits to it will get removed if the file is opened in a newer version of Excel. Learn more: https://go.microsoft.com/fwlink/?linkid=870924
Comment:
    2025世展會、力晶文教基金會</t>
      </text>
    </comment>
    <comment ref="K280" authorId="994" shapeId="0" xr:uid="{4B83AEFA-3532-45B9-AA5E-F198419C1F6D}">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黑潮基金會、罕病基金會、婦權基金會、體育署全民運動組、桃園體育局、兒福聯盟、榮成山與田教育基金會、桃園家防中心、永信文教基金會、慶寶勤勞基金會、展翅協會、2025世展會</t>
      </text>
    </comment>
    <comment ref="E281" authorId="995" shapeId="0" xr:uid="{207C5656-4562-4918-A19C-EDE5073E0D87}">
      <text>
        <t>[Threaded comment]
Your version of Excel allows you to read this threaded comment; however, any edits to it will get removed if the file is opened in a newer version of Excel. Learn more: https://go.microsoft.com/fwlink/?linkid=870924
Comment:
    台灣港務公司、台灣松下電器</t>
      </text>
    </comment>
    <comment ref="F281" authorId="996" shapeId="0" xr:uid="{5C8280BA-FB10-41FB-BC3B-1A149DB7069E}">
      <text>
        <t>[Threaded comment]
Your version of Excel allows you to read this threaded comment; however, any edits to it will get removed if the file is opened in a newer version of Excel. Learn more: https://go.microsoft.com/fwlink/?linkid=870924
Comment:
    大葉大學教務處、淡江USR</t>
      </text>
    </comment>
    <comment ref="G281" authorId="997" shapeId="0" xr:uid="{08D40EA1-3207-4D01-8026-1321D37FF774}">
      <text>
        <t>[Threaded comment]
Your version of Excel allows you to read this threaded comment; however, any edits to it will get removed if the file is opened in a newer version of Excel. Learn more: https://go.microsoft.com/fwlink/?linkid=870924
Comment:
    2U_考照培訓：
北醫：護理系、學士後護理系
義守圖資處
2U_USR：
文化USR
暨南大學USR
德明財經科大USR
輔英科大USR
嘉義大學USR
北醫大學USR
全能電競提案：
台新、中強光電、光寶
企業CSR：
豐泰文教基金會、統一超商好鄰居基金會、台灣港務公司、台灣松下電器
其他：南投縣新聞處</t>
      </text>
    </comment>
    <comment ref="I281" authorId="998" shapeId="0" xr:uid="{6334D471-A824-400A-8DBA-B15068338620}">
      <text>
        <t>[Threaded comment]
Your version of Excel allows you to read this threaded comment; however, any edits to it will get removed if the file is opened in a newer version of Excel. Learn more: https://go.microsoft.com/fwlink/?linkid=870924
Comment:
    淡江USR</t>
      </text>
    </comment>
    <comment ref="J281" authorId="999" shapeId="0" xr:uid="{F0692119-40CC-4C8D-A0D8-1443DCAC82CC}">
      <text>
        <t>[Threaded comment]
Your version of Excel allows you to read this threaded comment; however, any edits to it will get removed if the file is opened in a newer version of Excel. Learn more: https://go.microsoft.com/fwlink/?linkid=870924
Comment:
    桃園市農業局</t>
      </text>
    </comment>
    <comment ref="K281" authorId="1000" shapeId="0" xr:uid="{62341EAE-CDED-4824-AA7E-945EBE3024A7}">
      <text>
        <t>[Threaded comment]
Your version of Excel allows you to read this threaded comment; however, any edits to it will get removed if the file is opened in a newer version of Excel. Learn more: https://go.microsoft.com/fwlink/?linkid=870924
Comment:
    高醫大、野野、北醫教務處
、台中市農業局、高科大技職、淡江USR</t>
      </text>
    </comment>
    <comment ref="O281" authorId="1001" shapeId="0" xr:uid="{944C19FC-97CA-4BA2-B716-2963F8C0374D}">
      <text>
        <t>[Threaded comment]
Your version of Excel allows you to read this threaded comment; however, any edits to it will get removed if the file is opened in a newer version of Excel. Learn more: https://go.microsoft.com/fwlink/?linkid=870924
Comment:
    友達光電</t>
      </text>
    </comment>
    <comment ref="S281" authorId="1002" shapeId="0" xr:uid="{130FFB3D-A780-4079-B867-5BE0A3354136}">
      <text>
        <t>[Threaded comment]
Your version of Excel allows you to read this threaded comment; however, any edits to it will get removed if the file is opened in a newer version of Excel. Learn more: https://go.microsoft.com/fwlink/?linkid=870924
Comment:
    安達人壽、文化大學</t>
      </text>
    </comment>
    <comment ref="W281" authorId="1003" shapeId="0" xr:uid="{375C6A70-971F-4045-AD2B-CCAE3A276A1C}">
      <text>
        <t>[Threaded comment]
Your version of Excel allows you to read this threaded comment; however, any edits to it will get removed if the file is opened in a newer version of Excel. Learn more: https://go.microsoft.com/fwlink/?linkid=870924
Comment:
    台新基金會、高大、高科大開放水域、茂森、客委會、高科大食農</t>
      </text>
    </comment>
    <comment ref="F282" authorId="1004" shapeId="0" xr:uid="{74090FB6-60A5-493E-9D2C-7D6778A736D0}">
      <text>
        <t>[Threaded comment]
Your version of Excel allows you to read this threaded comment; however, any edits to it will get removed if the file is opened in a newer version of Excel. Learn more: https://go.microsoft.com/fwlink/?linkid=870924
Comment:
    Extra</t>
      </text>
    </comment>
    <comment ref="G282" authorId="1005" shapeId="0" xr:uid="{FDE7B2C5-4548-464E-A2E4-4169712E4DC1}">
      <text>
        <t>[Threaded comment]
Your version of Excel allows you to read this threaded comment; however, any edits to it will get removed if the file is opened in a newer version of Excel. Learn more: https://go.microsoft.com/fwlink/?linkid=870924
Comment:
    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家樂福文教基金會、巴黎萊雅、中選會、教育部口腔保健</t>
      </text>
    </comment>
    <comment ref="I282" authorId="1006" shapeId="0" xr:uid="{5EE2DFC8-D504-4D4D-A4AE-35AB3FB71BC5}">
      <text>
        <t>[Threaded comment]
Your version of Excel allows you to read this threaded comment; however, any edits to it will get removed if the file is opened in a newer version of Excel. Learn more: https://go.microsoft.com/fwlink/?linkid=870924
Comment:
    Extra</t>
      </text>
    </comment>
    <comment ref="K282" authorId="1007" shapeId="0" xr:uid="{D163FF17-327E-4A65-82A2-57CB4EC20CEB}">
      <text>
        <t>[Threaded comment]
Your version of Excel allows you to read this threaded comment; however, any edits to it will get removed if the file is opened in a newer version of Excel. Learn more: https://go.microsoft.com/fwlink/?linkid=870924
Comment:
    康寧大學護理科、台北市交通局（交通安全）、波蜜、Extra</t>
      </text>
    </comment>
    <comment ref="O282" authorId="1008" shapeId="0" xr:uid="{9CB0CD23-9BAC-4DDB-91CD-2E6B8ABFCBF7}">
      <text>
        <t>[Threaded comment]
Your version of Excel allows you to read this threaded comment; however, any edits to it will get removed if the file is opened in a newer version of Excel. Learn more: https://go.microsoft.com/fwlink/?linkid=870924
Comment:
    新竹市行政處公關新聞科（媒體識讀）、新北性平續約、台中科大</t>
      </text>
    </comment>
    <comment ref="S282" authorId="1009" shapeId="0" xr:uid="{C9FB7B8A-C0CF-49A6-8B2B-329C8258500A}">
      <text>
        <t>[Threaded comment]
Your version of Excel allows you to read this threaded comment; however, any edits to it will get removed if the file is opened in a newer version of Excel. Learn more: https://go.microsoft.com/fwlink/?linkid=870924
Comment:
    陳澄波第二波合作、中臺科大、雲林品德教育、法扶基金會</t>
      </text>
    </comment>
    <comment ref="W282" authorId="1010" shapeId="0" xr:uid="{B2F649F7-90EE-4232-B55F-DA4F8EA17C0C}">
      <text>
        <t>[Threaded comment]
Your version of Excel allows you to read this threaded comment; however, any edits to it will get removed if the file is opened in a newer version of Excel. Learn more: https://go.microsoft.com/fwlink/?linkid=870924
Comment:
    凱娜谷慕慕、陳澄波文化基金會、台北性平2025</t>
      </text>
    </comment>
    <comment ref="G283" authorId="1011" shapeId="0" xr:uid="{AF81193F-94CB-4E39-B1C6-5DE57431F071}">
      <text>
        <t>[Threaded comment]
Your version of Excel allows you to read this threaded comment; however, any edits to it will get removed if the file is opened in a newer version of Excel. Learn more: https://go.microsoft.com/fwlink/?linkid=870924
Comment:
    英屬維京群島商太古可口可樂股份有限公司台灣分公司
黑松股份有限公司
黑松教育基金會
社團法人臺灣腦中風學會
台灣感染症醫學會
台灣免疫學會
中鼎集團
中鼎教育基金會
台塑生醫
巴黎人壽
旭榮集團
台北市觀光傳播局
寶齡富錦生技股份有限公司
ICON_愛康生物科技有限公司
自然美生物科技股份有限公司</t>
      </text>
    </comment>
    <comment ref="K283" authorId="1012" shapeId="0" xr:uid="{484269FF-AD17-46B1-ACEC-7BFE76A27B2A}">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森田藥粧
霹靂國際</t>
      </text>
    </comment>
    <comment ref="N283" authorId="1013" shapeId="0" xr:uid="{134A3376-7FEE-43D7-B2BD-6574E0CE7747}">
      <text>
        <t>[Threaded comment]
Your version of Excel allows you to read this threaded comment; however, any edits to it will get removed if the file is opened in a newer version of Excel. Learn more: https://go.microsoft.com/fwlink/?linkid=870924
Comment:
    新加坡商希達數位有限公司</t>
      </text>
    </comment>
    <comment ref="O283" authorId="1014" shapeId="0" xr:uid="{B75B26E5-0754-4E4C-9403-C4A331857D1A}">
      <text>
        <t>[Threaded comment]
Your version of Excel allows you to read this threaded comment; however, any edits to it will get removed if the file is opened in a newer version of Excel. Learn more: https://go.microsoft.com/fwlink/?linkid=870924
Comment:
    東洋藥品
台灣諾華
邦訓
佳格食品</t>
      </text>
    </comment>
    <comment ref="S283" authorId="1015" shapeId="0" xr:uid="{6C4E2208-CAA2-4208-8220-A4952918CECF}">
      <text>
        <t>[Threaded comment]
Your version of Excel allows you to read this threaded comment; however, any edits to it will get removed if the file is opened in a newer version of Excel. Learn more: https://go.microsoft.com/fwlink/?linkid=870924
Comment:
    信義房屋
大昕廣告
香港商尚域投資有限公司台灣分公司
國泰空軍
國泰陸軍
新加坡商希達數位有限公司</t>
      </text>
    </comment>
    <comment ref="W283" authorId="1016" shapeId="0" xr:uid="{094F8153-4263-4560-8494-64666610D599}">
      <text>
        <t>[Threaded comment]
Your version of Excel allows you to read this threaded comment; however, any edits to it will get removed if the file is opened in a newer version of Excel. Learn more: https://go.microsoft.com/fwlink/?linkid=870924
Comment:
    金車文教基金會
國泰空
賑災基金會防災教育
國泰JoSeal
國泰建設
玉山
LINE x CSRone
新視紀-消保案</t>
      </text>
    </comment>
    <comment ref="E284" authorId="1017" shapeId="0" xr:uid="{7D05F6D7-0E89-4FA2-A379-7498168673CC}">
      <text>
        <t>[Threaded comment]
Your version of Excel allows you to read this threaded comment; however, any edits to it will get removed if the file is opened in a newer version of Excel. Learn more: https://go.microsoft.com/fwlink/?linkid=870924
Comment:
    純粹創意、裕隆日產</t>
      </text>
    </comment>
    <comment ref="F284" authorId="1018" shapeId="0" xr:uid="{DE07CB71-10AC-46CB-990F-921B292764B3}">
      <text>
        <t>[Threaded comment]
Your version of Excel allows you to read this threaded comment; however, any edits to it will get removed if the file is opened in a newer version of Excel. Learn more: https://go.microsoft.com/fwlink/?linkid=870924
Comment:
    七七乳加</t>
      </text>
    </comment>
    <comment ref="G284" authorId="1019" shapeId="0" xr:uid="{A5C3BAC1-AB93-424F-9F8F-7F0649E77FC8}">
      <text>
        <t>[Threaded comment]
Your version of Excel allows you to read this threaded comment; however, any edits to it will get removed if the file is opened in a newer version of Excel. Learn more: https://go.microsoft.com/fwlink/?linkid=870924
Comment:
    南僑集團、泰山企業、大成長城企業、台灣糖業、味王、台灣電通、安索帕行銷、純粹創意、裕隆日產</t>
      </text>
    </comment>
    <comment ref="K284" authorId="1020" shapeId="0" xr:uid="{1AE6C1B9-EEFD-4E0E-B31F-C939D723DD42}">
      <text>
        <t>[Threaded comment]
Your version of Excel allows you to read this threaded comment; however, any edits to it will get removed if the file is opened in a newer version of Excel. Learn more: https://go.microsoft.com/fwlink/?linkid=870924
Comment:
    博報堂、好食課</t>
      </text>
    </comment>
    <comment ref="M284" authorId="1021" shapeId="0" xr:uid="{058101F4-886F-4287-9124-840259AFCC69}">
      <text>
        <t>[Threaded comment]
Your version of Excel allows you to read this threaded comment; however, any edits to it will get removed if the file is opened in a newer version of Excel. Learn more: https://go.microsoft.com/fwlink/?linkid=870924
Comment:
    花王</t>
      </text>
    </comment>
    <comment ref="O284" authorId="1022" shapeId="0" xr:uid="{8ED60AD2-645D-4287-AB48-FB1DF6D8C942}">
      <text>
        <t>[Threaded comment]
Your version of Excel allows you to read this threaded comment; however, any edits to it will get removed if the file is opened in a newer version of Excel. Learn more: https://go.microsoft.com/fwlink/?linkid=870924
Comment:
    延伸公關、偉太廣告、花王</t>
      </text>
    </comment>
    <comment ref="Q284" authorId="1023" shapeId="0" xr:uid="{E05BA6BA-5822-4D3C-9EA5-67706BABD9BA}">
      <text>
        <t>[Threaded comment]
Your version of Excel allows you to read this threaded comment; however, any edits to it will get removed if the file is opened in a newer version of Excel. Learn more: https://go.microsoft.com/fwlink/?linkid=870924
Comment:
    香港e2Sports</t>
      </text>
    </comment>
    <comment ref="R284" authorId="1024" shapeId="0" xr:uid="{D3A502AF-9C38-4F63-AB01-06271BBC0BA7}">
      <text>
        <t>[Threaded comment]
Your version of Excel allows you to read this threaded comment; however, any edits to it will get removed if the file is opened in a newer version of Excel. Learn more: https://go.microsoft.com/fwlink/?linkid=870924
Comment:
    花王</t>
      </text>
    </comment>
    <comment ref="S284" authorId="1025" shapeId="0" xr:uid="{6839AF88-9521-40AF-91D2-32D9E71BA017}">
      <text>
        <t>[Threaded comment]
Your version of Excel allows you to read this threaded comment; however, any edits to it will get removed if the file is opened in a newer version of Excel. Learn more: https://go.microsoft.com/fwlink/?linkid=870924
Comment:
    香港e2Sports</t>
      </text>
    </comment>
    <comment ref="V284" authorId="1026" shapeId="0" xr:uid="{C42FE170-B1C6-4BAC-84D6-BD8E445B29FA}">
      <text>
        <t>[Threaded comment]
Your version of Excel allows you to read this threaded comment; however, any edits to it will get removed if the file is opened in a newer version of Excel. Learn more: https://go.microsoft.com/fwlink/?linkid=870924
Comment:
    新竹縣教育局</t>
      </text>
    </comment>
    <comment ref="W284" authorId="1027" shapeId="0" xr:uid="{6BC7052E-1739-43E1-AC90-069034F6A4F1}">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利樂包裝、嘉義縣稅務局、文化部台語補助案、慈濟基金會、南區國稅局、基隆市稅務局、新竹縣衛生局</t>
      </text>
    </comment>
    <comment ref="E285" authorId="1028" shapeId="0" xr:uid="{8563A8B7-532D-40F8-AB02-DE0B78574303}">
      <text>
        <t>[Threaded comment]
Your version of Excel allows you to read this threaded comment; however, any edits to it will get removed if the file is opened in a newer version of Excel. Learn more: https://go.microsoft.com/fwlink/?linkid=870924
Comment:
    中華汽車、阿爾發、葡萄王</t>
      </text>
    </comment>
    <comment ref="F285" authorId="1029" shapeId="0" xr:uid="{7AA0F9A5-2107-42D5-8C2A-8F459DE3702B}">
      <text>
        <t>[Threaded comment]
Your version of Excel allows you to read this threaded comment; however, any edits to it will get removed if the file is opened in a newer version of Excel. Learn more: https://go.microsoft.com/fwlink/?linkid=870924
Comment:
    億光電子</t>
      </text>
    </comment>
    <comment ref="G285" authorId="1030" shapeId="0" xr:uid="{D48D22DA-F04E-45B8-9C6B-6F70AF30150E}">
      <text>
        <t>[Threaded comment]
Your version of Excel allows you to read this threaded comment; however, any edits to it will get removed if the file is opened in a newer version of Excel. Learn more: https://go.microsoft.com/fwlink/?linkid=870924
Comment:
    師大能源網、KKBOX、暉致製藥、群光電能、環境部環保司、阿爾發、中華汽車、葡萄王</t>
      </text>
    </comment>
    <comment ref="I285" authorId="1031" shapeId="0" xr:uid="{34DD9457-92CC-4FA9-BDF0-4D23A8400C22}">
      <text>
        <t>[Threaded comment]
Your version of Excel allows you to read this threaded comment; however, any edits to it will get removed if the file is opened in a newer version of Excel. Learn more: https://go.microsoft.com/fwlink/?linkid=870924
Comment:
    凌華教育基金會、臻呈行銷</t>
      </text>
    </comment>
    <comment ref="J285" authorId="1032" shapeId="0" xr:uid="{2B28ED4F-A472-4CD6-BBCA-680DD8413D79}">
      <text>
        <t>[Threaded comment]
Your version of Excel allows you to read this threaded comment; however, any edits to it will get removed if the file is opened in a newer version of Excel. Learn more: https://go.microsoft.com/fwlink/?linkid=870924
Comment:
    大聯大基金會、北水、遠哲教育基金會</t>
      </text>
    </comment>
    <comment ref="K285" authorId="1033" shapeId="0" xr:uid="{F92E74E5-1F89-4489-BC4B-9FEADE7E1E49}">
      <text>
        <t>[Threaded comment]
Your version of Excel allows you to read this threaded comment; however, any edits to it will get removed if the file is opened in a newer version of Excel. Learn more: https://go.microsoft.com/fwlink/?linkid=870924
Comment:
    明泰文教基金會、林保署森林育樂、台中保育署、器捐基金會、HIQ中華海洋、叡揚、凌華教育基金會、臻呈行銷</t>
      </text>
    </comment>
    <comment ref="M285" authorId="1034" shapeId="0" xr:uid="{A2543E0A-5A42-48D0-9D73-592C5056EEE5}">
      <text>
        <t>[Threaded comment]
Your version of Excel allows you to read this threaded comment; however, any edits to it will get removed if the file is opened in a newer version of Excel. Learn more: https://go.microsoft.com/fwlink/?linkid=870924
Comment:
    加貝國際</t>
      </text>
    </comment>
    <comment ref="N285" authorId="1035" shapeId="0" xr:uid="{ABCFBC1A-E108-44CA-99D6-ACE84F5B54E1}">
      <text>
        <t>[Threaded comment]
Your version of Excel allows you to read this threaded comment; however, any edits to it will get removed if the file is opened in a newer version of Excel. Learn more: https://go.microsoft.com/fwlink/?linkid=870924
Comment:
    研揚、育秀、女科技人</t>
      </text>
    </comment>
    <comment ref="O285" authorId="1036" shapeId="0" xr:uid="{C8598CEE-9087-402D-9CAD-2F4510165EFC}">
      <text>
        <t>[Threaded comment]
Your version of Excel allows you to read this threaded comment; however, any edits to it will get removed if the file is opened in a newer version of Excel. Learn more: https://go.microsoft.com/fwlink/?linkid=870924
Comment:
    友種、禎祥教育基金會、加貝國際</t>
      </text>
    </comment>
    <comment ref="S285" authorId="1037" shapeId="0" xr:uid="{68F05468-0F23-4E90-93C3-392994CC244D}">
      <text>
        <t>[Threaded comment]
Your version of Excel allows you to read this threaded comment; however, any edits to it will get removed if the file is opened in a newer version of Excel. Learn more: https://go.microsoft.com/fwlink/?linkid=870924
Comment:
    司法院、海科館 、阿里巴巴</t>
      </text>
    </comment>
    <comment ref="W285" authorId="1038" shapeId="0" xr:uid="{D7111F63-70DC-4255-8D2E-930E1411C40D}">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G286" authorId="1039" shapeId="0" xr:uid="{C3E05049-B4A9-46D1-BE2B-8906CBAA90AE}">
      <text>
        <t>[Threaded comment]
Your version of Excel allows you to read this threaded comment; however, any edits to it will get removed if the file is opened in a newer version of Excel. Learn more: https://go.microsoft.com/fwlink/?linkid=870924
Comment:
    台北市私立聖道兒童之家</t>
      </text>
    </comment>
    <comment ref="K286" authorId="1040" shapeId="0" xr:uid="{37C361CF-AD2A-4212-B8A9-77C49985602E}">
      <text>
        <t>[Threaded comment]
Your version of Excel allows you to read this threaded comment; however, any edits to it will get removed if the file is opened in a newer version of Excel. Learn more: https://go.microsoft.com/fwlink/?linkid=870924
Comment:
    臺南原民會</t>
      </text>
    </comment>
    <comment ref="O286" authorId="1041" shapeId="0" xr:uid="{6A050AF2-087D-4EF8-93F8-E4D192C183A8}">
      <text>
        <t>[Threaded comment]
Your version of Excel allows you to read this threaded comment; however, any edits to it will get removed if the file is opened in a newer version of Excel. Learn more: https://go.microsoft.com/fwlink/?linkid=870924
Comment:
    屏東交通安全計畫
Reply:
    嘉義縣國際教育資源中心</t>
      </text>
    </comment>
    <comment ref="S286" authorId="1042" shapeId="0" xr:uid="{2F8786DA-78C2-4CF3-B3CB-368F7B4D6B09}">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286" authorId="1043" shapeId="0" xr:uid="{8D8374B8-E50A-49A9-B35E-7F762C4A6E5B}">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E287" authorId="1044" shapeId="0" xr:uid="{57E09EF6-9769-4EAD-821D-284F76AE6FE4}">
      <text>
        <t>[Threaded comment]
Your version of Excel allows you to read this threaded comment; however, any edits to it will get removed if the file is opened in a newer version of Excel. Learn more: https://go.microsoft.com/fwlink/?linkid=870924
Comment:
    永豐基金會、泉恩集團</t>
      </text>
    </comment>
    <comment ref="F287" authorId="1045" shapeId="0" xr:uid="{5372A8CF-5718-4662-8D1A-9E3D3EF91D49}">
      <text>
        <t>[Threaded comment]
Your version of Excel allows you to read this threaded comment; however, any edits to it will get removed if the file is opened in a newer version of Excel. Learn more: https://go.microsoft.com/fwlink/?linkid=870924
Comment:
    台灣少年權益與福利促進聯盟、中華國際人權促進會</t>
      </text>
    </comment>
    <comment ref="G287" authorId="1046" shapeId="0" xr:uid="{93E2C28E-9C81-49BC-AE88-F2E01A10A43B}">
      <text>
        <t>[Threaded comment]
Your version of Excel allows you to read this threaded comment; however, any edits to it will get removed if the file is opened in a newer version of Excel. Learn more: https://go.microsoft.com/fwlink/?linkid=870924
Comment:
    彰化社會局、新北市體育局、國家人權委員會、嘉義社會局、台中社會局、高雄社會局、體育署學校體育組、統一企業社會福利慈善事業基金會、聯華電子、海漁會、光洋基金會、明緯公益基金會</t>
      </text>
    </comment>
    <comment ref="I287" authorId="1047" shapeId="0" xr:uid="{CA412285-07B2-497D-984E-5C0DC20F80E3}">
      <text>
        <t>[Threaded comment]
Your version of Excel allows you to read this threaded comment; however, any edits to it will get removed if the file is opened in a newer version of Excel. Learn more: https://go.microsoft.com/fwlink/?linkid=870924
Comment:
    TPBL台灣職業籃球大聯盟、衛福部社家署</t>
      </text>
    </comment>
    <comment ref="K287" authorId="1048" shapeId="0" xr:uid="{4C0E861B-4337-4AED-9CD8-85820C6BD580}">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兒福聯盟、榮成山與田教育基金會、桃園家防中心、永信文教基金會、慶寶勤勞基金會、展翅協會、2025世展會、TPBL台灣職業籃球大聯盟、衛福部社家署</t>
      </text>
    </comment>
    <comment ref="S287" authorId="1049" shapeId="0" xr:uid="{BF3F72B8-1B47-4EC5-93F0-A13036170575}">
      <text>
        <t>[Threaded comment]
Your version of Excel allows you to read this threaded comment; however, any edits to it will get removed if the file is opened in a newer version of Excel. Learn more: https://go.microsoft.com/fwlink/?linkid=870924
Comment:
    嘉義太空館</t>
      </text>
    </comment>
    <comment ref="W287" authorId="1050" shapeId="0" xr:uid="{1C1E0F9A-03B0-4543-B54F-48D74B77E7F6}">
      <text>
        <t>[Threaded comment]
Your version of Excel allows you to read this threaded comment; however, any edits to it will get removed if the file is opened in a newer version of Excel. Learn more: https://go.microsoft.com/fwlink/?linkid=870924
Comment:
    灃食、花蓮縣地方稅務局</t>
      </text>
    </comment>
    <comment ref="E288" authorId="1051" shapeId="0" xr:uid="{CCE7C8F2-656B-4EE1-BDB3-25650442AABC}">
      <text>
        <t>[Threaded comment]
Your version of Excel allows you to read this threaded comment; however, any edits to it will get removed if the file is opened in a newer version of Excel. Learn more: https://go.microsoft.com/fwlink/?linkid=870924
Comment:
    新光銀行
長庚科大USR</t>
      </text>
    </comment>
    <comment ref="F288" authorId="1052" shapeId="0" xr:uid="{67F37A4D-6A62-4B00-BB01-CA463FFAA88D}">
      <text>
        <t>[Threaded comment]
Your version of Excel allows you to read this threaded comment; however, any edits to it will get removed if the file is opened in a newer version of Excel. Learn more: https://go.microsoft.com/fwlink/?linkid=870924
Comment:
    文化大學USR
德明財經科大USR</t>
      </text>
    </comment>
    <comment ref="G288" authorId="1053" shapeId="0" xr:uid="{7C1DB671-7224-4EE1-9C4E-C07B2DAA149E}">
      <text>
        <t>[Threaded comment]
Your version of Excel allows you to read this threaded comment; however, any edits to it will get removed if the file is opened in a newer version of Excel. Learn more: https://go.microsoft.com/fwlink/?linkid=870924
Comment:
    2U_考照培訓：
北醫：護理系、學士後護理系
義守圖資處
2U_USR：
暨南大學USR
輔英科大USR
嘉義大學USR
北醫大學USR
長庚科大USR
全能電競提案：
台新、中強光電、光寶、新光銀行
企業CSR：
豐泰文教基金會、統一超商好鄰居基金會、台灣港務公司、台灣松下電器
其他：南投縣新聞處</t>
      </text>
    </comment>
    <comment ref="I288" authorId="1054" shapeId="0" xr:uid="{ACF89DAB-B473-4830-8021-FA07C25BB601}">
      <text>
        <t>[Threaded comment]
Your version of Excel allows you to read this threaded comment; however, any edits to it will get removed if the file is opened in a newer version of Excel. Learn more: https://go.microsoft.com/fwlink/?linkid=870924
Comment:
    文化大學USR</t>
      </text>
    </comment>
    <comment ref="K288" authorId="1055" shapeId="0" xr:uid="{EFC53A2B-6C39-415A-9171-AC39210F8153}">
      <text>
        <t>[Threaded comment]
Your version of Excel allows you to read this threaded comment; however, any edits to it will get removed if the file is opened in a newer version of Excel. Learn more: https://go.microsoft.com/fwlink/?linkid=870924
Comment:
    高醫大、野野、北醫教務處
、台中市農業局、高科大技職、淡江USR、文化大學USR</t>
      </text>
    </comment>
    <comment ref="O288" authorId="1056" shapeId="0" xr:uid="{8E04D2C5-304D-4C8E-AB4C-087FB15F9180}">
      <text>
        <t>[Threaded comment]
Your version of Excel allows you to read this threaded comment; however, any edits to it will get removed if the file is opened in a newer version of Excel. Learn more: https://go.microsoft.com/fwlink/?linkid=870924
Comment:
    友達光電</t>
      </text>
    </comment>
    <comment ref="S288" authorId="1057" shapeId="0" xr:uid="{72C1FA46-F76D-4EBF-A4E8-E384D90BD52D}">
      <text>
        <t>[Threaded comment]
Your version of Excel allows you to read this threaded comment; however, any edits to it will get removed if the file is opened in a newer version of Excel. Learn more: https://go.microsoft.com/fwlink/?linkid=870924
Comment:
    安達人壽、文化大學</t>
      </text>
    </comment>
    <comment ref="V288" authorId="1058" shapeId="0" xr:uid="{EC9770F1-E1A5-492B-9C8E-C5420F532576}">
      <text>
        <t>[Threaded comment]
Your version of Excel allows you to read this threaded comment; however, any edits to it will get removed if the file is opened in a newer version of Excel. Learn more: https://go.microsoft.com/fwlink/?linkid=870924
Comment:
    茂森</t>
      </text>
    </comment>
    <comment ref="W288" authorId="1059" shapeId="0" xr:uid="{0BDCFCA7-BD81-4F84-BF6A-197ED507CFD2}">
      <text>
        <t>[Threaded comment]
Your version of Excel allows you to read this threaded comment; however, any edits to it will get removed if the file is opened in a newer version of Excel. Learn more: https://go.microsoft.com/fwlink/?linkid=870924
Comment:
    台新基金會、高大、高科大開放水域、客委會、高科大食農</t>
      </text>
    </comment>
    <comment ref="E289" authorId="1060" shapeId="0" xr:uid="{6B3901FA-EAC5-4F94-9AFD-E78805D56284}">
      <text>
        <t>[Threaded comment]
Your version of Excel allows you to read this threaded comment; however, any edits to it will get removed if the file is opened in a newer version of Excel. Learn more: https://go.microsoft.com/fwlink/?linkid=870924
Comment:
    陽明交大（教育部菸檳防治計畫）、桃園市性平、台中市性平、高雄市性平、台南市性平</t>
      </text>
    </comment>
    <comment ref="G289" authorId="1061" shapeId="0" xr:uid="{2BEB9785-4FCE-43CB-BE88-489E200D15FF}">
      <text>
        <t>[Threaded comment]
Your version of Excel allows you to read this threaded comment; however, any edits to it will get removed if the file is opened in a newer version of Excel. Learn more: https://go.microsoft.com/fwlink/?linkid=870924
Comment:
    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家樂福文教基金會、巴黎萊雅、中選會、高醫大（教育部口腔保健計畫）、桃園市性平、台中市性平、高雄市性平、台南市性平、陽明交大（教育部菸檳防治計畫）</t>
      </text>
    </comment>
    <comment ref="J289" authorId="1062" shapeId="0" xr:uid="{22A32A1C-DFC9-4406-9576-D2601AC0C861}">
      <text>
        <t>[Threaded comment]
Your version of Excel allows you to read this threaded comment; however, any edits to it will get removed if the file is opened in a newer version of Excel. Learn more: https://go.microsoft.com/fwlink/?linkid=870924
Comment:
    Extra</t>
      </text>
    </comment>
    <comment ref="K289" authorId="1063" shapeId="0" xr:uid="{D7BC9244-D196-45A7-A943-7171EE51DB86}">
      <text>
        <t>[Threaded comment]
Your version of Excel allows you to read this threaded comment; however, any edits to it will get removed if the file is opened in a newer version of Excel. Learn more: https://go.microsoft.com/fwlink/?linkid=870924
Comment:
    康寧大學護理科、台北市交通局（交通安全）、波蜜</t>
      </text>
    </comment>
    <comment ref="M289" authorId="1064" shapeId="0" xr:uid="{BE133198-4748-4102-9320-E864436C614F}">
      <text>
        <t>[Threaded comment]
Your version of Excel allows you to read this threaded comment; however, any edits to it will get removed if the file is opened in a newer version of Excel. Learn more: https://go.microsoft.com/fwlink/?linkid=870924
Comment:
    Extra</t>
      </text>
    </comment>
    <comment ref="O289" authorId="1065" shapeId="0" xr:uid="{6C8F64B0-58AF-4B50-8916-2B8BB0670983}">
      <text>
        <t>[Threaded comment]
Your version of Excel allows you to read this threaded comment; however, any edits to it will get removed if the file is opened in a newer version of Excel. Learn more: https://go.microsoft.com/fwlink/?linkid=870924
Comment:
    新竹市行政處公關新聞科（媒體識讀）、新北性平續約、台中科大、Extra</t>
      </text>
    </comment>
    <comment ref="S289" authorId="1066" shapeId="0" xr:uid="{77AC12FC-2DDE-445A-85A3-551D3A0ED928}">
      <text>
        <t>[Threaded comment]
Your version of Excel allows you to read this threaded comment; however, any edits to it will get removed if the file is opened in a newer version of Excel. Learn more: https://go.microsoft.com/fwlink/?linkid=870924
Comment:
    陳澄波第二波合作、中臺科大、雲林品德教育、法扶基金會</t>
      </text>
    </comment>
    <comment ref="W289" authorId="1067" shapeId="0" xr:uid="{D9B9B5C1-B93B-4F96-BA4B-C2F95CD4134E}">
      <text>
        <t>[Threaded comment]
Your version of Excel allows you to read this threaded comment; however, any edits to it will get removed if the file is opened in a newer version of Excel. Learn more: https://go.microsoft.com/fwlink/?linkid=870924
Comment:
    凱娜谷慕慕、陳澄波文化基金會、台北性平2025</t>
      </text>
    </comment>
    <comment ref="E290" authorId="1068" shapeId="0" xr:uid="{E9AD3CD6-79A9-49C7-B6CC-0F673C1FC081}">
      <text>
        <t>[Threaded comment]
Your version of Excel allows you to read this threaded comment; however, any edits to it will get removed if the file is opened in a newer version of Excel. Learn more: https://go.microsoft.com/fwlink/?linkid=870924
Comment:
    施奈德
特力
3M_台灣明尼蘇達礦業製造股份有限公司
巨大機械工業（GIANT）
光宇工程顧問
台塑企業總管理處
國家災害防救科技中心
中央氣象署 海象氣候組
新竹市環保局
沃旭能源</t>
      </text>
    </comment>
    <comment ref="G290" authorId="1069" shapeId="0" xr:uid="{BAFFBC08-A0BE-4A33-84C5-6B5E05C23C61}">
      <text>
        <t>[Threaded comment]
Your version of Excel allows you to read this threaded comment; however, any edits to it will get removed if the file is opened in a newer version of Excel. Learn more: https://go.microsoft.com/fwlink/?linkid=870924
Comment:
    英屬維京群島商太古可口可樂股份有限公司台灣分公司
黑松股份有限公司
黑松教育基金會
社團法人臺灣腦中風學會
台灣感染症醫學會
台灣免疫學會
中鼎集團
中鼎教育基金會
台塑生醫
巴黎人壽
旭榮集團
台北市觀光傳播局
寶齡富錦生技股份有限公司
ICON_愛康生物科技有限公司
自然美生物科技股份有限公司
施奈德
特力
3M_台灣明尼蘇達礦業製造股份有限公司
巨大機械工業（GIANT）
光宇工程顧問
台塑企業總管理處
國家災害防救科技中心
中央氣象署 海象氣候組
新竹市環保局
沃旭能源</t>
      </text>
    </comment>
    <comment ref="J290" authorId="1070" shapeId="0" xr:uid="{E04E9DF8-1868-40FA-98EE-94457B9534D1}">
      <text>
        <t>[Threaded comment]
Your version of Excel allows you to read this threaded comment; however, any edits to it will get removed if the file is opened in a newer version of Excel. Learn more: https://go.microsoft.com/fwlink/?linkid=870924
Comment:
    森田藥粧
霹靂國際</t>
      </text>
    </comment>
    <comment ref="K290" authorId="1071" shapeId="0" xr:uid="{6B804566-BE8B-487F-95BA-02D3DB1DAF8D}">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加貝國際</t>
      </text>
    </comment>
    <comment ref="M290" authorId="1072" shapeId="0" xr:uid="{9AF68F20-8F52-4900-A226-06AE77B75E84}">
      <text>
        <t>[Threaded comment]
Your version of Excel allows you to read this threaded comment; however, any edits to it will get removed if the file is opened in a newer version of Excel. Learn more: https://go.microsoft.com/fwlink/?linkid=870924
Comment:
    霹靂國際
森田藥妝</t>
      </text>
    </comment>
    <comment ref="O290" authorId="1073" shapeId="0" xr:uid="{F2678012-A0F2-4A30-B48B-3C59189C4A2B}">
      <text>
        <t>[Threaded comment]
Your version of Excel allows you to read this threaded comment; however, any edits to it will get removed if the file is opened in a newer version of Excel. Learn more: https://go.microsoft.com/fwlink/?linkid=870924
Comment:
    霹靂國際
森田藥妝
東洋藥品
台灣諾華
邦訓
佳格食品</t>
      </text>
    </comment>
    <comment ref="S290" authorId="1074" shapeId="0" xr:uid="{84E736D7-A161-4EAE-AD19-CF8E07371327}">
      <text>
        <t>[Threaded comment]
Your version of Excel allows you to read this threaded comment; however, any edits to it will get removed if the file is opened in a newer version of Excel. Learn more: https://go.microsoft.com/fwlink/?linkid=870924
Comment:
    信義房屋
大昕廣告
香港商尚域投資有限公司台灣分公司
國泰空軍
國泰陸軍
新加坡商希達數位有限公司</t>
      </text>
    </comment>
    <comment ref="W290" authorId="1075" shapeId="0" xr:uid="{55669B38-01D6-4620-822B-C0F6A6B41BBE}">
      <text>
        <t>[Threaded comment]
Your version of Excel allows you to read this threaded comment; however, any edits to it will get removed if the file is opened in a newer version of Excel. Learn more: https://go.microsoft.com/fwlink/?linkid=870924
Comment:
    金車文教基金會
國泰空
賑災基金會防災教育
國泰JoSeal
國泰建設
玉山
LINE x CSRone
新視紀-消保案</t>
      </text>
    </comment>
    <comment ref="E291" authorId="1076" shapeId="0" xr:uid="{5C69408C-D3A3-4AE3-893C-9C6A70A976F9}">
      <text>
        <t>[Threaded comment]
Your version of Excel allows you to read this threaded comment; however, any edits to it will get removed if the file is opened in a newer version of Excel. Learn more: https://go.microsoft.com/fwlink/?linkid=870924
Comment:
    王品集團、六角國際集團、愛之味、維他露、八方雲集、三商控股</t>
      </text>
    </comment>
    <comment ref="F291" authorId="1077" shapeId="0" xr:uid="{8D860A41-4728-427D-82E5-7C4B11C43400}">
      <text>
        <t>[Threaded comment]
Your version of Excel allows you to read this threaded comment; however, any edits to it will get removed if the file is opened in a newer version of Excel. Learn more: https://go.microsoft.com/fwlink/?linkid=870924
Comment:
    安索帕行銷、裕隆日產</t>
      </text>
    </comment>
    <comment ref="G291" authorId="1078" shapeId="0" xr:uid="{A0A62BC7-1BBC-440C-BB37-BF89359FA14B}">
      <text>
        <t>[Threaded comment]
Your version of Excel allows you to read this threaded comment; however, any edits to it will get removed if the file is opened in a newer version of Excel. Learn more: https://go.microsoft.com/fwlink/?linkid=870924
Comment:
    南僑集團、泰山企業、大成長城企業、台灣糖業、味王、台灣電通、純粹創意、王品集團、六角國際集團、愛之味、維他露、八方雲集、三商控股</t>
      </text>
    </comment>
    <comment ref="I291" authorId="1079" shapeId="0" xr:uid="{2A01C35C-235C-4BC7-81E9-42E05B3719D2}">
      <text>
        <t>[Threaded comment]
Your version of Excel allows you to read this threaded comment; however, any edits to it will get removed if the file is opened in a newer version of Excel. Learn more: https://go.microsoft.com/fwlink/?linkid=870924
Comment:
    天仁茶業、裕隆日產</t>
      </text>
    </comment>
    <comment ref="K291" authorId="1080" shapeId="0" xr:uid="{5BD503F5-B36B-45E0-921C-E36E0565DA6A}">
      <text>
        <t>[Threaded comment]
Your version of Excel allows you to read this threaded comment; however, any edits to it will get removed if the file is opened in a newer version of Excel. Learn more: https://go.microsoft.com/fwlink/?linkid=870924
Comment:
    博報堂、好食課、天仁茶業、裕隆日產</t>
      </text>
    </comment>
    <comment ref="O291" authorId="1081" shapeId="0" xr:uid="{AF8D4F51-9A4C-4E42-BD61-7782EBA59C44}">
      <text>
        <t>[Threaded comment]
Your version of Excel allows you to read this threaded comment; however, any edits to it will get removed if the file is opened in a newer version of Excel. Learn more: https://go.microsoft.com/fwlink/?linkid=870924
Comment:
    延伸公關、偉太廣告、花王</t>
      </text>
    </comment>
    <comment ref="S291" authorId="1082" shapeId="0" xr:uid="{97D86755-11DB-4351-B061-01A56B003B01}">
      <text>
        <t>[Threaded comment]
Your version of Excel allows you to read this threaded comment; however, any edits to it will get removed if the file is opened in a newer version of Excel. Learn more: https://go.microsoft.com/fwlink/?linkid=870924
Comment:
    香港e2Sports</t>
      </text>
    </comment>
    <comment ref="W291" authorId="1083" shapeId="0" xr:uid="{251CBD1C-2BE2-4FAE-83F4-3B10534FA02A}">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利樂包裝、嘉義縣稅務局、文化部台語補助案、慈濟基金會、南區國稅局、基隆市稅務局、新竹縣衛生局</t>
      </text>
    </comment>
    <comment ref="E292" authorId="1084" shapeId="0" xr:uid="{62514693-2A85-4D41-AB13-0A244A271C02}">
      <text>
        <t>[Threaded comment]
Your version of Excel allows you to read this threaded comment; however, any edits to it will get removed if the file is opened in a newer version of Excel. Learn more: https://go.microsoft.com/fwlink/?linkid=870924
Comment:
    美光、英業達、海保署、台糖、中油、光太、農業科技院、風睿能源</t>
      </text>
    </comment>
    <comment ref="F292" authorId="1085" shapeId="0" xr:uid="{2A6D0A49-9987-45D4-B264-0DDC4F5AF1E2}">
      <text>
        <t>[Threaded comment]
Your version of Excel allows you to read this threaded comment; however, any edits to it will get removed if the file is opened in a newer version of Excel. Learn more: https://go.microsoft.com/fwlink/?linkid=870924
Comment:
    竹科管理局、暉致製藥</t>
      </text>
    </comment>
    <comment ref="G292" authorId="1086" shapeId="0" xr:uid="{21F8A968-A145-427B-ADEE-1CEAF613489E}">
      <text>
        <t>[Threaded comment]
Your version of Excel allows you to read this threaded comment; however, any edits to it will get removed if the file is opened in a newer version of Excel. Learn more: https://go.microsoft.com/fwlink/?linkid=870924
Comment:
    師大能源網、KKBOX、群光電能、環境部環保司、阿爾發、中華汽車、葡萄王、美光、海保署、風睿能源、中油、光泰環能、台糖、英業達、農業科技研究院</t>
      </text>
    </comment>
    <comment ref="J292" authorId="1087" shapeId="0" xr:uid="{AC61800C-FE16-45A0-867F-ED86B27C5C4D}">
      <text>
        <t>[Threaded comment]
Your version of Excel allows you to read this threaded comment; however, any edits to it will get removed if the file is opened in a newer version of Excel. Learn more: https://go.microsoft.com/fwlink/?linkid=870924
Comment:
    HIQ中華海洋</t>
      </text>
    </comment>
    <comment ref="K292" authorId="1088" shapeId="0" xr:uid="{24FC715E-72FB-4849-948C-46D06F6966BB}">
      <text>
        <t>[Threaded comment]
Your version of Excel allows you to read this threaded comment; however, any edits to it will get removed if the file is opened in a newer version of Excel. Learn more: https://go.microsoft.com/fwlink/?linkid=870924
Comment:
    明泰文教基金會、林保署森林育樂、台中保育署、器捐基金會、叡揚、凌華教育基金會、臻呈行銷</t>
      </text>
    </comment>
    <comment ref="O292" authorId="1089" shapeId="0" xr:uid="{F6494A07-D675-4E9E-B066-792A221B5FB7}">
      <text>
        <t>[Threaded comment]
Your version of Excel allows you to read this threaded comment; however, any edits to it will get removed if the file is opened in a newer version of Excel. Learn more: https://go.microsoft.com/fwlink/?linkid=870924
Comment:
    友種、禎祥教育基金會、加貝國際</t>
      </text>
    </comment>
    <comment ref="S292" authorId="1090" shapeId="0" xr:uid="{FE1C527B-8333-405E-9516-6AA07E8AFE28}">
      <text>
        <t>[Threaded comment]
Your version of Excel allows you to read this threaded comment; however, any edits to it will get removed if the file is opened in a newer version of Excel. Learn more: https://go.microsoft.com/fwlink/?linkid=870924
Comment:
    司法院、海科館 、阿里巴巴</t>
      </text>
    </comment>
    <comment ref="W292" authorId="1091" shapeId="0" xr:uid="{8859E7DA-D698-483A-846F-392619A488BF}">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G293" authorId="1092" shapeId="0" xr:uid="{529533EE-B752-49F5-A9B7-E561E837E754}">
      <text>
        <t>[Threaded comment]
Your version of Excel allows you to read this threaded comment; however, any edits to it will get removed if the file is opened in a newer version of Excel. Learn more: https://go.microsoft.com/fwlink/?linkid=870924
Comment:
    台北市私立聖道兒童之家
Reply:
    恆基醫療財團法人恆春基督教醫院、新店基督長老教會</t>
      </text>
    </comment>
    <comment ref="K293" authorId="1093" shapeId="0" xr:uid="{37BF016F-50A4-4025-A486-2B4F5CB557E8}">
      <text>
        <t>[Threaded comment]
Your version of Excel allows you to read this threaded comment; however, any edits to it will get removed if the file is opened in a newer version of Excel. Learn more: https://go.microsoft.com/fwlink/?linkid=870924
Comment:
    臺南原民會</t>
      </text>
    </comment>
    <comment ref="O293" authorId="1094" shapeId="0" xr:uid="{16393B51-7336-4F6B-BB29-48BEEC2ABDCA}">
      <text>
        <t>[Threaded comment]
Your version of Excel allows you to read this threaded comment; however, any edits to it will get removed if the file is opened in a newer version of Excel. Learn more: https://go.microsoft.com/fwlink/?linkid=870924
Comment:
    屏東交通安全計畫</t>
      </text>
    </comment>
    <comment ref="S293" authorId="1095" shapeId="0" xr:uid="{65391B4A-C32D-4144-AB50-65A150148EA6}">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293" authorId="1096" shapeId="0" xr:uid="{8F4E2C58-D5F0-4074-85F4-CB38CE5F62B9}">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E294" authorId="1097" shapeId="0" xr:uid="{018F3AFF-15D7-4E8D-AEA5-7FA434AEFF09}">
      <text>
        <t>[Threaded comment]
Your version of Excel allows you to read this threaded comment; however, any edits to it will get removed if the file is opened in a newer version of Excel. Learn more: https://go.microsoft.com/fwlink/?linkid=870924
Comment:
    臺中數位治理局、資安署</t>
      </text>
    </comment>
    <comment ref="G294" authorId="1098" shapeId="0" xr:uid="{2B6FA6E6-AA0F-460C-97D2-8F5B0B4CE635}">
      <text>
        <t>[Threaded comment]
Your version of Excel allows you to read this threaded comment; however, any edits to it will get removed if the file is opened in a newer version of Excel. Learn more: https://go.microsoft.com/fwlink/?linkid=870924
Comment:
    彰化社會局、新北市體育局、國家人權委員會、嘉義社會局、台中社會局、高雄社會局、體育署學校體育組、聯華電子、海漁會、光洋基金會、明緯公益基金會、臺中數位治理局、資安署</t>
      </text>
    </comment>
    <comment ref="I294" authorId="1099" shapeId="0" xr:uid="{58DCDF4D-B0EC-422C-8D43-5E83967EAADF}">
      <text>
        <t>[Threaded comment]
Your version of Excel allows you to read this threaded comment; however, any edits to it will get removed if the file is opened in a newer version of Excel. Learn more: https://go.microsoft.com/fwlink/?linkid=870924
Comment:
    調查局、北市資訊局</t>
      </text>
    </comment>
    <comment ref="J294" authorId="1100" shapeId="0" xr:uid="{ACA81990-E328-42DF-B575-A6A2C79827C4}">
      <text>
        <t>[Threaded comment]
Your version of Excel allows you to read this threaded comment; however, any edits to it will get removed if the file is opened in a newer version of Excel. Learn more: https://go.microsoft.com/fwlink/?linkid=870924
Comment:
    慶寶勤勞基金會</t>
      </text>
    </comment>
    <comment ref="K294" authorId="1101" shapeId="0" xr:uid="{DA4B5ABB-EEB7-43FE-A901-D8EF3B0BEAB9}">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兒福聯盟、榮成山與田教育基金會、桃園家防中心、永信文教基金會、展翅協會、2025世展會、TPBL台灣職業籃球大聯盟、衛福部社家署、調查局、北市資訊局</t>
      </text>
    </comment>
    <comment ref="W294" authorId="1102" shapeId="0" xr:uid="{0F6C0A90-4DBF-4747-884D-3D07D7AD987B}">
      <text>
        <t>[Threaded comment]
Your version of Excel allows you to read this threaded comment; however, any edits to it will get removed if the file is opened in a newer version of Excel. Learn more: https://go.microsoft.com/fwlink/?linkid=870924
Comment:
    灃食、花蓮縣地方稅務局</t>
      </text>
    </comment>
    <comment ref="E295" authorId="1103" shapeId="0" xr:uid="{FD1669EA-9618-4347-A23F-B3F20CAAB2B7}">
      <text>
        <t>[Threaded comment]
Your version of Excel allows you to read this threaded comment; however, any edits to it will get removed if the file is opened in a newer version of Excel. Learn more: https://go.microsoft.com/fwlink/?linkid=870924
Comment:
    客家委員會整合行銷科
台中市客家委員會
花蓮縣客家事務處
新北市政府客家文化局
優睿思公關公司
中鋼教育基金會</t>
      </text>
    </comment>
    <comment ref="F295" authorId="1104" shapeId="0" xr:uid="{52E1747C-E5D1-482E-AEF8-C901C9ABFA42}">
      <text>
        <t>[Threaded comment]
Your version of Excel allows you to read this threaded comment; however, any edits to it will get removed if the file is opened in a newer version of Excel. Learn more: https://go.microsoft.com/fwlink/?linkid=870924
Comment:
    豐泰文教基金會、統一超商好鄰居基金會</t>
      </text>
    </comment>
    <comment ref="G295" authorId="1105" shapeId="0" xr:uid="{3BB403B7-575E-461D-8770-BA8855E4059B}">
      <text>
        <t>[Threaded comment]
Your version of Excel allows you to read this threaded comment; however, any edits to it will get removed if the file is opened in a newer version of Excel. Learn more: https://go.microsoft.com/fwlink/?linkid=870924
Comment:
    2U_考照培訓：
北醫：護理系、學士後護理系
義守圖資處
2U_USR：
暨南大學USR
輔英科大USR
嘉義大學USR
北醫大學USR
長庚科大USR
全能電競提案：
台新、中強光電、光寶、新光銀行、優睿思公關公司
企業CSR：
統一超商好鄰居文教基金會、豐泰文教基金會、台灣港務公司、台灣松下電器
其他：南投縣新聞處、客家委員會整合行銷科、台中市客家委員會、花蓮縣客家事務處、新北市政府客家文化局、中鋼教育基金會</t>
      </text>
    </comment>
    <comment ref="K295" authorId="1106" shapeId="0" xr:uid="{55EF75D1-FC8D-4A40-B3D4-5DCF9624409E}">
      <text>
        <t>[Threaded comment]
Your version of Excel allows you to read this threaded comment; however, any edits to it will get removed if the file is opened in a newer version of Excel. Learn more: https://go.microsoft.com/fwlink/?linkid=870924
Comment:
    高醫大、野野、北醫教務處
、台中市農業局、高科大技職、淡江USR、文化大學USR</t>
      </text>
    </comment>
    <comment ref="O295" authorId="1107" shapeId="0" xr:uid="{843E5410-05AF-4D58-9A56-8EA091744633}">
      <text>
        <t>[Threaded comment]
Your version of Excel allows you to read this threaded comment; however, any edits to it will get removed if the file is opened in a newer version of Excel. Learn more: https://go.microsoft.com/fwlink/?linkid=870924
Comment:
    友達光電</t>
      </text>
    </comment>
    <comment ref="S295" authorId="1108" shapeId="0" xr:uid="{0A9BCFA7-6D74-478E-AD43-12E37C0F79AB}">
      <text>
        <t>[Threaded comment]
Your version of Excel allows you to read this threaded comment; however, any edits to it will get removed if the file is opened in a newer version of Excel. Learn more: https://go.microsoft.com/fwlink/?linkid=870924
Comment:
    安達人壽、文化大學</t>
      </text>
    </comment>
    <comment ref="W295" authorId="1109" shapeId="0" xr:uid="{4DC650F8-A3FA-48B0-A986-4FBC234DC854}">
      <text>
        <t>[Threaded comment]
Your version of Excel allows you to read this threaded comment; however, any edits to it will get removed if the file is opened in a newer version of Excel. Learn more: https://go.microsoft.com/fwlink/?linkid=870924
Comment:
    台新基金會、高大、高科大開放水域、客委會、高科大食農</t>
      </text>
    </comment>
    <comment ref="E296" authorId="1110" shapeId="0" xr:uid="{D5AE1AEE-1F58-446C-861B-917644A9FEF8}">
      <text>
        <t>[Threaded comment]
Your version of Excel allows you to read this threaded comment; however, any edits to it will get removed if the file is opened in a newer version of Excel. Learn more: https://go.microsoft.com/fwlink/?linkid=870924
Comment:
    台北市警察局、北區國稅局桃園分局、戰國策、中嘉、勵馨基金會、P&amp;G</t>
      </text>
    </comment>
    <comment ref="G296" authorId="1111" shapeId="0" xr:uid="{B8E5CFDE-5B7E-4C89-BCEE-CC16FE17684C}">
      <text>
        <t>[Threaded comment]
Your version of Excel allows you to read this threaded comment; however, any edits to it will get removed if the file is opened in a newer version of Excel. Learn more: https://go.microsoft.com/fwlink/?linkid=870924
Comment:
    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中選會、高醫大（教育部口腔保健計畫）、桃園市性平、台中市性平、高雄市性平、台南市性平、陽明交大（教育部菸檳防治計畫）、台北市警察局、北區國稅局桃園分局、戰國策、中嘉、勵馨基金會、P&amp;G</t>
      </text>
    </comment>
    <comment ref="I296" authorId="1112" shapeId="0" xr:uid="{7E6C7E4E-3469-46F5-9E86-DFA08DD06296}">
      <text>
        <t>[Threaded comment]
Your version of Excel allows you to read this threaded comment; however, any edits to it will get removed if the file is opened in a newer version of Excel. Learn more: https://go.microsoft.com/fwlink/?linkid=870924
Comment:
    民視</t>
      </text>
    </comment>
    <comment ref="K296" authorId="1113" shapeId="0" xr:uid="{B0006F68-C35E-49ED-A862-A3EA7E333069}">
      <text>
        <t>[Threaded comment]
Your version of Excel allows you to read this threaded comment; however, any edits to it will get removed if the file is opened in a newer version of Excel. Learn more: https://go.microsoft.com/fwlink/?linkid=870924
Comment:
    康寧大學護理科、台北市交通局（交通安全）、波蜜、民視</t>
      </text>
    </comment>
    <comment ref="O296" authorId="1114" shapeId="0" xr:uid="{ED2D5B9E-250F-432A-807E-786014F9A64B}">
      <text>
        <t>[Threaded comment]
Your version of Excel allows you to read this threaded comment; however, any edits to it will get removed if the file is opened in a newer version of Excel. Learn more: https://go.microsoft.com/fwlink/?linkid=870924
Comment:
    新竹市行政處公關新聞科（媒體識讀）、新北性平續約、台中科大、Extra</t>
      </text>
    </comment>
    <comment ref="S296" authorId="1115" shapeId="0" xr:uid="{095C6247-B1F7-4930-A915-E11BA33C52C7}">
      <text>
        <t>[Threaded comment]
Your version of Excel allows you to read this threaded comment; however, any edits to it will get removed if the file is opened in a newer version of Excel. Learn more: https://go.microsoft.com/fwlink/?linkid=870924
Comment:
    陳澄波第二波合作、中臺科大、雲林品德教育、法扶基金會</t>
      </text>
    </comment>
    <comment ref="W296" authorId="1116" shapeId="0" xr:uid="{E8089B06-8802-464C-8802-68C9BB8E3B93}">
      <text>
        <t>[Threaded comment]
Your version of Excel allows you to read this threaded comment; however, any edits to it will get removed if the file is opened in a newer version of Excel. Learn more: https://go.microsoft.com/fwlink/?linkid=870924
Comment:
    凱娜谷慕慕、陳澄波文化基金會、台北性平2025</t>
      </text>
    </comment>
    <comment ref="E297" authorId="1117" shapeId="0" xr:uid="{C9BB8A2A-A706-4369-BD5B-0938FB3669C2}">
      <text>
        <t>[Threaded comment]
Your version of Excel allows you to read this threaded comment; however, any edits to it will get removed if the file is opened in a newer version of Excel. Learn more: https://go.microsoft.com/fwlink/?linkid=870924
Comment:
    長榮航空
國泰金控永續辦公室
中化合成生技股份有限公司
香港商遠東恆天然乳品 台灣分公司
鈦坦科技
研華股份有限公司</t>
      </text>
    </comment>
    <comment ref="F297" authorId="1118" shapeId="0" xr:uid="{F3279234-DC09-483E-8864-767FECD89F43}">
      <text>
        <t>[Threaded comment]
Your version of Excel allows you to read this threaded comment; however, any edits to it will get removed if the file is opened in a newer version of Excel. Learn more: https://go.microsoft.com/fwlink/?linkid=870924
Comment:
    寶齡富錦生技股份有限公司
ICON_愛康生物科技有限公司
自然美生物科技股份有限公司</t>
      </text>
    </comment>
    <comment ref="G297" authorId="1119" shapeId="0" xr:uid="{18027B60-34B7-4310-B274-3AEC0BFE0739}">
      <text>
        <t>[Threaded comment]
Your version of Excel allows you to read this threaded comment; however, any edits to it will get removed if the file is opened in a newer version of Excel. Learn more: https://go.microsoft.com/fwlink/?linkid=870924
Comment:
    英屬維京群島商太古可口可樂股份有限公司台灣分公司
黑松股份有限公司
黑松教育基金會
社團法人臺灣腦中風學會
台灣感染症醫學會
台灣免疫學會
中鼎集團
中鼎教育基金會
台塑生醫
巴黎人壽
旭榮集團
台北市觀光傳播局
施奈德
特力
3M_台灣明尼蘇達礦業製造股份有限公司
巨大機械工業（GIANT）
光宇工程顧問
台塑企業總管理處
國家災害防救科技中心
中央氣象署 海象氣候組
新竹市環保局
沃旭能源
長榮航空
國泰金控永續辦公室
中化合成生技股份有限公司
香港商遠東恆天然乳品 台灣分公司
鈦坦科技
研華股份有限公司</t>
      </text>
    </comment>
    <comment ref="I297" authorId="1120" shapeId="0" xr:uid="{891B7126-CEF7-4AC8-AD20-B6AEFE7AFB0D}">
      <text>
        <t>[Threaded comment]
Your version of Excel allows you to read this threaded comment; however, any edits to it will get removed if the file is opened in a newer version of Excel. Learn more: https://go.microsoft.com/fwlink/?linkid=870924
Comment:
    台塑企業
巨大機械</t>
      </text>
    </comment>
    <comment ref="K297" authorId="1121" shapeId="0" xr:uid="{4A8546E6-E7E6-4CDD-964C-FA72809883B2}">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加貝國際
台塑企業
巨大機械</t>
      </text>
    </comment>
    <comment ref="O297" authorId="1122" shapeId="0" xr:uid="{2A22C574-E39E-4972-9FAF-8F4DF85B4581}">
      <text>
        <t>[Threaded comment]
Your version of Excel allows you to read this threaded comment; however, any edits to it will get removed if the file is opened in a newer version of Excel. Learn more: https://go.microsoft.com/fwlink/?linkid=870924
Comment:
    霹靂國際
森田藥妝
東洋藥品
台灣諾華
邦訓
佳格食品</t>
      </text>
    </comment>
    <comment ref="S297" authorId="1123" shapeId="0" xr:uid="{406D43EF-FE8E-4E75-8A33-FB6D9F8D8AAE}">
      <text>
        <t>[Threaded comment]
Your version of Excel allows you to read this threaded comment; however, any edits to it will get removed if the file is opened in a newer version of Excel. Learn more: https://go.microsoft.com/fwlink/?linkid=870924
Comment:
    信義房屋
大昕廣告
香港商尚域投資有限公司台灣分公司
國泰空軍
國泰陸軍
新加坡商希達數位有限公司</t>
      </text>
    </comment>
    <comment ref="W297" authorId="1124" shapeId="0" xr:uid="{9E812290-B6D9-4E5B-B9E6-E52C238706AA}">
      <text>
        <t>[Threaded comment]
Your version of Excel allows you to read this threaded comment; however, any edits to it will get removed if the file is opened in a newer version of Excel. Learn more: https://go.microsoft.com/fwlink/?linkid=870924
Comment:
    金車文教基金會
賑災基金會防災教育
國泰JoSeal
國泰建設
玉山
LINE x CSRone
新視紀-消保案</t>
      </text>
    </comment>
    <comment ref="E298" authorId="1125" shapeId="0" xr:uid="{E7C9825C-53E6-44BD-9225-62B83DA5BDE6}">
      <text>
        <t>[Threaded comment]
Your version of Excel allows you to read this threaded comment; however, any edits to it will get removed if the file is opened in a newer version of Excel. Learn more: https://go.microsoft.com/fwlink/?linkid=870924
Comment:
    金百利克拉克、雀巢、世界先進、工研院</t>
      </text>
    </comment>
    <comment ref="F298" authorId="1126" shapeId="0" xr:uid="{D1897CB7-86DB-4967-8D75-6704BA255DC1}">
      <text>
        <t>[Threaded comment]
Your version of Excel allows you to read this threaded comment; however, any edits to it will get removed if the file is opened in a newer version of Excel. Learn more: https://go.microsoft.com/fwlink/?linkid=870924
Comment:
    南僑集團、泰山企業、大成長城企業</t>
      </text>
    </comment>
    <comment ref="G298" authorId="1127" shapeId="0" xr:uid="{01328339-1347-4184-857D-F9FC8259216C}">
      <text>
        <t>[Threaded comment]
Your version of Excel allows you to read this threaded comment; however, any edits to it will get removed if the file is opened in a newer version of Excel. Learn more: https://go.microsoft.com/fwlink/?linkid=870924
Comment:
    台灣糖業、味王、台灣電通、純粹創意、王品集團、六角國際集團、愛之味、維他露、八方雲集、三商控股、金百利克拉克、雀巢、世界先進、工研院</t>
      </text>
    </comment>
    <comment ref="J298" authorId="1128" shapeId="0" xr:uid="{417CBF7E-09BC-42DD-A0DE-77BEDF4A29BD}">
      <text>
        <t>[Threaded comment]
Your version of Excel allows you to read this threaded comment; however, any edits to it will get removed if the file is opened in a newer version of Excel. Learn more: https://go.microsoft.com/fwlink/?linkid=870924
Comment:
    博報堂</t>
      </text>
    </comment>
    <comment ref="K298" authorId="1129" shapeId="0" xr:uid="{012F5B26-510A-4914-8274-D9FAAD27659B}">
      <text>
        <t>[Threaded comment]
Your version of Excel allows you to read this threaded comment; however, any edits to it will get removed if the file is opened in a newer version of Excel. Learn more: https://go.microsoft.com/fwlink/?linkid=870924
Comment:
    好食課、天仁茶業、裕隆日產</t>
      </text>
    </comment>
    <comment ref="O298" authorId="1130" shapeId="0" xr:uid="{B468DFF1-3D0F-458F-9245-4815F54EC4B8}">
      <text>
        <t>[Threaded comment]
Your version of Excel allows you to read this threaded comment; however, any edits to it will get removed if the file is opened in a newer version of Excel. Learn more: https://go.microsoft.com/fwlink/?linkid=870924
Comment:
    延伸公關、偉太廣告、花王</t>
      </text>
    </comment>
    <comment ref="S298" authorId="1131" shapeId="0" xr:uid="{B23EC002-7F68-418C-8CB1-48ACDEC90493}">
      <text>
        <t>[Threaded comment]
Your version of Excel allows you to read this threaded comment; however, any edits to it will get removed if the file is opened in a newer version of Excel. Learn more: https://go.microsoft.com/fwlink/?linkid=870924
Comment:
    香港e2Sports</t>
      </text>
    </comment>
    <comment ref="W298" authorId="1132" shapeId="0" xr:uid="{A46827AB-94A7-4679-8BDD-F55AB1E14C8F}">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利樂包裝、嘉義縣稅務局、文化部台語補助案、慈濟基金會、南區國稅局、基隆市稅務局、新竹縣衛生局</t>
      </text>
    </comment>
    <comment ref="E299" authorId="1133" shapeId="0" xr:uid="{96C91CC3-F74D-42D6-82F7-52A158D38D73}">
      <text>
        <t>[Threaded comment]
Your version of Excel allows you to read this threaded comment; however, any edits to it will get removed if the file is opened in a newer version of Excel. Learn more: https://go.microsoft.com/fwlink/?linkid=870924
Comment:
    威剛、旺宏、遠東新、MOXA、金元福</t>
      </text>
    </comment>
    <comment ref="F299" authorId="1134" shapeId="0" xr:uid="{5B0A0EA0-0BD0-4C0D-819E-C618B96B3866}">
      <text>
        <t>[Threaded comment]
Your version of Excel allows you to read this threaded comment; however, any edits to it will get removed if the file is opened in a newer version of Excel. Learn more: https://go.microsoft.com/fwlink/?linkid=870924
Comment:
    群光電能、環境部環保司、阿爾發、中華汽車、海保署、可寧衛</t>
      </text>
    </comment>
    <comment ref="G299" authorId="1135" shapeId="0" xr:uid="{7D510EE9-8996-429D-8A63-CCB3D824AEBF}">
      <text>
        <t>[Threaded comment]
Your version of Excel allows you to read this threaded comment; however, any edits to it will get removed if the file is opened in a newer version of Excel. Learn more: https://go.microsoft.com/fwlink/?linkid=870924
Comment:
    師大能源網、KKBOX、葡萄王、美光、海保署、風睿能源、中油、光泰環能、台糖、英業達、農業科技研究院、威剛、旺宏、遠東新、MOXA、金元福</t>
      </text>
    </comment>
    <comment ref="I299" authorId="1136" shapeId="0" xr:uid="{56F36580-0BFE-4960-997A-A78F5E759616}">
      <text>
        <t>[Threaded comment]
Your version of Excel allows you to read this threaded comment; however, any edits to it will get removed if the file is opened in a newer version of Excel. Learn more: https://go.microsoft.com/fwlink/?linkid=870924
Comment:
    海保署、育秀</t>
      </text>
    </comment>
    <comment ref="J299" authorId="1137" shapeId="0" xr:uid="{5467F578-CA83-4B43-A4B8-293EE65D77D8}">
      <text>
        <t>[Threaded comment]
Your version of Excel allows you to read this threaded comment; however, any edits to it will get removed if the file is opened in a newer version of Excel. Learn more: https://go.microsoft.com/fwlink/?linkid=870924
Comment:
    台中保育署</t>
      </text>
    </comment>
    <comment ref="K299" authorId="1138" shapeId="0" xr:uid="{7D0312B8-01DA-4B5A-9751-0E00C15E6EF8}">
      <text>
        <t>[Threaded comment]
Your version of Excel allows you to read this threaded comment; however, any edits to it will get removed if the file is opened in a newer version of Excel. Learn more: https://go.microsoft.com/fwlink/?linkid=870924
Comment:
    明泰文教基金會、林保署森林育樂、器捐基金會、叡揚、凌華教育基金會、臻呈行銷、海保署、育秀</t>
      </text>
    </comment>
    <comment ref="N299" authorId="1139" shapeId="0" xr:uid="{134A4C0F-1CA2-4D52-8FFB-764842C78BA1}">
      <text>
        <t>[Threaded comment]
Your version of Excel allows you to read this threaded comment; however, any edits to it will get removed if the file is opened in a newer version of Excel. Learn more: https://go.microsoft.com/fwlink/?linkid=870924
Comment:
    禎祥教育基金會</t>
      </text>
    </comment>
    <comment ref="O299" authorId="1140" shapeId="0" xr:uid="{46AD5430-81B6-4465-B99B-E8123EB13E3D}">
      <text>
        <t>[Threaded comment]
Your version of Excel allows you to read this threaded comment; however, any edits to it will get removed if the file is opened in a newer version of Excel. Learn more: https://go.microsoft.com/fwlink/?linkid=870924
Comment:
    友種、加貝國際</t>
      </text>
    </comment>
    <comment ref="S299" authorId="1141" shapeId="0" xr:uid="{1496D3A7-BD80-4EA6-908F-07A1E10E7EC9}">
      <text>
        <t>[Threaded comment]
Your version of Excel allows you to read this threaded comment; however, any edits to it will get removed if the file is opened in a newer version of Excel. Learn more: https://go.microsoft.com/fwlink/?linkid=870924
Comment:
    司法院、海科館 、阿里巴巴</t>
      </text>
    </comment>
    <comment ref="W299" authorId="1142" shapeId="0" xr:uid="{D0ACCF31-DB0A-4AF9-B428-234E04C876CD}">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E300" authorId="1143" shapeId="0" xr:uid="{5CF01298-7E5A-44A1-B685-DE4A153C8F2C}">
      <text>
        <t>[Threaded comment]
Your version of Excel allows you to read this threaded comment; however, any edits to it will get removed if the file is opened in a newer version of Excel. Learn more: https://go.microsoft.com/fwlink/?linkid=870924
Comment:
    和德昌（麥當勞）、遠傳、Jins、SGS、統一綜合證券、默沙東MSD</t>
      </text>
    </comment>
    <comment ref="G300" authorId="1144" shapeId="0" xr:uid="{0211C201-496A-4477-A204-20D8A1256FDA}">
      <text>
        <t>[Threaded comment]
Your version of Excel allows you to read this threaded comment; however, any edits to it will get removed if the file is opened in a newer version of Excel. Learn more: https://go.microsoft.com/fwlink/?linkid=870924
Comment:
    台北市私立聖道兒童之家
Reply:
    恆基醫療財團法人恆春基督教醫院、新店基督長老教會
Reply:
    和德昌（麥當勞）、遠傳、Jins、SGS、統一綜合證券、默沙東MSD</t>
      </text>
    </comment>
    <comment ref="K300" authorId="1145" shapeId="0" xr:uid="{9FEBFB49-A65E-471A-9C6D-7C020087F921}">
      <text>
        <t>[Threaded comment]
Your version of Excel allows you to read this threaded comment; however, any edits to it will get removed if the file is opened in a newer version of Excel. Learn more: https://go.microsoft.com/fwlink/?linkid=870924
Comment:
    臺南原民會</t>
      </text>
    </comment>
    <comment ref="O300" authorId="1146" shapeId="0" xr:uid="{4564188E-4E25-458A-ACB2-A8ADBCF0604E}">
      <text>
        <t>[Threaded comment]
Your version of Excel allows you to read this threaded comment; however, any edits to it will get removed if the file is opened in a newer version of Excel. Learn more: https://go.microsoft.com/fwlink/?linkid=870924
Comment:
    屏東交通安全計畫</t>
      </text>
    </comment>
    <comment ref="S300" authorId="1147" shapeId="0" xr:uid="{7109BA1E-39E7-4BAE-B8E3-E328C6B247BF}">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300" authorId="1148" shapeId="0" xr:uid="{A2AF9D6C-266F-4DD6-9846-1F161F65D2B5}">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E301" authorId="1149" shapeId="0" xr:uid="{27B2B6D6-FE83-42E5-AC1E-19954A36E97F}">
      <text>
        <t>[Threaded comment]
Your version of Excel allows you to read this threaded comment; however, any edits to it will get removed if the file is opened in a newer version of Excel. Learn more: https://go.microsoft.com/fwlink/?linkid=870924
Comment:
    群創教育基金會、高雄資訊處、桃園市政府資訊科技局</t>
      </text>
    </comment>
    <comment ref="G301" authorId="1150" shapeId="0" xr:uid="{425086A6-DBA6-4C52-A7D2-C71ACD4B4DFF}">
      <text>
        <t>[Threaded comment]
Your version of Excel allows you to read this threaded comment; however, any edits to it will get removed if the file is opened in a newer version of Excel. Learn more: https://go.microsoft.com/fwlink/?linkid=870924
Comment:
    彰化社會局、新北市體育局、國家人權委員會、嘉義社會局、台中社會局、高雄社會局、體育署學校體育組、聯華電子、海漁會、光洋基金會、明緯公益基金會、臺中數位治理局、資安署、群創教育基金會、高雄資訊處、桃園市政府資訊科技局</t>
      </text>
    </comment>
    <comment ref="I301" authorId="1151" shapeId="0" xr:uid="{4830EB1E-B7BA-4ED1-94BA-B8D25BF0C0FD}">
      <text>
        <t>[Threaded comment]
Your version of Excel allows you to read this threaded comment; however, any edits to it will get removed if the file is opened in a newer version of Excel. Learn more: https://go.microsoft.com/fwlink/?linkid=870924
Comment:
    台耀化學</t>
      </text>
    </comment>
    <comment ref="K301" authorId="1152" shapeId="0" xr:uid="{3C9A87E7-BAAC-4860-9B01-0A2947854526}">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兒福聯盟、榮成山與田教育基金會、桃園家防中心、永信文教基金會、展翅協會、2025世展會、TPBL台灣職業籃球大聯盟、衛福部社家署、調查局、北市資訊局</t>
      </text>
    </comment>
    <comment ref="S301" authorId="1153" shapeId="0" xr:uid="{3908241C-7426-49A6-9816-E8A8AFA3920A}">
      <text>
        <t>[Threaded comment]
Your version of Excel allows you to read this threaded comment; however, any edits to it will get removed if the file is opened in a newer version of Excel. Learn more: https://go.microsoft.com/fwlink/?linkid=870924
Comment:
    嘉義太空館</t>
      </text>
    </comment>
    <comment ref="W301" authorId="1154" shapeId="0" xr:uid="{AA5CBD23-E112-4EB9-B680-7A3C1761E175}">
      <text>
        <t>[Threaded comment]
Your version of Excel allows you to read this threaded comment; however, any edits to it will get removed if the file is opened in a newer version of Excel. Learn more: https://go.microsoft.com/fwlink/?linkid=870924
Comment:
    灃食、花蓮縣地方稅務局</t>
      </text>
    </comment>
    <comment ref="E302" authorId="1155" shapeId="0" xr:uid="{7884BC36-59BA-42E9-942E-7116F8D20069}">
      <text>
        <t>[Threaded comment]
Your version of Excel allows you to read this threaded comment; however, any edits to it will get removed if the file is opened in a newer version of Excel. Learn more: https://go.microsoft.com/fwlink/?linkid=870924
Comment:
    群創教育基金會
瑞儀光電
輔大USR
聖約翰科大USR
台大USR
明志科大USR</t>
      </text>
    </comment>
    <comment ref="F302" authorId="1156" shapeId="0" xr:uid="{ED87CF9E-3CB5-4B9E-B6EA-8BAB0A487C81}">
      <text>
        <t>[Threaded comment]
Your version of Excel allows you to read this threaded comment; however, any edits to it will get removed if the file is opened in a newer version of Excel. Learn more: https://go.microsoft.com/fwlink/?linkid=870924
Comment:
    台灣松下電器、中鋼教育基金會、南投縣新聞處、客委會整合行銷科、瑞儀光電</t>
      </text>
    </comment>
    <comment ref="G302" authorId="1157" shapeId="0" xr:uid="{155457A7-E542-44D0-BAA9-F9AAA46DE477}">
      <text>
        <t>[Threaded comment]
Your version of Excel allows you to read this threaded comment; however, any edits to it will get removed if the file is opened in a newer version of Excel. Learn more: https://go.microsoft.com/fwlink/?linkid=870924
Comment:
    2U_考照培訓：
北醫：護理系、學士後護理系
義守圖資處
2U_USR：
暨南大學USR
輔英科大USR
嘉義大學USR
北醫大學USR
長庚科大USR
輔大USR
聖約翰科大USR
台大USR
明志科大USR
全能電競提案：
台新、中強光電、光寶、新光銀行、優睿思公關公司
企業CSR：
統一超商好鄰居文教基金會、豐泰文教基金會、台灣港務公司、群創教育基金會
其他：台中市客家委員會、花蓮縣客家事務處、新北市政府客家文化局</t>
      </text>
    </comment>
    <comment ref="K302" authorId="1158" shapeId="0" xr:uid="{E1D07C37-68F3-4F72-8768-165E4A2FAC8E}">
      <text>
        <t>[Threaded comment]
Your version of Excel allows you to read this threaded comment; however, any edits to it will get removed if the file is opened in a newer version of Excel. Learn more: https://go.microsoft.com/fwlink/?linkid=870924
Comment:
    高醫大、野野、北醫教務處
、台中市農業局、高科大技職、淡江USR、文化大學USR</t>
      </text>
    </comment>
    <comment ref="O302" authorId="1159" shapeId="0" xr:uid="{A149DEE1-9722-4A7B-8BB0-305E28050167}">
      <text>
        <t>[Threaded comment]
Your version of Excel allows you to read this threaded comment; however, any edits to it will get removed if the file is opened in a newer version of Excel. Learn more: https://go.microsoft.com/fwlink/?linkid=870924
Comment:
    友達光電</t>
      </text>
    </comment>
    <comment ref="S302" authorId="1160" shapeId="0" xr:uid="{F6B23623-B247-41F1-8A58-B42F00C15C2A}">
      <text>
        <t>[Threaded comment]
Your version of Excel allows you to read this threaded comment; however, any edits to it will get removed if the file is opened in a newer version of Excel. Learn more: https://go.microsoft.com/fwlink/?linkid=870924
Comment:
    安達人壽、文化大學</t>
      </text>
    </comment>
    <comment ref="W302" authorId="1161" shapeId="0" xr:uid="{C0E863BB-AF24-44AA-8C7A-5B44F7FE4F93}">
      <text>
        <t>[Threaded comment]
Your version of Excel allows you to read this threaded comment; however, any edits to it will get removed if the file is opened in a newer version of Excel. Learn more: https://go.microsoft.com/fwlink/?linkid=870924
Comment:
    台新基金會、高大、高科大開放水域、客委會、高科大食農</t>
      </text>
    </comment>
    <comment ref="E303" authorId="1162" shapeId="0" xr:uid="{A03B3F1E-AF72-44A1-935E-1EB208F4F029}">
      <text>
        <t>[Threaded comment]
Your version of Excel allows you to read this threaded comment; however, any edits to it will get removed if the file is opened in a newer version of Excel. Learn more: https://go.microsoft.com/fwlink/?linkid=870924
Comment:
    新竹縣性平、彰化縣性平、雲林縣性平</t>
      </text>
    </comment>
    <comment ref="G303" authorId="1163" shapeId="0" xr:uid="{9270DD4B-B923-446C-990C-735213305C89}">
      <text>
        <t>[Threaded comment]
Your version of Excel allows you to read this threaded comment; however, any edits to it will get removed if the file is opened in a newer version of Excel. Learn more: https://go.microsoft.com/fwlink/?linkid=870924
Comment:
    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中選會、高醫大（教育部口腔保健計畫）、桃園市性平、台中市性平、高雄市性平、台南市性平、陽明交大（教育部菸檳防治計畫）、台北市警察局、北區國稅局桃園分局、戰國策、中嘉、勵馨基金會、P&amp;G、新竹縣性平、彰化縣性平、雲林縣性平</t>
      </text>
    </comment>
    <comment ref="K303" authorId="1164" shapeId="0" xr:uid="{02D19CF0-A197-47AD-8CEF-C79E6F9B0D35}">
      <text>
        <t>[Threaded comment]
Your version of Excel allows you to read this threaded comment; however, any edits to it will get removed if the file is opened in a newer version of Excel. Learn more: https://go.microsoft.com/fwlink/?linkid=870924
Comment:
    康寧大學護理科、台北市交通局（交通安全）、波蜜、民視</t>
      </text>
    </comment>
    <comment ref="O303" authorId="1165" shapeId="0" xr:uid="{5892A762-ED80-4277-8BCA-D145391DDA94}">
      <text>
        <t>[Threaded comment]
Your version of Excel allows you to read this threaded comment; however, any edits to it will get removed if the file is opened in a newer version of Excel. Learn more: https://go.microsoft.com/fwlink/?linkid=870924
Comment:
    新竹市行政處公關新聞科（媒體識讀）、新北性平續約、台中科大、Extra</t>
      </text>
    </comment>
    <comment ref="S303" authorId="1166" shapeId="0" xr:uid="{1757A363-65D2-4E27-8B2C-75E4A5D995CB}">
      <text>
        <t>[Threaded comment]
Your version of Excel allows you to read this threaded comment; however, any edits to it will get removed if the file is opened in a newer version of Excel. Learn more: https://go.microsoft.com/fwlink/?linkid=870924
Comment:
    陳澄波第二波合作、中臺科大、雲林品德教育、法扶基金會</t>
      </text>
    </comment>
    <comment ref="W303" authorId="1167" shapeId="0" xr:uid="{A5E5E7F2-1C95-4F4A-B0DD-6426A7284ED3}">
      <text>
        <t>[Threaded comment]
Your version of Excel allows you to read this threaded comment; however, any edits to it will get removed if the file is opened in a newer version of Excel. Learn more: https://go.microsoft.com/fwlink/?linkid=870924
Comment:
    凱娜谷慕慕、陳澄波文化基金會、台北性平2025</t>
      </text>
    </comment>
    <comment ref="E304" authorId="1168" shapeId="0" xr:uid="{12DEA3C2-3630-420E-8364-4A2CA418BE56}">
      <text>
        <t>[Threaded comment]
Your version of Excel allows you to read this threaded comment; however, any edits to it will get removed if the file is opened in a newer version of Excel. Learn more: https://go.microsoft.com/fwlink/?linkid=870924
Comment: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t>
      </text>
    </comment>
    <comment ref="F304" authorId="1169" shapeId="0" xr:uid="{62CD8009-76E0-4C82-81B1-ED5ED01265DC}">
      <text>
        <t>[Threaded comment]
Your version of Excel allows you to read this threaded comment; however, any edits to it will get removed if the file is opened in a newer version of Excel. Learn more: https://go.microsoft.com/fwlink/?linkid=870924
Comment:
    施奈德
3M_台灣明尼蘇達礦業製造股份有限公司</t>
      </text>
    </comment>
    <comment ref="G304" authorId="1170" shapeId="0" xr:uid="{1246BB75-F34A-4F48-A1D4-CFBE9B90754D}">
      <text>
        <t>[Threaded comment]
Your version of Excel allows you to read this threaded comment; however, any edits to it will get removed if the file is opened in a newer version of Excel. Learn more: https://go.microsoft.com/fwlink/?linkid=870924
Comment:
    社團法人臺灣腦中風學會
台灣感染症醫學會
台灣免疫學會
中鼎集團
中鼎教育基金會
台塑生醫
巴黎人壽
旭榮集團
台北市觀光傳播局
施奈德
特力
3M_台灣明尼蘇達礦業製造股份有限公司
巨大機械工業（GIANT）
光宇工程顧問
台塑企業總管理處
國家災害防救科技中心
中央氣象署 海象氣候組
新竹市環保局
沃旭能源
長榮航空
國泰金控永續辦公室
中化合成生技股份有限公司
香港商遠東恆天然乳品 台灣分公司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t>
      </text>
    </comment>
    <comment ref="K304" authorId="1171" shapeId="0" xr:uid="{5E0A50BB-4FC1-49F3-A833-6FC1F180BF03}">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加貝國際
台塑企業
巨大機械</t>
      </text>
    </comment>
    <comment ref="O304" authorId="1172" shapeId="0" xr:uid="{99C4B542-FB4B-4134-83E2-EC63779AC0E4}">
      <text>
        <t>[Threaded comment]
Your version of Excel allows you to read this threaded comment; however, any edits to it will get removed if the file is opened in a newer version of Excel. Learn more: https://go.microsoft.com/fwlink/?linkid=870924
Comment:
    霹靂國際
森田藥妝
東洋藥品
台灣諾華
邦訓
佳格食品</t>
      </text>
    </comment>
    <comment ref="S304" authorId="1173" shapeId="0" xr:uid="{5FB2D197-25AB-4804-8842-A59519D78EEE}">
      <text>
        <t>[Threaded comment]
Your version of Excel allows you to read this threaded comment; however, any edits to it will get removed if the file is opened in a newer version of Excel. Learn more: https://go.microsoft.com/fwlink/?linkid=870924
Comment:
    信義房屋
大昕廣告
香港商尚域投資有限公司台灣分公司
國泰空軍
國泰陸軍
新加坡商希達數位有限公司</t>
      </text>
    </comment>
    <comment ref="W304" authorId="1174" shapeId="0" xr:uid="{CDC23657-1948-480C-A205-D48C3582FE3F}">
      <text>
        <t>[Threaded comment]
Your version of Excel allows you to read this threaded comment; however, any edits to it will get removed if the file is opened in a newer version of Excel. Learn more: https://go.microsoft.com/fwlink/?linkid=870924
Comment:
    金車文教基金會
賑災基金會防災教育
國泰JoSeal
國泰建設
玉山
LINE x CSRone
新視紀-消保案
國泰空
國泰陸</t>
      </text>
    </comment>
    <comment ref="E305" authorId="1175" shapeId="0" xr:uid="{D54CC3A0-E6D7-4D40-95B1-677DFF1D0EEE}">
      <text>
        <t>[Threaded comment]
Your version of Excel allows you to read this threaded comment; however, any edits to it will get removed if the file is opened in a newer version of Excel. Learn more: https://go.microsoft.com/fwlink/?linkid=870924
Comment:
    東元電機</t>
      </text>
    </comment>
    <comment ref="F305" authorId="1176" shapeId="0" xr:uid="{EC9DC396-6328-401E-8BBC-F02E29D53E7F}">
      <text>
        <t>[Threaded comment]
Your version of Excel allows you to read this threaded comment; however, any edits to it will get removed if the file is opened in a newer version of Excel. Learn more: https://go.microsoft.com/fwlink/?linkid=870924
Comment:
    台灣糖業、味王</t>
      </text>
    </comment>
    <comment ref="G305" authorId="1177" shapeId="0" xr:uid="{D799D2CA-E034-4229-9B96-6CDFA3D622A0}">
      <text>
        <t>[Threaded comment]
Your version of Excel allows you to read this threaded comment; however, any edits to it will get removed if the file is opened in a newer version of Excel. Learn more: https://go.microsoft.com/fwlink/?linkid=870924
Comment:
    台灣電通、純粹創意、王品集團、六角國際集團、愛之味、維他露、八方雲集、三商控股、金百利克拉克、雀巢、世界先進、工研院、東元電機</t>
      </text>
    </comment>
    <comment ref="K305" authorId="1178" shapeId="0" xr:uid="{A6B24F6C-600C-4B46-AA22-92DEDF46F593}">
      <text>
        <t>[Threaded comment]
Your version of Excel allows you to read this threaded comment; however, any edits to it will get removed if the file is opened in a newer version of Excel. Learn more: https://go.microsoft.com/fwlink/?linkid=870924
Comment:
    好食課、天仁茶業、裕隆日產</t>
      </text>
    </comment>
    <comment ref="O305" authorId="1179" shapeId="0" xr:uid="{333BCF00-AF5B-4A50-B38C-29EAE8E519D4}">
      <text>
        <t>[Threaded comment]
Your version of Excel allows you to read this threaded comment; however, any edits to it will get removed if the file is opened in a newer version of Excel. Learn more: https://go.microsoft.com/fwlink/?linkid=870924
Comment:
    延伸公關、偉太廣告、花王</t>
      </text>
    </comment>
    <comment ref="S305" authorId="1180" shapeId="0" xr:uid="{47EBB8ED-D853-4151-B9F2-261CF3853D3F}">
      <text>
        <t>[Threaded comment]
Your version of Excel allows you to read this threaded comment; however, any edits to it will get removed if the file is opened in a newer version of Excel. Learn more: https://go.microsoft.com/fwlink/?linkid=870924
Comment:
    香港e2Sports</t>
      </text>
    </comment>
    <comment ref="W305" authorId="1181" shapeId="0" xr:uid="{324928F4-6ABA-4125-8341-4A46F48A9045}">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利樂包裝、嘉義縣稅務局、文化部台語補助案、慈濟基金會、南區國稅局、基隆市稅務局、新竹縣衛生局</t>
      </text>
    </comment>
    <comment ref="E306" authorId="1182" shapeId="0" xr:uid="{643B370C-4F4C-4CFE-933C-383A5FB98D3B}">
      <text>
        <t>[Threaded comment]
Your version of Excel allows you to read this threaded comment; however, any edits to it will get removed if the file is opened in a newer version of Excel. Learn more: https://go.microsoft.com/fwlink/?linkid=870924
Comment:
    HP惠普、正崴、南亞科技、燿華電子、力成科技、聯邦文教基金會、致伸、信託同業公會、東元科技文教基金會、台泥、張榮發基金會</t>
      </text>
    </comment>
    <comment ref="F306" authorId="1183" shapeId="0" xr:uid="{83EB84A6-8BED-4A57-949D-CAD9E7D04043}">
      <text>
        <t>[Threaded comment]
Your version of Excel allows you to read this threaded comment; however, any edits to it will get removed if the file is opened in a newer version of Excel. Learn more: https://go.microsoft.com/fwlink/?linkid=870924
Comment:
    KKBOX、美光、金元福</t>
      </text>
    </comment>
    <comment ref="G306" authorId="1184" shapeId="0" xr:uid="{2735059D-A77A-44C4-9CA7-1B7F80573884}">
      <text>
        <t>[Threaded comment]
Your version of Excel allows you to read this threaded comment; however, any edits to it will get removed if the file is opened in a newer version of Excel. Learn more: https://go.microsoft.com/fwlink/?linkid=870924
Comment:
    師大能源網、葡萄王、海保署、風睿能源、中油、光泰環能、台糖、英業達、農業科技研究院、威剛、旺宏、遠東新、MOXA、HP惠普、正崴、南亞科技、燿華電子、力成科技、聯邦文教基金會、致伸、信託同業公會、東元科技文教基金會、台泥、張榮發基金會</t>
      </text>
    </comment>
    <comment ref="I306" authorId="1185" shapeId="0" xr:uid="{E5AD6355-0C24-45AA-BE8A-230B88D232F6}">
      <text>
        <t>[Threaded comment]
Your version of Excel allows you to read this threaded comment; however, any edits to it will get removed if the file is opened in a newer version of Excel. Learn more: https://go.microsoft.com/fwlink/?linkid=870924
Comment:
    民視、遠東新世紀</t>
      </text>
    </comment>
    <comment ref="J306" authorId="1186" shapeId="0" xr:uid="{DF15169E-183F-40D8-96EE-DE4FC8925A20}">
      <text>
        <t>[Threaded comment]
Your version of Excel allows you to read this threaded comment; however, any edits to it will get removed if the file is opened in a newer version of Excel. Learn more: https://go.microsoft.com/fwlink/?linkid=870924
Comment:
    臻呈行銷</t>
      </text>
    </comment>
    <comment ref="K306" authorId="1187" shapeId="0" xr:uid="{48758908-2114-4D1D-9C00-9A2CC1F9F42E}">
      <text>
        <t>[Threaded comment]
Your version of Excel allows you to read this threaded comment; however, any edits to it will get removed if the file is opened in a newer version of Excel. Learn more: https://go.microsoft.com/fwlink/?linkid=870924
Comment:
    明泰文教基金會、林保署森林育樂、器捐基金會、叡揚、凌華教育基金會、海保署、育秀、民視、遠東新世紀</t>
      </text>
    </comment>
    <comment ref="O306" authorId="1188" shapeId="0" xr:uid="{9F328266-F2A5-4AE7-8F41-4B53CED63D3C}">
      <text>
        <t>[Threaded comment]
Your version of Excel allows you to read this threaded comment; however, any edits to it will get removed if the file is opened in a newer version of Excel. Learn more: https://go.microsoft.com/fwlink/?linkid=870924
Comment:
    友種、加貝國際</t>
      </text>
    </comment>
    <comment ref="S306" authorId="1189" shapeId="0" xr:uid="{55D91754-815C-44C7-8A78-77B9AAFA8388}">
      <text>
        <t>[Threaded comment]
Your version of Excel allows you to read this threaded comment; however, any edits to it will get removed if the file is opened in a newer version of Excel. Learn more: https://go.microsoft.com/fwlink/?linkid=870924
Comment:
    司法院、海科館 、阿里巴巴</t>
      </text>
    </comment>
    <comment ref="W306" authorId="1190" shapeId="0" xr:uid="{10C703A0-C5D8-456F-98D1-34C02E5901AE}">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G307" authorId="1191" shapeId="0" xr:uid="{1A2AC663-E423-450B-9340-3317D0B62E26}">
      <text>
        <t>[Threaded comment]
Your version of Excel allows you to read this threaded comment; however, any edits to it will get removed if the file is opened in a newer version of Excel. Learn more: https://go.microsoft.com/fwlink/?linkid=870924
Comment:
    台北市私立聖道兒童之家
Reply:
    恆基醫療財團法人恆春基督教醫院、新店基督長老教會
Reply:
    和德昌（麥當勞）、遠傳、Jins、SGS、統一綜合證券、默沙東MSD</t>
      </text>
    </comment>
    <comment ref="K307" authorId="1192" shapeId="0" xr:uid="{0B3F8441-1DF2-4691-BF96-9AC6506C5B2A}">
      <text>
        <t>[Threaded comment]
Your version of Excel allows you to read this threaded comment; however, any edits to it will get removed if the file is opened in a newer version of Excel. Learn more: https://go.microsoft.com/fwlink/?linkid=870924
Comment:
    臺南原民會</t>
      </text>
    </comment>
    <comment ref="O307" authorId="1193" shapeId="0" xr:uid="{AE7721E5-3937-4A2F-AD04-B929356F7F8E}">
      <text>
        <t>[Threaded comment]
Your version of Excel allows you to read this threaded comment; however, any edits to it will get removed if the file is opened in a newer version of Excel. Learn more: https://go.microsoft.com/fwlink/?linkid=870924
Comment:
    屏東交通安全計畫</t>
      </text>
    </comment>
    <comment ref="S307" authorId="1194" shapeId="0" xr:uid="{1942D91F-7935-4698-9186-541BE2EE6C24}">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307" authorId="1195" shapeId="0" xr:uid="{9575B8A3-EFB7-4C65-89B2-B85D7FB43DCF}">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E308" authorId="1196" shapeId="0" xr:uid="{E22B0C3B-7B34-4EBF-8F10-5A64673F24F3}">
      <text>
        <t>[Threaded comment]
Your version of Excel allows you to read this threaded comment; however, any edits to it will get removed if the file is opened in a newer version of Excel. Learn more: https://go.microsoft.com/fwlink/?linkid=870924
Comment:
    網擎資訊</t>
      </text>
    </comment>
    <comment ref="F308" authorId="1197" shapeId="0" xr:uid="{666CFB2B-72A8-453C-94B6-B5CAF747B552}">
      <text>
        <t>[Threaded comment]
Your version of Excel allows you to read this threaded comment; however, any edits to it will get removed if the file is opened in a newer version of Excel. Learn more: https://go.microsoft.com/fwlink/?linkid=870924
Comment:
    桃園市政府資訊科技局、群創教育基金會</t>
      </text>
    </comment>
    <comment ref="G308" authorId="1198" shapeId="0" xr:uid="{C015C907-0DBA-4356-A642-CFEC946CA71C}">
      <text>
        <t>[Threaded comment]
Your version of Excel allows you to read this threaded comment; however, any edits to it will get removed if the file is opened in a newer version of Excel. Learn more: https://go.microsoft.com/fwlink/?linkid=870924
Comment:
    彰化社會局、新北市體育局、國家人權委員會、嘉義社會局、台中社會局、高雄社會局、體育署學校體育組、聯華電子、海漁會、光洋基金會、明緯公益基金會、臺中數位治理局、資安署、高雄資訊處、網擎資訊</t>
      </text>
    </comment>
    <comment ref="I308" authorId="1199" shapeId="0" xr:uid="{803FB5AA-338E-4A4E-B529-0FB92DB337B7}">
      <text>
        <t>[Threaded comment]
Your version of Excel allows you to read this threaded comment; however, any edits to it will get removed if the file is opened in a newer version of Excel. Learn more: https://go.microsoft.com/fwlink/?linkid=870924
Comment:
    桃園市政府資訊科技局、群創教育基金會</t>
      </text>
    </comment>
    <comment ref="K308" authorId="1200" shapeId="0" xr:uid="{240E1BC4-A65A-4C85-AC64-6AA5E7609EBA}">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兒福聯盟、榮成山與田教育基金會、桃園家防中心、永信文教基金會、展翅協會、2025世展會、TPBL台灣職業籃球大聯盟、衛福部社家署、調查局、北市資訊局、桃園市政府資訊科技局、群創教育基金會</t>
      </text>
    </comment>
    <comment ref="O308" authorId="1201" shapeId="0" xr:uid="{3FA0097A-D647-4FCA-903A-48CA1CEABD99}">
      <text>
        <t>[Threaded comment]
Your version of Excel allows you to read this threaded comment; however, any edits to it will get removed if the file is opened in a newer version of Excel. Learn more: https://go.microsoft.com/fwlink/?linkid=870924
Comment:
    2025世界展望會</t>
      </text>
    </comment>
    <comment ref="S308" authorId="1202" shapeId="0" xr:uid="{1F658233-48DF-4E15-BAE1-871C4F0D85E9}">
      <text>
        <t>[Threaded comment]
Your version of Excel allows you to read this threaded comment; however, any edits to it will get removed if the file is opened in a newer version of Excel. Learn more: https://go.microsoft.com/fwlink/?linkid=870924
Comment:
    嘉義太空館</t>
      </text>
    </comment>
    <comment ref="V308" authorId="1203" shapeId="0" xr:uid="{34858702-4A5C-438F-BAD3-7474FA019181}">
      <text>
        <t>[Threaded comment]
Your version of Excel allows you to read this threaded comment; however, any edits to it will get removed if the file is opened in a newer version of Excel. Learn more: https://go.microsoft.com/fwlink/?linkid=870924
Comment:
    花蓮縣地方稅務局</t>
      </text>
    </comment>
    <comment ref="W308" authorId="1204" shapeId="0" xr:uid="{30DAB09D-435E-458D-B590-C5A7E88B11E7}">
      <text>
        <t>[Threaded comment]
Your version of Excel allows you to read this threaded comment; however, any edits to it will get removed if the file is opened in a newer version of Excel. Learn more: https://go.microsoft.com/fwlink/?linkid=870924
Comment:
    灃食</t>
      </text>
    </comment>
    <comment ref="E309" authorId="1205" shapeId="0" xr:uid="{D21C5AFE-DD34-4519-B405-69391C54E155}">
      <text>
        <t>[Threaded comment]
Your version of Excel allows you to read this threaded comment; however, any edits to it will get removed if the file is opened in a newer version of Excel. Learn more: https://go.microsoft.com/fwlink/?linkid=870924
Comment:
    主婦聯盟環境保護基金會、榮亮食田文教基金會、台南市政府教育局、高雄市政府農業局</t>
      </text>
    </comment>
    <comment ref="F309" authorId="1206" shapeId="0" xr:uid="{72338A51-27B0-4212-8561-B6F5BB05E4C8}">
      <text>
        <t>[Threaded comment]
Your version of Excel allows you to read this threaded comment; however, any edits to it will get removed if the file is opened in a newer version of Excel. Learn more: https://go.microsoft.com/fwlink/?linkid=870924
Comment:
    豐泰文教基金會
新北市客家文化局</t>
      </text>
    </comment>
    <comment ref="G309" authorId="1207" shapeId="0" xr:uid="{8427BD74-74D2-4116-9174-AFBDF46A5843}">
      <text>
        <t>[Threaded comment]
Your version of Excel allows you to read this threaded comment; however, any edits to it will get removed if the file is opened in a newer version of Excel. Learn more: https://go.microsoft.com/fwlink/?linkid=870924
Comment:
    2U_考照培訓：
北醫：護理系、學士後護理系
義守圖資處
2U_USR：
暨南大學USR
輔英科大USR
嘉義大學USR
北醫大學USR
長庚科大USR
輔大USR
聖約翰科大USR
台大USR
明志科大USR
全能電競提案：
台新、中強光電、光寶、新光銀行、優睿思公關公司
企業CSR：
統一超商好鄰居文教基金會、台灣港務公司、群創教育基金會、主婦聯盟環境保護基金會、榮亮食田文教基金會
其他：台中市客家委員會、花蓮縣客家事務處、台南市政府教育局、高雄市政府農業局</t>
      </text>
    </comment>
    <comment ref="K309" authorId="1208" shapeId="0" xr:uid="{EBABDC00-295D-4522-973F-07DF5DAAF58C}">
      <text>
        <t>[Threaded comment]
Your version of Excel allows you to read this threaded comment; however, any edits to it will get removed if the file is opened in a newer version of Excel. Learn more: https://go.microsoft.com/fwlink/?linkid=870924
Comment:
    高醫大、野野、北醫教務處
、台中市農業局、高科大技職、淡江USR、文化大學USR</t>
      </text>
    </comment>
    <comment ref="O309" authorId="1209" shapeId="0" xr:uid="{C4C55C9F-CF41-4D21-9477-B3F60F01AFD9}">
      <text>
        <t>[Threaded comment]
Your version of Excel allows you to read this threaded comment; however, any edits to it will get removed if the file is opened in a newer version of Excel. Learn more: https://go.microsoft.com/fwlink/?linkid=870924
Comment:
    友達光電</t>
      </text>
    </comment>
    <comment ref="R309" authorId="1210" shapeId="0" xr:uid="{1030B957-B799-42F6-85DC-525811295E8B}">
      <text>
        <t>[Threaded comment]
Your version of Excel allows you to read this threaded comment; however, any edits to it will get removed if the file is opened in a newer version of Excel. Learn more: https://go.microsoft.com/fwlink/?linkid=870924
Comment:
    安達人壽</t>
      </text>
    </comment>
    <comment ref="S309" authorId="1211" shapeId="0" xr:uid="{CCD3B26E-D384-4890-B99E-1398BABCFFE1}">
      <text>
        <t>[Threaded comment]
Your version of Excel allows you to read this threaded comment; however, any edits to it will get removed if the file is opened in a newer version of Excel. Learn more: https://go.microsoft.com/fwlink/?linkid=870924
Comment:
    文化大學</t>
      </text>
    </comment>
    <comment ref="U309" authorId="1212" shapeId="0" xr:uid="{8EAFA0EE-E4B7-4519-943C-01BD31B6B740}">
      <text>
        <t>[Threaded comment]
Your version of Excel allows you to read this threaded comment; however, any edits to it will get removed if the file is opened in a newer version of Excel. Learn more: https://go.microsoft.com/fwlink/?linkid=870924
Comment:
    安達人壽</t>
      </text>
    </comment>
    <comment ref="W309" authorId="1213" shapeId="0" xr:uid="{F6D5D1BE-6EC0-4707-BD52-ADAC1C3BF9F1}">
      <text>
        <t>[Threaded comment]
Your version of Excel allows you to read this threaded comment; however, any edits to it will get removed if the file is opened in a newer version of Excel. Learn more: https://go.microsoft.com/fwlink/?linkid=870924
Comment:
    台新基金會、高大、高科大開放水域、客委會、高科大食農、安達人壽</t>
      </text>
    </comment>
    <comment ref="E310" authorId="1214" shapeId="0" xr:uid="{9334023B-0461-490D-9E39-362268444A94}">
      <text>
        <t>[Threaded comment]
Your version of Excel allows you to read this threaded comment; however, any edits to it will get removed if the file is opened in a newer version of Excel. Learn more: https://go.microsoft.com/fwlink/?linkid=870924
Comment:
    南投縣性平、苗栗縣性平、基隆市性平</t>
      </text>
    </comment>
    <comment ref="F310" authorId="1215" shapeId="0" xr:uid="{45B2E6D3-FD77-41BD-97C9-81DF64C7AE58}">
      <text>
        <t>[Threaded comment]
Your version of Excel allows you to read this threaded comment; however, any edits to it will get removed if the file is opened in a newer version of Excel. Learn more: https://go.microsoft.com/fwlink/?linkid=870924
Comment:
    台南市性平</t>
      </text>
    </comment>
    <comment ref="G310" authorId="1216" shapeId="0" xr:uid="{D86DB6FE-5B0F-4A62-BF22-2914D15BA0C1}">
      <text>
        <t>[Threaded comment]
Your version of Excel allows you to read this threaded comment; however, any edits to it will get removed if the file is opened in a newer version of Excel. Learn more: https://go.microsoft.com/fwlink/?linkid=870924
Comment:
    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中選會、高醫大（教育部口腔保健計畫）、桃園市性平、台中市性平、高雄市性平、陽明交大（教育部菸檳防治計畫）、台北市警察局、北區國稅局桃園分局、戰國策、中嘉、勵馨基金會、P&amp;G、新竹縣性平、彰化縣性平、雲林縣性平、南投縣性平、苗栗縣性平、基隆市性平</t>
      </text>
    </comment>
    <comment ref="I310" authorId="1217" shapeId="0" xr:uid="{AF356C79-2577-4FC6-9086-556408544085}">
      <text>
        <t>[Threaded comment]
Your version of Excel allows you to read this threaded comment; however, any edits to it will get removed if the file is opened in a newer version of Excel. Learn more: https://go.microsoft.com/fwlink/?linkid=870924
Comment:
    台南市性平</t>
      </text>
    </comment>
    <comment ref="K310" authorId="1218" shapeId="0" xr:uid="{CDEC72F7-8F66-44DD-8CAF-67D1B1D33CC0}">
      <text>
        <t>[Threaded comment]
Your version of Excel allows you to read this threaded comment; however, any edits to it will get removed if the file is opened in a newer version of Excel. Learn more: https://go.microsoft.com/fwlink/?linkid=870924
Comment:
    康寧大學護理科、台北市交通局（交通安全）、波蜜、民視、台南市性平</t>
      </text>
    </comment>
    <comment ref="O310" authorId="1219" shapeId="0" xr:uid="{B4F8865E-8F83-4578-A410-A2056EE0999C}">
      <text>
        <t>[Threaded comment]
Your version of Excel allows you to read this threaded comment; however, any edits to it will get removed if the file is opened in a newer version of Excel. Learn more: https://go.microsoft.com/fwlink/?linkid=870924
Comment:
    新竹市行政處公關新聞科（媒體識讀）、新北性平續約、台中科大、Extra</t>
      </text>
    </comment>
    <comment ref="S310" authorId="1220" shapeId="0" xr:uid="{AFB1B39C-F944-4CB7-A0BA-C57C66C21892}">
      <text>
        <t>[Threaded comment]
Your version of Excel allows you to read this threaded comment; however, any edits to it will get removed if the file is opened in a newer version of Excel. Learn more: https://go.microsoft.com/fwlink/?linkid=870924
Comment:
    陳澄波第二波合作、中臺科大、雲林品德教育、法扶基金會</t>
      </text>
    </comment>
    <comment ref="W310" authorId="1221" shapeId="0" xr:uid="{ECEC8688-47E1-4D8C-B86B-73024E41ADAB}">
      <text>
        <t>[Threaded comment]
Your version of Excel allows you to read this threaded comment; however, any edits to it will get removed if the file is opened in a newer version of Excel. Learn more: https://go.microsoft.com/fwlink/?linkid=870924
Comment:
    凱娜谷慕慕、陳澄波文化基金會、台北性平2025</t>
      </text>
    </comment>
    <comment ref="F311" authorId="1222" shapeId="0" xr:uid="{2E819805-AA9B-440B-8341-234C66756C56}">
      <text>
        <t>[Threaded comment]
Your version of Excel allows you to read this threaded comment; however, any edits to it will get removed if the file is opened in a newer version of Excel. Learn more: https://go.microsoft.com/fwlink/?linkid=870924
Comment:
    英屬維京群島商太古可口可樂股份有限公司台灣分公司
黑松股份有限公司
黑松教育基金會</t>
      </text>
    </comment>
    <comment ref="G311" authorId="1223" shapeId="0" xr:uid="{C285A5F7-0CE5-4C8B-B6FC-EC645BF6E298}">
      <text>
        <t>[Threaded comment]
Your version of Excel allows you to read this threaded comment; however, any edits to it will get removed if the file is opened in a newer version of Excel. Learn more: https://go.microsoft.com/fwlink/?linkid=870924
Comment:
    社團法人臺灣腦中風學會
台灣感染症醫學會
台灣免疫學會
中鼎集團
中鼎教育基金會
台塑生醫
巴黎人壽
旭榮集團
台北市觀光傳播局
施奈德
特力
3M_台灣明尼蘇達礦業製造股份有限公司
巨大機械工業（GIANT）
光宇工程顧問
台塑企業總管理處
國家災害防救科技中心
中央氣象署 海象氣候組
新竹市環保局
沃旭能源
長榮航空
國泰金控永續辦公室
中化合成生技股份有限公司
香港商遠東恆天然乳品 台灣分公司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t>
      </text>
    </comment>
    <comment ref="K311" authorId="1224" shapeId="0" xr:uid="{D07D1560-FE3A-47BF-9D4D-6F054AE96ADF}">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加貝國際
台塑企業
巨大機械</t>
      </text>
    </comment>
    <comment ref="M311" authorId="1225" shapeId="0" xr:uid="{A21C8D1A-054D-4049-A41D-DDEF22353BB8}">
      <text>
        <t>[Threaded comment]
Your version of Excel allows you to read this threaded comment; however, any edits to it will get removed if the file is opened in a newer version of Excel. Learn more: https://go.microsoft.com/fwlink/?linkid=870924
Comment:
    加貝國際</t>
      </text>
    </comment>
    <comment ref="O311" authorId="1226" shapeId="0" xr:uid="{9973C4C9-D354-4F51-84B5-0D65A802B9DE}">
      <text>
        <t>[Threaded comment]
Your version of Excel allows you to read this threaded comment; however, any edits to it will get removed if the file is opened in a newer version of Excel. Learn more: https://go.microsoft.com/fwlink/?linkid=870924
Comment:
    霹靂國際
森田藥妝
東洋藥品
台灣諾華
邦訓
佳格食品</t>
      </text>
    </comment>
    <comment ref="S311" authorId="1227" shapeId="0" xr:uid="{88C363C9-CE2C-4307-BB7D-CAAF75F26DDE}">
      <text>
        <t>[Threaded comment]
Your version of Excel allows you to read this threaded comment; however, any edits to it will get removed if the file is opened in a newer version of Excel. Learn more: https://go.microsoft.com/fwlink/?linkid=870924
Comment:
    信義房屋
大昕廣告
香港商尚域投資有限公司台灣分公司
國泰空軍
國泰陸軍
新加坡商希達數位有限公司</t>
      </text>
    </comment>
    <comment ref="W311" authorId="1228" shapeId="0" xr:uid="{B870AE30-889C-4F3D-BB1F-5D143F5C4B05}">
      <text>
        <t>[Threaded comment]
Your version of Excel allows you to read this threaded comment; however, any edits to it will get removed if the file is opened in a newer version of Excel. Learn more: https://go.microsoft.com/fwlink/?linkid=870924
Comment:
    金車文教基金會
賑災基金會防災教育
國泰JoSeal
國泰建設
玉山
LINE x CSRone
新視紀-消保案
國泰空
國泰陸</t>
      </text>
    </comment>
    <comment ref="E312" authorId="1229" shapeId="0" xr:uid="{0ABA2497-B928-4205-8352-40604A5FAF60}">
      <text>
        <t>[Threaded comment]
Your version of Excel allows you to read this threaded comment; however, any edits to it will get removed if the file is opened in a newer version of Excel. Learn more: https://go.microsoft.com/fwlink/?linkid=870924
Comment:
    燁輝企業</t>
      </text>
    </comment>
    <comment ref="G312" authorId="1230" shapeId="0" xr:uid="{6250565D-D41B-4947-8765-055FE633CC2F}">
      <text>
        <t>[Threaded comment]
Your version of Excel allows you to read this threaded comment; however, any edits to it will get removed if the file is opened in a newer version of Excel. Learn more: https://go.microsoft.com/fwlink/?linkid=870924
Comment:
    台灣電通、純粹創意、王品集團、六角國際集團、愛之味、維他露、八方雲集、三商控股、金百利克拉克、雀巢、世界先進、工研院、東元電機、燁輝企業</t>
      </text>
    </comment>
    <comment ref="I312" authorId="1231" shapeId="0" xr:uid="{4B0624AC-1E95-4983-A60B-E552E4ED5A39}">
      <text>
        <t>[Threaded comment]
Your version of Excel allows you to read this threaded comment; however, any edits to it will get removed if the file is opened in a newer version of Excel. Learn more: https://go.microsoft.com/fwlink/?linkid=870924
Comment:
    布爾喬亞</t>
      </text>
    </comment>
    <comment ref="K312" authorId="1232" shapeId="0" xr:uid="{792AA80B-F9D4-474F-8F98-A7CB2E33DCF3}">
      <text>
        <t>[Threaded comment]
Your version of Excel allows you to read this threaded comment; however, any edits to it will get removed if the file is opened in a newer version of Excel. Learn more: https://go.microsoft.com/fwlink/?linkid=870924
Comment:
    好食課、天仁茶業、裕隆日產、布爾喬亞</t>
      </text>
    </comment>
    <comment ref="O312" authorId="1233" shapeId="0" xr:uid="{E6AD3C7E-9B7D-4C9E-979F-34010640947A}">
      <text>
        <t>[Threaded comment]
Your version of Excel allows you to read this threaded comment; however, any edits to it will get removed if the file is opened in a newer version of Excel. Learn more: https://go.microsoft.com/fwlink/?linkid=870924
Comment:
    延伸公關、偉太廣告、花王</t>
      </text>
    </comment>
    <comment ref="S312" authorId="1234" shapeId="0" xr:uid="{3A7A8F68-5D70-4B09-8B1D-714603211A8A}">
      <text>
        <t>[Threaded comment]
Your version of Excel allows you to read this threaded comment; however, any edits to it will get removed if the file is opened in a newer version of Excel. Learn more: https://go.microsoft.com/fwlink/?linkid=870924
Comment:
    香港e2Sports</t>
      </text>
    </comment>
    <comment ref="W312" authorId="1235" shapeId="0" xr:uid="{2C3332FE-CADF-4BC9-A93B-2D25A8701388}">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利樂包裝、嘉義縣稅務局、文化部台語補助案、慈濟基金會、南區國稅局、基隆市稅務局、新竹縣衛生局</t>
      </text>
    </comment>
    <comment ref="E313" authorId="1236" shapeId="0" xr:uid="{39573E80-D3E4-4032-BFB0-0820EA694AD1}">
      <text>
        <t>[Threaded comment]
Your version of Excel allows you to read this threaded comment; however, any edits to it will get removed if the file is opened in a newer version of Excel. Learn more: https://go.microsoft.com/fwlink/?linkid=870924
Comment:
    林業署嘉義分署</t>
      </text>
    </comment>
    <comment ref="F313" authorId="1237" shapeId="0" xr:uid="{7382103B-FE6B-4989-8BA1-F90BB99C2199}">
      <text>
        <t>[Threaded comment]
Your version of Excel allows you to read this threaded comment; however, any edits to it will get removed if the file is opened in a newer version of Excel. Learn more: https://go.microsoft.com/fwlink/?linkid=870924
Comment:
    農業科技研究院、信託公會</t>
      </text>
    </comment>
    <comment ref="G313" authorId="1238" shapeId="0" xr:uid="{32092119-E9BD-4C68-8683-CAEAEA83EACA}">
      <text>
        <t>[Threaded comment]
Your version of Excel allows you to read this threaded comment; however, any edits to it will get removed if the file is opened in a newer version of Excel. Learn more: https://go.microsoft.com/fwlink/?linkid=870924
Comment:
    師大能源網、葡萄王、海保署、風睿能源、中油、光泰環能、台糖、英業達、威剛、旺宏、遠東新、MOXA、HP惠普、正崴、南亞科技、燿華電子、力成科技、聯邦文教基金會、致伸、東元科技文教基金會、台泥、張榮發基金會</t>
      </text>
    </comment>
    <comment ref="I313" authorId="1239" shapeId="0" xr:uid="{6547E93C-6E80-47BC-943C-9A850604B535}">
      <text>
        <t>[Threaded comment]
Your version of Excel allows you to read this threaded comment; however, any edits to it will get removed if the file is opened in a newer version of Excel. Learn more: https://go.microsoft.com/fwlink/?linkid=870924
Comment:
    能源署</t>
      </text>
    </comment>
    <comment ref="J313" authorId="1240" shapeId="0" xr:uid="{5AD0B3DE-162D-4458-B869-E465DB53019C}">
      <text>
        <t>[Threaded comment]
Your version of Excel allows you to read this threaded comment; however, any edits to it will get removed if the file is opened in a newer version of Excel. Learn more: https://go.microsoft.com/fwlink/?linkid=870924
Comment:
    民視、器捐中心</t>
      </text>
    </comment>
    <comment ref="K313" authorId="1241" shapeId="0" xr:uid="{EFA05138-D89D-42F2-BB56-4C9C4C5498F3}">
      <text>
        <t>[Threaded comment]
Your version of Excel allows you to read this threaded comment; however, any edits to it will get removed if the file is opened in a newer version of Excel. Learn more: https://go.microsoft.com/fwlink/?linkid=870924
Comment:
    明泰文教基金會、林保署森林育樂、叡揚、凌華教育基金會、海保署、育秀、遠東新世紀、光泰環能</t>
      </text>
    </comment>
    <comment ref="M313" authorId="1242" shapeId="0" xr:uid="{3EE171E3-B113-4C60-9BA9-4B03C7A80A33}">
      <text>
        <t>[Threaded comment]
Your version of Excel allows you to read this threaded comment; however, any edits to it will get removed if the file is opened in a newer version of Excel. Learn more: https://go.microsoft.com/fwlink/?linkid=870924
Comment:
    器捐中心、民視</t>
      </text>
    </comment>
    <comment ref="N313" authorId="1243" shapeId="0" xr:uid="{933D2D7A-7F9E-4F0C-AC8D-A347D7A459C5}">
      <text>
        <t>[Threaded comment]
Your version of Excel allows you to read this threaded comment; however, any edits to it will get removed if the file is opened in a newer version of Excel. Learn more: https://go.microsoft.com/fwlink/?linkid=870924
Comment:
    加貝國際</t>
      </text>
    </comment>
    <comment ref="O313" authorId="1244" shapeId="0" xr:uid="{5DD279D2-7248-413F-AE90-8D0614D06EFC}">
      <text>
        <t>[Threaded comment]
Your version of Excel allows you to read this threaded comment; however, any edits to it will get removed if the file is opened in a newer version of Excel. Learn more: https://go.microsoft.com/fwlink/?linkid=870924
Comment:
    友種、器捐中心、民視</t>
      </text>
    </comment>
    <comment ref="R313" authorId="1245" shapeId="0" xr:uid="{DD004D45-F272-43A9-BB1E-008410CDD7AA}">
      <text>
        <t>[Threaded comment]
Your version of Excel allows you to read this threaded comment; however, any edits to it will get removed if the file is opened in a newer version of Excel. Learn more: https://go.microsoft.com/fwlink/?linkid=870924
Comment:
    阿里巴巴</t>
      </text>
    </comment>
    <comment ref="S313" authorId="1246" shapeId="0" xr:uid="{721FBFAE-18BD-4EA5-94FF-F58362A1D3E0}">
      <text>
        <t>[Threaded comment]
Your version of Excel allows you to read this threaded comment; however, any edits to it will get removed if the file is opened in a newer version of Excel. Learn more: https://go.microsoft.com/fwlink/?linkid=870924
Comment:
    司法院、海科館</t>
      </text>
    </comment>
    <comment ref="W313" authorId="1247" shapeId="0" xr:uid="{CC08D09C-B57B-491D-A003-EBADF51A8BB0}">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G314" authorId="1248" shapeId="0" xr:uid="{88F280D2-8584-4691-802F-3B7DA76FC248}">
      <text>
        <t>[Threaded comment]
Your version of Excel allows you to read this threaded comment; however, any edits to it will get removed if the file is opened in a newer version of Excel. Learn more: https://go.microsoft.com/fwlink/?linkid=870924
Comment:
    台北市私立聖道兒童之家
Reply:
    恆基醫療財團法人恆春基督教醫院、新店基督長老教會
Reply:
    和德昌（麥當勞）、遠傳、Jins、SGS、統一綜合證券、默沙東MSD</t>
      </text>
    </comment>
    <comment ref="K314" authorId="1249" shapeId="0" xr:uid="{2C5BEC27-F40A-4F80-9AC0-3AE4C75AF6DA}">
      <text>
        <t>[Threaded comment]
Your version of Excel allows you to read this threaded comment; however, any edits to it will get removed if the file is opened in a newer version of Excel. Learn more: https://go.microsoft.com/fwlink/?linkid=870924
Comment:
    臺南原民會</t>
      </text>
    </comment>
    <comment ref="O314" authorId="1250" shapeId="0" xr:uid="{2C81F307-160D-4D07-AE13-36C2EAC201A5}">
      <text>
        <t>[Threaded comment]
Your version of Excel allows you to read this threaded comment; however, any edits to it will get removed if the file is opened in a newer version of Excel. Learn more: https://go.microsoft.com/fwlink/?linkid=870924
Comment:
    屏東交通安全計畫</t>
      </text>
    </comment>
    <comment ref="S314" authorId="1251" shapeId="0" xr:uid="{9BD4A876-237A-4C77-AC97-90FF109D8453}">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314" authorId="1252" shapeId="0" xr:uid="{F27E65F5-F6B0-4648-A274-CBEEAD01BA53}">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F315" authorId="1253" shapeId="0" xr:uid="{6157D7F4-A7E0-4F62-8184-802EF483675B}">
      <text>
        <t>[Threaded comment]
Your version of Excel allows you to read this threaded comment; however, any edits to it will get removed if the file is opened in a newer version of Excel. Learn more: https://go.microsoft.com/fwlink/?linkid=870924
Comment:
    網擎資訊</t>
      </text>
    </comment>
    <comment ref="G315" authorId="1254" shapeId="0" xr:uid="{93F100BE-3A8D-4B41-AE8D-C5FC191E6F67}">
      <text>
        <t>[Threaded comment]
Your version of Excel allows you to read this threaded comment; however, any edits to it will get removed if the file is opened in a newer version of Excel. Learn more: https://go.microsoft.com/fwlink/?linkid=870924
Comment:
    彰化社會局、新北市體育局、國家人權委員會、嘉義社會局、台中社會局、高雄社會局、體育署學校體育組、聯華電子、海漁會、光洋基金會、明緯公益基金會、臺中數位治理局、資安署、高雄資訊處</t>
      </text>
    </comment>
    <comment ref="I315" authorId="1255" shapeId="0" xr:uid="{7EDC2139-4776-4753-8294-02BB7556580A}">
      <text>
        <t>[Threaded comment]
Your version of Excel allows you to read this threaded comment; however, any edits to it will get removed if the file is opened in a newer version of Excel. Learn more: https://go.microsoft.com/fwlink/?linkid=870924
Comment:
    網擎資訊</t>
      </text>
    </comment>
    <comment ref="K315" authorId="1256" shapeId="0" xr:uid="{1287539F-CA66-44B7-AEC2-151429FBA726}">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兒福聯盟、榮成山與田教育基金會、桃園家防中心、永信文教基金會、展翅協會、2025世展會、TPBL台灣職業籃球大聯盟、衛福部社家署、調查局、北市資訊局、桃園市政府資訊科技局、群創教育基金會、網擎資訊</t>
      </text>
    </comment>
    <comment ref="N315" authorId="1257" shapeId="0" xr:uid="{9BF3E8C0-584D-4F95-A466-E247A521924F}">
      <text>
        <t>[Threaded comment]
Your version of Excel allows you to read this threaded comment; however, any edits to it will get removed if the file is opened in a newer version of Excel. Learn more: https://go.microsoft.com/fwlink/?linkid=870924
Comment:
    2025世界展望會</t>
      </text>
    </comment>
    <comment ref="S315" authorId="1258" shapeId="0" xr:uid="{63A5EE25-EF1E-446A-813D-158D4040E4B5}">
      <text>
        <t>[Threaded comment]
Your version of Excel allows you to read this threaded comment; however, any edits to it will get removed if the file is opened in a newer version of Excel. Learn more: https://go.microsoft.com/fwlink/?linkid=870924
Comment:
    嘉義太空館、2025世界展望會、2G台中電競</t>
      </text>
    </comment>
    <comment ref="W315" authorId="1259" shapeId="0" xr:uid="{DD97FE37-A124-43D2-89EA-3C27AE6B1E14}">
      <text>
        <t>[Threaded comment]
Your version of Excel allows you to read this threaded comment; however, any edits to it will get removed if the file is opened in a newer version of Excel. Learn more: https://go.microsoft.com/fwlink/?linkid=870924
Comment:
    灃食</t>
      </text>
    </comment>
    <comment ref="F316" authorId="1260" shapeId="0" xr:uid="{21AF5C15-1F87-47CD-898F-F8E2A57069CA}">
      <text>
        <t>[Threaded comment]
Your version of Excel allows you to read this threaded comment; however, any edits to it will get removed if the file is opened in a newer version of Excel. Learn more: https://go.microsoft.com/fwlink/?linkid=870924
Comment:
    主婦聯盟環境保護基金會、台中市客家委員會、花蓮縣客家事務處</t>
      </text>
    </comment>
    <comment ref="G316" authorId="1261" shapeId="0" xr:uid="{AE69619A-8112-4ED9-8BC6-A5F12D8A625E}">
      <text>
        <t>[Threaded comment]
Your version of Excel allows you to read this threaded comment; however, any edits to it will get removed if the file is opened in a newer version of Excel. Learn more: https://go.microsoft.com/fwlink/?linkid=870924
Comment:
    2U_考照培訓：
北醫：護理系、學士後護理系
義守圖資處
2U_USR：
暨南大學USR
輔英科大USR
嘉義大學USR
北醫大學USR
長庚科大USR
輔大USR
聖約翰科大USR
台大USR
明志科大USR
全能電競提案：
台新、中強光電、光寶、新光銀行、優睿思公關公司
企業CSR：
統一超商好鄰居文教基金會、台灣港務公司、群創教育基金會、榮亮食田文教基金會
其他：台南市政府教育局、高雄市政府農業局</t>
      </text>
    </comment>
    <comment ref="K316" authorId="1262" shapeId="0" xr:uid="{0F826311-366F-4AB0-95DC-54E57354F65D}">
      <text>
        <t>[Threaded comment]
Your version of Excel allows you to read this threaded comment; however, any edits to it will get removed if the file is opened in a newer version of Excel. Learn more: https://go.microsoft.com/fwlink/?linkid=870924
Comment:
    高醫大、野野、北醫教務處
、台中市農業局、高科大技職、淡江USR、文化大學USR</t>
      </text>
    </comment>
    <comment ref="O316" authorId="1263" shapeId="0" xr:uid="{DCF4D872-D9C8-4569-9512-FBE8EB79AED9}">
      <text>
        <t>[Threaded comment]
Your version of Excel allows you to read this threaded comment; however, any edits to it will get removed if the file is opened in a newer version of Excel. Learn more: https://go.microsoft.com/fwlink/?linkid=870924
Comment:
    友達光電</t>
      </text>
    </comment>
    <comment ref="S316" authorId="1264" shapeId="0" xr:uid="{8537B22E-77DD-4D34-92B3-D02184E51F1E}">
      <text>
        <t>[Threaded comment]
Your version of Excel allows you to read this threaded comment; however, any edits to it will get removed if the file is opened in a newer version of Excel. Learn more: https://go.microsoft.com/fwlink/?linkid=870924
Comment:
    文化大學</t>
      </text>
    </comment>
    <comment ref="W316" authorId="1265" shapeId="0" xr:uid="{CD8144F9-FF92-491D-8826-7664A1B19E01}">
      <text>
        <t>[Threaded comment]
Your version of Excel allows you to read this threaded comment; however, any edits to it will get removed if the file is opened in a newer version of Excel. Learn more: https://go.microsoft.com/fwlink/?linkid=870924
Comment:
    台新基金會、高大、高科大開放水域、客委會、高科大食農、安達人壽</t>
      </text>
    </comment>
    <comment ref="E317" authorId="1266" shapeId="0" xr:uid="{0E4702F6-2DB8-4164-9B63-FB7D06ECE15F}">
      <text>
        <t>[Threaded comment]
Your version of Excel allows you to read this threaded comment; however, any edits to it will get removed if the file is opened in a newer version of Excel. Learn more: https://go.microsoft.com/fwlink/?linkid=870924
Comment:
    南投縣性平、苗栗縣性平、基隆市性平</t>
      </text>
    </comment>
    <comment ref="F317" authorId="1267" shapeId="0" xr:uid="{D567EBD4-3478-4067-86CC-6E9617402FCD}">
      <text>
        <t>[Threaded comment]
Your version of Excel allows you to read this threaded comment; however, any edits to it will get removed if the file is opened in a newer version of Excel. Learn more: https://go.microsoft.com/fwlink/?linkid=870924
Comment:
    桃園市性平</t>
      </text>
    </comment>
    <comment ref="G317" authorId="1268" shapeId="0" xr:uid="{7E3295E1-393F-4128-B615-F15B79ECCAF0}">
      <text>
        <t>[Threaded comment]
Your version of Excel allows you to read this threaded comment; however, any edits to it will get removed if the file is opened in a newer version of Excel. Learn more: https://go.microsoft.com/fwlink/?linkid=870924
Comment:
    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中選會、高醫大（教育部口腔保健計畫）、台中市性平、高雄市性平、陽明交大（教育部菸檳防治計畫）、台北市警察局、北區國稅局桃園分局、戰國策、中嘉、勵馨基金會、P&amp;G、新竹縣性平、彰化縣性平、雲林縣性平、南投縣性平、苗栗縣性平、基隆市性平</t>
      </text>
    </comment>
    <comment ref="I317" authorId="1269" shapeId="0" xr:uid="{FB2C9166-02BC-4FBD-8749-D984C3829142}">
      <text>
        <t>[Threaded comment]
Your version of Excel allows you to read this threaded comment; however, any edits to it will get removed if the file is opened in a newer version of Excel. Learn more: https://go.microsoft.com/fwlink/?linkid=870924
Comment:
    桃園市性平</t>
      </text>
    </comment>
    <comment ref="K317" authorId="1270" shapeId="0" xr:uid="{0FA2FBE0-8CF2-4474-BB05-A488D33B1543}">
      <text>
        <t>[Threaded comment]
Your version of Excel allows you to read this threaded comment; however, any edits to it will get removed if the file is opened in a newer version of Excel. Learn more: https://go.microsoft.com/fwlink/?linkid=870924
Comment:
    康寧大學護理科、台北市交通局（交通安全）、波蜜、民視、台南市性平</t>
      </text>
    </comment>
    <comment ref="O317" authorId="1271" shapeId="0" xr:uid="{14B211A8-4F94-4451-9874-551DC867F46C}">
      <text>
        <t>[Threaded comment]
Your version of Excel allows you to read this threaded comment; however, any edits to it will get removed if the file is opened in a newer version of Excel. Learn more: https://go.microsoft.com/fwlink/?linkid=870924
Comment:
    新竹市行政處公關新聞科（媒體識讀）、新北性平續約、台中科大、Extra</t>
      </text>
    </comment>
    <comment ref="S317" authorId="1272" shapeId="0" xr:uid="{F8B30565-EB50-4044-A72D-942ECA609914}">
      <text>
        <t>[Threaded comment]
Your version of Excel allows you to read this threaded comment; however, any edits to it will get removed if the file is opened in a newer version of Excel. Learn more: https://go.microsoft.com/fwlink/?linkid=870924
Comment:
    陳澄波第二波合作、中臺科大、雲林品德教育、法扶基金會</t>
      </text>
    </comment>
    <comment ref="W317" authorId="1273" shapeId="0" xr:uid="{4DD63B05-5913-4DF1-88EB-D7C9F0BF7A3B}">
      <text>
        <t>[Threaded comment]
Your version of Excel allows you to read this threaded comment; however, any edits to it will get removed if the file is opened in a newer version of Excel. Learn more: https://go.microsoft.com/fwlink/?linkid=870924
Comment:
    凱娜谷慕慕、陳澄波文化基金會、台北性平2025</t>
      </text>
    </comment>
    <comment ref="G318" authorId="1274" shapeId="0" xr:uid="{62F5B7A9-ABCE-417A-B820-128E810165EF}">
      <text>
        <t>[Threaded comment]
Your version of Excel allows you to read this threaded comment; however, any edits to it will get removed if the file is opened in a newer version of Excel. Learn more: https://go.microsoft.com/fwlink/?linkid=870924
Comment:
    社團法人臺灣腦中風學會
台灣感染症醫學會
台灣免疫學會
中鼎集團
中鼎教育基金會
台塑生醫
巴黎人壽
旭榮集團
台北市觀光傳播局
施奈德
特力
3M_台灣明尼蘇達礦業製造股份有限公司
巨大機械工業（GIANT）
光宇工程顧問
台塑企業總管理處
國家災害防救科技中心
中央氣象署 海象氣候組
新竹市環保局
沃旭能源
長榮航空
國泰金控永續辦公室
中化合成生技股份有限公司
香港商遠東恆天然乳品 台灣分公司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t>
      </text>
    </comment>
    <comment ref="K318" authorId="1275" shapeId="0" xr:uid="{5295C9F9-527C-484E-884A-94E75159C358}">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加貝國際
台塑企業
巨大機械</t>
      </text>
    </comment>
    <comment ref="O318" authorId="1276" shapeId="0" xr:uid="{5F4FFA26-7650-441B-8F85-2726CE6D3F86}">
      <text>
        <t>[Threaded comment]
Your version of Excel allows you to read this threaded comment; however, any edits to it will get removed if the file is opened in a newer version of Excel. Learn more: https://go.microsoft.com/fwlink/?linkid=870924
Comment:
    霹靂國際
森田藥妝
東洋藥品
台灣諾華
邦訓
佳格食品</t>
      </text>
    </comment>
    <comment ref="S318" authorId="1277" shapeId="0" xr:uid="{15402C6B-9719-4917-8D15-4202EF9F3E54}">
      <text>
        <t>[Threaded comment]
Your version of Excel allows you to read this threaded comment; however, any edits to it will get removed if the file is opened in a newer version of Excel. Learn more: https://go.microsoft.com/fwlink/?linkid=870924
Comment:
    信義房屋
大昕廣告
香港商尚域投資有限公司台灣分公司
國泰空軍
國泰陸軍
新加坡商希達數位有限公司</t>
      </text>
    </comment>
    <comment ref="W318" authorId="1278" shapeId="0" xr:uid="{3077DB7A-CD1E-4D46-8836-D18313B744E1}">
      <text>
        <t>[Threaded comment]
Your version of Excel allows you to read this threaded comment; however, any edits to it will get removed if the file is opened in a newer version of Excel. Learn more: https://go.microsoft.com/fwlink/?linkid=870924
Comment:
    金車文教基金會
賑災基金會防災教育
國泰JoSeal
國泰建設
玉山
LINE x CSRone
新視紀-消保案
國泰空
國泰陸</t>
      </text>
    </comment>
    <comment ref="E319" authorId="1279" shapeId="0" xr:uid="{871F9FC8-0B59-4BA5-B3FC-4AFD5243F761}">
      <text>
        <t>[Threaded comment]
Your version of Excel allows you to read this threaded comment; however, any edits to it will get removed if the file is opened in a newer version of Excel. Learn more: https://go.microsoft.com/fwlink/?linkid=870924
Comment:
    奇美實業、花仙子企業、好來化工</t>
      </text>
    </comment>
    <comment ref="F319" authorId="1280" shapeId="0" xr:uid="{4955075F-9D87-43EA-BF3D-0D9E4767E0B1}">
      <text>
        <t>[Threaded comment]
Your version of Excel allows you to read this threaded comment; however, any edits to it will get removed if the file is opened in a newer version of Excel. Learn more: https://go.microsoft.com/fwlink/?linkid=870924
Comment:
    燁輝企業</t>
      </text>
    </comment>
    <comment ref="G319" authorId="1281" shapeId="0" xr:uid="{2BCD8AF6-57AE-44EF-BB62-6E6B457CFEBA}">
      <text>
        <t>[Threaded comment]
Your version of Excel allows you to read this threaded comment; however, any edits to it will get removed if the file is opened in a newer version of Excel. Learn more: https://go.microsoft.com/fwlink/?linkid=870924
Comment:
    台灣電通、純粹創意、王品集團、六角國際集團、愛之味、維他露、八方雲集、三商控股、金百利克拉克、雀巢、世界先進、工研院、東元電機、奇美實業、花仙子企業、好來化工</t>
      </text>
    </comment>
    <comment ref="I319" authorId="1282" shapeId="0" xr:uid="{D174CFB7-B327-4962-A2A8-DD1FEB257353}">
      <text>
        <t>[Threaded comment]
Your version of Excel allows you to read this threaded comment; however, any edits to it will get removed if the file is opened in a newer version of Excel. Learn more: https://go.microsoft.com/fwlink/?linkid=870924
Comment:
    燁輝企業</t>
      </text>
    </comment>
    <comment ref="J319" authorId="1283" shapeId="0" xr:uid="{448B1E82-C52E-49F7-B8F4-95EA971071BA}">
      <text>
        <t>[Threaded comment]
Your version of Excel allows you to read this threaded comment; however, any edits to it will get removed if the file is opened in a newer version of Excel. Learn more: https://go.microsoft.com/fwlink/?linkid=870924
Comment:
    布爾喬亞</t>
      </text>
    </comment>
    <comment ref="K319" authorId="1284" shapeId="0" xr:uid="{DBC84C2F-EB9C-407E-B8B0-FACA165A1748}">
      <text>
        <t>[Threaded comment]
Your version of Excel allows you to read this threaded comment; however, any edits to it will get removed if the file is opened in a newer version of Excel. Learn more: https://go.microsoft.com/fwlink/?linkid=870924
Comment:
    好食課、天仁茶業、裕隆日產、燁輝企業</t>
      </text>
    </comment>
    <comment ref="M319" authorId="1285" shapeId="0" xr:uid="{26F83D46-E72B-46EA-A2C0-85AE4F57BA43}">
      <text>
        <t>[Threaded comment]
Your version of Excel allows you to read this threaded comment; however, any edits to it will get removed if the file is opened in a newer version of Excel. Learn more: https://go.microsoft.com/fwlink/?linkid=870924
Comment:
    布爾喬亞</t>
      </text>
    </comment>
    <comment ref="O319" authorId="1286" shapeId="0" xr:uid="{5AAF286D-64EC-4130-A324-5EA012AD92C8}">
      <text>
        <t>[Threaded comment]
Your version of Excel allows you to read this threaded comment; however, any edits to it will get removed if the file is opened in a newer version of Excel. Learn more: https://go.microsoft.com/fwlink/?linkid=870924
Comment:
    延伸公關、偉太廣告、花王、布爾喬亞</t>
      </text>
    </comment>
    <comment ref="S319" authorId="1287" shapeId="0" xr:uid="{22BE4D40-4C05-4425-B015-8E971626C961}">
      <text>
        <t>[Threaded comment]
Your version of Excel allows you to read this threaded comment; however, any edits to it will get removed if the file is opened in a newer version of Excel. Learn more: https://go.microsoft.com/fwlink/?linkid=870924
Comment:
    香港e2Sports</t>
      </text>
    </comment>
    <comment ref="W319" authorId="1288" shapeId="0" xr:uid="{C48F7029-8038-445A-8DF2-D9A33FA65E89}">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利樂包裝、嘉義縣稅務局、文化部台語補助案、慈濟基金會、南區國稅局、基隆市稅務局、新竹縣衛生局</t>
      </text>
    </comment>
    <comment ref="F320" authorId="1289" shapeId="0" xr:uid="{DACEA6AE-5A4C-490A-A3AF-21083318CC24}">
      <text>
        <t>[Threaded comment]
Your version of Excel allows you to read this threaded comment; however, any edits to it will get removed if the file is opened in a newer version of Excel. Learn more: https://go.microsoft.com/fwlink/?linkid=870924
Comment:
    台泥、張榮發基金會</t>
      </text>
    </comment>
    <comment ref="G320" authorId="1290" shapeId="0" xr:uid="{934E2240-37B6-433A-BCD9-4484A0CB4156}">
      <text>
        <t>[Threaded comment]
Your version of Excel allows you to read this threaded comment; however, any edits to it will get removed if the file is opened in a newer version of Excel. Learn more: https://go.microsoft.com/fwlink/?linkid=870924
Comment:
    師大能源網、葡萄王、海保署、風睿能源、中油、光泰環能、台糖、英業達、威剛、旺宏、遠東新、MOXA、HP惠普、正崴、南亞科技、燿華電子、力成科技、聯邦文教基金會、致伸、東元科技文教基金會</t>
      </text>
    </comment>
    <comment ref="I320" authorId="1291" shapeId="0" xr:uid="{02D3C75B-22E7-4251-A6DF-E673E4F08F42}">
      <text>
        <t>[Threaded comment]
Your version of Excel allows you to read this threaded comment; however, any edits to it will get removed if the file is opened in a newer version of Excel. Learn more: https://go.microsoft.com/fwlink/?linkid=870924
Comment:
     水保署台中分署</t>
      </text>
    </comment>
    <comment ref="J320" authorId="1292" shapeId="0" xr:uid="{1385360E-EEC9-4162-8E6C-0010A495CCBC}">
      <text>
        <t>[Threaded comment]
Your version of Excel allows you to read this threaded comment; however, any edits to it will get removed if the file is opened in a newer version of Excel. Learn more: https://go.microsoft.com/fwlink/?linkid=870924
Comment:
    叡揚、光泰環能</t>
      </text>
    </comment>
    <comment ref="K320" authorId="1293" shapeId="0" xr:uid="{7C1CC3EF-E974-4AC5-B640-8B0C481B4BC4}">
      <text>
        <t>[Threaded comment]
Your version of Excel allows you to read this threaded comment; however, any edits to it will get removed if the file is opened in a newer version of Excel. Learn more: https://go.microsoft.com/fwlink/?linkid=870924
Comment:
    明泰文教基金會、林保署森林育樂、凌華教育基金會、海保署、育秀、遠東新世紀、水保署台中分署</t>
      </text>
    </comment>
    <comment ref="O320" authorId="1294" shapeId="0" xr:uid="{AA979386-922F-47CD-93A9-F0FBCEF53D93}">
      <text>
        <t>[Threaded comment]
Your version of Excel allows you to read this threaded comment; however, any edits to it will get removed if the file is opened in a newer version of Excel. Learn more: https://go.microsoft.com/fwlink/?linkid=870924
Comment:
    友種、器捐中心、民視、叡揚、光泰環能</t>
      </text>
    </comment>
    <comment ref="S320" authorId="1295" shapeId="0" xr:uid="{10F4180B-12D5-4CFC-B87D-66AED7F64438}">
      <text>
        <t>[Threaded comment]
Your version of Excel allows you to read this threaded comment; however, any edits to it will get removed if the file is opened in a newer version of Excel. Learn more: https://go.microsoft.com/fwlink/?linkid=870924
Comment:
    司法院、海科館</t>
      </text>
    </comment>
    <comment ref="W320" authorId="1296" shapeId="0" xr:uid="{A4A4ABBA-34C6-466C-B21C-895912CB4D9B}">
      <text>
        <t>[Threaded comment]
Your version of Excel allows you to read this threaded comment; however, any edits to it will get removed if the file is opened in a newer version of Excel. Learn more: https://go.microsoft.com/fwlink/?linkid=870924
Comment:
    雲門,土基會,癌症</t>
      </text>
    </comment>
    <comment ref="G321" authorId="1297" shapeId="0" xr:uid="{E2365B33-5003-4964-ADE0-73BBD19A11A6}">
      <text>
        <t>[Threaded comment]
Your version of Excel allows you to read this threaded comment; however, any edits to it will get removed if the file is opened in a newer version of Excel. Learn more: https://go.microsoft.com/fwlink/?linkid=870924
Comment:
    台北市私立聖道兒童之家
Reply:
    恆基醫療財團法人恆春基督教醫院、新店基督長老教會
Reply:
    和德昌（麥當勞）、遠傳、Jins、SGS、統一綜合證券、默沙東MSD</t>
      </text>
    </comment>
    <comment ref="K321" authorId="1298" shapeId="0" xr:uid="{CD25F47E-AE19-4758-AE14-DBA693571F7B}">
      <text>
        <t>[Threaded comment]
Your version of Excel allows you to read this threaded comment; however, any edits to it will get removed if the file is opened in a newer version of Excel. Learn more: https://go.microsoft.com/fwlink/?linkid=870924
Comment:
    臺南原民會</t>
      </text>
    </comment>
    <comment ref="O321" authorId="1299" shapeId="0" xr:uid="{D625D725-3875-487C-B195-6284BBBABE09}">
      <text>
        <t>[Threaded comment]
Your version of Excel allows you to read this threaded comment; however, any edits to it will get removed if the file is opened in a newer version of Excel. Learn more: https://go.microsoft.com/fwlink/?linkid=870924
Comment:
    屏東交通安全計畫</t>
      </text>
    </comment>
    <comment ref="S321" authorId="1300" shapeId="0" xr:uid="{30481965-0E6F-4B4E-88A7-574CB9BDF1FF}">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321" authorId="1301" shapeId="0" xr:uid="{EF9BC2EB-219E-42D3-9DCA-458BA9F54EEA}">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F322" authorId="1302" shapeId="0" xr:uid="{D37C28A8-18C1-4677-A3D6-022AC1023745}">
      <text>
        <t>[Threaded comment]
Your version of Excel allows you to read this threaded comment; however, any edits to it will get removed if the file is opened in a newer version of Excel. Learn more: https://go.microsoft.com/fwlink/?linkid=870924
Comment:
    光洋基金會</t>
      </text>
    </comment>
    <comment ref="G322" authorId="1303" shapeId="0" xr:uid="{1BAE08BD-2C2F-4DF3-BF90-1B3254593131}">
      <text>
        <t>[Threaded comment]
Your version of Excel allows you to read this threaded comment; however, any edits to it will get removed if the file is opened in a newer version of Excel. Learn more: https://go.microsoft.com/fwlink/?linkid=870924
Comment:
    彰化社會局、新北市體育局、國家人權委員會、嘉義社會局、台中社會局、高雄社會局、體育署學校體育組、聯華電子、海漁會、明緯公益基金會、臺中數位治理局、資安署、高雄資訊處</t>
      </text>
    </comment>
    <comment ref="I322" authorId="1304" shapeId="0" xr:uid="{FA2B6DC0-E21D-47F4-B454-BCADC24CA930}">
      <text>
        <t>[Threaded comment]
Your version of Excel allows you to read this threaded comment; however, any edits to it will get removed if the file is opened in a newer version of Excel. Learn more: https://go.microsoft.com/fwlink/?linkid=870924
Comment:
    光洋基金會、華南金控</t>
      </text>
    </comment>
    <comment ref="K322" authorId="1305" shapeId="0" xr:uid="{500B0F98-69B7-4D32-B3D5-F8731DF21E13}">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桃園體育局、兒福聯盟、榮成山與田教育基金會、桃園家防中心、永信文教基金會、展翅協會、TPBL台灣職業籃球大聯盟、衛福部社家署、調查局、北市資訊局、桃園市政府資訊科技局、群創教育基金會、網擎資訊、華南金控、光洋基金會</t>
      </text>
    </comment>
    <comment ref="R322" authorId="1306" shapeId="0" xr:uid="{06FE7643-1A21-4A17-BA8F-F7BA8B3AA3E2}">
      <text>
        <t>[Threaded comment]
Your version of Excel allows you to read this threaded comment; however, any edits to it will get removed if the file is opened in a newer version of Excel. Learn more: https://go.microsoft.com/fwlink/?linkid=870924
Comment:
    2025世界展望會</t>
      </text>
    </comment>
    <comment ref="S322" authorId="1307" shapeId="0" xr:uid="{72E55339-EF7B-4698-ADDF-4612DC780610}">
      <text>
        <t>[Threaded comment]
Your version of Excel allows you to read this threaded comment; however, any edits to it will get removed if the file is opened in a newer version of Excel. Learn more: https://go.microsoft.com/fwlink/?linkid=870924
Comment:
    嘉義太空館、2G台中電競</t>
      </text>
    </comment>
    <comment ref="U322" authorId="1308" shapeId="0" xr:uid="{2924F665-876A-4F42-9D8B-4A58C889C06B}">
      <text>
        <t>[Threaded comment]
Your version of Excel allows you to read this threaded comment; however, any edits to it will get removed if the file is opened in a newer version of Excel. Learn more: https://go.microsoft.com/fwlink/?linkid=870924
Comment:
    2025世界展望會</t>
      </text>
    </comment>
    <comment ref="W322" authorId="1309" shapeId="0" xr:uid="{9247C4EF-5B89-4DE9-9F22-37596A98C583}">
      <text>
        <t>[Threaded comment]
Your version of Excel allows you to read this threaded comment; however, any edits to it will get removed if the file is opened in a newer version of Excel. Learn more: https://go.microsoft.com/fwlink/?linkid=870924
Comment:
    灃食、2025世界展望會</t>
      </text>
    </comment>
    <comment ref="E323" authorId="1310" shapeId="0" xr:uid="{81E34F33-D428-42CC-A549-D70D3C9EA631}">
      <text>
        <t xml:space="preserve">[Threaded comment]
Your version of Excel allows you to read this threaded comment; however, any edits to it will get removed if the file is opened in a newer version of Excel. Learn more: https://go.microsoft.com/fwlink/?linkid=870924
Comment:
    輔大考照培訓
桃園市客家事務局
台北市客家事務委員會
</t>
      </text>
    </comment>
    <comment ref="F323" authorId="1311" shapeId="0" xr:uid="{D3BE4706-5E77-4736-8DF3-917BE040C3EE}">
      <text>
        <t>[Threaded comment]
Your version of Excel allows you to read this threaded comment; however, any edits to it will get removed if the file is opened in a newer version of Excel. Learn more: https://go.microsoft.com/fwlink/?linkid=870924
Comment:
    榮亮食田文教基金會
輔大考照培訓‘</t>
      </text>
    </comment>
    <comment ref="G323" authorId="1312" shapeId="0" xr:uid="{516BC773-333D-4ADE-A15D-64B5C76A602C}">
      <text>
        <t>[Threaded comment]
Your version of Excel allows you to read this threaded comment; however, any edits to it will get removed if the file is opened in a newer version of Excel. Learn more: https://go.microsoft.com/fwlink/?linkid=870924
Comment:
    2U_考照培訓：
北醫：護理系、學士後護理系
義守圖資處
2U_USR：
暨南大學USR
輔英科大USR
嘉義大學USR
北醫大學USR
長庚科大USR
輔大USR
聖約翰科大USR
台大USR
明志科大USR
輔大考照培訓
全能電競提案：
台新、中強光電、光寶、新光銀行、優睿思公關公司
企業CSR：
統一超商好鄰居文教基金會、台灣港務公司、群創教育基金會
其他：台南市政府教育局、高雄市政府農業局</t>
      </text>
    </comment>
    <comment ref="I323" authorId="1313" shapeId="0" xr:uid="{2EDBC295-08B8-4D45-A5E2-A725D6B3BBD6}">
      <text>
        <t>[Threaded comment]
Your version of Excel allows you to read this threaded comment; however, any edits to it will get removed if the file is opened in a newer version of Excel. Learn more: https://go.microsoft.com/fwlink/?linkid=870924
Comment:
    榮亮食田文教基金會
輔大考照培訓</t>
      </text>
    </comment>
    <comment ref="K323" authorId="1314" shapeId="0" xr:uid="{7F10F719-73A4-486D-827D-34858335E6DF}">
      <text>
        <t>[Threaded comment]
Your version of Excel allows you to read this threaded comment; however, any edits to it will get removed if the file is opened in a newer version of Excel. Learn more: https://go.microsoft.com/fwlink/?linkid=870924
Comment:
    高醫大、野野、北醫教務處
、台中市農業局、高科大技職、淡江USR、文化大學USR、輔大考照培訓、榮亮食田文教基金會</t>
      </text>
    </comment>
    <comment ref="O323" authorId="1315" shapeId="0" xr:uid="{1347978B-BD70-4B63-958C-224FB6FF7D14}">
      <text>
        <t>[Threaded comment]
Your version of Excel allows you to read this threaded comment; however, any edits to it will get removed if the file is opened in a newer version of Excel. Learn more: https://go.microsoft.com/fwlink/?linkid=870924
Comment:
    友達光電</t>
      </text>
    </comment>
    <comment ref="S323" authorId="1316" shapeId="0" xr:uid="{AA9BDDD6-BD1A-4A80-944E-7F9084761083}">
      <text>
        <t>[Threaded comment]
Your version of Excel allows you to read this threaded comment; however, any edits to it will get removed if the file is opened in a newer version of Excel. Learn more: https://go.microsoft.com/fwlink/?linkid=870924
Comment:
    文化大學</t>
      </text>
    </comment>
    <comment ref="W323" authorId="1317" shapeId="0" xr:uid="{04FD1410-C707-4C08-90F6-E490B5DB8F2B}">
      <text>
        <t>[Threaded comment]
Your version of Excel allows you to read this threaded comment; however, any edits to it will get removed if the file is opened in a newer version of Excel. Learn more: https://go.microsoft.com/fwlink/?linkid=870924
Comment:
    台新基金會、高大、高科大開放水域、客委會、高科大食農、安達人壽</t>
      </text>
    </comment>
    <comment ref="E325" authorId="1318" shapeId="0" xr:uid="{9C92ADC4-2FDD-4D10-99A9-FE8AB0D4DBFA}">
      <text>
        <t>[Threaded comment]
Your version of Excel allows you to read this threaded comment; however, any edits to it will get removed if the file is opened in a newer version of Excel. Learn more: https://go.microsoft.com/fwlink/?linkid=870924
Comment:
    長榮航空</t>
      </text>
    </comment>
    <comment ref="G325" authorId="1319" shapeId="0" xr:uid="{92B18FFD-F981-4DF5-B4E3-D8961661FB64}">
      <text>
        <t>[Threaded comment]
Your version of Excel allows you to read this threaded comment; however, any edits to it will get removed if the file is opened in a newer version of Excel. Learn more: https://go.microsoft.com/fwlink/?linkid=870924
Comment:
    社團法人臺灣腦中風學會
台灣感染症醫學會
台灣免疫學會
台塑生醫
巴黎人壽
旭榮集團
台北市觀光傳播局
施奈德
特力
3M_台灣明尼蘇達礦業製造股份有限公司
巨大機械工業（GIANT）
光宇工程顧問
台塑企業總管理處
國家災害防救科技中心
新竹市環保局
沃旭能源
長榮航空
國泰金控永續辦公室
中化合成生技股份有限公司
香港商遠東恆天然乳品 台灣分公司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
長榮航空</t>
      </text>
    </comment>
    <comment ref="I325" authorId="1320" shapeId="0" xr:uid="{0155564B-0EC3-473D-AC4A-4E28566C1914}">
      <text>
        <t>[Threaded comment]
Your version of Excel allows you to read this threaded comment; however, any edits to it will get removed if the file is opened in a newer version of Excel. Learn more: https://go.microsoft.com/fwlink/?linkid=870924
Comment:
    中央氣象署</t>
      </text>
    </comment>
    <comment ref="K325" authorId="1321" shapeId="0" xr:uid="{AE7C0F4F-F3EF-412C-9C4B-6E6CCB868964}">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加貝國際
台塑企業
巨大機械
中央氣象署</t>
      </text>
    </comment>
    <comment ref="O325" authorId="1322" shapeId="0" xr:uid="{2EAE5045-D6BD-48EE-BEC2-4D367D9888AB}">
      <text>
        <t>[Threaded comment]
Your version of Excel allows you to read this threaded comment; however, any edits to it will get removed if the file is opened in a newer version of Excel. Learn more: https://go.microsoft.com/fwlink/?linkid=870924
Comment:
    霹靂國際
森田藥妝
東洋藥品
台灣諾華
邦訓
佳格食品</t>
      </text>
    </comment>
    <comment ref="S325" authorId="1323" shapeId="0" xr:uid="{DAC226B9-9338-4DA2-9B88-9C78A4101511}">
      <text>
        <t>[Threaded comment]
Your version of Excel allows you to read this threaded comment; however, any edits to it will get removed if the file is opened in a newer version of Excel. Learn more: https://go.microsoft.com/fwlink/?linkid=870924
Comment:
    信義房屋
大昕廣告
香港商尚域投資有限公司台灣分公司
國泰空軍
國泰陸軍
新加坡商希達數位有限公司</t>
      </text>
    </comment>
    <comment ref="V325" authorId="1324" shapeId="0" xr:uid="{4DB9DC72-F923-4202-8D93-C9E19E8ABAE6}">
      <text>
        <t>[Threaded comment]
Your version of Excel allows you to read this threaded comment; however, any edits to it will get removed if the file is opened in a newer version of Excel. Learn more: https://go.microsoft.com/fwlink/?linkid=870924
Comment:
    新視紀-消保案</t>
      </text>
    </comment>
    <comment ref="W325" authorId="1325" shapeId="0" xr:uid="{096012A9-F23E-4A01-B4E3-7549853784AA}">
      <text>
        <t>[Threaded comment]
Your version of Excel allows you to read this threaded comment; however, any edits to it will get removed if the file is opened in a newer version of Excel. Learn more: https://go.microsoft.com/fwlink/?linkid=870924
Comment:
    金車文教基金會
賑災基金會防災教育
國泰JoSeal
國泰建設
玉山
LINE x CSRone
國泰空
國泰陸</t>
      </text>
    </comment>
    <comment ref="G326" authorId="1326" shapeId="0" xr:uid="{6ABA7E85-93D4-415E-8B88-CD66B270282D}">
      <text>
        <t>[Threaded comment]
Your version of Excel allows you to read this threaded comment; however, any edits to it will get removed if the file is opened in a newer version of Excel. Learn more: https://go.microsoft.com/fwlink/?linkid=870924
Comment:
    台灣電通、純粹創意、王品集團、六角國際集團、愛之味、維他露、八方雲集、三商控股、金百利克拉克、雀巢、世界先進、工研院、東元電機、奇美實業、花仙子企業、好來化工</t>
      </text>
    </comment>
    <comment ref="I326" authorId="1327" shapeId="0" xr:uid="{93DAC409-B717-4DFD-B628-894CCD6BF32E}">
      <text>
        <t>[Threaded comment]
Your version of Excel allows you to read this threaded comment; however, any edits to it will get removed if the file is opened in a newer version of Excel. Learn more: https://go.microsoft.com/fwlink/?linkid=870924
Comment:
    勤業眾信</t>
      </text>
    </comment>
    <comment ref="K326" authorId="1328" shapeId="0" xr:uid="{54129594-45DB-4E4E-95F3-8B4CFC63ADF7}">
      <text>
        <t>[Threaded comment]
Your version of Excel allows you to read this threaded comment; however, any edits to it will get removed if the file is opened in a newer version of Excel. Learn more: https://go.microsoft.com/fwlink/?linkid=870924
Comment:
    好食課、天仁茶業、裕隆日產、燁輝企業、勤業眾信</t>
      </text>
    </comment>
    <comment ref="O326" authorId="1329" shapeId="0" xr:uid="{FEF9B8C4-BB32-4968-AED9-414718000852}">
      <text>
        <t>[Threaded comment]
Your version of Excel allows you to read this threaded comment; however, any edits to it will get removed if the file is opened in a newer version of Excel. Learn more: https://go.microsoft.com/fwlink/?linkid=870924
Comment:
    延伸公關、偉太廣告、花王、布爾喬亞</t>
      </text>
    </comment>
    <comment ref="S326" authorId="1330" shapeId="0" xr:uid="{B4D70222-4DC2-46DD-87A4-67EFF0777FF8}">
      <text>
        <t>[Threaded comment]
Your version of Excel allows you to read this threaded comment; however, any edits to it will get removed if the file is opened in a newer version of Excel. Learn more: https://go.microsoft.com/fwlink/?linkid=870924
Comment:
    香港e2Sports</t>
      </text>
    </comment>
    <comment ref="W326" authorId="1331" shapeId="0" xr:uid="{1DD798EF-875C-4525-8DDC-D61C86B3FABB}">
      <text>
        <t>[Threaded comment]
Your version of Excel allows you to read this threaded comment; however, any edits to it will get removed if the file is opened in a newer version of Excel. Learn more: https://go.microsoft.com/fwlink/?linkid=870924
Comment:
    利樂包裝、嘉義縣稅務局、文化部台語補助案、慈濟基金會、南區國稅局、基隆市稅務局、新竹縣衛生局</t>
      </text>
    </comment>
    <comment ref="E327" authorId="1332" shapeId="0" xr:uid="{0A8D1340-2541-4FC6-AA9F-B74631A92B42}">
      <text>
        <t>[Threaded comment]
Your version of Excel allows you to read this threaded comment; however, any edits to it will get removed if the file is opened in a newer version of Excel. Learn more: https://go.microsoft.com/fwlink/?linkid=870924
Comment:
    明基基金會、自行車永續協會</t>
      </text>
    </comment>
    <comment ref="F327" authorId="1333" shapeId="0" xr:uid="{235E5569-E2C8-4227-AB1B-95F107344EE0}">
      <text>
        <t>[Threaded comment]
Your version of Excel allows you to read this threaded comment; however, any edits to it will get removed if the file is opened in a newer version of Excel. Learn more: https://go.microsoft.com/fwlink/?linkid=870924
Comment:
    中油、光泰環能、台糖、英業達、威剛、旺宏</t>
      </text>
    </comment>
    <comment ref="G327" authorId="1334" shapeId="0" xr:uid="{0BE4D223-35EF-4ECF-AA2A-F94EE8BE4A92}">
      <text>
        <t>[Threaded comment]
Your version of Excel allows you to read this threaded comment; however, any edits to it will get removed if the file is opened in a newer version of Excel. Learn more: https://go.microsoft.com/fwlink/?linkid=870924
Comment:
    師大能源網、葡萄王、海保署、風睿能源、遠東新、MOXA、HP惠普、正崴、南亞科技、燿華電子、力成科技、聯邦文教基金會、致伸、東元科技文教基金會、明基基金會、自行車永續協會</t>
      </text>
    </comment>
    <comment ref="I327" authorId="1335" shapeId="0" xr:uid="{A99081D0-8513-4C1D-B7B5-492D274115EF}">
      <text>
        <t>[Threaded comment]
Your version of Excel allows you to read this threaded comment; however, any edits to it will get removed if the file is opened in a newer version of Excel. Learn more: https://go.microsoft.com/fwlink/?linkid=870924
Comment:
    林保署嘉義分署</t>
      </text>
    </comment>
    <comment ref="J327" authorId="1336" shapeId="0" xr:uid="{90DEDD9B-95BC-43D7-A767-23C5390F29B2}">
      <text>
        <t>[Threaded comment]
Your version of Excel allows you to read this threaded comment; however, any edits to it will get removed if the file is opened in a newer version of Excel. Learn more: https://go.microsoft.com/fwlink/?linkid=870924
Comment:
    明泰基金會、林保署森林育樂、水保署台中分署</t>
      </text>
    </comment>
    <comment ref="K327" authorId="1337" shapeId="0" xr:uid="{8855B250-973D-4D8C-86D0-9A35D6E21AFD}">
      <text>
        <t>[Threaded comment]
Your version of Excel allows you to read this threaded comment; however, any edits to it will get removed if the file is opened in a newer version of Excel. Learn more: https://go.microsoft.com/fwlink/?linkid=870924
Comment:
    凌華教育基金會、海保署、育秀、遠東新世紀、林保署嘉義分署</t>
      </text>
    </comment>
    <comment ref="O327" authorId="1338" shapeId="0" xr:uid="{D5E58CD4-314F-420E-9A23-28A311E0411E}">
      <text>
        <t>[Threaded comment]
Your version of Excel allows you to read this threaded comment; however, any edits to it will get removed if the file is opened in a newer version of Excel. Learn more: https://go.microsoft.com/fwlink/?linkid=870924
Comment:
    友種、器捐中心、民視、叡揚、光泰環能</t>
      </text>
    </comment>
    <comment ref="Q327" authorId="1339" shapeId="0" xr:uid="{C80B6209-E366-4EB9-8880-619BC17C31F8}">
      <text>
        <t>[Threaded comment]
Your version of Excel allows you to read this threaded comment; however, any edits to it will get removed if the file is opened in a newer version of Excel. Learn more: https://go.microsoft.com/fwlink/?linkid=870924
Comment:
    農保署台中分署</t>
      </text>
    </comment>
    <comment ref="R327" authorId="1340" shapeId="0" xr:uid="{2C657128-354D-4DD9-9B4C-69C9427D44A2}">
      <text>
        <t>[Threaded comment]
Your version of Excel allows you to read this threaded comment; however, any edits to it will get removed if the file is opened in a newer version of Excel. Learn more: https://go.microsoft.com/fwlink/?linkid=870924
Comment:
    司法院</t>
      </text>
    </comment>
    <comment ref="S327" authorId="1341" shapeId="0" xr:uid="{C816420F-366B-41B9-921B-68FE8DDF9787}">
      <text>
        <t>[Threaded comment]
Your version of Excel allows you to read this threaded comment; however, any edits to it will get removed if the file is opened in a newer version of Excel. Learn more: https://go.microsoft.com/fwlink/?linkid=870924
Comment:
    海科館、農保署台中分署</t>
      </text>
    </comment>
    <comment ref="U327" authorId="1342" shapeId="0" xr:uid="{C8F0D2C4-C897-447C-84F7-C034F56F7FC0}">
      <text>
        <t>[Threaded comment]
Your version of Excel allows you to read this threaded comment; however, any edits to it will get removed if the file is opened in a newer version of Excel. Learn more: https://go.microsoft.com/fwlink/?linkid=870924
Comment:
    司法院</t>
      </text>
    </comment>
    <comment ref="W327" authorId="1343" shapeId="0" xr:uid="{163EF24C-9095-46F6-8B88-E5475D21EEC3}">
      <text>
        <t>[Threaded comment]
Your version of Excel allows you to read this threaded comment; however, any edits to it will get removed if the file is opened in a newer version of Excel. Learn more: https://go.microsoft.com/fwlink/?linkid=870924
Comment:
    雲門,土基會,癌症,司法院</t>
      </text>
    </comment>
    <comment ref="G328" authorId="1344" shapeId="0" xr:uid="{10E35387-E4ED-42A8-8AE6-4E71EB3ECC9D}">
      <text>
        <t>[Threaded comment]
Your version of Excel allows you to read this threaded comment; however, any edits to it will get removed if the file is opened in a newer version of Excel. Learn more: https://go.microsoft.com/fwlink/?linkid=870924
Comment:
    台北市私立聖道兒童之家
Reply:
    恆基醫療財團法人恆春基督教醫院、新店基督長老教會
Reply:
    和德昌（麥當勞）、遠傳、Jins、SGS、統一綜合證券、默沙東MSD</t>
      </text>
    </comment>
    <comment ref="K328" authorId="1345" shapeId="0" xr:uid="{4EB02B54-E19D-4B87-BCEA-E5DCDDA572CE}">
      <text>
        <t>[Threaded comment]
Your version of Excel allows you to read this threaded comment; however, any edits to it will get removed if the file is opened in a newer version of Excel. Learn more: https://go.microsoft.com/fwlink/?linkid=870924
Comment:
    臺南原民會</t>
      </text>
    </comment>
    <comment ref="O328" authorId="1346" shapeId="0" xr:uid="{A4AF23AB-F0B1-49BE-B027-FD7BBA101862}">
      <text>
        <t>[Threaded comment]
Your version of Excel allows you to read this threaded comment; however, any edits to it will get removed if the file is opened in a newer version of Excel. Learn more: https://go.microsoft.com/fwlink/?linkid=870924
Comment:
    屏東交通安全計畫</t>
      </text>
    </comment>
    <comment ref="S328" authorId="1347" shapeId="0" xr:uid="{CE0B74AD-46A0-4B80-B0CA-60AE6B2D5012}">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328" authorId="1348" shapeId="0" xr:uid="{FE90E1E2-B7AE-4074-BFA7-1DE9A0309C21}">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G329" authorId="1349" shapeId="0" xr:uid="{5AE3FD2A-5EA5-4BBF-8F9B-813CEA41CA24}">
      <text>
        <t>[Threaded comment]
Your version of Excel allows you to read this threaded comment; however, any edits to it will get removed if the file is opened in a newer version of Excel. Learn more: https://go.microsoft.com/fwlink/?linkid=870924
Comment:
    彰化社會局、新北市體育局、國家人權委員會、嘉義社會局、台中社會局、高雄社會局、體育署學校體育組、聯華電子、海漁會、明緯公益基金會、臺中數位治理局、資安署、高雄資訊處、聯華神通集團、精技電腦</t>
      </text>
    </comment>
    <comment ref="I329" authorId="1350" shapeId="0" xr:uid="{F23A587D-0BC3-4518-95F6-FB9CBB4DF2F8}">
      <text>
        <t>[Threaded comment]
Your version of Excel allows you to read this threaded comment; however, any edits to it will get removed if the file is opened in a newer version of Excel. Learn more: https://go.microsoft.com/fwlink/?linkid=870924
Comment:
    New Balance</t>
      </text>
    </comment>
    <comment ref="J329" authorId="1351" shapeId="0" xr:uid="{E71539A6-1B21-4C8C-BC0E-2F5C3BD2C44C}">
      <text>
        <t>[Threaded comment]
Your version of Excel allows you to read this threaded comment; however, any edits to it will get removed if the file is opened in a newer version of Excel. Learn more: https://go.microsoft.com/fwlink/?linkid=870924
Comment:
    桃園體育局</t>
      </text>
    </comment>
    <comment ref="K329" authorId="1352" shapeId="0" xr:uid="{D310EFEC-B66A-4940-8DF3-3C820456BF12}">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兒福聯盟、榮成山與田教育基金會、桃園家防中心、永信文教基金會、展翅協會、TPBL台灣職業籃球大聯盟、衛福部社家署、調查局、北市資訊局、桃園市政府資訊科技局、群創教育基金會、網擎資訊、華南金控、光洋基金會、New Balance</t>
      </text>
    </comment>
    <comment ref="S329" authorId="1353" shapeId="0" xr:uid="{66B3EE9A-6808-4EEE-B326-B7A3BAECE04D}">
      <text>
        <t>[Threaded comment]
Your version of Excel allows you to read this threaded comment; however, any edits to it will get removed if the file is opened in a newer version of Excel. Learn more: https://go.microsoft.com/fwlink/?linkid=870924
Comment:
    嘉義太空館、2G台中電競</t>
      </text>
    </comment>
    <comment ref="W329" authorId="1354" shapeId="0" xr:uid="{4F7F21FC-FF7E-46A0-BCA7-CF53B22DFBDB}">
      <text>
        <t>[Threaded comment]
Your version of Excel allows you to read this threaded comment; however, any edits to it will get removed if the file is opened in a newer version of Excel. Learn more: https://go.microsoft.com/fwlink/?linkid=870924
Comment:
    灃食、2025世界展望會</t>
      </text>
    </comment>
    <comment ref="E330" authorId="1355" shapeId="0" xr:uid="{9B53A883-D3E3-473A-82CE-65CEBC1D3855}">
      <text>
        <t>[Threaded comment]
Your version of Excel allows you to read this threaded comment; however, any edits to it will get removed if the file is opened in a newer version of Excel. Learn more: https://go.microsoft.com/fwlink/?linkid=870924
Comment:
    高雄市政府教育局
台南市政府衛生局
台北市政府教育局
高雄市客委會
全家便利商店
韋能能源</t>
      </text>
    </comment>
    <comment ref="G330" authorId="1356" shapeId="0" xr:uid="{A26DD0DC-E25B-4BD9-B8F1-102E6845E125}">
      <text>
        <t>[Threaded comment]
Your version of Excel allows you to read this threaded comment; however, any edits to it will get removed if the file is opened in a newer version of Excel. Learn more: https://go.microsoft.com/fwlink/?linkid=870924
Comment:
    2U_考照培訓：
北醫：護理系、學士後護理系
義守圖資處
2U_USR：
暨南大學USR
輔英科大USR
嘉義大學USR
北醫大學USR
長庚科大USR
輔大USR
聖約翰科大USR
台大USR
明志科大USR
輔大考照培訓
全能電競提案：
台新、中強光電、光寶、新光銀行、優睿思公關公司
企業CSR：
統一超商好鄰居文教基金會、台灣港務公司、群創教育基金會
其他：台南市政府教育局、高雄市政府農業局、高雄市政府教育局
台南市政府衛生局
台北市政府教育局
高雄市客委會
全家便利商店
韋能能源</t>
      </text>
    </comment>
    <comment ref="I330" authorId="1357" shapeId="0" xr:uid="{AE467A4E-BF52-4765-9F33-03D91BBF1AD6}">
      <text>
        <t>[Threaded comment]
Your version of Excel allows you to read this threaded comment; however, any edits to it will get removed if the file is opened in a newer version of Excel. Learn more: https://go.microsoft.com/fwlink/?linkid=870924
Comment:
    淡江水資源環境工程系</t>
      </text>
    </comment>
    <comment ref="J330" authorId="1358" shapeId="0" xr:uid="{93DDC66D-812B-4018-821F-707E81C77841}">
      <text>
        <t>[Threaded comment]
Your version of Excel allows you to read this threaded comment; however, any edits to it will get removed if the file is opened in a newer version of Excel. Learn more: https://go.microsoft.com/fwlink/?linkid=870924
Comment:
    高科大技職</t>
      </text>
    </comment>
    <comment ref="K330" authorId="1359" shapeId="0" xr:uid="{3C799AB9-67C9-4E8A-A2DE-A8F55BEFE053}">
      <text>
        <t>[Threaded comment]
Your version of Excel allows you to read this threaded comment; however, any edits to it will get removed if the file is opened in a newer version of Excel. Learn more: https://go.microsoft.com/fwlink/?linkid=870924
Comment:
    高醫大、野野、北醫教務處
、台中市農業局、淡江USR、文化大學USR、輔大考照培訓、榮亮食田文教基金會、淡江水資源及環境工程系</t>
      </text>
    </comment>
    <comment ref="N330" authorId="1360" shapeId="0" xr:uid="{3082CB15-C8C9-46ED-9F2F-BE4DE0EFD75D}">
      <text>
        <t>[Threaded comment]
Your version of Excel allows you to read this threaded comment; however, any edits to it will get removed if the file is opened in a newer version of Excel. Learn more: https://go.microsoft.com/fwlink/?linkid=870924
Comment:
    友達光電</t>
      </text>
    </comment>
    <comment ref="O330" authorId="1361" shapeId="0" xr:uid="{3B139FB3-9472-4779-97E9-9116A9FD03F6}">
      <text>
        <t>[Threaded comment]
Your version of Excel allows you to read this threaded comment; however, any edits to it will get removed if the file is opened in a newer version of Excel. Learn more: https://go.microsoft.com/fwlink/?linkid=870924
Comment:
    高科大技職</t>
      </text>
    </comment>
    <comment ref="R330" authorId="1362" shapeId="0" xr:uid="{F93FD1BF-30DE-469A-9D17-6BF1320CC5CF}">
      <text>
        <t>[Threaded comment]
Your version of Excel allows you to read this threaded comment; however, any edits to it will get removed if the file is opened in a newer version of Excel. Learn more: https://go.microsoft.com/fwlink/?linkid=870924
Comment:
    文化大學</t>
      </text>
    </comment>
    <comment ref="U330" authorId="1363" shapeId="0" xr:uid="{2D377EC1-12BC-4BD0-9348-08A6CDC95DCF}">
      <text>
        <t>[Threaded comment]
Your version of Excel allows you to read this threaded comment; however, any edits to it will get removed if the file is opened in a newer version of Excel. Learn more: https://go.microsoft.com/fwlink/?linkid=870924
Comment:
    文化大學</t>
      </text>
    </comment>
    <comment ref="W330" authorId="1364" shapeId="0" xr:uid="{EE30E5FA-5797-457A-B29D-BF3ED43539C2}">
      <text>
        <t>[Threaded comment]
Your version of Excel allows you to read this threaded comment; however, any edits to it will get removed if the file is opened in a newer version of Excel. Learn more: https://go.microsoft.com/fwlink/?linkid=870924
Comment:
    台新基金會、高大、高科大開放水域、客委會、高科大食農、安達人壽、文化大學</t>
      </text>
    </comment>
    <comment ref="E332" authorId="1365" shapeId="0" xr:uid="{D2E4B835-F359-47CC-BFFD-B7344ADF4985}">
      <text>
        <t>[Threaded comment]
Your version of Excel allows you to read this threaded comment; however, any edits to it will get removed if the file is opened in a newer version of Excel. Learn more: https://go.microsoft.com/fwlink/?linkid=870924
Comment:
    統一藥品</t>
      </text>
    </comment>
    <comment ref="G332" authorId="1366" shapeId="0" xr:uid="{194A0905-6DE2-4417-804E-18F3AF6287FE}">
      <text>
        <t>[Threaded comment]
Your version of Excel allows you to read this threaded comment; however, any edits to it will get removed if the file is opened in a newer version of Excel. Learn more: https://go.microsoft.com/fwlink/?linkid=870924
Comment:
    社團法人臺灣腦中風學會
台塑生醫
巴黎人壽
旭榮集團
台北市觀光傳播局
施奈德
特力
3M_台灣明尼蘇達礦業製造股份有限公司
巨大機械工業（GIANT）
光宇工程顧問
台塑企業總管理處
國家災害防救科技中心
新竹市環保局
沃旭能源
長榮航空
國泰金控永續辦公室
中化合成生技股份有限公司
香港商遠東恆天然乳品 台灣分公司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
長榮航空</t>
      </text>
    </comment>
    <comment ref="K332" authorId="1367" shapeId="0" xr:uid="{4E4CE6EA-5B14-4BE4-9C84-9FF3655C61A6}">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加貝國際
台塑企業
巨大機械
中央氣象署</t>
      </text>
    </comment>
    <comment ref="O332" authorId="1368" shapeId="0" xr:uid="{8A04A2BB-EAD8-4C11-9957-30A3DB1256F4}">
      <text>
        <t>[Threaded comment]
Your version of Excel allows you to read this threaded comment; however, any edits to it will get removed if the file is opened in a newer version of Excel. Learn more: https://go.microsoft.com/fwlink/?linkid=870924
Comment:
    霹靂國際
森田藥妝
東洋藥品
台灣諾華
邦訓
佳格食品</t>
      </text>
    </comment>
    <comment ref="R332" authorId="1369" shapeId="0" xr:uid="{3248340D-0527-451A-8AC4-BBEB036D700E}">
      <text>
        <t>[Threaded comment]
Your version of Excel allows you to read this threaded comment; however, any edits to it will get removed if the file is opened in a newer version of Excel. Learn more: https://go.microsoft.com/fwlink/?linkid=870924
Comment:
    大昕廣告
國泰空軍
國泰陸軍</t>
      </text>
    </comment>
    <comment ref="S332" authorId="1370" shapeId="0" xr:uid="{D8AFDDDC-ED24-40A0-AA10-812E2414AF6B}">
      <text>
        <t>[Threaded comment]
Your version of Excel allows you to read this threaded comment; however, any edits to it will get removed if the file is opened in a newer version of Excel. Learn more: https://go.microsoft.com/fwlink/?linkid=870924
Comment:
    信義房屋
香港商尚域投資有限公司台灣分公司
新加坡商希達數位有限公司</t>
      </text>
    </comment>
    <comment ref="V332" authorId="1371" shapeId="0" xr:uid="{171DF25C-E275-4A0A-8077-495CF21BE710}">
      <text>
        <t>[Threaded comment]
Your version of Excel allows you to read this threaded comment; however, any edits to it will get removed if the file is opened in a newer version of Excel. Learn more: https://go.microsoft.com/fwlink/?linkid=870924
Comment:
    新視紀-消保案</t>
      </text>
    </comment>
    <comment ref="W332" authorId="1372" shapeId="0" xr:uid="{C4DC310E-8176-45A8-B43C-B53D414F1C5B}">
      <text>
        <t>[Threaded comment]
Your version of Excel allows you to read this threaded comment; however, any edits to it will get removed if the file is opened in a newer version of Excel. Learn more: https://go.microsoft.com/fwlink/?linkid=870924
Comment:
    金車文教基金會
賑災基金會防災教育
國泰JoSeal
國泰建設
玉山
LINE x CSRone
國泰空
國泰陸</t>
      </text>
    </comment>
    <comment ref="E333" authorId="1373" shapeId="0" xr:uid="{DEC9FCA0-EA47-4190-9AC1-63F9B4E33CD5}">
      <text>
        <t>[Threaded comment]
Your version of Excel allows you to read this threaded comment; however, any edits to it will get removed if the file is opened in a newer version of Excel. Learn more: https://go.microsoft.com/fwlink/?linkid=870924
Comment:
    聯發科技教育基金會</t>
      </text>
    </comment>
    <comment ref="F333" authorId="1374" shapeId="0" xr:uid="{7809D8A8-DEC4-41F3-B010-F6F810E88F46}">
      <text>
        <t>[Threaded comment]
Your version of Excel allows you to read this threaded comment; however, any edits to it will get removed if the file is opened in a newer version of Excel. Learn more: https://go.microsoft.com/fwlink/?linkid=870924
Comment:
    台灣電通、純粹創意</t>
      </text>
    </comment>
    <comment ref="G333" authorId="1375" shapeId="0" xr:uid="{E966D73F-BAFE-4EA9-97AB-ACD73A56EF5D}">
      <text>
        <t>[Threaded comment]
Your version of Excel allows you to read this threaded comment; however, any edits to it will get removed if the file is opened in a newer version of Excel. Learn more: https://go.microsoft.com/fwlink/?linkid=870924
Comment:
    王品集團、六角國際集團、愛之味、維他露、八方雲集、三商控股、金百利克拉克、雀巢、世界先進、工研院、東元電機、奇美實業、花仙子企業、好來化工、聯發科技教育基金會</t>
      </text>
    </comment>
    <comment ref="J333" authorId="1376" shapeId="0" xr:uid="{C28E1B65-59AF-4985-8C22-1D798BD98207}">
      <text>
        <t>[Threaded comment]
Your version of Excel allows you to read this threaded comment; however, any edits to it will get removed if the file is opened in a newer version of Excel. Learn more: https://go.microsoft.com/fwlink/?linkid=870924
Comment:
    勤業眾信</t>
      </text>
    </comment>
    <comment ref="K333" authorId="1377" shapeId="0" xr:uid="{638870BF-718E-4DFC-8286-7E8CA0824D22}">
      <text>
        <t>[Threaded comment]
Your version of Excel allows you to read this threaded comment; however, any edits to it will get removed if the file is opened in a newer version of Excel. Learn more: https://go.microsoft.com/fwlink/?linkid=870924
Comment:
    好食課、天仁茶業、裕隆日產、燁輝企業</t>
      </text>
    </comment>
    <comment ref="M333" authorId="1378" shapeId="0" xr:uid="{4896204E-5F12-41DC-BF65-62B1D87B5E00}">
      <text>
        <t>[Threaded comment]
Your version of Excel allows you to read this threaded comment; however, any edits to it will get removed if the file is opened in a newer version of Excel. Learn more: https://go.microsoft.com/fwlink/?linkid=870924
Comment:
    勤業眾信</t>
      </text>
    </comment>
    <comment ref="O333" authorId="1379" shapeId="0" xr:uid="{B3BB254E-B9AC-4676-9F9E-0F3AA77B0F90}">
      <text>
        <t>[Threaded comment]
Your version of Excel allows you to read this threaded comment; however, any edits to it will get removed if the file is opened in a newer version of Excel. Learn more: https://go.microsoft.com/fwlink/?linkid=870924
Comment:
    延伸公關、偉太廣告、花王、布爾喬亞、勤業眾信</t>
      </text>
    </comment>
    <comment ref="S333" authorId="1380" shapeId="0" xr:uid="{5A535BAE-9F88-42AF-9334-83DE7F00E3FE}">
      <text>
        <t>[Threaded comment]
Your version of Excel allows you to read this threaded comment; however, any edits to it will get removed if the file is opened in a newer version of Excel. Learn more: https://go.microsoft.com/fwlink/?linkid=870924
Comment:
    香港e2Sports</t>
      </text>
    </comment>
    <comment ref="V333" authorId="1381" shapeId="0" xr:uid="{26D9FD4F-8219-4381-82A3-3F0DD70A52EE}">
      <text>
        <t>[Threaded comment]
Your version of Excel allows you to read this threaded comment; however, any edits to it will get removed if the file is opened in a newer version of Excel. Learn more: https://go.microsoft.com/fwlink/?linkid=870924
Comment:
    嘉義縣稅務局</t>
      </text>
    </comment>
    <comment ref="W333" authorId="1382" shapeId="0" xr:uid="{5615BE1C-1E0A-474A-BA63-ADFFF25CCEA6}">
      <text>
        <t>[Threaded comment]
Your version of Excel allows you to read this threaded comment; however, any edits to it will get removed if the file is opened in a newer version of Excel. Learn more: https://go.microsoft.com/fwlink/?linkid=870924
Comment:
    利樂包裝、文化部台語補助案、慈濟基金會、南區國稅局、基隆市稅務局、新竹縣衛生局</t>
      </text>
    </comment>
    <comment ref="E334" authorId="1383" shapeId="0" xr:uid="{B7C6D9ED-E287-490D-AA97-D31D69018905}">
      <text>
        <t>[Threaded comment]
Your version of Excel allows you to read this threaded comment; however, any edits to it will get removed if the file is opened in a newer version of Excel. Learn more: https://go.microsoft.com/fwlink/?linkid=870924
Comment:
    晶技教育基金會、立端科技文教基金會、錦堂教育基金會、台聚教育基金會、新竹環保局、桃園環保局、環旭電子、明門實業、嘉新兆福基金會、新東陽、聯詠基金會、聯發科基金會、聯嘉光電、福興工業、泓德能源、致茂基金會、台應材</t>
      </text>
    </comment>
    <comment ref="F334" authorId="1384" shapeId="0" xr:uid="{1C18B7E6-31ED-4579-B802-9057F9A2006C}">
      <text>
        <t>[Threaded comment]
Your version of Excel allows you to read this threaded comment; however, any edits to it will get removed if the file is opened in a newer version of Excel. Learn more: https://go.microsoft.com/fwlink/?linkid=870924
Comment:
    正崴、南亞科技、燿華電子、明基基金會、自行車協會</t>
      </text>
    </comment>
    <comment ref="G334" authorId="1385" shapeId="0" xr:uid="{9E92B52C-8D22-41FD-81F1-FD6492BEDB52}">
      <text>
        <t>[Threaded comment]
Your version of Excel allows you to read this threaded comment; however, any edits to it will get removed if the file is opened in a newer version of Excel. Learn more: https://go.microsoft.com/fwlink/?linkid=870924
Comment:
    師大能源網、葡萄王、海保署、風睿能源、遠東新、MOXA、HP惠普、力成科技、聯邦文教基金會、致伸、東元科技文教基金會、晶技教育基金會、立端科技文教基金會、錦堂教育基金會、台聚教育基金會、新竹環保局、桃園環保局、環旭電子、明門實業、嘉新兆福基金會、新東陽、聯詠基金會、聯發科基金會、聯嘉光電、福興工業、泓德能源、致茂基金會、台應材</t>
      </text>
    </comment>
    <comment ref="I334" authorId="1386" shapeId="0" xr:uid="{4C4A4A21-1613-4A3E-B494-180E7B06A320}">
      <text>
        <t>[Threaded comment]
Your version of Excel allows you to read this threaded comment; however, any edits to it will get removed if the file is opened in a newer version of Excel. Learn more: https://go.microsoft.com/fwlink/?linkid=870924
Comment:
    自行車協會、台電環保處、立端基金會</t>
      </text>
    </comment>
    <comment ref="J334" authorId="1387" shapeId="0" xr:uid="{D94A5E76-977A-4D9D-8C6E-8A18AC6CAFA0}">
      <text>
        <t>[Threaded comment]
Your version of Excel allows you to read this threaded comment; however, any edits to it will get removed if the file is opened in a newer version of Excel. Learn more: https://go.microsoft.com/fwlink/?linkid=870924
Comment:
    凌華基金會</t>
      </text>
    </comment>
    <comment ref="K334" authorId="1388" shapeId="0" xr:uid="{76D4C08E-C4E9-4B71-9BBF-1CA3DEE7715C}">
      <text>
        <t>[Threaded comment]
Your version of Excel allows you to read this threaded comment; however, any edits to it will get removed if the file is opened in a newer version of Excel. Learn more: https://go.microsoft.com/fwlink/?linkid=870924
Comment:
    海保署、育秀、遠東新世紀、林保署嘉義分署、自行車協會、立端基金會、台電環保處</t>
      </text>
    </comment>
    <comment ref="O334" authorId="1389" shapeId="0" xr:uid="{56EC8ECD-3F53-4E69-95DB-1343106EA794}">
      <text>
        <t>[Threaded comment]
Your version of Excel allows you to read this threaded comment; however, any edits to it will get removed if the file is opened in a newer version of Excel. Learn more: https://go.microsoft.com/fwlink/?linkid=870924
Comment:
    友種、器捐中心、民視、叡揚、光泰環能</t>
      </text>
    </comment>
    <comment ref="S334" authorId="1390" shapeId="0" xr:uid="{51959758-C201-43D2-8598-05B718390073}">
      <text>
        <t>[Threaded comment]
Your version of Excel allows you to read this threaded comment; however, any edits to it will get removed if the file is opened in a newer version of Excel. Learn more: https://go.microsoft.com/fwlink/?linkid=870924
Comment:
    海科館、農保署台中分署</t>
      </text>
    </comment>
    <comment ref="W334" authorId="1391" shapeId="0" xr:uid="{0BE29357-F5FC-4FCD-86CA-F661A7724B83}">
      <text>
        <t>[Threaded comment]
Your version of Excel allows you to read this threaded comment; however, any edits to it will get removed if the file is opened in a newer version of Excel. Learn more: https://go.microsoft.com/fwlink/?linkid=870924
Comment:
    雲門,土基會,癌症,司法院</t>
      </text>
    </comment>
    <comment ref="G335" authorId="1392" shapeId="0" xr:uid="{B3858545-C6B1-4D7A-8DBE-70985AF42BB1}">
      <text>
        <t>[Threaded comment]
Your version of Excel allows you to read this threaded comment; however, any edits to it will get removed if the file is opened in a newer version of Excel. Learn more: https://go.microsoft.com/fwlink/?linkid=870924
Comment:
    台北市私立聖道兒童之家
Reply:
    恆基醫療財團法人恆春基督教醫院、新店基督長老教會
Reply:
    和德昌（麥當勞）、遠傳、Jins、SGS、統一綜合證券、默沙東MSD</t>
      </text>
    </comment>
    <comment ref="K335" authorId="1393" shapeId="0" xr:uid="{5988242E-44CB-4483-9BE2-45CB0697823C}">
      <text>
        <t>[Threaded comment]
Your version of Excel allows you to read this threaded comment; however, any edits to it will get removed if the file is opened in a newer version of Excel. Learn more: https://go.microsoft.com/fwlink/?linkid=870924
Comment:
    臺南原民會</t>
      </text>
    </comment>
    <comment ref="O335" authorId="1394" shapeId="0" xr:uid="{15860160-960F-4620-99C3-52537916AA56}">
      <text>
        <t>[Threaded comment]
Your version of Excel allows you to read this threaded comment; however, any edits to it will get removed if the file is opened in a newer version of Excel. Learn more: https://go.microsoft.com/fwlink/?linkid=870924
Comment:
    屏東交通安全計畫</t>
      </text>
    </comment>
    <comment ref="S335" authorId="1395" shapeId="0" xr:uid="{65B4885E-5770-4118-9640-399AD0320186}">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335" authorId="1396" shapeId="0" xr:uid="{77864494-9A9B-43B3-9BE7-A9982090FF70}">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E336" authorId="1397" shapeId="0" xr:uid="{66ECEBA4-C65A-471B-977B-C7075255F5D4}">
      <text>
        <t>[Threaded comment]
Your version of Excel allows you to read this threaded comment; however, any edits to it will get removed if the file is opened in a newer version of Excel. Learn more: https://go.microsoft.com/fwlink/?linkid=870924
Comment:
    必爾斯藍基(NIKE)、銳步運動(Reebok)、台灣阿迪達斯(Adidas)、台灣彪馬(PUMA)、台灣安德阿鏌(UA)、賓三得利(Suntory)、海尼根、台灣朝日啤酒</t>
      </text>
    </comment>
    <comment ref="F336" authorId="1398" shapeId="0" xr:uid="{E43ABDD9-6933-4715-B822-0D6C3A1253B9}">
      <text>
        <t>[Threaded comment]
Your version of Excel allows you to read this threaded comment; however, any edits to it will get removed if the file is opened in a newer version of Excel. Learn more: https://go.microsoft.com/fwlink/?linkid=870924
Comment:
    精技電腦</t>
      </text>
    </comment>
    <comment ref="G336" authorId="1399" shapeId="0" xr:uid="{1095206A-A9C0-4220-AEE5-2D973ED622A4}">
      <text>
        <t>[Threaded comment]
Your version of Excel allows you to read this threaded comment; however, any edits to it will get removed if the file is opened in a newer version of Excel. Learn more: https://go.microsoft.com/fwlink/?linkid=870924
Comment:
    彰化社會局、新北市體育局、國家人權委員會、嘉義社會局、台中社會局、高雄社會局、體育署學校體育組、聯華電子、海漁會、明緯公益基金會、臺中數位治理局、資安署、高雄資訊處、聯華神通集團、必爾斯藍基(NIKE)、銳步運動(Reebok)、台灣阿迪達斯(Adidas)、台灣彪馬(PUMA)、台灣安德阿鏌(UA)、賓三得利(Suntory)、海尼根、台灣朝日啤酒</t>
      </text>
    </comment>
    <comment ref="I336" authorId="1400" shapeId="0" xr:uid="{7C9A6D65-FC48-42E1-9173-EAB378C437CE}">
      <text>
        <t>[Threaded comment]
Your version of Excel allows you to read this threaded comment; however, any edits to it will get removed if the file is opened in a newer version of Excel. Learn more: https://go.microsoft.com/fwlink/?linkid=870924
Comment:
    精技電腦</t>
      </text>
    </comment>
    <comment ref="K336" authorId="1401" shapeId="0" xr:uid="{9AB7448C-7477-48E0-A010-66F1574A2367}">
      <text>
        <t>[Threaded comment]
Your version of Excel allows you to read this threaded comment; however, any edits to it will get removed if the file is opened in a newer version of Excel. Learn more: https://go.microsoft.com/fwlink/?linkid=870924
Comment:
    黑潮基金會、罕病基金會、婦權基金會、體育署全民運動組、兒福聯盟、榮成山與田教育基金會、桃園家防中心、永信文教基金會、展翅協會、TPBL台灣職業籃球大聯盟、衛福部社家署、調查局、北市資訊局、桃園市政府資訊科技局、群創教育基金會、網擎資訊、華南金控、光洋基金會、New Balance、精技電腦</t>
      </text>
    </comment>
    <comment ref="S336" authorId="1402" shapeId="0" xr:uid="{E67E0522-602C-4ED7-B0C0-C3CD964D05AF}">
      <text>
        <t>[Threaded comment]
Your version of Excel allows you to read this threaded comment; however, any edits to it will get removed if the file is opened in a newer version of Excel. Learn more: https://go.microsoft.com/fwlink/?linkid=870924
Comment:
    嘉義太空館、2G台中電競、桃園資科局</t>
      </text>
    </comment>
    <comment ref="V336" authorId="1403" shapeId="0" xr:uid="{DDC0E082-695F-45FB-8D89-D48C650C7479}">
      <text>
        <t>[Threaded comment]
Your version of Excel allows you to read this threaded comment; however, any edits to it will get removed if the file is opened in a newer version of Excel. Learn more: https://go.microsoft.com/fwlink/?linkid=870924
Comment:
    灃食</t>
      </text>
    </comment>
    <comment ref="W336" authorId="1404" shapeId="0" xr:uid="{A88E8B5A-2609-4B41-9A61-0A5EFC772A59}">
      <text>
        <t>[Threaded comment]
Your version of Excel allows you to read this threaded comment; however, any edits to it will get removed if the file is opened in a newer version of Excel. Learn more: https://go.microsoft.com/fwlink/?linkid=870924
Comment:
    2025世界展望會</t>
      </text>
    </comment>
    <comment ref="E337" authorId="1405" shapeId="0" xr:uid="{B38FCC71-D947-4635-BCB1-700A2C8DE3C4}">
      <text>
        <t>[Threaded comment]
Your version of Excel allows you to read this threaded comment; however, any edits to it will get removed if the file is opened in a newer version of Excel. Learn more: https://go.microsoft.com/fwlink/?linkid=870924
Comment:
    新光人壽慈善基金會
緯創人文教育基金會
新光保全
財團法人農村發展基金會</t>
      </text>
    </comment>
    <comment ref="G337" authorId="1406" shapeId="0" xr:uid="{EBF33277-CE27-46B8-B36D-42AF68CC262F}">
      <text>
        <t xml:space="preserve">[Threaded comment]
Your version of Excel allows you to read this threaded comment; however, any edits to it will get removed if the file is opened in a newer version of Excel. Learn more: https://go.microsoft.com/fwlink/?linkid=870924
Comment:
    2U_考照培訓：
北醫：護理系、學士後護理系
義守圖資處
2U_USR：
暨南大學USR
輔英科大USR
嘉義大學USR
北醫大學USR
長庚科大USR
輔大USR
聖約翰科大USR
台大USR
明志科大USR
輔大考照培訓
全能電競提案：
台新、中強光電、光寶、新光銀行、優睿思公關公司
企業CSR：
統一超商好鄰居文教基金會、台灣港務公司、群創教育基金會
其他：台南市政府教育局、高雄市政府農業局、高雄市政府教育局
台南市政府衛生局
台北市政府教育局
高雄市客委會
全家便利商店
韋能能源
新光人壽慈善基金會
緯創人文教育基金會
新光保全
財團法人農村發展基金會
</t>
      </text>
    </comment>
    <comment ref="K337" authorId="1407" shapeId="0" xr:uid="{2B321909-080A-4007-AF7B-FAFC07719BF5}">
      <text>
        <t>[Threaded comment]
Your version of Excel allows you to read this threaded comment; however, any edits to it will get removed if the file is opened in a newer version of Excel. Learn more: https://go.microsoft.com/fwlink/?linkid=870924
Comment:
    高醫大、野野、北醫教務處
、台中市農業局、淡江USR、文化大學USR、輔大考照培訓、榮亮食田文教基金會</t>
      </text>
    </comment>
    <comment ref="N337" authorId="1408" shapeId="0" xr:uid="{823A8FC8-9E35-4F07-89F2-A8592BF1C1FB}">
      <text>
        <t>[Threaded comment]
Your version of Excel allows you to read this threaded comment; however, any edits to it will get removed if the file is opened in a newer version of Excel. Learn more: https://go.microsoft.com/fwlink/?linkid=870924
Comment:
    高科大技職</t>
      </text>
    </comment>
    <comment ref="S337" authorId="1409" shapeId="0" xr:uid="{906B8653-DF01-41F5-B4D3-3C89B0E3EC31}">
      <text>
        <t>[Threaded comment]
Your version of Excel allows you to read this threaded comment; however, any edits to it will get removed if the file is opened in a newer version of Excel. Learn more: https://go.microsoft.com/fwlink/?linkid=870924
Comment:
    高科大技職
淡江水資源及環境工程系
空軍航技學院</t>
      </text>
    </comment>
    <comment ref="V337" authorId="1410" shapeId="0" xr:uid="{BCBC19A5-5921-4C0D-8B2D-8C18131DF588}">
      <text>
        <t>[Threaded comment]
Your version of Excel allows you to read this threaded comment; however, any edits to it will get removed if the file is opened in a newer version of Excel. Learn more: https://go.microsoft.com/fwlink/?linkid=870924
Comment:
    高科大食農</t>
      </text>
    </comment>
    <comment ref="W337" authorId="1411" shapeId="0" xr:uid="{ACE367CB-30F7-4954-9345-057A5A456894}">
      <text>
        <t>[Threaded comment]
Your version of Excel allows you to read this threaded comment; however, any edits to it will get removed if the file is opened in a newer version of Excel. Learn more: https://go.microsoft.com/fwlink/?linkid=870924
Comment:
    台新基金會、高大、高科大開放水域、客委會、安達人壽、文化大學</t>
      </text>
    </comment>
    <comment ref="G339" authorId="1412" shapeId="0" xr:uid="{2E4FBF4D-96ED-4CDB-936E-F765F7FF4B27}">
      <text>
        <t>[Threaded comment]
Your version of Excel allows you to read this threaded comment; however, any edits to it will get removed if the file is opened in a newer version of Excel. Learn more: https://go.microsoft.com/fwlink/?linkid=870924
Comment:
    社團法人臺灣腦中風學會
台塑生醫
巴黎人壽
旭榮集團
台北市觀光傳播局
施奈德
特力
3M_台灣明尼蘇達礦業製造股份有限公司
巨大機械工業（GIANT）
光宇工程顧問
台塑企業總管理處
國家災害防救科技中心
新竹市環保局
沃旭能源
長榮航空
國泰金控永續辦公室
中化合成生技股份有限公司
香港商遠東恆天然乳品 台灣分公司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
長榮航空</t>
      </text>
    </comment>
    <comment ref="K339" authorId="1413" shapeId="0" xr:uid="{0D82D922-AA4B-4B10-8F43-A7CB0ADF28E2}">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加貝國際
台塑企業
巨大機械
中央氣象署</t>
      </text>
    </comment>
    <comment ref="O339" authorId="1414" shapeId="0" xr:uid="{0EBEB1B2-3AFA-4BD0-B27B-F520046D8CE8}">
      <text>
        <t>[Threaded comment]
Your version of Excel allows you to read this threaded comment; however, any edits to it will get removed if the file is opened in a newer version of Excel. Learn more: https://go.microsoft.com/fwlink/?linkid=870924
Comment:
    霹靂國際
森田藥妝
東洋藥品
台灣諾華
邦訓
佳格食品</t>
      </text>
    </comment>
    <comment ref="S339" authorId="1415" shapeId="0" xr:uid="{9435485E-BFB8-44BE-A7DF-D4EBBF34D19A}">
      <text>
        <t>[Threaded comment]
Your version of Excel allows you to read this threaded comment; however, any edits to it will get removed if the file is opened in a newer version of Excel. Learn more: https://go.microsoft.com/fwlink/?linkid=870924
Comment:
    信義房屋
香港商尚域投資有限公司台灣分公司
新加坡商希達數位有限公司</t>
      </text>
    </comment>
    <comment ref="W339" authorId="1416" shapeId="0" xr:uid="{3D0096FD-A064-4D7B-9E80-3787EB3FCFA1}">
      <text>
        <t>[Threaded comment]
Your version of Excel allows you to read this threaded comment; however, any edits to it will get removed if the file is opened in a newer version of Excel. Learn more: https://go.microsoft.com/fwlink/?linkid=870924
Comment:
    金車文教基金會
賑災基金會防災教育
國泰JoSeal
國泰建設
玉山
LINE x CSRone
國泰空
國泰陸</t>
      </text>
    </comment>
    <comment ref="G340" authorId="1417" shapeId="0" xr:uid="{A5CA9DE1-2686-489F-8FFC-46FDB038201B}">
      <text>
        <t>[Threaded comment]
Your version of Excel allows you to read this threaded comment; however, any edits to it will get removed if the file is opened in a newer version of Excel. Learn more: https://go.microsoft.com/fwlink/?linkid=870924
Comment:
    王品集團、六角國際集團、愛之味、維他露、八方雲集、三商控股、金百利克拉克、雀巢、世界先進、工研院、東元電機、奇美實業、花仙子企業、好來化工、聯發科技教育基金會</t>
      </text>
    </comment>
    <comment ref="K340" authorId="1418" shapeId="0" xr:uid="{A084A3EA-4D2A-4413-9403-2261A6FA9286}">
      <text>
        <t>[Threaded comment]
Your version of Excel allows you to read this threaded comment; however, any edits to it will get removed if the file is opened in a newer version of Excel. Learn more: https://go.microsoft.com/fwlink/?linkid=870924
Comment:
    好食課、天仁茶業、裕隆日產、燁輝企業</t>
      </text>
    </comment>
    <comment ref="O340" authorId="1419" shapeId="0" xr:uid="{1EAAB3A3-B760-4DEC-94A9-59668C5B7562}">
      <text>
        <t>[Threaded comment]
Your version of Excel allows you to read this threaded comment; however, any edits to it will get removed if the file is opened in a newer version of Excel. Learn more: https://go.microsoft.com/fwlink/?linkid=870924
Comment:
    延伸公關、偉太廣告、花王、布爾喬亞、勤業眾信</t>
      </text>
    </comment>
    <comment ref="S340" authorId="1420" shapeId="0" xr:uid="{3E067FD2-3A43-4E5E-93C6-576966614D3A}">
      <text>
        <t>[Threaded comment]
Your version of Excel allows you to read this threaded comment; however, any edits to it will get removed if the file is opened in a newer version of Excel. Learn more: https://go.microsoft.com/fwlink/?linkid=870924
Comment:
    香港e2Sports</t>
      </text>
    </comment>
    <comment ref="V340" authorId="1421" shapeId="0" xr:uid="{FD666367-4C20-46CA-BBEA-E1D8B8031460}">
      <text>
        <t>[Threaded comment]
Your version of Excel allows you to read this threaded comment; however, any edits to it will get removed if the file is opened in a newer version of Excel. Learn more: https://go.microsoft.com/fwlink/?linkid=870924
Comment:
    南區國稅局</t>
      </text>
    </comment>
    <comment ref="W340" authorId="1422" shapeId="0" xr:uid="{BC61F1F4-EEB3-4C44-A2E4-03920DC9B7F0}">
      <text>
        <t>[Threaded comment]
Your version of Excel allows you to read this threaded comment; however, any edits to it will get removed if the file is opened in a newer version of Excel. Learn more: https://go.microsoft.com/fwlink/?linkid=870924
Comment:
    利樂包裝、文化部台語補助案、慈濟基金會、基隆市稅務局、新竹縣衛生局</t>
      </text>
    </comment>
    <comment ref="E341" authorId="1423" shapeId="0" xr:uid="{76B54584-9262-48A4-BBCF-6C12A6CB5A4F}">
      <text>
        <t>[Threaded comment]
Your version of Excel allows you to read this threaded comment; however, any edits to it will get removed if the file is opened in a newer version of Excel. Learn more: https://go.microsoft.com/fwlink/?linkid=870924
Comment:
    振宇五金</t>
      </text>
    </comment>
    <comment ref="F341" authorId="1424" shapeId="0" xr:uid="{EF7DE3D0-51BF-497B-ADC9-629E14A65895}">
      <text>
        <t>[Threaded comment]
Your version of Excel allows you to read this threaded comment; however, any edits to it will get removed if the file is opened in a newer version of Excel. Learn more: https://go.microsoft.com/fwlink/?linkid=870924
Comment:
    晶技教育基金會、新竹環保局、桃園環保局、台中數位治理局</t>
      </text>
    </comment>
    <comment ref="G341" authorId="1425" shapeId="0" xr:uid="{661328F0-D1ED-4D1B-9847-BC5448C03196}">
      <text>
        <t>[Threaded comment]
Your version of Excel allows you to read this threaded comment; however, any edits to it will get removed if the file is opened in a newer version of Excel. Learn more: https://go.microsoft.com/fwlink/?linkid=870924
Comment:
    師大能源網、葡萄王、海保署、風睿能源、遠東新、MOXA、HP惠普、力成科技、聯邦文教基金會、致伸、東元科技文教基金會、立端科技文教基金會、錦堂教育基金會、台聚教育基金會、環旭電子、明門實業、嘉新兆福基金會、新東陽、聯詠基金會、聯發科基金會、聯嘉光電、福興工業、泓德能源、致茂基金會、台應材、振宇五金</t>
      </text>
    </comment>
    <comment ref="I341" authorId="1426" shapeId="0" xr:uid="{185257E1-CA54-4BBF-AC8F-45B1EF250A4E}">
      <text>
        <t>[Threaded comment]
Your version of Excel allows you to read this threaded comment; however, any edits to it will get removed if the file is opened in a newer version of Excel. Learn more: https://go.microsoft.com/fwlink/?linkid=870924
Comment:
    能源署</t>
      </text>
    </comment>
    <comment ref="J341" authorId="1427" shapeId="0" xr:uid="{CB2F0041-EF43-4543-94B6-915E5D09812E}">
      <text>
        <t>[Threaded comment]
Your version of Excel allows you to read this threaded comment; however, any edits to it will get removed if the file is opened in a newer version of Excel. Learn more: https://go.microsoft.com/fwlink/?linkid=870924
Comment:
    林保署嘉義分署、台電環保處</t>
      </text>
    </comment>
    <comment ref="K341" authorId="1428" shapeId="0" xr:uid="{6DBB2445-027B-4507-A7D0-21646F217AFE}">
      <text>
        <t>[Threaded comment]
Your version of Excel allows you to read this threaded comment; however, any edits to it will get removed if the file is opened in a newer version of Excel. Learn more: https://go.microsoft.com/fwlink/?linkid=870924
Comment:
    海保署、育秀、遠東新世紀、自行車協會、立端基金會、能源署</t>
      </text>
    </comment>
    <comment ref="M341" authorId="1429" shapeId="0" xr:uid="{CC891488-422B-44AD-BEFC-F635698ECC44}">
      <text>
        <t>[Threaded comment]
Your version of Excel allows you to read this threaded comment; however, any edits to it will get removed if the file is opened in a newer version of Excel. Learn more: https://go.microsoft.com/fwlink/?linkid=870924
Comment:
    林保署嘉義分署</t>
      </text>
    </comment>
    <comment ref="N341" authorId="1430" shapeId="0" xr:uid="{D38450F4-2C6C-4DFC-95E8-ADFF275A3950}">
      <text>
        <t>[Threaded comment]
Your version of Excel allows you to read this threaded comment; however, any edits to it will get removed if the file is opened in a newer version of Excel. Learn more: https://go.microsoft.com/fwlink/?linkid=870924
Comment:
    友種、民視</t>
      </text>
    </comment>
    <comment ref="O341" authorId="1431" shapeId="0" xr:uid="{303FC957-28A1-4647-BFE0-CBE42A7749FA}">
      <text>
        <t>[Threaded comment]
Your version of Excel allows you to read this threaded comment; however, any edits to it will get removed if the file is opened in a newer version of Excel. Learn more: https://go.microsoft.com/fwlink/?linkid=870924
Comment:
    器捐中心、叡揚、光泰環能、林保署嘉義分署</t>
      </text>
    </comment>
    <comment ref="S341" authorId="1432" shapeId="0" xr:uid="{4A9A2DF0-6991-4861-8863-68014E0A57BC}">
      <text>
        <t>[Threaded comment]
Your version of Excel allows you to read this threaded comment; however, any edits to it will get removed if the file is opened in a newer version of Excel. Learn more: https://go.microsoft.com/fwlink/?linkid=870924
Comment:
    海科館、水保署台中分署</t>
      </text>
    </comment>
    <comment ref="V341" authorId="1433" shapeId="0" xr:uid="{BB54912A-1F20-4ABA-9A24-4B100FC76A81}">
      <text>
        <t>[Threaded comment]
Your version of Excel allows you to read this threaded comment; however, any edits to it will get removed if the file is opened in a newer version of Excel. Learn more: https://go.microsoft.com/fwlink/?linkid=870924
Comment:
    癌症希望基金會</t>
      </text>
    </comment>
    <comment ref="W341" authorId="1434" shapeId="0" xr:uid="{78CA3C7B-FC32-4B52-81F6-AD6E64A0D260}">
      <text>
        <t>[Threaded comment]
Your version of Excel allows you to read this threaded comment; however, any edits to it will get removed if the file is opened in a newer version of Excel. Learn more: https://go.microsoft.com/fwlink/?linkid=870924
Comment:
    雲門,土基會,司法院</t>
      </text>
    </comment>
    <comment ref="G342" authorId="1435" shapeId="0" xr:uid="{58AF9D0E-6B44-4B65-B4F4-58DA09800C7F}">
      <text>
        <t>[Threaded comment]
Your version of Excel allows you to read this threaded comment; however, any edits to it will get removed if the file is opened in a newer version of Excel. Learn more: https://go.microsoft.com/fwlink/?linkid=870924
Comment:
    台北市私立聖道兒童之家
Reply:
    恆基醫療財團法人恆春基督教醫院、新店基督長老教會
Reply:
    和德昌（麥當勞）、遠傳、Jins、SGS、統一綜合證券、默沙東MSD</t>
      </text>
    </comment>
    <comment ref="K342" authorId="1436" shapeId="0" xr:uid="{51ACE4B5-A88C-4524-83E4-74A3631DE827}">
      <text>
        <t>[Threaded comment]
Your version of Excel allows you to read this threaded comment; however, any edits to it will get removed if the file is opened in a newer version of Excel. Learn more: https://go.microsoft.com/fwlink/?linkid=870924
Comment:
    臺南原民會</t>
      </text>
    </comment>
    <comment ref="O342" authorId="1437" shapeId="0" xr:uid="{D22023EA-83C7-49D5-AE45-0767318940F7}">
      <text>
        <t>[Threaded comment]
Your version of Excel allows you to read this threaded comment; however, any edits to it will get removed if the file is opened in a newer version of Excel. Learn more: https://go.microsoft.com/fwlink/?linkid=870924
Comment:
    屏東交通安全計畫</t>
      </text>
    </comment>
    <comment ref="S342" authorId="1438" shapeId="0" xr:uid="{83929DBF-914B-480E-9B48-73D40C6DA7F6}">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342" authorId="1439" shapeId="0" xr:uid="{26A9A90E-4E67-4901-80E6-F89D8135FB9B}">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F343" authorId="1440" shapeId="0" xr:uid="{09CF6246-6F56-443B-92B9-AAFB0CD66E98}">
      <text>
        <t>[Threaded comment]
Your version of Excel allows you to read this threaded comment; however, any edits to it will get removed if the file is opened in a newer version of Excel. Learn more: https://go.microsoft.com/fwlink/?linkid=870924
Comment:
    台灣安德阿鏌(UA)、賓三得利(Suntory)、海尼根、台灣朝日啤酒</t>
      </text>
    </comment>
    <comment ref="G343" authorId="1441" shapeId="0" xr:uid="{A794AF7B-8BF4-4828-BE49-EDAD592CBD5D}">
      <text>
        <t>[Threaded comment]
Your version of Excel allows you to read this threaded comment; however, any edits to it will get removed if the file is opened in a newer version of Excel. Learn more: https://go.microsoft.com/fwlink/?linkid=870924
Comment:
    彰化社會局、新北市體育局、國家人權委員會、嘉義社會局、台中社會局、高雄社會局、體育署學校體育組、聯華電子、海漁會、明緯公益基金會、臺中數位治理局、資安署、高雄資訊處、聯華神通集團、必爾斯藍基(NIKE)、銳步運動(Reebok)、台灣阿迪達斯(Adidas)、台灣彪馬(PUMA)、台灣安德阿鏌(UA)、賓三得利(Suntory)、海尼根、台灣朝日啤酒</t>
      </text>
    </comment>
    <comment ref="I343" authorId="1442" shapeId="0" xr:uid="{ED40F02A-17B6-4038-ACF0-3E3D7AF92E39}">
      <text>
        <t>[Threaded comment]
Your version of Excel allows you to read this threaded comment; however, any edits to it will get removed if the file is opened in a newer version of Excel. Learn more: https://go.microsoft.com/fwlink/?linkid=870924
Comment:
    台灣安德阿鏌(UA)、賓三得利(Suntory)、海尼根、台灣朝日啤酒</t>
      </text>
    </comment>
    <comment ref="J343" authorId="1443" shapeId="0" xr:uid="{B537364F-5A75-4095-8F78-2D9C5324ED4D}">
      <text>
        <t>[Threaded comment]
Your version of Excel allows you to read this threaded comment; however, any edits to it will get removed if the file is opened in a newer version of Excel. Learn more: https://go.microsoft.com/fwlink/?linkid=870924
Comment:
    黑潮基金會、體育署全民運動組、TPBL台灣職業籃球大聯盟、網擎資訊</t>
      </text>
    </comment>
    <comment ref="K343" authorId="1444" shapeId="0" xr:uid="{DB543EED-8099-4815-9709-1005667783C2}">
      <text>
        <t>[Threaded comment]
Your version of Excel allows you to read this threaded comment; however, any edits to it will get removed if the file is opened in a newer version of Excel. Learn more: https://go.microsoft.com/fwlink/?linkid=870924
Comment:
    罕病基金會、婦權基金會、兒福聯盟、榮成山與田教育基金會、桃園家防中心、永信文教基金會、展翅協會、衛福部社家署、調查局、北市資訊局、桃園市政府資訊科技局、群創教育基金會、華南金控、光洋基金會、New Balance、精技電腦、台灣安德阿鏌(UA)、賓三得利(Suntory)、海尼根、台灣朝日啤酒</t>
      </text>
    </comment>
    <comment ref="S343" authorId="1445" shapeId="0" xr:uid="{93E8644B-A263-4DD4-A4A3-1F4A96AD67DA}">
      <text>
        <t>[Threaded comment]
Your version of Excel allows you to read this threaded comment; however, any edits to it will get removed if the file is opened in a newer version of Excel. Learn more: https://go.microsoft.com/fwlink/?linkid=870924
Comment:
    嘉義太空館、2G台中電競、桃園資科局</t>
      </text>
    </comment>
    <comment ref="F344" authorId="1446" shapeId="0" xr:uid="{CE455BBA-E2BD-4F99-8AC3-5DDA9931C1BF}">
      <text>
        <t>[Threaded comment]
Your version of Excel allows you to read this threaded comment; however, any edits to it will get removed if the file is opened in a newer version of Excel. Learn more: https://go.microsoft.com/fwlink/?linkid=870924
Comment:
    台北市政府教育局</t>
      </text>
    </comment>
    <comment ref="G344" authorId="1447" shapeId="0" xr:uid="{C51C2792-0C9C-40D7-9EA7-9A75499BF2B7}">
      <text>
        <t>[Threaded comment]
Your version of Excel allows you to read this threaded comment; however, any edits to it will get removed if the file is opened in a newer version of Excel. Learn more: https://go.microsoft.com/fwlink/?linkid=870924
Comment:
    2U_考照培訓：
北醫：護理系、學士後護理系
義守圖資處
2U_USR：
暨南大學USR
輔英科大USR
嘉義大學USR
北醫大學USR
長庚科大USR
輔大USR
聖約翰科大USR
台大USR
明志科大USR
輔大考照培訓
全能電競提案：
台新、中強光電、光寶、新光銀行、優睿思公關公司
企業CSR：
統一超商好鄰居文教基金會、台灣港務公司、群創教育基金會
其他：台南市政府教育局、高雄市政府農業局、高雄市政府教育局
台南市政府衛生局
高雄市客委會
全家便利商店
韋能能源
新光人壽慈善基金會
緯創人文教育基金會
新光保全
財團法人農村發展基金會</t>
      </text>
    </comment>
    <comment ref="K344" authorId="1448" shapeId="0" xr:uid="{45FA39AD-737D-4ADB-82BD-B2E5FAAA78E4}">
      <text>
        <t>[Threaded comment]
Your version of Excel allows you to read this threaded comment; however, any edits to it will get removed if the file is opened in a newer version of Excel. Learn more: https://go.microsoft.com/fwlink/?linkid=870924
Comment:
    榮亮食田文教基金會、台中市農業局
高醫大、野野、北醫教務處
、淡江USR、文化大學USR、輔大考照培訓、</t>
      </text>
    </comment>
    <comment ref="S344" authorId="1449" shapeId="0" xr:uid="{A3890796-3292-4D34-BE22-144B7C48EB9C}">
      <text>
        <t>[Threaded comment]
Your version of Excel allows you to read this threaded comment; however, any edits to it will get removed if the file is opened in a newer version of Excel. Learn more: https://go.microsoft.com/fwlink/?linkid=870924
Comment:
    高科大技職
淡江水資源及環境工程系
空軍航技學院</t>
      </text>
    </comment>
    <comment ref="W344" authorId="1450" shapeId="0" xr:uid="{82A51241-1681-4F4C-8042-D0AF54D72BD7}">
      <text>
        <t>[Threaded comment]
Your version of Excel allows you to read this threaded comment; however, any edits to it will get removed if the file is opened in a newer version of Excel. Learn more: https://go.microsoft.com/fwlink/?linkid=870924
Comment:
    台新基金會、高大、高科大開放水域、客委會、安達人壽、文化大學</t>
      </text>
    </comment>
    <comment ref="E346" authorId="1451" shapeId="0" xr:uid="{399C2D84-8249-4C5C-B597-34160998923E}">
      <text>
        <t>[Threaded comment]
Your version of Excel allows you to read this threaded comment; however, any edits to it will get removed if the file is opened in a newer version of Excel. Learn more: https://go.microsoft.com/fwlink/?linkid=870924
Comment:
    東禾創意
鈦坦</t>
      </text>
    </comment>
    <comment ref="G346" authorId="1452" shapeId="0" xr:uid="{3C2ACBD4-B43C-4A5A-A476-E4779EABE0A1}">
      <text>
        <t>[Threaded comment]
Your version of Excel allows you to read this threaded comment; however, any edits to it will get removed if the file is opened in a newer version of Excel. Learn more: https://go.microsoft.com/fwlink/?linkid=870924
Comment:
    社團法人臺灣腦中風學會
台塑生醫
巴黎人壽
旭榮集團
台北市觀光傳播局
施奈德
特力
3M_台灣明尼蘇達礦業製造股份有限公司
巨大機械工業（GIANT）
光宇工程顧問
台塑企業總管理處
國家災害防救科技中心
新竹市環保局
沃旭能源
長榮航空
國泰金控永續辦公室
中化合成生技股份有限公司
香港商遠東恆天然乳品 台灣分公司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
長榮航空</t>
      </text>
    </comment>
    <comment ref="I346" authorId="1453" shapeId="0" xr:uid="{86E3643D-CFD8-4F5E-A676-F5B8A961E7E5}">
      <text>
        <t>[Threaded comment]
Your version of Excel allows you to read this threaded comment; however, any edits to it will get removed if the file is opened in a newer version of Excel. Learn more: https://go.microsoft.com/fwlink/?linkid=870924
Comment:
    東禾創意</t>
      </text>
    </comment>
    <comment ref="J346" authorId="1454" shapeId="0" xr:uid="{EB0BBC20-F5B3-49B3-88F9-ECB11B942896}">
      <text>
        <t>[Threaded comment]
Your version of Excel allows you to read this threaded comment; however, any edits to it will get removed if the file is opened in a newer version of Excel. Learn more: https://go.microsoft.com/fwlink/?linkid=870924
Comment:
    東禾創意</t>
      </text>
    </comment>
    <comment ref="K346" authorId="1455" shapeId="0" xr:uid="{0CD71641-A4B0-44B5-BD33-23C503B0265E}">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加貝國際
台塑企業
巨大機械
中央氣象署</t>
      </text>
    </comment>
    <comment ref="M346" authorId="1456" shapeId="0" xr:uid="{4829DA04-ABFC-4B9F-91C1-54AE9AABF31A}">
      <text>
        <t>[Threaded comment]
Your version of Excel allows you to read this threaded comment; however, any edits to it will get removed if the file is opened in a newer version of Excel. Learn more: https://go.microsoft.com/fwlink/?linkid=870924
Comment:
    東禾創意</t>
      </text>
    </comment>
    <comment ref="O346" authorId="1457" shapeId="0" xr:uid="{B509F1A5-35EA-43B6-8165-089030573073}">
      <text>
        <t>[Threaded comment]
Your version of Excel allows you to read this threaded comment; however, any edits to it will get removed if the file is opened in a newer version of Excel. Learn more: https://go.microsoft.com/fwlink/?linkid=870924
Comment:
    霹靂國際
森田藥妝
東洋藥品
台灣諾華
邦訓
佳格食品
東禾創意</t>
      </text>
    </comment>
    <comment ref="S346" authorId="1458" shapeId="0" xr:uid="{9BEA91CE-D648-4CC5-BD51-BBF6ABC9F88B}">
      <text>
        <t>[Threaded comment]
Your version of Excel allows you to read this threaded comment; however, any edits to it will get removed if the file is opened in a newer version of Excel. Learn more: https://go.microsoft.com/fwlink/?linkid=870924
Comment:
    信義房屋
香港商尚域投資有限公司台灣分公司
新加坡商希達數位有限公司</t>
      </text>
    </comment>
    <comment ref="W346" authorId="1459" shapeId="0" xr:uid="{887D7FAE-133F-4422-BC16-F01335C8D9A9}">
      <text>
        <t>[Threaded comment]
Your version of Excel allows you to read this threaded comment; however, any edits to it will get removed if the file is opened in a newer version of Excel. Learn more: https://go.microsoft.com/fwlink/?linkid=870924
Comment:
    金車文教基金會
賑災基金會防災教育
國泰JoSeal
國泰建設
玉山
LINE x CSRone
國泰空
國泰陸</t>
      </text>
    </comment>
    <comment ref="F347" authorId="1460" shapeId="0" xr:uid="{7A646F09-03A4-46D5-82AF-447105C2F519}">
      <text>
        <t>[Threaded comment]
Your version of Excel allows you to read this threaded comment; however, any edits to it will get removed if the file is opened in a newer version of Excel. Learn more: https://go.microsoft.com/fwlink/?linkid=870924
Comment:
    聯發科技教育基金會</t>
      </text>
    </comment>
    <comment ref="G347" authorId="1461" shapeId="0" xr:uid="{D45AA62D-79C3-4819-AF1F-3374158D1815}">
      <text>
        <t>[Threaded comment]
Your version of Excel allows you to read this threaded comment; however, any edits to it will get removed if the file is opened in a newer version of Excel. Learn more: https://go.microsoft.com/fwlink/?linkid=870924
Comment:
    王品集團、六角國際集團、愛之味、維他露、八方雲集、三商控股、金百利克拉克、雀巢、世界先進、工研院、東元電機、奇美實業、花仙子企業、好來化工</t>
      </text>
    </comment>
    <comment ref="J347" authorId="1462" shapeId="0" xr:uid="{F6615025-52AF-4D56-BE23-6540880863AF}">
      <text>
        <t>[Threaded comment]
Your version of Excel allows you to read this threaded comment; however, any edits to it will get removed if the file is opened in a newer version of Excel. Learn more: https://go.microsoft.com/fwlink/?linkid=870924
Comment:
    天仁茶業、好食課</t>
      </text>
    </comment>
    <comment ref="K347" authorId="1463" shapeId="0" xr:uid="{214BCE25-1650-4820-B362-71E144F70146}">
      <text>
        <t>[Threaded comment]
Your version of Excel allows you to read this threaded comment; however, any edits to it will get removed if the file is opened in a newer version of Excel. Learn more: https://go.microsoft.com/fwlink/?linkid=870924
Comment:
    裕隆日產、燁輝企業</t>
      </text>
    </comment>
    <comment ref="N347" authorId="1464" shapeId="0" xr:uid="{F819AF78-F759-48D1-A7DC-194FCC0CE773}">
      <text>
        <t>[Threaded comment]
Your version of Excel allows you to read this threaded comment; however, any edits to it will get removed if the file is opened in a newer version of Excel. Learn more: https://go.microsoft.com/fwlink/?linkid=870924
Comment:
    勤業眾信</t>
      </text>
    </comment>
    <comment ref="O347" authorId="1465" shapeId="0" xr:uid="{BB5ABF79-75E1-48DB-9B69-3DCCBCDA114F}">
      <text>
        <t>[Threaded comment]
Your version of Excel allows you to read this threaded comment; however, any edits to it will get removed if the file is opened in a newer version of Excel. Learn more: https://go.microsoft.com/fwlink/?linkid=870924
Comment:
    延伸公關、偉太廣告、花王、布爾喬亞</t>
      </text>
    </comment>
    <comment ref="Q347" authorId="1466" shapeId="0" xr:uid="{D50AD6E8-B19D-4142-B612-7D67FFA931C3}">
      <text>
        <t>[Threaded comment]
Your version of Excel allows you to read this threaded comment; however, any edits to it will get removed if the file is opened in a newer version of Excel. Learn more: https://go.microsoft.com/fwlink/?linkid=870924
Comment:
    勤業眾信</t>
      </text>
    </comment>
    <comment ref="S347" authorId="1467" shapeId="0" xr:uid="{076DE44F-64F9-46D8-BBC8-7A96329EB72C}">
      <text>
        <t>[Threaded comment]
Your version of Excel allows you to read this threaded comment; however, any edits to it will get removed if the file is opened in a newer version of Excel. Learn more: https://go.microsoft.com/fwlink/?linkid=870924
Comment:
    香港e2Sports、勤業眾信</t>
      </text>
    </comment>
    <comment ref="W347" authorId="1468" shapeId="0" xr:uid="{968923F7-D789-4E7C-A20F-5D4B812FD967}">
      <text>
        <t>[Threaded comment]
Your version of Excel allows you to read this threaded comment; however, any edits to it will get removed if the file is opened in a newer version of Excel. Learn more: https://go.microsoft.com/fwlink/?linkid=870924
Comment:
    利樂包裝、文化部台語補助案、慈濟基金會、基隆市稅務局、新竹縣衛生局</t>
      </text>
    </comment>
    <comment ref="F348" authorId="1469" shapeId="0" xr:uid="{96E9CA8E-EDBF-4270-B74D-E0290DF61554}">
      <text>
        <t>[Threaded comment]
Your version of Excel allows you to read this threaded comment; however, any edits to it will get removed if the file is opened in a newer version of Excel. Learn more: https://go.microsoft.com/fwlink/?linkid=870924
Comment:
    台應材、新東陽、MOXA、師大能源網、嘉新兆福基金會、聯詠基金會</t>
      </text>
    </comment>
    <comment ref="G348" authorId="1470" shapeId="0" xr:uid="{21D531ED-F3E5-4274-ABDD-C72191B89E07}">
      <text>
        <t>[Threaded comment]
Your version of Excel allows you to read this threaded comment; however, any edits to it will get removed if the file is opened in a newer version of Excel. Learn more: https://go.microsoft.com/fwlink/?linkid=870924
Comment:
    葡萄王、風睿能源、遠東新、HP惠普、力成科技、聯邦文教基金會、致伸、東元科技文教基金會、立端科技文教基金會、錦堂教育基金會、台聚教育基金會、環旭電子、聯詠基金會、聯發科基金會、聯嘉光電、福興工業、泓德能源、致茂基金會、振宇五金</t>
      </text>
    </comment>
    <comment ref="I348" authorId="1471" shapeId="0" xr:uid="{99799C3D-EA77-4733-A87A-2D76C3F114F8}">
      <text>
        <t>[Threaded comment]
Your version of Excel allows you to read this threaded comment; however, any edits to it will get removed if the file is opened in a newer version of Excel. Learn more: https://go.microsoft.com/fwlink/?linkid=870924
Comment:
    陳澄波基金會、土基會</t>
      </text>
    </comment>
    <comment ref="J348" authorId="1472" shapeId="0" xr:uid="{925B8A66-A341-47ED-9B9A-0B4812F1EC91}">
      <text>
        <t>[Threaded comment]
Your version of Excel allows you to read this threaded comment; however, any edits to it will get removed if the file is opened in a newer version of Excel. Learn more: https://go.microsoft.com/fwlink/?linkid=870924
Comment:
    能源署</t>
      </text>
    </comment>
    <comment ref="K348" authorId="1473" shapeId="0" xr:uid="{16B3ACF8-C20D-42D3-B905-8B87E00B9F20}">
      <text>
        <t>[Threaded comment]
Your version of Excel allows you to read this threaded comment; however, any edits to it will get removed if the file is opened in a newer version of Excel. Learn more: https://go.microsoft.com/fwlink/?linkid=870924
Comment:
    海保署、育秀、遠東新世紀、自行車協會、立端基金會、陳澄波、土基會</t>
      </text>
    </comment>
    <comment ref="N348" authorId="1474" shapeId="0" xr:uid="{1F07147E-7C13-4C1B-A670-69EBECDA46E5}">
      <text>
        <t>[Threaded comment]
Your version of Excel allows you to read this threaded comment; however, any edits to it will get removed if the file is opened in a newer version of Excel. Learn more: https://go.microsoft.com/fwlink/?linkid=870924
Comment:
    林保署嘉義分署</t>
      </text>
    </comment>
    <comment ref="O348" authorId="1475" shapeId="0" xr:uid="{E45315E7-F180-4B50-87A2-46D50F5B9942}">
      <text>
        <t>[Threaded comment]
Your version of Excel allows you to read this threaded comment; however, any edits to it will get removed if the file is opened in a newer version of Excel. Learn more: https://go.microsoft.com/fwlink/?linkid=870924
Comment:
    器捐中心、叡揚、光泰環能</t>
      </text>
    </comment>
    <comment ref="Q348" authorId="1476" shapeId="0" xr:uid="{190F50F5-731F-4DB9-82EC-7B294804B3CD}">
      <text>
        <t>[Threaded comment]
Your version of Excel allows you to read this threaded comment; however, any edits to it will get removed if the file is opened in a newer version of Excel. Learn more: https://go.microsoft.com/fwlink/?linkid=870924
Comment:
    雲門、農保署嘉義分署</t>
      </text>
    </comment>
    <comment ref="S348" authorId="1477" shapeId="0" xr:uid="{FB5878A4-5EE3-4419-8C50-55108C58164B}">
      <text>
        <t>[Threaded comment]
Your version of Excel allows you to read this threaded comment; however, any edits to it will get removed if the file is opened in a newer version of Excel. Learn more: https://go.microsoft.com/fwlink/?linkid=870924
Comment:
    海科館、水保署台中分署、林保署嘉義分署、雲門</t>
      </text>
    </comment>
    <comment ref="W348" authorId="1478" shapeId="0" xr:uid="{1AD180BA-3732-40C4-B116-999406051697}">
      <text>
        <t>[Threaded comment]
Your version of Excel allows you to read this threaded comment; however, any edits to it will get removed if the file is opened in a newer version of Excel. Learn more: https://go.microsoft.com/fwlink/?linkid=870924
Comment:
    雲門,土基會,司法院</t>
      </text>
    </comment>
    <comment ref="G349" authorId="1479" shapeId="0" xr:uid="{5F3A3E9B-C017-4B37-912E-85CB9C6D3ADC}">
      <text>
        <t>[Threaded comment]
Your version of Excel allows you to read this threaded comment; however, any edits to it will get removed if the file is opened in a newer version of Excel. Learn more: https://go.microsoft.com/fwlink/?linkid=870924
Comment:
    台北市私立聖道兒童之家
Reply:
    恆基醫療財團法人恆春基督教醫院、新店基督長老教會
Reply:
    和德昌（麥當勞）、遠傳、Jins、SGS、統一綜合證券、默沙東MSD</t>
      </text>
    </comment>
    <comment ref="K349" authorId="1480" shapeId="0" xr:uid="{F462401C-48EA-4F67-9D1C-84529905C120}">
      <text>
        <t>[Threaded comment]
Your version of Excel allows you to read this threaded comment; however, any edits to it will get removed if the file is opened in a newer version of Excel. Learn more: https://go.microsoft.com/fwlink/?linkid=870924
Comment:
    臺南原民會</t>
      </text>
    </comment>
    <comment ref="O349" authorId="1481" shapeId="0" xr:uid="{2F192355-8BB5-4D05-8117-7F851927994E}">
      <text>
        <t>[Threaded comment]
Your version of Excel allows you to read this threaded comment; however, any edits to it will get removed if the file is opened in a newer version of Excel. Learn more: https://go.microsoft.com/fwlink/?linkid=870924
Comment:
    屏東交通安全計畫</t>
      </text>
    </comment>
    <comment ref="S349" authorId="1482" shapeId="0" xr:uid="{C3C82C05-2090-48FC-B008-D75ED548964C}">
      <text>
        <t>[Threaded comment]
Your version of Excel allows you to read this threaded comment; however, any edits to it will get removed if the file is opened in a newer version of Excel. Learn more: https://go.microsoft.com/fwlink/?linkid=870924
Comment:
    經濟部智慧財產局</t>
      </text>
    </comment>
    <comment ref="W349" authorId="1483" shapeId="0" xr:uid="{579A4830-C6FB-4F5F-A15E-45544F31BEBB}">
      <text>
        <t>[Threaded comment]
Your version of Excel allows you to read this threaded comment; however, any edits to it will get removed if the file is opened in a newer version of Excel. Learn more: https://go.microsoft.com/fwlink/?linkid=870924
Comment:
    新希望基金會
國泰證券
順發
聚陽
UPenn
原語會
臺南文資
衛武營CSR
富邦偏鄉理財</t>
      </text>
    </comment>
    <comment ref="G350" authorId="1484" shapeId="0" xr:uid="{B4C73925-CE93-4938-90E8-0950C905DCD7}">
      <text>
        <t>[Threaded comment]
Your version of Excel allows you to read this threaded comment; however, any edits to it will get removed if the file is opened in a newer version of Excel. Learn more: https://go.microsoft.com/fwlink/?linkid=870924
Comment:
    彰化社會局、新北市體育局、國家人權委員會、嘉義社會局、台中社會局、高雄社會局、體育署學校體育組、聯華電子、海漁會、明緯公益基金會、資安署、高雄資訊處、聯華神通集團、必爾斯藍基(NIKE)、銳步運動(Reebok)、台灣阿迪達斯(Adidas)、台灣彪馬(PUMA)</t>
      </text>
    </comment>
    <comment ref="I350" authorId="1485" shapeId="0" xr:uid="{BA255746-44E5-4FF9-A93F-32377BD86AE9}">
      <text>
        <t>[Threaded comment]
Your version of Excel allows you to read this threaded comment; however, any edits to it will get removed if the file is opened in a newer version of Excel. Learn more: https://go.microsoft.com/fwlink/?linkid=870924
Comment:
    臺中數位治理局</t>
      </text>
    </comment>
    <comment ref="K350" authorId="1486" shapeId="0" xr:uid="{31A27B66-0ED6-4D7E-8942-73CCF87ED818}">
      <text>
        <t>[Threaded comment]
Your version of Excel allows you to read this threaded comment; however, any edits to it will get removed if the file is opened in a newer version of Excel. Learn more: https://go.microsoft.com/fwlink/?linkid=870924
Comment:
    罕病基金會、婦權基金會、兒福聯盟、榮成山與田教育基金會、桃園家防中心、永信文教基金會、展翅協會、衛福部社家署、調查局、北市資訊局、桃園市政府資訊科技局、群創教育基金會、華南金控、光洋基金會、New Balance、精技電腦、台灣安德阿鏌(UA)、賓三得利(Suntory)、海尼根、台灣朝日啤酒、臺中數位治理局</t>
      </text>
    </comment>
    <comment ref="R350" authorId="1487" shapeId="0" xr:uid="{A61E79CD-1E04-40B1-834E-B4AA7D7DE527}">
      <text>
        <t>[Threaded comment]
Your version of Excel allows you to read this threaded comment; however, any edits to it will get removed if the file is opened in a newer version of Excel. Learn more: https://go.microsoft.com/fwlink/?linkid=870924
Comment:
    2G台中電競</t>
      </text>
    </comment>
    <comment ref="S350" authorId="1488" shapeId="0" xr:uid="{B59A9C59-6E8E-4F3C-9EA3-40B4C6E91F06}">
      <text>
        <t>[Threaded comment]
Your version of Excel allows you to read this threaded comment; however, any edits to it will get removed if the file is opened in a newer version of Excel. Learn more: https://go.microsoft.com/fwlink/?linkid=870924
Comment:
    嘉義太空館、桃園資科局</t>
      </text>
    </comment>
    <comment ref="U350" authorId="1489" shapeId="0" xr:uid="{5FB7478C-7760-4ED6-8A6B-B5A2C316B32F}">
      <text>
        <t>[Threaded comment]
Your version of Excel allows you to read this threaded comment; however, any edits to it will get removed if the file is opened in a newer version of Excel. Learn more: https://go.microsoft.com/fwlink/?linkid=870924
Comment:
    2G台中電競</t>
      </text>
    </comment>
    <comment ref="W350" authorId="1490" shapeId="0" xr:uid="{1017498C-B972-4E21-A325-8898315934CD}">
      <text>
        <t>[Threaded comment]
Your version of Excel allows you to read this threaded comment; however, any edits to it will get removed if the file is opened in a newer version of Excel. Learn more: https://go.microsoft.com/fwlink/?linkid=870924
Comment:
    世展會、2G台中電競</t>
      </text>
    </comment>
    <comment ref="F351" authorId="1491" shapeId="0" xr:uid="{B5A75B13-9C73-4C71-AA6A-6B08865FF256}">
      <text>
        <t>[Threaded comment]
Your version of Excel allows you to read this threaded comment; however, any edits to it will get removed if the file is opened in a newer version of Excel. Learn more: https://go.microsoft.com/fwlink/?linkid=870924
Comment:
    統一超商好鄰居文教基金會
中強光電
高雄市政府教育局
台南市政府衛生局</t>
      </text>
    </comment>
    <comment ref="G351" authorId="1492" shapeId="0" xr:uid="{2E08DE47-FD4A-4CB3-BA8D-878F22379A12}">
      <text>
        <t>[Threaded comment]
Your version of Excel allows you to read this threaded comment; however, any edits to it will get removed if the file is opened in a newer version of Excel. Learn more: https://go.microsoft.com/fwlink/?linkid=870924
Comment:
    2U_考照培訓：
北醫：護理系、學士後護理系
義守圖資處
2U_USR：
暨南大學USR
輔英科大USR
嘉義大學USR
北醫大學USR
長庚科大USR
輔大USR
聖約翰科大USR
台大USR
明志科大USR
輔大考照培訓
全能電競提案：
台新、光寶、新光銀行、優睿思公關公司
企業CSR：
台灣港務公司、群創教育基金會
其他：台南市政府教育局、高雄市政府農業局、高雄市客委會
全家便利商店
韋能能源
新光人壽慈善基金會
緯創人文教育基金會
新光保全
財團法人農村發展基金會</t>
      </text>
    </comment>
    <comment ref="K351" authorId="1493" shapeId="0" xr:uid="{3EE98152-64D3-4F97-9A83-93177006CE22}">
      <text>
        <t>[Threaded comment]
Your version of Excel allows you to read this threaded comment; however, any edits to it will get removed if the file is opened in a newer version of Excel. Learn more: https://go.microsoft.com/fwlink/?linkid=870924
Comment:
    榮亮食田文教基金會、台中市農業局
高醫大、野野、北醫教務處
、淡江USR、文化大學USR、輔大考照培訓、</t>
      </text>
    </comment>
    <comment ref="S351" authorId="1494" shapeId="0" xr:uid="{02E0F543-7081-4C1E-A9F2-9EC52F05D0FA}">
      <text>
        <t>[Threaded comment]
Your version of Excel allows you to read this threaded comment; however, any edits to it will get removed if the file is opened in a newer version of Excel. Learn more: https://go.microsoft.com/fwlink/?linkid=870924
Comment:
    高科大技職
淡江水資源及環境工程系
空軍航技學院</t>
      </text>
    </comment>
    <comment ref="W351" authorId="1495" shapeId="0" xr:uid="{859DD338-0436-44F2-B339-80E152E441F6}">
      <text>
        <t>[Threaded comment]
Your version of Excel allows you to read this threaded comment; however, any edits to it will get removed if the file is opened in a newer version of Excel. Learn more: https://go.microsoft.com/fwlink/?linkid=870924
Comment:
    台新基金會、高大、高科大開放水域、客委會、安達人壽、文化大學</t>
      </text>
    </comment>
    <comment ref="E353" authorId="1496" shapeId="0" xr:uid="{6D3E835D-BF47-4082-92ED-AC09C9B41E7C}">
      <text>
        <t>[Threaded comment]
Your version of Excel allows you to read this threaded comment; however, any edits to it will get removed if the file is opened in a newer version of Excel. Learn more: https://go.microsoft.com/fwlink/?linkid=870924
Comment:
    金車文教基金會（全能電競）</t>
      </text>
    </comment>
    <comment ref="F353" authorId="1497" shapeId="0" xr:uid="{31253497-FE79-4C41-A0E7-E7684675DA0F}">
      <text>
        <t>[Threaded comment]
Your version of Excel allows you to read this threaded comment; however, any edits to it will get removed if the file is opened in a newer version of Excel. Learn more: https://go.microsoft.com/fwlink/?linkid=870924
Comment:
    特力
施德奈
香港商遠東恆天然乳品 台灣分公司</t>
      </text>
    </comment>
    <comment ref="G353" authorId="1498" shapeId="0" xr:uid="{F7880C6A-657F-42CD-B691-BBD6271797A8}">
      <text>
        <t>[Threaded comment]
Your version of Excel allows you to read this threaded comment; however, any edits to it will get removed if the file is opened in a newer version of Excel. Learn more: https://go.microsoft.com/fwlink/?linkid=870924
Comment:
    社團法人臺灣腦中風學會
台塑生醫
巴黎人壽
旭榮集團
台北市觀光傳播局
3M_台灣明尼蘇達礦業製造股份有限
巨大機械工業（GIANT）
光宇工程顧問
台塑企業總管理處
國家災害防救科技中心
新竹市環保局
沃旭能源
長榮航空
國泰金控永續辦公室
中化合成生技股份有限公司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
長榮航空</t>
      </text>
    </comment>
    <comment ref="I353" authorId="1499" shapeId="0" xr:uid="{715A08E9-E3F0-4598-8199-7AD883B6EA19}">
      <text>
        <t>[Threaded comment]
Your version of Excel allows you to read this threaded comment; however, any edits to it will get removed if the file is opened in a newer version of Excel. Learn more: https://go.microsoft.com/fwlink/?linkid=870924
Comment:
    鈦坦（全能電競）</t>
      </text>
    </comment>
    <comment ref="K353" authorId="1500" shapeId="0" xr:uid="{B71B49CC-0E48-4DCC-B5A3-6D6C02CACD42}">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加貝國際
台塑企業
巨大機械
中央氣象署</t>
      </text>
    </comment>
    <comment ref="O353" authorId="1501" shapeId="0" xr:uid="{5B6F0378-38CB-4955-8D24-52585A575ACA}">
      <text>
        <t>[Threaded comment]
Your version of Excel allows you to read this threaded comment; however, any edits to it will get removed if the file is opened in a newer version of Excel. Learn more: https://go.microsoft.com/fwlink/?linkid=870924
Comment:
    霹靂國際（全能電競）
森田藥妝
東洋藥品
台灣諾華
邦訓
佳格食品
東禾創意</t>
      </text>
    </comment>
    <comment ref="S353" authorId="1502" shapeId="0" xr:uid="{043E3BA2-F800-4F07-A3BC-E22D69696341}">
      <text>
        <t>[Threaded comment]
Your version of Excel allows you to read this threaded comment; however, any edits to it will get removed if the file is opened in a newer version of Excel. Learn more: https://go.microsoft.com/fwlink/?linkid=870924
Comment:
    信義房屋
香港商尚域投資有限公司台灣分公司
新加坡商希達數位有限公司</t>
      </text>
    </comment>
    <comment ref="V353" authorId="1503" shapeId="0" xr:uid="{D8BCDB8A-EABD-4327-8D92-B4237241D988}">
      <text>
        <t>[Threaded comment]
Your version of Excel allows you to read this threaded comment; however, any edits to it will get removed if the file is opened in a newer version of Excel. Learn more: https://go.microsoft.com/fwlink/?linkid=870924
Comment:
    金車文教基金會</t>
      </text>
    </comment>
    <comment ref="W353" authorId="1504" shapeId="0" xr:uid="{32EB6EB2-2503-4C04-9E9D-C9B4727F53E5}">
      <text>
        <t>[Threaded comment]
Your version of Excel allows you to read this threaded comment; however, any edits to it will get removed if the file is opened in a newer version of Excel. Learn more: https://go.microsoft.com/fwlink/?linkid=870924
Comment:
    賑災基金會防災教育
國泰JoSeal
國泰建設
玉山
LINE x CSRone
國泰空
國泰陸</t>
      </text>
    </comment>
    <comment ref="E354" authorId="1505" shapeId="0" xr:uid="{E7837D22-160F-4677-9D25-9AEC9B406215}">
      <text>
        <t>[Threaded comment]
Your version of Excel allows you to read this threaded comment; however, any edits to it will get removed if the file is opened in a newer version of Excel. Learn more: https://go.microsoft.com/fwlink/?linkid=870924
Comment:
    CSB Energy、工安衛生協會、立勇實業、大漢家具</t>
      </text>
    </comment>
    <comment ref="F354" authorId="1506" shapeId="0" xr:uid="{7BB7D62E-5082-4584-83D4-3EF3578D3902}">
      <text>
        <t>[Threaded comment]
Your version of Excel allows you to read this threaded comment; however, any edits to it will get removed if the file is opened in a newer version of Excel. Learn more: https://go.microsoft.com/fwlink/?linkid=870924
Comment:
    王品集團、六角國際集團、愛之味、維他露、八方雲集</t>
      </text>
    </comment>
    <comment ref="G354" authorId="1507" shapeId="0" xr:uid="{4F13DE69-592E-4119-B2F9-2FD3CFD914D2}">
      <text>
        <t>[Threaded comment]
Your version of Excel allows you to read this threaded comment; however, any edits to it will get removed if the file is opened in a newer version of Excel. Learn more: https://go.microsoft.com/fwlink/?linkid=870924
Comment:
    三商控股、金百利克拉克、雀巢、世界先進、工研院、東元電機、奇美實業、花仙子企業、好來化工、CSB Energy、工安衛生協會、立勇實業、大漢家具</t>
      </text>
    </comment>
    <comment ref="K354" authorId="1508" shapeId="0" xr:uid="{3FDEDB00-F111-4A73-8D35-2EFDC29D5B29}">
      <text>
        <t>[Threaded comment]
Your version of Excel allows you to read this threaded comment; however, any edits to it will get removed if the file is opened in a newer version of Excel. Learn more: https://go.microsoft.com/fwlink/?linkid=870924
Comment:
    裕隆日產、燁輝企業</t>
      </text>
    </comment>
    <comment ref="O354" authorId="1509" shapeId="0" xr:uid="{2F24C4B5-8CB5-48F4-9AAD-FCC9AAE1ED46}">
      <text>
        <t>[Threaded comment]
Your version of Excel allows you to read this threaded comment; however, any edits to it will get removed if the file is opened in a newer version of Excel. Learn more: https://go.microsoft.com/fwlink/?linkid=870924
Comment:
    延伸公關、偉太廣告、花王、布爾喬亞</t>
      </text>
    </comment>
    <comment ref="S354" authorId="1510" shapeId="0" xr:uid="{D436D550-BE10-401A-802A-03ED55ED57C4}">
      <text>
        <t>[Threaded comment]
Your version of Excel allows you to read this threaded comment; however, any edits to it will get removed if the file is opened in a newer version of Excel. Learn more: https://go.microsoft.com/fwlink/?linkid=870924
Comment:
    香港e2Sports、勤業眾信</t>
      </text>
    </comment>
    <comment ref="V354" authorId="1511" shapeId="0" xr:uid="{02430494-192D-40DC-A936-49613BDBE261}">
      <text>
        <t>[Threaded comment]
Your version of Excel allows you to read this threaded comment; however, any edits to it will get removed if the file is opened in a newer version of Excel. Learn more: https://go.microsoft.com/fwlink/?linkid=870924
Comment:
    利樂包裝、文化部台語補助案、基隆市稅務局、新竹縣衛生局</t>
      </text>
    </comment>
    <comment ref="W354" authorId="1512" shapeId="0" xr:uid="{658B3597-CD29-490E-820A-8225DFFC4AD8}">
      <text>
        <t>[Threaded comment]
Your version of Excel allows you to read this threaded comment; however, any edits to it will get removed if the file is opened in a newer version of Excel. Learn more: https://go.microsoft.com/fwlink/?linkid=870924
Comment:
    慈濟基金會</t>
      </text>
    </comment>
    <comment ref="E355" authorId="1513" shapeId="0" xr:uid="{BCDE0B77-9AE1-4E69-B56E-8D92E72AA628}">
      <text>
        <t>[Threaded comment]
Your version of Excel allows you to read this threaded comment; however, any edits to it will get removed if the file is opened in a newer version of Excel. Learn more: https://go.microsoft.com/fwlink/?linkid=870924
Comment:
    桂盟、美利達、兆豐基金會、雙餘</t>
      </text>
    </comment>
    <comment ref="F355" authorId="1514" shapeId="0" xr:uid="{BA0A64A5-4CB9-4F2F-840C-CAD8E5BDD083}">
      <text>
        <t>[Threaded comment]
Your version of Excel allows you to read this threaded comment; however, any edits to it will get removed if the file is opened in a newer version of Excel. Learn more: https://go.microsoft.com/fwlink/?linkid=870924
Comment:
    立端科技文教基金會、錦堂教育基金會、台聚教育基金會、環旭電子、聯詠基金會、聯發科基金會</t>
      </text>
    </comment>
    <comment ref="G355" authorId="1515" shapeId="0" xr:uid="{558A13C0-8A46-41B2-9321-932A8DEC2420}">
      <text>
        <t>[Threaded comment]
Your version of Excel allows you to read this threaded comment; however, any edits to it will get removed if the file is opened in a newer version of Excel. Learn more: https://go.microsoft.com/fwlink/?linkid=870924
Comment:
    葡萄王、風睿能源、遠東新、HP惠普、力成科技、聯邦文教基金會、致伸、東元科技文教基金會、聯嘉光電、福興工業、泓德能源、致茂基金會、振宇五金、桂盟、美利達、兆豐基金會、雙餘</t>
      </text>
    </comment>
    <comment ref="I355" authorId="1516" shapeId="0" xr:uid="{FD4CCB50-5180-473C-ABEA-697C1DEC05A2}">
      <text>
        <t>[Threaded comment]
Your version of Excel allows you to read this threaded comment; however, any edits to it will get removed if the file is opened in a newer version of Excel. Learn more: https://go.microsoft.com/fwlink/?linkid=870924
Comment:
    氣候變遷署</t>
      </text>
    </comment>
    <comment ref="J355" authorId="1517" shapeId="0" xr:uid="{2D6EC162-7769-4EF3-9BCB-3B09B5488AFB}">
      <text>
        <t>[Threaded comment]
Your version of Excel allows you to read this threaded comment; however, any edits to it will get removed if the file is opened in a newer version of Excel. Learn more: https://go.microsoft.com/fwlink/?linkid=870924
Comment:
    陳澄波、土基會</t>
      </text>
    </comment>
    <comment ref="K355" authorId="1518" shapeId="0" xr:uid="{1CEAF261-4B29-493E-A382-61C745A94974}">
      <text>
        <t>[Threaded comment]
Your version of Excel allows you to read this threaded comment; however, any edits to it will get removed if the file is opened in a newer version of Excel. Learn more: https://go.microsoft.com/fwlink/?linkid=870924
Comment:
    海保署、育秀、遠東新世紀、自行車協會、立端基金會、氣候變遷署</t>
      </text>
    </comment>
    <comment ref="O355" authorId="1519" shapeId="0" xr:uid="{A49706DE-5FB2-4541-B42D-495FE04644DA}">
      <text>
        <t>[Threaded comment]
Your version of Excel allows you to read this threaded comment; however, any edits to it will get removed if the file is opened in a newer version of Excel. Learn more: https://go.microsoft.com/fwlink/?linkid=870924
Comment:
    器捐中心、光泰環能</t>
      </text>
    </comment>
    <comment ref="Q355" authorId="1520" shapeId="0" xr:uid="{2D5E3E62-7C78-4D01-88C3-77E104E76302}">
      <text>
        <t>[Threaded comment]
Your version of Excel allows you to read this threaded comment; however, any edits to it will get removed if the file is opened in a newer version of Excel. Learn more: https://go.microsoft.com/fwlink/?linkid=870924
Comment:
    土基會</t>
      </text>
    </comment>
    <comment ref="S355" authorId="1521" shapeId="0" xr:uid="{4DAA6AA9-BE8C-4193-AF6F-EDE91B97813C}">
      <text>
        <t>[Threaded comment]
Your version of Excel allows you to read this threaded comment; however, any edits to it will get removed if the file is opened in a newer version of Excel. Learn more: https://go.microsoft.com/fwlink/?linkid=870924
Comment:
    海科館、水保署台中分署、林保署嘉義分署、雲門、土基會</t>
      </text>
    </comment>
    <comment ref="V355" authorId="1522" shapeId="0" xr:uid="{A7FF229E-A7C3-4390-AEFD-8B1482B6AEB8}">
      <text>
        <t>[Threaded comment]
Your version of Excel allows you to read this threaded comment; however, any edits to it will get removed if the file is opened in a newer version of Excel. Learn more: https://go.microsoft.com/fwlink/?linkid=870924
Comment:
    土基會</t>
      </text>
    </comment>
    <comment ref="W355" authorId="1523" shapeId="0" xr:uid="{26C4B7A4-46DF-46C7-BB81-AECC50574592}">
      <text>
        <t>[Threaded comment]
Your version of Excel allows you to read this threaded comment; however, any edits to it will get removed if the file is opened in a newer version of Excel. Learn more: https://go.microsoft.com/fwlink/?linkid=870924
Comment:
    雲門,司法院</t>
      </text>
    </comment>
    <comment ref="E357" authorId="1524" shapeId="0" xr:uid="{CE469F2F-020B-4C3A-9659-433F89ECA497}">
      <text>
        <t>[Threaded comment]
Your version of Excel allows you to read this threaded comment; however, any edits to it will get removed if the file is opened in a newer version of Excel. Learn more: https://go.microsoft.com/fwlink/?linkid=870924
Comment:
    電腦技能基金會</t>
      </text>
    </comment>
    <comment ref="F357" authorId="1525" shapeId="0" xr:uid="{EA6266D9-380D-4F22-9EB6-736306C222EC}">
      <text>
        <t>[Threaded comment]
Your version of Excel allows you to read this threaded comment; however, any edits to it will get removed if the file is opened in a newer version of Excel. Learn more: https://go.microsoft.com/fwlink/?linkid=870924
Comment:
    明緯公益基金會、國家人權委員會</t>
      </text>
    </comment>
    <comment ref="G357" authorId="1526" shapeId="0" xr:uid="{6C8C5E4D-B2E9-47CF-8003-FD975239C05B}">
      <text>
        <t>[Threaded comment]
Your version of Excel allows you to read this threaded comment; however, any edits to it will get removed if the file is opened in a newer version of Excel. Learn more: https://go.microsoft.com/fwlink/?linkid=870924
Comment:
    彰化社會局、新北市體育局、嘉義社會局、台中社會局、高雄社會局、體育署學校體育組、聯華電子、海漁會、資安署、高雄資訊處、聯華神通集團、必爾斯藍基(NIKE)、銳步運動(Reebok)、台灣阿迪達斯(Adidas)、台灣彪馬(PUMA)</t>
      </text>
    </comment>
    <comment ref="J357" authorId="1527" shapeId="0" xr:uid="{F8CC6137-3C41-4E4A-90D2-7314EE3A6950}">
      <text>
        <t>[Threaded comment]
Your version of Excel allows you to read this threaded comment; however, any edits to it will get removed if the file is opened in a newer version of Excel. Learn more: https://go.microsoft.com/fwlink/?linkid=870924
Comment:
    光洋基金會、台灣安德阿鏌(UA)、臺中數位治理局</t>
      </text>
    </comment>
    <comment ref="K357" authorId="1528" shapeId="0" xr:uid="{378999CE-6F6C-498D-A533-48E592DC5825}">
      <text>
        <t>[Threaded comment]
Your version of Excel allows you to read this threaded comment; however, any edits to it will get removed if the file is opened in a newer version of Excel. Learn more: https://go.microsoft.com/fwlink/?linkid=870924
Comment:
    罕病基金會、婦權基金會、兒福聯盟、榮成山與田教育基金會、桃園家防中心、永信文教基金會、展翅協會、衛福部社家署、調查局、北市資訊局、桃園市政府資訊科技局、群創教育基金會、華南金控、New Balance、精技電腦、賓三得利(Suntory)、海尼根、台灣朝日啤酒</t>
      </text>
    </comment>
    <comment ref="O357" authorId="1529" shapeId="0" xr:uid="{0BC17DC5-47D2-40FC-8F97-3E9471146B07}">
      <text>
        <t>[Threaded comment]
Your version of Excel allows you to read this threaded comment; however, any edits to it will get removed if the file is opened in a newer version of Excel. Learn more: https://go.microsoft.com/fwlink/?linkid=870924
Comment:
    2025灃食</t>
      </text>
    </comment>
    <comment ref="S357" authorId="1530" shapeId="0" xr:uid="{DEC724A8-97B3-497D-AFB4-C23EDCEB8140}">
      <text>
        <t>[Threaded comment]
Your version of Excel allows you to read this threaded comment; however, any edits to it will get removed if the file is opened in a newer version of Excel. Learn more: https://go.microsoft.com/fwlink/?linkid=870924
Comment:
    嘉義太空館、桃園資科局</t>
      </text>
    </comment>
    <comment ref="W357" authorId="1531" shapeId="0" xr:uid="{42B8D368-6D2F-4D45-B691-BEDF614E153A}">
      <text>
        <t>[Threaded comment]
Your version of Excel allows you to read this threaded comment; however, any edits to it will get removed if the file is opened in a newer version of Excel. Learn more: https://go.microsoft.com/fwlink/?linkid=870924
Comment:
    世展會、2G台中電競</t>
      </text>
    </comment>
    <comment ref="E358" authorId="1532" shapeId="0" xr:uid="{497178B6-E9B1-41F4-B1A5-48206A88F358}">
      <text>
        <t>[Threaded comment]
Your version of Excel allows you to read this threaded comment; however, any edits to it will get removed if the file is opened in a newer version of Excel. Learn more: https://go.microsoft.com/fwlink/?linkid=870924
Comment:
    觀樹教育基金會
日月光永續環保基金會
建蓁教育基金會
台灣好基金會</t>
      </text>
    </comment>
    <comment ref="F358" authorId="1533" shapeId="0" xr:uid="{2F5B9062-2862-4247-8E3F-91D78DD68BD1}">
      <text>
        <t>[Threaded comment]
Your version of Excel allows you to read this threaded comment; however, any edits to it will get removed if the file is opened in a newer version of Excel. Learn more: https://go.microsoft.com/fwlink/?linkid=870924
Comment:
    高雄市政府農業局
全家便利商店
新光保全</t>
      </text>
    </comment>
    <comment ref="G358" authorId="1534" shapeId="0" xr:uid="{D242D069-95E4-4820-943F-11EC5D35F46A}">
      <text>
        <t>[Threaded comment]
Your version of Excel allows you to read this threaded comment; however, any edits to it will get removed if the file is opened in a newer version of Excel. Learn more: https://go.microsoft.com/fwlink/?linkid=870924
Comment:
    2U_考照培訓：
北醫：護理系、學士後護理系
義守圖資處
2U_USR：
暨南大學USR
輔英科大USR
嘉義大學USR
北醫大學USR
長庚科大USR
輔大USR
聖約翰科大USR
台大USR
明志科大USR
輔大考照培訓
全能電競提案：
台新、光寶、新光銀行、優睿思公關公司
企業CSR：
台灣港務公司、群創教育基金會
其他：台南市政府教育局、高雄市客委會
韋能能源
新光人壽慈善基金會
緯創人文教育基金會
財團法人農村發展基金會
觀樹教育基金會
日月光永續環保基金會
建蓁教育基金會
台灣好基金會</t>
      </text>
    </comment>
    <comment ref="I358" authorId="1535" shapeId="0" xr:uid="{8A560D01-A782-49CC-8EE0-6990657A8B02}">
      <text>
        <t>[Threaded comment]
Your version of Excel allows you to read this threaded comment; however, any edits to it will get removed if the file is opened in a newer version of Excel. Learn more: https://go.microsoft.com/fwlink/?linkid=870924
Comment:
    新光保全</t>
      </text>
    </comment>
    <comment ref="K358" authorId="1536" shapeId="0" xr:uid="{F23A17D6-DDF1-410E-8436-2355E2D9D382}">
      <text>
        <t>[Threaded comment]
Your version of Excel allows you to read this threaded comment; however, any edits to it will get removed if the file is opened in a newer version of Excel. Learn more: https://go.microsoft.com/fwlink/?linkid=870924
Comment:
    榮亮食田文教基金會、台中市農業局
高醫大、野野、北醫教務處
、淡江USR、文化大學USR、輔大考照培訓、新光保全</t>
      </text>
    </comment>
    <comment ref="S358" authorId="1537" shapeId="0" xr:uid="{3F2745AF-90E7-49F6-B7D2-03930A9958EC}">
      <text>
        <t>[Threaded comment]
Your version of Excel allows you to read this threaded comment; however, any edits to it will get removed if the file is opened in a newer version of Excel. Learn more: https://go.microsoft.com/fwlink/?linkid=870924
Comment:
    高科大技職
淡江水資源及環境工程系
空軍航技學院</t>
      </text>
    </comment>
    <comment ref="V358" authorId="1538" shapeId="0" xr:uid="{B0ED5958-B628-42C5-98E4-F4209CCC4256}">
      <text>
        <t>[Threaded comment]
Your version of Excel allows you to read this threaded comment; however, any edits to it will get removed if the file is opened in a newer version of Excel. Learn more: https://go.microsoft.com/fwlink/?linkid=870924
Comment:
    高科大開放水域、客委會</t>
      </text>
    </comment>
    <comment ref="W358" authorId="1539" shapeId="0" xr:uid="{4BBEE5A7-E0F5-4B49-84FA-2798CCF02635}">
      <text>
        <t>[Threaded comment]
Your version of Excel allows you to read this threaded comment; however, any edits to it will get removed if the file is opened in a newer version of Excel. Learn more: https://go.microsoft.com/fwlink/?linkid=870924
Comment:
    台新基金會、高大、安達人壽、文化大學</t>
      </text>
    </comment>
    <comment ref="E360" authorId="1540" shapeId="0" xr:uid="{CBC60E3D-769A-4C00-89FE-03C896C8272D}">
      <text>
        <t>[Threaded comment]
Your version of Excel allows you to read this threaded comment; however, any edits to it will get removed if the file is opened in a newer version of Excel. Learn more: https://go.microsoft.com/fwlink/?linkid=870924
Comment:
    乖乖股份有限公司
味丹企業
微風廣場實業股份有限公司
微風慈善基金會
台灣大哥大永續發展部
中國信託商業銀行
優派國際股份有限公司
國泰世華銀行
觀光傳播局
開元食品工業股份有限公司
台灣索尼
中華航空
星宇航空
台灣虎航
國泰航空
亞洲航空
桃園機場國際股份有限公司
正隆股份有限公司
中華自然科學創意協會
香港商遠東恆天然乳品有限公司台灣分公司
永豐銀行
台灣理光股份有限公司
台灣日立亞太股份有限公司
聯華電子股份有限公司
施耐德電機股份有限公司
必恩威亞太有限公司</t>
      </text>
    </comment>
    <comment ref="F360" authorId="1541" shapeId="0" xr:uid="{9514DA96-4186-4158-B67F-F8176847BC70}">
      <text>
        <t>[Threaded comment]
Your version of Excel allows you to read this threaded comment; however, any edits to it will get removed if the file is opened in a newer version of Excel. Learn more: https://go.microsoft.com/fwlink/?linkid=870924
Comment:
    社團法人臺灣腦中風學會
台北市觀光傳播局
3M_台灣明尼蘇達礦業製造股份有限
新竹市環保局
沃旭能源
友尚集團-友尚股份有限公司、健智股份有限公司
世平集團-世平興業股份有限公司 台北總部
品佳集團-品佳股份有限公司 台北總部
詮鼎集團-詮鼎科技股份有限公司
聯華電子</t>
      </text>
    </comment>
    <comment ref="G360" authorId="1542" shapeId="0" xr:uid="{9102EFCF-16D6-4B0E-8EEC-6FDDBD9F2A6D}">
      <text>
        <t>[Threaded comment]
Your version of Excel allows you to read this threaded comment; however, any edits to it will get removed if the file is opened in a newer version of Excel. Learn more: https://go.microsoft.com/fwlink/?linkid=870924
Comment:
    台塑生醫
巴黎人壽
旭榮集團
巨大機械工業（GIANT）
光宇工程顧問
台塑企業總管理處
國家災害防救科技中心
長榮航空
國泰金控永續辦公室
中化合成生技股份有限公司
鈦坦科技
研華股份有限公司
大聯大控股股份有限公司
新北市政府觀光旅遊局
長榮航空
乖乖股份有限公司
味丹企業
微風廣場實業股份有限公司
微風慈善基金會
台灣大哥大永續發展部
中國信託商業銀行
優派國際股份有限公司
國泰世華銀行
觀光傳播局
開元食品工業股份有限公司
台灣索尼
中華航空
星宇航空
台灣虎航
國泰航空
亞洲航空
桃園機場國際股份有限公司
正隆股份有限公司
中華自然科學創意協會
香港商遠東恆天然乳品有限公司台灣分公司
永豐銀行
安侯建業聯合會計師事務所
台灣理光股份有限公司
台灣日立亞太股份有限公司
聯華電子股份有限公司
施耐德電機股份有限公司
必恩威亞太有限公司</t>
      </text>
    </comment>
    <comment ref="K360" authorId="1543" shapeId="0" xr:uid="{B5191172-7A84-41CE-BFD1-0CB3438E6C18}">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加貝國際
台塑企業
巨大機械
中央氣象署</t>
      </text>
    </comment>
    <comment ref="O360" authorId="1544" shapeId="0" xr:uid="{861DFD17-C66E-4C70-8ADC-C8E281BB74F9}">
      <text>
        <t>[Threaded comment]
Your version of Excel allows you to read this threaded comment; however, any edits to it will get removed if the file is opened in a newer version of Excel. Learn more: https://go.microsoft.com/fwlink/?linkid=870924
Comment:
    霹靂國際（全能電競）
森田藥妝
東洋藥品
台灣諾華
邦訓
佳格食品
東禾創意</t>
      </text>
    </comment>
    <comment ref="S360" authorId="1545" shapeId="0" xr:uid="{4C6730A7-1921-470D-8EEB-13810858ECDC}">
      <text>
        <t>[Threaded comment]
Your version of Excel allows you to read this threaded comment; however, any edits to it will get removed if the file is opened in a newer version of Excel. Learn more: https://go.microsoft.com/fwlink/?linkid=870924
Comment:
    信義房屋
香港商尚域投資有限公司台灣分公司
新加坡商希達數位有限公司</t>
      </text>
    </comment>
    <comment ref="V360" authorId="1546" shapeId="0" xr:uid="{9016D7E5-A385-4805-905D-1AFBCDF0D540}">
      <text>
        <t>[Threaded comment]
Your version of Excel allows you to read this threaded comment; however, any edits to it will get removed if the file is opened in a newer version of Excel. Learn more: https://go.microsoft.com/fwlink/?linkid=870924
Comment:
    賑災基金會防災教育</t>
      </text>
    </comment>
    <comment ref="W360" authorId="1547" shapeId="0" xr:uid="{69EA55F5-F695-44A7-92A6-77E1C1FF674E}">
      <text>
        <t>[Threaded comment]
Your version of Excel allows you to read this threaded comment; however, any edits to it will get removed if the file is opened in a newer version of Excel. Learn more: https://go.microsoft.com/fwlink/?linkid=870924
Comment:
    國泰JoSeal
國泰建設
玉山
LINE x CSRone
國泰空
國泰陸</t>
      </text>
    </comment>
    <comment ref="E361" authorId="1548" shapeId="0" xr:uid="{14B71C86-5244-40C2-8BAC-A23161A5F690}">
      <text>
        <t>[Threaded comment]
Your version of Excel allows you to read this threaded comment; however, any edits to it will get removed if the file is opened in a newer version of Excel. Learn more: https://go.microsoft.com/fwlink/?linkid=870924
Comment:
    紅檜科技、錐光金屬、意法半導體、謙伸工業、張老師基金會、富胖達</t>
      </text>
    </comment>
    <comment ref="F361" authorId="1549" shapeId="0" xr:uid="{BA0CA023-787E-4D2A-98F0-83EAC5B85FF1}">
      <text>
        <t>[Threaded comment]
Your version of Excel allows you to read this threaded comment; however, any edits to it will get removed if the file is opened in a newer version of Excel. Learn more: https://go.microsoft.com/fwlink/?linkid=870924
Comment:
    金百利克拉克、雀巢</t>
      </text>
    </comment>
    <comment ref="G361" authorId="1550" shapeId="0" xr:uid="{D5935262-728B-4309-814D-2D46F87C4CEA}">
      <text>
        <t>[Threaded comment]
Your version of Excel allows you to read this threaded comment; however, any edits to it will get removed if the file is opened in a newer version of Excel. Learn more: https://go.microsoft.com/fwlink/?linkid=870924
Comment:
    三商控股、世界先進、工研院、東元電機、奇美實業、花仙子企業、好來化工、CSB Energy、工安衛生協會、立勇實業、大漢家具、紅檜科技、錐光金屬、意法半導體、謙伸工業、張老師基金會、富胖達</t>
      </text>
    </comment>
    <comment ref="J361" authorId="1551" shapeId="0" xr:uid="{2AB116E8-0A44-4DCC-96F6-7044BEEB3FE7}">
      <text>
        <t>[Threaded comment]
Your version of Excel allows you to read this threaded comment; however, any edits to it will get removed if the file is opened in a newer version of Excel. Learn more: https://go.microsoft.com/fwlink/?linkid=870924
Comment:
    燁輝企業</t>
      </text>
    </comment>
    <comment ref="K361" authorId="1552" shapeId="0" xr:uid="{F4580FDD-D6A3-4B59-B0F6-EDEC951D1CE9}">
      <text>
        <t>[Threaded comment]
Your version of Excel allows you to read this threaded comment; however, any edits to it will get removed if the file is opened in a newer version of Excel. Learn more: https://go.microsoft.com/fwlink/?linkid=870924
Comment:
    裕隆日產</t>
      </text>
    </comment>
    <comment ref="O361" authorId="1553" shapeId="0" xr:uid="{3661A37D-B003-4E40-B6C1-CB55EFE7D824}">
      <text>
        <t>[Threaded comment]
Your version of Excel allows you to read this threaded comment; however, any edits to it will get removed if the file is opened in a newer version of Excel. Learn more: https://go.microsoft.com/fwlink/?linkid=870924
Comment:
    延伸公關、偉太廣告、花王、布爾喬亞</t>
      </text>
    </comment>
    <comment ref="S361" authorId="1554" shapeId="0" xr:uid="{25E4BBA6-44F0-48A7-B2C7-21B2D634EAB9}">
      <text>
        <t>[Threaded comment]
Your version of Excel allows you to read this threaded comment; however, any edits to it will get removed if the file is opened in a newer version of Excel. Learn more: https://go.microsoft.com/fwlink/?linkid=870924
Comment:
    香港e2Sports、勤業眾信</t>
      </text>
    </comment>
    <comment ref="W361" authorId="1555" shapeId="0" xr:uid="{174B1295-6DBF-4C76-9A02-8F52F3F434DC}">
      <text>
        <t>[Threaded comment]
Your version of Excel allows you to read this threaded comment; however, any edits to it will get removed if the file is opened in a newer version of Excel. Learn more: https://go.microsoft.com/fwlink/?linkid=870924
Comment:
    慈濟基金會</t>
      </text>
    </comment>
    <comment ref="F362" authorId="1556" shapeId="0" xr:uid="{1CD045A3-838B-4286-B0AE-19C844BCDEED}">
      <text>
        <t>[Threaded comment]
Your version of Excel allows you to read this threaded comment; however, any edits to it will get removed if the file is opened in a newer version of Excel. Learn more: https://go.microsoft.com/fwlink/?linkid=870924
Comment:
    東元科技文教基金會、聯嘉光電、福興工業</t>
      </text>
    </comment>
    <comment ref="G362" authorId="1557" shapeId="0" xr:uid="{E960742F-C461-4095-8640-9634418B4B8B}">
      <text>
        <t>[Threaded comment]
Your version of Excel allows you to read this threaded comment; however, any edits to it will get removed if the file is opened in a newer version of Excel. Learn more: https://go.microsoft.com/fwlink/?linkid=870924
Comment:
    葡萄王、風睿能源、遠東新、HP惠普、力成科技、聯邦文教基金會、致伸、泓德能源、致茂基金會、振宇五金、桂盟、美利達、兆豐基金會、雙餘</t>
      </text>
    </comment>
    <comment ref="I362" authorId="1558" shapeId="0" xr:uid="{4754E9E0-9060-44F3-8A01-A7FD501C1266}">
      <text>
        <t>[Threaded comment]
Your version of Excel allows you to read this threaded comment; however, any edits to it will get removed if the file is opened in a newer version of Excel. Learn more: https://go.microsoft.com/fwlink/?linkid=870924
Comment:
    桂盟、兆豐銀行文教基金會</t>
      </text>
    </comment>
    <comment ref="K362" authorId="1559" shapeId="0" xr:uid="{BFB8CD01-117D-458A-B766-CDF8B55169C3}">
      <text>
        <t>[Threaded comment]
Your version of Excel allows you to read this threaded comment; however, any edits to it will get removed if the file is opened in a newer version of Excel. Learn more: https://go.microsoft.com/fwlink/?linkid=870924
Comment:
    海保署、育秀、遠東新世紀、自行車協會、立端基金會、氣候變遷署、兆豐銀行基金會、桂盟</t>
      </text>
    </comment>
    <comment ref="O362" authorId="1560" shapeId="0" xr:uid="{4DCC9567-22F2-4831-9725-3D8FC50620C6}">
      <text>
        <t>[Threaded comment]
Your version of Excel allows you to read this threaded comment; however, any edits to it will get removed if the file is opened in a newer version of Excel. Learn more: https://go.microsoft.com/fwlink/?linkid=870924
Comment:
    器捐中心、光泰環能</t>
      </text>
    </comment>
    <comment ref="S362" authorId="1561" shapeId="0" xr:uid="{48AA32FE-BCB1-4505-8B03-D2D1871FD640}">
      <text>
        <t>[Threaded comment]
Your version of Excel allows you to read this threaded comment; however, any edits to it will get removed if the file is opened in a newer version of Excel. Learn more: https://go.microsoft.com/fwlink/?linkid=870924
Comment:
    海科館、水保署台中分署、林保署嘉義分署、雲門、土基會</t>
      </text>
    </comment>
    <comment ref="V362" authorId="1562" shapeId="0" xr:uid="{5A6C8C91-E352-4D45-972D-29373CD762B1}">
      <text>
        <t>[Threaded comment]
Your version of Excel allows you to read this threaded comment; however, any edits to it will get removed if the file is opened in a newer version of Excel. Learn more: https://go.microsoft.com/fwlink/?linkid=870924
Comment:
    司法院</t>
      </text>
    </comment>
    <comment ref="W362" authorId="1563" shapeId="0" xr:uid="{3C80E465-CADB-4862-AB00-878F2410F47F}">
      <text>
        <t>[Threaded comment]
Your version of Excel allows you to read this threaded comment; however, any edits to it will get removed if the file is opened in a newer version of Excel. Learn more: https://go.microsoft.com/fwlink/?linkid=870924
Comment:
    雲門</t>
      </text>
    </comment>
    <comment ref="E364" authorId="1564" shapeId="0" xr:uid="{3C9A7C99-CE8F-451A-8C99-4B9DBB5756D1}">
      <text>
        <t>[Threaded comment]
Your version of Excel allows you to read this threaded comment; however, any edits to it will get removed if the file is opened in a newer version of Excel. Learn more: https://go.microsoft.com/fwlink/?linkid=870924
Comment:
    傑太日煙JTI、帝亞吉歐</t>
      </text>
    </comment>
    <comment ref="J364" authorId="1565" shapeId="0" xr:uid="{78A572AF-F905-4AFD-A387-DBA1C5F5510E}">
      <text>
        <t>[Threaded comment]
Your version of Excel allows you to read this threaded comment; however, any edits to it will get removed if the file is opened in a newer version of Excel. Learn more: https://go.microsoft.com/fwlink/?linkid=870924
Comment:
    兒福聯盟、榮成山與田教育基金會</t>
      </text>
    </comment>
    <comment ref="K364" authorId="1566" shapeId="0" xr:uid="{49C6659C-38F5-4555-95DE-842EB38037BE}">
      <text>
        <t>[Threaded comment]
Your version of Excel allows you to read this threaded comment; however, any edits to it will get removed if the file is opened in a newer version of Excel. Learn more: https://go.microsoft.com/fwlink/?linkid=870924
Comment:
    罕病基金會、婦權基金會、桃園家防中心、永信文教基金會、展翅協會、衛福部社家署、調查局、北市資訊局、桃園市政府資訊科技局、群創教育基金會、華南金控、New Balance、精技電腦、賓三得利(Suntory)、海尼根、台灣朝日啤酒</t>
      </text>
    </comment>
    <comment ref="O364" authorId="1567" shapeId="0" xr:uid="{503D74C1-74D2-4144-84B0-DBD2A2A36D62}">
      <text>
        <t>[Threaded comment]
Your version of Excel allows you to read this threaded comment; however, any edits to it will get removed if the file is opened in a newer version of Excel. Learn more: https://go.microsoft.com/fwlink/?linkid=870924
Comment:
    灃食</t>
      </text>
    </comment>
    <comment ref="W364" authorId="1568" shapeId="0" xr:uid="{2F033631-AB40-42E2-93AA-A57DFBAD041D}">
      <text>
        <t>[Threaded comment]
Your version of Excel allows you to read this threaded comment; however, any edits to it will get removed if the file is opened in a newer version of Excel. Learn more: https://go.microsoft.com/fwlink/?linkid=870924
Comment:
    世展會、2G台中電競</t>
      </text>
    </comment>
    <comment ref="F365" authorId="1569" shapeId="0" xr:uid="{EAE1E873-3471-4E80-BB74-742EFE162E5E}">
      <text>
        <t>[Threaded comment]
Your version of Excel allows you to read this threaded comment; however, any edits to it will get removed if the file is opened in a newer version of Excel. Learn more: https://go.microsoft.com/fwlink/?linkid=870924
Comment:
    新光保全</t>
      </text>
    </comment>
    <comment ref="G365" authorId="1570" shapeId="0" xr:uid="{F82A79F4-2A18-4A5E-8346-926BD103EE87}">
      <text>
        <t>[Threaded comment]
Your version of Excel allows you to read this threaded comment; however, any edits to it will get removed if the file is opened in a newer version of Excel. Learn more: https://go.microsoft.com/fwlink/?linkid=870924
Comment:
    2U_考照培訓：
北醫：護理系、學士後護理系
義守圖資處
2U_USR：
暨南大學USR
輔英科大USR
嘉義大學USR
北醫大學USR
長庚科大USR
輔大USR
聖約翰科大USR
台大USR
明志科大USR
輔大考照培訓
全能電競提案：
台新、光寶、新光銀行、優睿思公關公司
企業CSR：
台灣港務公司、群創教育基金會
其他：台南市政府教育局、高雄市客委會
韋能能源
新光人壽慈善基金會
緯創人文教育基金會
財團法人農村發展基金會
觀樹教育基金會
日月光永續環保基金會
建蓁教育基金會
台灣好基金會</t>
      </text>
    </comment>
    <comment ref="K365" authorId="1571" shapeId="0" xr:uid="{0012B897-20F3-4364-AE55-D419C3D486A6}">
      <text>
        <t>[Threaded comment]
Your version of Excel allows you to read this threaded comment; however, any edits to it will get removed if the file is opened in a newer version of Excel. Learn more: https://go.microsoft.com/fwlink/?linkid=870924
Comment:
    榮亮食田文教基金會、台中市農業局
高醫大、野野、北醫教務處
、淡江USR、文化大學USR、輔大考照培訓、新光保全</t>
      </text>
    </comment>
    <comment ref="S365" authorId="1572" shapeId="0" xr:uid="{946B8B4A-3829-464A-B9E5-F3A8532B9D26}">
      <text>
        <t>[Threaded comment]
Your version of Excel allows you to read this threaded comment; however, any edits to it will get removed if the file is opened in a newer version of Excel. Learn more: https://go.microsoft.com/fwlink/?linkid=870924
Comment:
    高科大技職
淡江水資源及環境工程系
空軍航技學院</t>
      </text>
    </comment>
    <comment ref="V365" authorId="1573" shapeId="0" xr:uid="{9960B44F-1838-4853-B52F-B9C57E0A3F7E}">
      <text>
        <t>[Threaded comment]
Your version of Excel allows you to read this threaded comment; however, any edits to it will get removed if the file is opened in a newer version of Excel. Learn more: https://go.microsoft.com/fwlink/?linkid=870924
Comment:
    高雄大學</t>
      </text>
    </comment>
    <comment ref="W365" authorId="1574" shapeId="0" xr:uid="{B3684821-9D5B-4D97-ABF4-5302788234D5}">
      <text>
        <t>[Threaded comment]
Your version of Excel allows you to read this threaded comment; however, any edits to it will get removed if the file is opened in a newer version of Excel. Learn more: https://go.microsoft.com/fwlink/?linkid=870924
Comment:
    台新基金會、安達人壽、文化大學</t>
      </text>
    </comment>
    <comment ref="F367" authorId="1575" shapeId="0" xr:uid="{EDB9B49E-6886-453B-8E62-901657328B88}">
      <text>
        <t>[Threaded comment]
Your version of Excel allows you to read this threaded comment; however, any edits to it will get removed if the file is opened in a newer version of Excel. Learn more: https://go.microsoft.com/fwlink/?linkid=870924
Comment:
    優派國際股份有限公司
台灣理光股份有限公司</t>
      </text>
    </comment>
    <comment ref="G367" authorId="1576" shapeId="0" xr:uid="{694ED3FC-E7FB-4B6B-824E-ACA2C8019B05}">
      <text>
        <t>[Threaded comment]
Your version of Excel allows you to read this threaded comment; however, any edits to it will get removed if the file is opened in a newer version of Excel. Learn more: https://go.microsoft.com/fwlink/?linkid=870924
Comment:
    台塑生醫
巴黎人壽
旭榮集團
巨大機械工業（GIANT）
光宇工程顧問
台塑企業總管理處
國家災害防救科技中心
長榮航空
國泰金控永續辦公室
中化合成生技股份有限公司
鈦坦科技
研華股份有限公司
大聯大控股股份有限公司
新北市政府觀光旅遊局
長榮航空
乖乖股份有限公司
味丹企業
微風廣場實業股份有限公司
微風慈善基金會
台灣大哥大永續發展部
中國信託商業銀行
優派國際股份有限公司
國泰世華銀行
觀光傳播局
開元食品工業股份有限公司
台灣索尼
中華航空
星宇航空
台灣虎航
國泰航空
亞洲航空
桃園機場國際股份有限公司
正隆股份有限公司
中華自然科學創意協會
香港商遠東恆天然乳品有限公司台灣分公司
永豐銀行
安侯建業聯合會計師事務所
台灣日立亞太股份有限公司
聯華電子股份有限公司
施耐德電機股份有限公司
必恩威亞太有限公司</t>
      </text>
    </comment>
    <comment ref="K367" authorId="1577" shapeId="0" xr:uid="{69286DDE-DA16-458C-92D1-6F373F7A9B7C}">
      <text>
        <t>[Threaded comment]
Your version of Excel allows you to read this threaded comment; however, any edits to it will get removed if the file is opened in a newer version of Excel. Learn more: https://go.microsoft.com/fwlink/?linkid=870924
Comment:
    東森
台灣頭痛醫學會
中鼎教育基金會
中鼎集團教育訓練單位
旭榮集團
加貝國際
台塑企業
巨大機械
中央氣象署
原語會</t>
      </text>
    </comment>
    <comment ref="O367" authorId="1578" shapeId="0" xr:uid="{EA0A09DB-56F6-4715-B676-5078B20CCC22}">
      <text>
        <t>[Threaded comment]
Your version of Excel allows you to read this threaded comment; however, any edits to it will get removed if the file is opened in a newer version of Excel. Learn more: https://go.microsoft.com/fwlink/?linkid=870924
Comment:
    霹靂國際（全能電競）
森田藥妝
東洋藥品
台灣諾華
邦訓
佳格食品
東禾創意</t>
      </text>
    </comment>
    <comment ref="S367" authorId="1579" shapeId="0" xr:uid="{1FEA47B5-2B1C-4733-BE1C-9309737C98D0}">
      <text>
        <t>[Threaded comment]
Your version of Excel allows you to read this threaded comment; however, any edits to it will get removed if the file is opened in a newer version of Excel. Learn more: https://go.microsoft.com/fwlink/?linkid=870924
Comment:
    信義房屋
香港商尚域投資有限公司台灣分公司
新加坡商希達數位有限公司</t>
      </text>
    </comment>
    <comment ref="V367" authorId="1580" shapeId="0" xr:uid="{1AFA8D1B-2D94-4771-8013-3874C026BD5B}">
      <text>
        <t>[Threaded comment]
Your version of Excel allows you to read this threaded comment; however, any edits to it will get removed if the file is opened in a newer version of Excel. Learn more: https://go.microsoft.com/fwlink/?linkid=870924
Comment:
    玉山</t>
      </text>
    </comment>
    <comment ref="W367" authorId="1581" shapeId="0" xr:uid="{A3D05B50-AF89-4C84-86FC-6388835880B7}">
      <text>
        <t>[Threaded comment]
Your version of Excel allows you to read this threaded comment; however, any edits to it will get removed if the file is opened in a newer version of Excel. Learn more: https://go.microsoft.com/fwlink/?linkid=870924
Comment:
    國泰JoSeal
國泰建設
LINE x CSRone
國泰空
國泰陸</t>
      </text>
    </comment>
    <comment ref="G368" authorId="1582" shapeId="0" xr:uid="{16C2D3AF-AE4E-4AB9-89EF-0564F23B0C55}">
      <text>
        <t>[Threaded comment]
Your version of Excel allows you to read this threaded comment; however, any edits to it will get removed if the file is opened in a newer version of Excel. Learn more: https://go.microsoft.com/fwlink/?linkid=870924
Comment:
    三商控股、世界先進、工研院、東元電機、奇美實業、花仙子企業、好來化工、CSB Energy、工安衛生協會、立勇實業、大漢家具、紅檜科技、錐光金屬、意法半導體、謙伸工業、張老師基金會、富胖達</t>
      </text>
    </comment>
    <comment ref="K368" authorId="1583" shapeId="0" xr:uid="{E2C5ABD4-4A6F-4B1D-85C1-E3E8E3DDBEE0}">
      <text>
        <t>[Threaded comment]
Your version of Excel allows you to read this threaded comment; however, any edits to it will get removed if the file is opened in a newer version of Excel. Learn more: https://go.microsoft.com/fwlink/?linkid=870924
Comment:
    裕隆日產</t>
      </text>
    </comment>
    <comment ref="O368" authorId="1584" shapeId="0" xr:uid="{14A68107-50C9-4ECA-A52D-4E090414A8FB}">
      <text>
        <t>[Threaded comment]
Your version of Excel allows you to read this threaded comment; however, any edits to it will get removed if the file is opened in a newer version of Excel. Learn more: https://go.microsoft.com/fwlink/?linkid=870924
Comment:
    延伸公關、偉太廣告、花王、布爾喬亞</t>
      </text>
    </comment>
    <comment ref="S368" authorId="1585" shapeId="0" xr:uid="{380AEF6C-41CF-4D4C-8A3C-1A4DD8B317BB}">
      <text>
        <t>[Threaded comment]
Your version of Excel allows you to read this threaded comment; however, any edits to it will get removed if the file is opened in a newer version of Excel. Learn more: https://go.microsoft.com/fwlink/?linkid=870924
Comment:
    香港e2Sports、勤業眾信</t>
      </text>
    </comment>
    <comment ref="W368" authorId="1586" shapeId="0" xr:uid="{1ACEEA4B-8ECF-40F0-AE06-12F58041BD3E}">
      <text>
        <t>[Threaded comment]
Your version of Excel allows you to read this threaded comment; however, any edits to it will get removed if the file is opened in a newer version of Excel. Learn more: https://go.microsoft.com/fwlink/?linkid=870924
Comment:
    慈濟基金會</t>
      </text>
    </comment>
    <comment ref="E369" authorId="1587" shapeId="0" xr:uid="{5F0A1B2A-25C1-46FB-AC41-7659FA9BF6D4}">
      <text>
        <t>[Threaded comment]
Your version of Excel allows you to read this threaded comment; however, any edits to it will get removed if the file is opened in a newer version of Excel. Learn more: https://go.microsoft.com/fwlink/?linkid=870924
Comment:
    愛地雅、利奇機械</t>
      </text>
    </comment>
    <comment ref="F369" authorId="1588" shapeId="0" xr:uid="{09331A72-1775-4D0A-BEF4-F9ABAFDE688B}">
      <text>
        <t>[Threaded comment]
Your version of Excel allows you to read this threaded comment; however, any edits to it will get removed if the file is opened in a newer version of Excel. Learn more: https://go.microsoft.com/fwlink/?linkid=870924
Comment:
    兆豐基金會、桂盟</t>
      </text>
    </comment>
    <comment ref="G369" authorId="1589" shapeId="0" xr:uid="{6BF65913-DB22-4DA4-B9FA-715FE54B8D2F}">
      <text>
        <t>[Threaded comment]
Your version of Excel allows you to read this threaded comment; however, any edits to it will get removed if the file is opened in a newer version of Excel. Learn more: https://go.microsoft.com/fwlink/?linkid=870924
Comment:
    葡萄王、風睿能源、遠東新、HP惠普、力成科技、聯邦文教基金會、致伸、泓德能源、致茂基金會、振宇五金、美利達、雙餘、愛地雅、利奇機械</t>
      </text>
    </comment>
    <comment ref="J369" authorId="1590" shapeId="0" xr:uid="{B199A63D-9CC9-4BED-B279-C5D3B82DD849}">
      <text>
        <t>[Threaded comment]
Your version of Excel allows you to read this threaded comment; however, any edits to it will get removed if the file is opened in a newer version of Excel. Learn more: https://go.microsoft.com/fwlink/?linkid=870924
Comment:
    遠東新、立端</t>
      </text>
    </comment>
    <comment ref="K369" authorId="1591" shapeId="0" xr:uid="{4D8972B6-285B-4845-B1DC-0D626D3041C7}">
      <text>
        <t>[Threaded comment]
Your version of Excel allows you to read this threaded comment; however, any edits to it will get removed if the file is opened in a newer version of Excel. Learn more: https://go.microsoft.com/fwlink/?linkid=870924
Comment:
    海保署、育秀、自行車協會、氣候變遷署、兆豐銀行基金會、桂盟</t>
      </text>
    </comment>
    <comment ref="O369" authorId="1592" shapeId="0" xr:uid="{FFC0E5EF-2927-425D-86E0-DD12A16F321D}">
      <text>
        <t>[Threaded comment]
Your version of Excel allows you to read this threaded comment; however, any edits to it will get removed if the file is opened in a newer version of Excel. Learn more: https://go.microsoft.com/fwlink/?linkid=870924
Comment:
    器捐中心、光泰環能</t>
      </text>
    </comment>
    <comment ref="R369" authorId="1593" shapeId="0" xr:uid="{BD31F238-E0BB-4C3B-8FCE-7EAF63CE3116}">
      <text>
        <t>[Threaded comment]
Your version of Excel allows you to read this threaded comment; however, any edits to it will get removed if the file is opened in a newer version of Excel. Learn more: https://go.microsoft.com/fwlink/?linkid=870924
Comment:
    雲門</t>
      </text>
    </comment>
    <comment ref="S369" authorId="1594" shapeId="0" xr:uid="{B8B284D0-90CC-4242-87E5-6E2B4C3E620D}">
      <text>
        <t>[Threaded comment]
Your version of Excel allows you to read this threaded comment; however, any edits to it will get removed if the file is opened in a newer version of Excel. Learn more: https://go.microsoft.com/fwlink/?linkid=870924
Comment:
    海科館、水保署台中分署、林保署嘉義分署、土基會</t>
      </text>
    </comment>
    <comment ref="U369" authorId="1595" shapeId="0" xr:uid="{098E535C-EDDE-4354-8924-59F89E560780}">
      <text>
        <t>[Threaded comment]
Your version of Excel allows you to read this threaded comment; however, any edits to it will get removed if the file is opened in a newer version of Excel. Learn more: https://go.microsoft.com/fwlink/?linkid=870924
Comment:
    雲門</t>
      </text>
    </comment>
    <comment ref="W369" authorId="1596" shapeId="0" xr:uid="{1F8A7076-0DE3-4F9B-97A0-F94D1A0735D0}">
      <text>
        <t>[Threaded comment]
Your version of Excel allows you to read this threaded comment; however, any edits to it will get removed if the file is opened in a newer version of Excel. Learn more: https://go.microsoft.com/fwlink/?linkid=870924
Comment:
    雲門</t>
      </text>
    </comment>
    <comment ref="G372" authorId="1597" shapeId="0" xr:uid="{69C7B74A-AB60-49B4-8258-17E80A052F51}">
      <text>
        <t>[Threaded comment]
Your version of Excel allows you to read this threaded comment; however, any edits to it will get removed if the file is opened in a newer version of Excel. Learn more: https://go.microsoft.com/fwlink/?linkid=870924
Comment:
    2U_考照培訓：
北醫：護理系、學士後護理系
義守圖資處
2U_USR：
暨南大學USR
輔英科大USR
嘉義大學USR
北醫大學USR
長庚科大USR
輔大USR
聖約翰科大USR
台大USR
明志科大USR
輔大考照培訓
全能電競提案：
台新、光寶、新光銀行、優睿思公關公司
企業CSR：
台灣港務公司、群創教育基金會
其他：台南市政府教育局、高雄市客委會
韋能能源
新光人壽慈善基金會
緯創人文教育基金會
財團法人農村發展基金會
觀樹教育基金會
日月光永續環保基金會
建蓁教育基金會
台灣好基金會</t>
      </text>
    </comment>
    <comment ref="K372" authorId="1598" shapeId="0" xr:uid="{EC0F7FC5-5CAC-442F-9BE0-9DFDFDC3D5BD}">
      <text>
        <t>[Threaded comment]
Your version of Excel allows you to read this threaded comment; however, any edits to it will get removed if the file is opened in a newer version of Excel. Learn more: https://go.microsoft.com/fwlink/?linkid=870924
Comment:
    榮亮食田文教基金會、台中市農業局
高醫大、野野、北醫教務處
、淡江USR、文化大學USR、輔大考照培訓、新光保全</t>
      </text>
    </comment>
    <comment ref="Q372" authorId="1599" shapeId="0" xr:uid="{660DC3CA-4648-4EC8-8553-E56338FC8F8D}">
      <text>
        <t>[Threaded comment]
Your version of Excel allows you to read this threaded comment; however, any edits to it will get removed if the file is opened in a newer version of Excel. Learn more: https://go.microsoft.com/fwlink/?linkid=870924
Comment:
    安達人壽</t>
      </text>
    </comment>
    <comment ref="S372" authorId="1600" shapeId="0" xr:uid="{22F317BF-0149-4005-AA6D-00D05778F687}">
      <text>
        <t>[Threaded comment]
Your version of Excel allows you to read this threaded comment; however, any edits to it will get removed if the file is opened in a newer version of Excel. Learn more: https://go.microsoft.com/fwlink/?linkid=870924
Comment:
    高科大技職
淡江水資源及環境工程系
空軍航技學院
安達人壽（一年期）</t>
      </text>
    </comment>
    <comment ref="W372" authorId="1601" shapeId="0" xr:uid="{1E39557B-97D9-48FF-9AF9-2F0D5AB1F1E0}">
      <text>
        <t>[Threaded comment]
Your version of Excel allows you to read this threaded comment; however, any edits to it will get removed if the file is opened in a newer version of Excel. Learn more: https://go.microsoft.com/fwlink/?linkid=870924
Comment:
    台新基金會、安達人壽、文化大學</t>
      </text>
    </comment>
  </commentList>
</comments>
</file>

<file path=xl/sharedStrings.xml><?xml version="1.0" encoding="utf-8"?>
<sst xmlns="http://schemas.openxmlformats.org/spreadsheetml/2006/main" count="12233" uniqueCount="3738">
  <si>
    <t>Weekly Report規則</t>
  </si>
  <si>
    <r>
      <rPr>
        <sz val="12"/>
        <color rgb="FF000000"/>
        <rFont val="微軟正黑體"/>
        <family val="2"/>
        <charset val="136"/>
      </rPr>
      <t xml:space="preserve">1. 請於每週五下班前更新完畢，有更新的資訊請以紅字表示、未更新資訊以黑字表示
2. 更新完畢後請更改sheet名稱至最新日期
3. 請於每週更新目標用戶數、目標金額、目前狀態、燈號
4. 請將進行中專案更新至「進行中專案」列表
</t>
    </r>
    <r>
      <rPr>
        <sz val="12"/>
        <color rgb="FFFF0000"/>
        <rFont val="微軟正黑體"/>
        <family val="2"/>
        <charset val="136"/>
      </rPr>
      <t xml:space="preserve">5. 請將陌開名單放至「開發中/待開發專案」列表，若已開啟有效對話則放入「進行中專案」列表。（*有效對話為約到提案會議）
</t>
    </r>
    <r>
      <rPr>
        <sz val="12"/>
        <color rgb="FF000000"/>
        <rFont val="微軟正黑體"/>
        <family val="2"/>
        <charset val="136"/>
      </rPr>
      <t>6. 若專案暫緩/待確認</t>
    </r>
    <r>
      <rPr>
        <sz val="12"/>
        <color rgb="FFFF0000"/>
        <rFont val="微軟正黑體"/>
        <family val="2"/>
        <charset val="136"/>
      </rPr>
      <t>/已結案</t>
    </r>
    <r>
      <rPr>
        <sz val="12"/>
        <color rgb="FF000000"/>
        <rFont val="微軟正黑體"/>
        <family val="2"/>
        <charset val="136"/>
      </rPr>
      <t>，請移至最下方「專案暫緩/待確認/已結案」列表
7. 請確認欄位是否符合定義與規則</t>
    </r>
  </si>
  <si>
    <t>欄位定義與規則</t>
  </si>
  <si>
    <t>分類</t>
  </si>
  <si>
    <t>No.</t>
  </si>
  <si>
    <t>客戶領域</t>
  </si>
  <si>
    <t>產品</t>
  </si>
  <si>
    <t>專案類型</t>
  </si>
  <si>
    <t>單位名稱</t>
  </si>
  <si>
    <t>專案主題</t>
  </si>
  <si>
    <t>預計完成日期</t>
  </si>
  <si>
    <t>目標用戶數</t>
  </si>
  <si>
    <t>目標金額</t>
  </si>
  <si>
    <t>目前狀態(S0-S4)</t>
  </si>
  <si>
    <t>燈號</t>
  </si>
  <si>
    <t>2024說明</t>
  </si>
  <si>
    <t>2023說明</t>
  </si>
  <si>
    <t>2022說明</t>
  </si>
  <si>
    <t>2021說明</t>
  </si>
  <si>
    <t>2020說明</t>
  </si>
  <si>
    <t>2019說明</t>
  </si>
  <si>
    <t>2018說明</t>
  </si>
  <si>
    <t>備註</t>
  </si>
  <si>
    <t>BD</t>
  </si>
  <si>
    <t>公部門
企業-產業
基金會
學校
博物館</t>
  </si>
  <si>
    <t>PaGamO
One BoniO
JoSeal</t>
  </si>
  <si>
    <t>CSR-企業
CSR-企業/電競
企業內訓-PaGamO
企業內訓-One BoniO
企業行銷活動
公部門教育宣導
公部門教育宣導/電競
大專院校/高中</t>
  </si>
  <si>
    <t>xxxxxxx</t>
  </si>
  <si>
    <t>請在第一次報價後填寫，最終合作數字請更新</t>
  </si>
  <si>
    <r>
      <rPr>
        <sz val="12"/>
        <color rgb="FFFF0000"/>
        <rFont val="微軟正黑體"/>
        <family val="2"/>
        <charset val="136"/>
      </rPr>
      <t xml:space="preserve">*開發階段(S0)：初步聯繫
*瞭解需求(S1) ：已完成初步聯繫，電話/mail約訪中
</t>
    </r>
    <r>
      <rPr>
        <sz val="12"/>
        <color rgb="FF000000"/>
        <rFont val="微軟正黑體"/>
        <family val="2"/>
        <charset val="136"/>
      </rPr>
      <t>*提交方案(S2)：線上/線下約訪完畢並提供報價單與建議方案
*商務談判(S3)：議價中、合約修改中
*供貨階段(S4)：完成簽約、專案執行</t>
    </r>
  </si>
  <si>
    <t>綠、黃、紅
(請用顏色區分)</t>
  </si>
  <si>
    <t>目前狀態</t>
  </si>
  <si>
    <t>OP</t>
  </si>
  <si>
    <t>執行中/結束</t>
  </si>
  <si>
    <t>綠、紅
(請用顏色區分)</t>
  </si>
  <si>
    <t>專案分類</t>
  </si>
  <si>
    <t>教學設計</t>
  </si>
  <si>
    <t>售前規劃（成案前）：提案簡報、Demo
共學經營（成案後）：雙平台操作、共學社群經營
產品培訓：雙平台師培、教學手冊製作
課程規劃：外部講師開發、課程規劃設計
產品開發：競品分析、系統需求提案跟追蹤</t>
  </si>
  <si>
    <t>燈號狀態說明</t>
  </si>
  <si>
    <t>燈號狀態</t>
  </si>
  <si>
    <t>通行順利</t>
  </si>
  <si>
    <t>需要注意</t>
  </si>
  <si>
    <t>暫緩</t>
  </si>
  <si>
    <t>已結案</t>
  </si>
  <si>
    <t>Weekly report範本</t>
  </si>
  <si>
    <t>進行中專案</t>
  </si>
  <si>
    <t>公部門</t>
  </si>
  <si>
    <t>PaGamO</t>
  </si>
  <si>
    <t>公部門教育宣導</t>
  </si>
  <si>
    <t>海委會</t>
  </si>
  <si>
    <t>海洋教育</t>
  </si>
  <si>
    <t>S4</t>
  </si>
  <si>
    <t>＊1/1xxx</t>
  </si>
  <si>
    <t>企業-金融業</t>
  </si>
  <si>
    <t>One BoniO</t>
  </si>
  <si>
    <t>售前規劃</t>
  </si>
  <si>
    <t>玉山銀行</t>
  </si>
  <si>
    <t>新人訓</t>
  </si>
  <si>
    <t>開發中/待開發專案</t>
  </si>
  <si>
    <t>來源渠道</t>
  </si>
  <si>
    <t>初步接觸</t>
  </si>
  <si>
    <t>有效對話</t>
  </si>
  <si>
    <t>初次提案</t>
  </si>
  <si>
    <t>企業-科技業</t>
  </si>
  <si>
    <t>企業內訓</t>
  </si>
  <si>
    <t>幫你優</t>
  </si>
  <si>
    <t>S0</t>
  </si>
  <si>
    <t>陌生開發</t>
  </si>
  <si>
    <t>CSR-企業</t>
  </si>
  <si>
    <t>閱讀素養</t>
  </si>
  <si>
    <t>尚未聯繫請留空白</t>
  </si>
  <si>
    <t>專案暫緩/待確認/已結案</t>
  </si>
  <si>
    <t>專案名稱＆專案主題</t>
  </si>
  <si>
    <t>企業</t>
  </si>
  <si>
    <t>S1</t>
  </si>
  <si>
    <t>類型</t>
  </si>
  <si>
    <t>初次對話</t>
  </si>
  <si>
    <t>初次提供資料</t>
  </si>
  <si>
    <t>目標狀態</t>
  </si>
  <si>
    <t>2026說明</t>
  </si>
  <si>
    <t>2025說明</t>
  </si>
  <si>
    <t>企業內訓、CSR</t>
  </si>
  <si>
    <t>理財教育</t>
  </si>
  <si>
    <t>2024/12月</t>
  </si>
  <si>
    <t xml:space="preserve">5/27全能電競長官邀約與當日活動事宜與窗口確認。
'5/7回覆窗口相關圖素事宜。
'4/29執行內容等資訊回覆與關心。
'4/15數據與執行相關關心與回覆。
'4/9每年客戶需要之數據提供與和窗口確認是否可以。
'3/26驗收單請窗口協助回簽。
'3/19已線上合約用印完成，並開立第一期發票金額1,080,000，並內部討論執行的部分。
'3/13已收到玉山採購系統的用印通知，我方用印點點簽已經送出，會請財務協助用玉山電子簽印的方式完成用印，用印完下週可以開立第一期發票。
'3/4原先上週和採購議價完畢金額是122萬，但因為到窗口那邊，窗口表示採購忘記和她確認，與控管預算的主管請示，因為其他專案都還在進行中，多那兩萬會需要另外申請，會需要至少等到6月過後才能確認是否有剩餘的額度，故需要我們調整為原先預計的120萬。
'2/26上午議價完成以NT$122萬（含稅）成交，因和採購議價時和去年的比較，故先提出122萬的議價部分，後才採購內部確認表示可以，故比預期多2萬，後續會再討論執行的部分與合約簽訂。
'2/13
玉山銀行-年前流程尚未完畢，窗口說要等年後。
'2/5窗口協助流程中期望可以年前線上議價，並提供合約初步版本給窗口。
'1/21內部流程中，會再持續關心。
'1/13用印版的報價單已提供給窗口進行內部流程。
'1/9原先窗口想要我調整CSR的報價單＋入校獨立世界的費用共120萬，但因為目前在衝辦理實體可能性，故有再和窗口電話說服後，目前會先以目前已經報價的CSR報價單用印後上呈，另外入校的部分則可以等1月底確定後再提供即可。
'1/2有和窗口通話，原先新需求期望可以有另外費用，但目前窗口內部確認預算會是總共120萬，想請我看是否有任何可以調整的地方，但需要有一款地形，故會再調整費用並確認全能的部分預算。
</t>
  </si>
  <si>
    <t xml:space="preserve">12/26年度案的部分預計請窗口協助一月提早協助安排議價流程，另外的新需求部分還在等窗口內部討論中。
'12/19再和窗口討論前後測需求，調整三份報價單給窗口內部討論參考，屆時還會依照最終模式再調整版本（1）玉山報價單_2026-90天平台授權131,681
（2）玉山報價單_2026-一年平台授權406,665
（3）玉山報價單_2026-一次買斷平台授權564,165。另外原先的CSR案已提供報價單1,249,500，期望以120萬成案，預計1月協助安排議價相關流程。
'12/12和窗口電話討論另外的新需求，為「金融素養志工入校＋可能預計三個月前後測」，玉山窗口的需求是需要看到整體前測與後測的差異結果。討論後如學生可透過 OpenID 或代碼登入，第一次僅開放前測，上完課後再開放後測，以志工入國小為主。可提供班級與整體成效數據給玉山與學校端，降低老師負擔、避免現行僅用問卷無法量化的問題。下週將整理方案3個月／半年／買斷制的價格架構供內部確認。
'12/5致電給窗口表示預算是120萬，會需要協助再調整報價單提供。
'11/26已提供報價單給窗口參考，但因為這週出差並有活動要執行比較忙，下週才有時間約討論。
'11/21提供三版報價單讓窗口參考，因因窗口表示今年有合作實體玉山學童金融素養領航計畫亦可看如何結合，加上今年全能中階段價格較去年增加10萬為60萬，故提供三份報價，看是否有機會增加預算來執行。
'11/14和窗口討論並準備年度提案與約訪討論日期。
'10/31和窗口關心詢問，因有關金融理財教育的部分玉山今年也開辦了實體的相關課程，窗口表示若有機會可以協助如何線上線下銜接琢磨，這部分會再準備糟料與提案討論。
'10/23關心詢問續約討論時間。
'7/3窗口回覆相關影片事宜並內部確認，並請窗口週末可查看全能電競直播。
'6/27請窗口協助提供全能所需之廣告影片資訊。
'6/18回覆行銷客戶回饋之全能相關資訊。
'6/11提供全能電競需要請窗口確認之項目資訊，並請窗口再協助提供埋社影片和廣告資訊事宜。
'6/5玉山長官可以協助拍攝，但目前在確認哪一位長官比較合適，並已提供拍攝範例。
'5/29和窗口詢問長官全能拍攝相關事宜，因長官這週出差，窗口要下週才能確認回覆。
'4/25和窗口確認宣傳圖素事宜
'3/21窗口線上用印流程完成，並開立第一期發票金額990,000，另請HR協助並完成玉山企業社會責任自評表/人權及環境永續條款承諾更新。
'3/13合約用印窗口流程用新的電子簽合模式，下週一我方用印完後，可於3月開立發票。
'3/7採購提供玉山企業社會責任自評表和人權及環境永續條款承諾需我方協助填寫，並和窗口確認時程安排等資訊。
'2/27窗口協助先內部用印中，會再提供我方用印合約。
'2/21和採購聯繫並進行線上議價，以110萬金額成案，並會進行後續合約流程。
'2/13目前流程在法尊那邊，並請窗口先確認圖的部分。
'2/6請窗口協助追蹤目前流程。
'1/23和窗口拜年並請窗口內部協助安排後續議價流程等事宜。
'1/17提供窗口用印版報價單內部跑流程。
1/10開立發票並提供結案報告，同步和窗口討論並提供報價單給窗口，並先申請報價單內部用印，需提供給窗口用印版內部跑流程。
'1/2和窗口確認1月初即可開發票，並提供結案報告。
</t>
  </si>
  <si>
    <t>12/26持續和窗口溝通發票開立事宜，需於1月開立。
'12/19結案報告討論與準備。
'12/13和窗口確認與提醒全能電競直播觀看。
'12/6和窗口討論明年度提案內容準備中。
'11/21窗口這邊確認長官影片並提供，廣告的部分出口則表示不需協助播放。
'11/6和窗口通通拍攝影片提供等事宜
'10/30窗口回覆長官名稱，請窗口協助拍攝也有提供我們的拍攝影片示意。
'10/25持續詢問窗口安排拍攝的長官，預計下週一回覆我們。
'10/9提供致詞範例給窗口並再確認協助的長官和時間安排中。
'9/27窗口回覆錄製致詞應該沒問題目前正在請示看由那位長官代表。
'9/20持續關心詢問長官是否有意願參與錄製致詞的事宜。
'9/16和窗口詢問10週年電競賽事主管額外參與線上錄製致詞與頒獎影片事宜。
'7/12和窗口確認圖素。
'6/28請窗口協助回簽驗收單。
'6/21圖素對焦討論與調整回饋。
'5/31和窗口確認10週年圖素與調整回饋。
'4/12開立第一期發票990,000，並內部討論執行項目與主視覺請窗口協助確認。
'4/3收到雙方用印合約預計開立4月第一期發票。
'3/29合約用印完成寄回給窗口。
'3/22內部送簽合約流程，並和窗口確認第一期發票開立於四月。
'3/15進行電話議價流程後，以1,100,000承接CSR年度案（包含10週年線上電競賽事的部分），預計下週會簽合約。
'3/8和經理約下週一拜訪會面，CSR年度合作案窗口表示已經送採購流程中了。
'2/23 CSR年度合約初擬中，窗口會協助一同呈報，另請經理協助提供3月方便的時間拜訪。
'2/16正在約年後約拜訪經理的時間，並和確認CSR窗口確認報價單送呈關心。
2/2提供報價單給窗口內部送呈，另外和經理約年後再過去拜訪。
1/19和窗口電話討論對焦項目與預算，本窗口表示今年只有100萬但盤之前的部分再致電與窗口討論，最終可能可以挪動其他單位費用110萬還有點可能，另外有也再度提到10週年的部分，100萬是沒辦法，但有再提到50萬線上的部分，再請窗口幫忙內部確認是否有機會。
'1/12和窗口約電話對焦時間，上週五要討論但窗口臨時有事改為本週討論。
1/5年度提案和報價單已提供給窗口內部確認中，並請窗口協助約內部討論會議。</t>
  </si>
  <si>
    <t xml:space="preserve">1/6玉山內訓部分已有提供One BoniO ESG永續遊戲式共學課程報價單給經理參考，經理表示後續還在思考如何應用的提案中，並有cc另位協助的夥伴，會再跟進狀況。CSR部分則和窗口們線上會議，因窗口想請我們協助詢問較有平台使用經驗的老師，是否有對於理財題庫題目進行金融素養教育課程，抑或是一些使用上的想法交流，目前有找到兩位較為合適的老師再詢問意見分享。
1/13與夥伴跟進狀況，因年前較忙會找時間再看看資訊。
1/18各窗口拜年關心。
2/10內訓部分有聯繫到經理，經理說他們現階段確實思考許久如何應用，但因爲測試過後尚未規劃較佳的應用方式，暫時尚不安排下一個推動計劃，有和經理說若願意我們可協助一同發想建議使用規劃方式。
2/17與經理有電話聯繫，但目前尚因內部問題暫時還未有內訓執行規劃。
5/26陸續有和csr窗口約討論，約到5/31下午討論年度合作事宜。
6/2和csr窗口線上討論目前結案報告與合作的方向等，因合作多年玉山夥伴較期望可以知道這些理財合作內容是否對學生老師有真正的影響，是否因此有學習到，合作的項目等都需要再討論，但目前先持續做暑假作業的部分，並再討論提供半年的合作計畫。
6/9經由討論年度提案準備中，另窗口協助提供pa好康的禮物。 
6/16回覆窗口數據的問題，並與窗口和主管線上會議論數據相關需求事宜。
6/30數據協助的部分已協助窗口處裡完，接下來會先準備今年玉山的合作項目。
7/7今年玉山的合作項目準備中，預計今年先估算50萬金額的項目，因窗口現在每年都須提供PwC相關數據時程是每年一月起一年期，故窗口期望調整合作期間，今天和做到9月改為先提部分項目，後續則從年初開始起合作期間。
7/21週五和窗口約線上會議討論項目，預計會再調整一版提供給窗口。
7/28調整報價單提供給窗口。
8/4窗口內部提交期望以此版本進行送程中。
8/11玉山到報價單主管看過後，需要提供用印版報價單，故報價單用印送流程中。
8/18合約研擬中，預計下週提供給窗口。
8/25合約研擬後提供給窗口進行內部流程。
9/8訊息關心內部流程狀況，目前都在流程中。
9/15尾款會於5月開立發票，新案有持續詢問報價單後續，窗口回覆在跑流程，因為內部財務端有調整內部流程有異動，跟之前請採購作業不太一樣，所以比較慢，但我有和窗口表示需要開9月事宜，窗口表示會儘量趕流程。
9/22因為內部討流程較久報價單期限已過，重新再提供用印報價單給窗口繼續流程，繼續追流程，預計下週應可和採購聯繫。
9/28新案電話議價未降價（金額516,600）並拿到議價通知與開立第一期發票（金額464,940），尾款發票也已經開立（金額112,000）與提供驗收單給窗口。
10/27收到合約並用印寄回給窗口，內部溝通新案的主視覺與執行內容。
11/3新合作的主視覺和宣傳圖請窗口協助確認。
11/17主視覺和宣傳圖請窗口協助確認，因窗口出差日本回覆較為久。
12/15和玉山夥伴討論準備明年合作內容中，並提供上次完整結案報告。因窗口年底比較忙碌故可再約線上討論。
</t>
  </si>
  <si>
    <t>1/7 和夥伴一起至玉山One BoniO demo與討論，經由demo和題目呈現後，玉山主管和夥伴覺得很吸引他們，比之前上次去的內容更佳的完整完善，接下來玉山內部會再討論看是否先選幾個方向來試試看。
1/14 有訊息經理和與會窗口關心與曰年前討論時間，但尚未得的回服，下週會再聯繫。
1/21 聯繫經理和窗口後，經理終於回覆他們內部尚在討論中，如有進一步會趕緊回覆，並line提供提案資訊給窗口。
3/4 詢問玉山經理後，回電表示目前先暫緩，因預算關係並還在想要如何推廣運用，現階段暫時還未有明確的使用規劃。
4/22 新廠商建檔資料處理和企業社會責任自評表、人權及環境永續條款承諾書用印處理事宜，都有再詢問帳號與競賽之盾的部分今年是否有機會，但目前已讀沒回，但CSR的部分應該是有機會持續進行。
4/29 窗口表示個金想開一個雙語分行培育班，目前規劃兩梯次，每梯次25位種子，包含兩次實體課程和一次口說測驗（後測），課程主題包含開戶、洗錢防制法與簽署相關文件說明、ATM、外匯與顧客對談的禮貌用語等，需我們協助評估方案可以導入嗎？目前會內部調整簡報和報價單項目再提供給窗口。
5/6 和窗口約線上說明One BoniO報價單項目內容，窗口表示會再和個金同仁說，因他們去年有相關的課程，價格和我們的報價沒有差不多，覺得有機會，窗口會協助push看看。
5/13 One BoniO報價單還在詢問窗口中，因窗口確認下週才會回到辦公室，會持續關心。
5/20 持續請問窗口目前個金對於我們的One BoniO的報價和資料有任何的想法嗎？我也表示很期望可以有機會合作，期望可和個金的窗口線上介紹，窗口音剛回公司說晚點回回覆我，我有請她再多多幫忙囉。
5/27 訊息詢問後，窗口有協助回信，請我方協助調整報價單，同步內部確認並詢問夥伴相關事宜，也同步約窗口線上說明，窗口後來都請假，於週五較晚回覆下週再聯繫。
6/2 與窗口線上會議對焦需求，個金傾向為實體的8小時上課（30人一梯次）共兩梯次，並有提前打預防針他們也了解直接上8小時的課程，前後測不會差異太多，但也有確認同仁程度是很好，程度為多益為700多分以上，去年實體的上課為共100人分兩梯次大概40萬，並與CLN夥伴確認教學內容、報價，內部討論後提供窗口調整後報價單與提案。CSR新案的部分與CSR窗口電話溝通確認是否一樣如之前是先協助暑假作業的部分，窗口表示ok暑假作業的部分持續進行，因接下來要討論新案，我方會準備結案報告與提案再提供窗口。
6/10 依照窗口需求與夥伴調整確認後，內部重新提供提案與報價單給窗口，窗口會協助與個金說明，並請窗口協助詢問是否可以邀約個金窗口再介紹說明。CSR部分正準備結案報告與提案發想，資料準備後會和窗口約時間。
6/17 窗口回覆個金上頭指示七月初就要開班，時間較急迫，先採取去年合作過的廠商方案，謝謝幫爭取這麼多優惠，個金有表示預計今年底針對已是雙語種子人員規劃課程時會評估貴公司方案，屆時可以再約，有和窗口再次表示會制哨需要1個半月時間，故期望若有大概時間先提前約。CSR的部分討論數據需求與提供窗口先前歷年結案報告。
6/24 CSR與窗口來回確認數據的需求問題與提供數據。
7/8 玉山新年度提案討論與準備，同時詢問窗口提案約訪時間。
7/15 與窗口約下週四線上提案討論。
7/22 和窗口線上提案，因合作多年窗口期望可以有類似前後測了解學童對於理財知識是否有真的提升，會再內部討論方式後提供提案和報價給窗口參考與討論項目。
7/29 和夥伴確認OA的價格和項目，會準備報價單後再討論與提案。
8/5內部討論OA報價，並調整報價和提案提供給窗口。內訓的部分窗口表示目前還沒有開始規劃，有確認時程再與我們聯繫。
8/12窗口還正在內部確認項目與討論中
8/19因最近志章在忙另外專案較少能討論，故詢問到窗口表示可先送審和同步再找志章討論，或許會調整項目。
9/2論壇約訪提醒，窗口協助送審資料中與宣傳圖確認。
9/8論壇約訪提醒，窗口協助報名，和窗口電話討論報價單項目，會需調整後再提供用印的報價單。
9/16提供調整後用印報價單跑流程，並和窗口通話同步要準備合約中。
9/23新案提供合約跑流程中，流程要經過法務&gt;會計&gt;管理處才會約議價，目前到會計處長官，窗口擔心時間上來不及9月，但已請窗口盡力協助。尾款的部分才會於下週開立發票。
10/07持續聯繫內訓窗口，終於回覆說個金最近都沒有安排課程，可能明年才會安排，有需求會再主動聯繫。CSR案已順利開9月發票，合約補用印申請中。
11/11與經理聯繫討論One BoniO與約週二線上demo
11/18 經理One BoniO線上demo並提供帳號。
11/25因他們內部有阻擋yt故請經理和同仁先用手機網路試試看體驗該影片，並demo帳號延長到週五。
12/01針對阻擋yt部分內部討論，並持續詢問經理對demo後的反饋。
12/09 csr主視覺確認與窗口需求討論。
12/16One BoniO內部討論與報價準備。</t>
  </si>
  <si>
    <t>5/31 內訓一直有在詢問帳號使用，但因為疫情關係尚未得到窗口使用回饋，CSR的部分則需要要準備提案和結案相關內容，預計67月提案。
6/7 CSR提案準備＆將提案和目前結案報告提供給窗口呈報，並先詢問暑假作業是否要先進行。
6/11 CSR提案準備和提供給窗口後，窗口已經和主管說明，目前先進行暑假作業的部分，並會需要提供報價單給窗口。
6/18 CSR報價單提供並訊息窗口，內訓的部分有在聯繫內訓窗口但都沒回覆，週一會再度聯繫。
6/27 持續和玉山窗口聯繫中，詢問報價單和後續流程，但窗口已讀來沒回覆。
7/2 CSR窗口回覆關於報價單內容項目和數據問題，需要整理後回覆，內訓窗口的部分還需要再確認。
7/9 已回覆窗口的問題與對報價單上的詢問，等窗口回覆是否還以需要調整的地方，並詢問後續流程預計日期中。
7/23 原建議之彈跳廣告和官方魔王經多次建議說明後，窗口表示今年暫時不考慮增加此兩項目，我們今年的重點會放在更新題庫上，並待明年疫情較和緩時透過玉山圖書館推廣理財教育，故需要提供新的報價單並蓋發票章以利後續流程。
7/30 報價單蓋章後提供給窗口約議價流程中。
8/6 CSR部分議價流程窗口表示再等通知，請窗口協助盡快約當中，內訓的部分有和窗口提到商務英文的部分，由於玉山有做“英語力”的小組，會協助轉知並協助約8月有空的時間線上介紹。
8/13 CSR合約玉山法務回來確認後回覆給客戶，請客戶確認議價後續流程日期，並約內訓窗口於下週四至現場介紹路演與討論先前內訓帳號部分。
8/20 採購終於連繫我，修改報價單日期並回寄給採購繼續跑流程，可能有機會可以下週電話議價，但還需要再等採購的通知。
8/27 與採購電話議價後以113萬承接新年度的CSR，並開立第一期發票金額（金額：含税1,017,000），至玉山拜訪會議。
9/3 合約用印完回寄給窗口，接下來需要開啟新合作的內容討論執行，與內訓窗口最近有機會可以整理新一批的帳號可以使用，去年購買的尚未使用。
9/10 內部討論時程表與主題討論，後續和窗口討論。玉山路演簡報調整製作。
9/24 提供路演提案內容，csr項目討論中。
10/1 玉山內訓路演群組並詢問情況中，csr宣傳圖方向等確認。
10/08 玉山路演簡報調整並製作出版報價單，與CSR窗口確任宣傳圖方向與提醒題目。
10/15 提供路演報價單和調整後的提案與課程，與CSR窗口確任宣傳圖與提醒題目。
10/29 多次聯繫牧捷都已讀未回後來回覆因最近再用專案請我聯繫佩吟，上周也有多次聯繫已讀未回電話也未接，下周會持續跟進。
11/5 連繫佩吟通話說明報價單的項目與內容，佩吟會再與英語力的同仁討論，因目前牧捷和英語力的同仁被調到總行處理其他專案項目三個月，故近期比較忙碌上需要一些時間確認。
11/26 有再連繫和群組詢問One BoniO部分，但尚未得到回應，CSR則是確認地形道具樣式和名稱說明。
12/10 持續關心與窗口們約demo會面中。
12/17 和玉山窗口約好1/6上午至玉山demo與討論會議。</t>
  </si>
  <si>
    <t>1/17 客戶資料需求確認處理，新任務上線設定，驗收單追回，數據提供與確認寒假作業題目，提醒客戶理財題庫時程，官方任務方向討論。
2/7 新logo討論與確認方向，接續6個任務的理財主題討論與確認，並討論後續宣傳部分。
2/21 理財題庫提醒處理，宣傳圖和新logo名稱說明等和客戶討論確認。
2/27 內訓還剩的帳號提醒客戶，約CSR窗口討論是否可以搭配現下或是大型活動創造新聞性。驗收單正本催回。
3/6 玉山logo與宣傳圖請客戶協助確認
3/13 和志章提到並討論如何運用玉山線下活動來提高新聞性事宜，但由於疫情關係，目前也還不會那麼快會有活動，細節可以再討論。
3/20 玉山內訓提醒窗口剩餘帳號使用期限
4/1 玉山CSR官方任務操作、官方魔王戰。
4/30 詢問提醒剩餘帳號使用時間
6/8 準備玉山新提案內容與約拜訪中
6/15 CSR結案報告與新提案準備，與玉山約週四時間會議約訪，競賽之盾問題回覆處理。
6/19 CSR結案報告與新提案，因玉山窗口臨時有會議改為6/23拜訪提案。
6/29 6/23到玉山CSR結案報告與提案，CSR尚需要調整提案內容再提供，內訓部分因先前有較多帳號只用幾次就沒有再使用，尚需要調整為短期（三個月）購買多個帳號分批使用。
7/13 玉山CSR報價單提供，窗口原預想CSR與內訓部分是否可100萬，但去年CSR部分的報價為173萬左右，成案169萬5千，故先以此報價單金額2,094,278內容提出去，再視對方的回應後再徵酌調整。
7/20 與窗口討論後更改為三份報價單供內部討論，玉山內訓協助開立匯入帳號。
7/27 提供報價後並先提供目前結案報告內部討論（最後一波官方任務進行中），但本週窗口超忙每日聯絡多通與line都沒有回應，剛致電也是開會中，已有再次請同仁協助轉告。訊息中已有與窗口表示因暑假作業部分時間關係已有先協助執行，故希望可以開7月的部分（先前窗口有表示暑假作業這部分是會要做）。
8/3 聯繫到窗口後，依照需求更新報價單減少魔王戰役，報價金額1,397,760（CSR&amp;三個月帳號內訓部分），窗口已協助上呈，後續會約電話議價。
8/14 合約已經內部審核過，目前提供給玉山法務查閱中。
8/28 週四議價完成1,390,000承接，總金額9成已經先開立8月發票（金額：含税 1,251,000），合約雙方用印候補。
9/7 雙方合約用印流程，玉山用印流程中。
9/18 週一老師等與品牌長會面後，整理提供理財教育曝光新聞切角給玉山參考，合約部分我方用印中，並將與客戶討論執行時程等。
追素養內訓內容，協助開素養內訓帳號給經理。
10/08 新的一年CSR營運內容與時程表請對方確認中
10/19 CSR營運內容與窗口電話確認並調整開始執行
10/26 更新的時程表和主題等內容提供給窗口，預計11月開始執行中。
10/30 玉山終於回應宣傳圖，但希望改為網路銀行概念的感覺，故調整中任務操作時程也需要延後。
11/9 玉山宣傳圖重新確認後，窗口ok，時程表重新提供。
11/13 排定時程開始執行
11/20 後續兩波宣傳圖都ok
12/4 和窗口詢問新地形製作圖，但窗口表示經內部討論後不做黑白熊，因為只有出現在某張卡上無法代表玉山，可能會以原本的貓系列穿上不同節慶配件或是衣服的方向討論。
12/11 和窗口確認地形製作方向與地形開票
12/28 地形事宜確認</t>
  </si>
  <si>
    <t>*10/19 牧捷休假，下週一電話討論
*10/22 牧捷跟內部籌備POC內容，預計週五前回覆
 *10/31 牧捷又在會議中無法聯繫到，已發信通知
* 11/27 育倫經理確認是用外匯培訓的方式，預計700人左右的人數來規劃。
*12/3 提交企劃案與報價單
*12/10提交企劃案，預計安排12/17電話會議討論後續執行方案
*1/25收到報價單，下週二開啟系統
*1/29開啟系統，年後追報價單
*2/12確認報價單與發票開立進度。回應說還要有採購議價的時間，確認價格後就可以開立發票。
*2/22 開立發票與驗收單
*3/8 確認3/15使用競賽之盾活動一場。
*3/15 內部提案另有MA內部訓練需求，進行細部執行提案建議簡報與報價，後續提供給客戶。
*3/22 提供MA內部訓練與CSR簡報執行計畫與報價單給客戶，待客戶確認內容與內部討論。
*3/27 針對上週的報價詢問客戶，目前尚在內部溝通討論中。理財題庫部分聯絡兩個廠商窗口（親子天下和moneybar)，轉介給客戶。
*4/11 MA內訓部分育倫經理回覆，內部還需討論上次測驗用得是否有效果，還在討論中可能會先CSR; CSR部分致電志章，回覆為還需兩週內部討論，已有告知因暑假作業部分會有時間上的準備期，約一兩週後詢問內部討論結果。
*4/19 訊息關心志章尚等內部討論
*5/3 關於題庫部分，詢問後由金融研究院那邊提供老師窗口，上週五已經聯繫老師有意願出題，但要聯繫志章，週五再開會尚未聯繫到。
*5/10 和客戶談是否先簽月再談後續題庫細節部分，志章表示合作方向確定的，但希望先談題庫，先前我方有提供親子天下出題庫窗口，下週一會與志章開會，我方一同與會並確定是否有後續配合意願。
*5/31 理財教育合約擬定和報價單提供，後續會有議價流程，時程搭配暑假作業，題庫方面由玉山協助與親子天下接洽提供。報價單用印申請，需提供給客戶呈報。
*6/11 理財教育合約交由玉山法務審核中。*6/14收到修改建議修改再提供合約與題庫一版。
*6/21 議價完總金額是1,695,000含稅價一年約，合約玉山送流程中，地形客製化討論中。
*6/28 地形客製化給客戶建議和地形圖參考，等客戶提供素材相關圖片製作。
*7/5 地形客製化與道具確定內容與開票，合約完成用印並寄出，開立發票總金額是1,695,000。
*7/12 地形3D圖因為玉山當時改版為買斷而遇到遲遲無法提供，玉山協調中。
*7/19 協調可提供3D圖並製作中，請客戶確認完成圖示照片，修改版題庫上傳及世界魔王戰宣傳與設定。
*7/26 已收到貨款，boss戰數據提供，新時程表和新批量上傳範例提供。
*8/2 暑假作業目前數據撈取提供，8月boss戰和任務安排。
*8/8 任務安排與第二波題庫提供。
*8/16 第二個地形製作與客戶確認，任務說明確認。
*8/30 內訓案合約擬定與雙方確認後用印，並開發票總金額是1,177,500含稅。
*9/6 內訓帳號設定，電腦版登入網頁修改，客戶問題回覆。
*9/12 內訓數據提供，競賽之盾手冊和競賽說明提供。
*9/19 內訓競賽協助操作與操作教學，內訓合約雙方用印拿回。
*9/27 CSR理財題庫上傳與提醒後續圖請客戶儘速提供。
*10/4 客戶提供後續客製化圖，第二波宣傳圖確認ok
*10/18 道具圖確認ok
*11/1 內訓需求名單匯入，客製化地形紫拉拉確認ok
*11/8 紫拉拉3D圖確認＆宣傳圖確認
*11/15 第四波理財任務上線＆數據提供
*11/29 數據提供與宣傳圖等確認
*12/13 玉山理財第五波任務上線 
*12/20 金澎澎道具地形確認</t>
  </si>
  <si>
    <t>CSR</t>
  </si>
  <si>
    <t>國泰人壽
學團</t>
  </si>
  <si>
    <t>反毒教育</t>
  </si>
  <si>
    <t>2025/10月</t>
  </si>
  <si>
    <r>
      <rPr>
        <sz val="12"/>
        <color theme="1"/>
        <rFont val="微軟正黑體"/>
        <family val="2"/>
        <charset val="136"/>
      </rPr>
      <t>空 684,000
陸 730,000</t>
    </r>
  </si>
  <si>
    <t>5/28和窗口討論約6/9拜訪與討論新年度部分。
'4/23和窗口約時間討論一下陸軍的部分。
'4/17和窗口關心，空軍的合約是到7/31，預計學團5月會需要重新招標，如果有標到要繼續承做，會需要討論陸軍有沒有新的部分。
'4/8窗口關心。
'3/18案子執行關心，與回覆問題。
'2/26執行討論與關心。
'2/6執行的部分圖素協助和窗口確認。
'1/28執行問題回覆。
'1/8客戶關心與執行部分問題回覆。</t>
  </si>
  <si>
    <t xml:space="preserve">12/31至國泰人壽拜訪與請窗口協助回簽驗收單。
'12/19執行討論與問題回覆。
'12/5開立陸軍尾款發票，金額219,000(含稅) 
11/26執行相關討論與圖素等討論。
'11/19已經開立空陸軍新案第一期發票並討論執行相關事宜。【國泰人壽陸軍】2025年新案第一期款發票金額：511,000(含稅) 、【國泰人壽空軍】2025年新案第一期款發票金額：478,800(含稅) 
'11/14合約雙方用印完畢與提供窗口，確認發票開立內容，下週一開開立發票。
'11/6合約用印是宜處裡與直行案討論，並開立去年尾款發票。
'10/30提供結案報告，窗口表示內部確認中，尾款預計開立11月發票，新案的部分合約已用印好會進回來給我方用印。
'10/22至國泰進行議價流程事宜，因明年他們團保的部分會重新簽，故今年國泰想切期他們活動的時間，故報價時程調整為9個月，議價後空軍為684,000、陸軍730,000，並於議價後上國泰系統處理資料上傳等，並與採購聯繫確認流程，接下來會由窗口這邊先進行合約用印。
'10/17和窗口約議價日期流程。
'9/18窗口回覆內部表示需要改成調整到7月的報價內容與資料。
'9/11和窗口討論與提供報價單，先提供金額預算一樣的提供給窗口確認。
9/5和窗口詢問與約討論時間安排中。
'8/26關心窗口並約後續討論續約時程，窗口表示這幾週比較忙碌，下週再約時間。
'7/11客戶使使用狀況關心
'6/6客戶使用狀況關心
'4/2協助了解志工在魔王戰使用上遇到知問題與回覆窗口與提供解決方式。
'3/13回覆窗口魔王戰相關執行問題等與關心其他執行狀況。
'2/20討論魔王戰的開立時程問題與回覆窗口。
'2/7回覆魔王戰操作相關問題內容。
'1/17至國泰協助魔王戰教學。
1/10窗口協助回簽名驗收單並提供給財務，並討論魔王戰的教學人數與內容。
'1/2和窗口討論魔王戰教學事宜，並請協助回簽驗收單。
</t>
  </si>
  <si>
    <t>12/26請窗口協助回簽驗收單的事宜。
'12/19宣傳圖等執行討論與和窗口確認。
'12/13回覆窗口魔王戰問題與約時間過去討論。
'12/6和窗口討論執行內容。
'11/26陸軍開立第二期發票：281,100。並請窗口協助處理後續流程，另有討論時程表等執行內容。
'11/22空軍和陸軍分別開立第一期發票。空軍金額：598,500、陸軍金額：655,900，並內部確認空軍的行銷時程表等內部事宜。
'11/6合約流程與用印處理。
'11/1週五國泰空陸軍線上議價流程完畢，並使用國泰內部採購系統完成報價的部分，並送出議價結果用印申請中。
'10/23和國泰空陸軍的新窗口討論，先前都有請他們協助陸軍第一期開立在10月，但因為目前流程週五完成，預計下週才能議價，並需合約用印好才能開發票，新窗口較照流程走，需合約完畢才可開發票，因為稽核會查，無法如先前議價後就讓我們直接開發票，故陸軍第一期發票預計延到11月才能開。
'10/18有詢問窗口議價流程日期是否可於下週進行，但是窗口回覆應該會是10月底的時間。
'10/11窗口訊息回覆長官這邊確認可以合作會安排議價日期，但行銷數據在臉書方面他們被問很多，這部分需要我們與行銷再討論看看增進的模式。
'10/4颱風天後週五有再關心，窗口表示有排到下週五彙報總經理後才知道情況，下週後會再關心。
'9/27調整結案報告後提供給窗口內部確認中，並請窗口協助續約流程。
'9/16經來回溝通因較多年競賽之盾都長一樣，業務和老師的胃口被養大，他們原想是否可開立兩個模組（含魔王戰）讓他們志工選擇，但因為去年陸軍志工成效並沒有很高，價格較沒辦法爭取，故討論後調整為當初之前議價都會贈自選章節的部分，則都不贈與，調整為開立3個月魔王戰役讓大家試試看的方式向上呈報。
'9/6提供國泰窗口們空軍和陸軍報價單和合約初版內部討論中。
'8/29至國泰和新窗口小組說明空軍和陸軍歷年合作的部分，先前窗口剛好也剛回來上班也一同與會，因有提到出新題的部分，預計空軍的部分照先前的報價，但下方可以列出其他項目如出題費讓他們內部確認。同時會希望可以協助簡化陸軍夥伴至學校交流時的流程，並提供若改成魔王戰的流程和資訊，這部分會內部和營運討論。
'5/24和空陸新窗口換名片和關心後續合作續約時程
'5/17和窗口關心會議後想法，經本週國泰內部討論後，做合作效益評估，因考量每年已投入業務通路反毒陸戰資源近百萬，亦同步編列推廣資源及配套獎勵，已滿足通路反毒推廣需求，新提案活動對網路聲量提升有幫助，但對協助業務通路在參與形式、場次及時間較拘限，無法普及全省311個通路單位，故會專注於現有專案的推動，婉謝泛學優新年度陸空深化的提案。另反毒縣市爭霸賽、10週年賽的部分，兩案的舉辦手法，同先前的反毒海軍案，為邀請學童出席答題活動，透過賽事爭取榮譽。對於成效感到有限，考量針對反毒海軍活動，先前內部已有共識不推行，故婉謝此案。
'5/10和窗口與主管同仁線上會議說明10週年的提案和延伸會議提案，並於會後提供報價單與簡報內部參考，窗口表示內部還需討論，持續跟進情況。
'5/3和窗口確認會議時間，確認5/9約線上會議說明交流。
'4/26正在與窗口確認5月約會議日期中，預計會是線上會議。
'4/19和窗口關心，窗口表示已有請主管協助查閱，並持續詢問約訪機會，窗口表示會盡快回覆我。
'4/12再準備提案和報價單並內部討論後提供給窗口，並請窗口協助約主管說明的機會。
'4/3和窗口再關心，請我們再重準備資料提供更詳細再約討論，正在整理相關提案資訊，內部討論後再提供並約訪。
'3/22有請窗口再協助預計於4月約會議討論。
'3/8有和窗口說明期望再約主管會議進一步討論延伸提案與10週年合作的部分，窗口會和主管再詢問時間。
'2/23至國泰和新窗口與其他兩位協助夥伴會面，並有討論到後續其他合作可能，剛好窗口也有接收到校安防護特展的部分，屆時等資訊較為清楚再討論。
1/19延伸提案部分和窗口對焦，並再提到10週年與信義區活動計畫，窗口期望可以整理所有細節報價與對應資料給窗口內部討論。</t>
  </si>
  <si>
    <t>1/6海：內部執行事項夥伴確認，公關kol、koc相關討論與和窗口溝通，主視覺應用圖和窗口說說明，聯繫反毒教授討論題目等事宜。
2/17海軍公關事項內部討論與回覆、時程表和窗口對焦等處理。
3/3海軍公關事項內部討論回覆與數據報表討論與提供。
3/10海軍：公關事項討論與請窗口協助回覆，與教授確認後拿到新題目，與乃文book老師7/29總決賽時間，總決賽時程內部討論並同步詢問國泰場地可以場勘的時間。
3/17海軍：因國泰內部場地關係總決賽需要調整時間為8/5，同步book老師時間，和寄信通知反毒教授，教授目前協助保留日期，但因為暑假計畫要出國，故期望不會撞期，國泰內部場地會於5/2才能跑內部流程確定。
3/31海軍：KOL、KOC提供影片與資料請窗口確認，報名情況提供窗口。
4/21海軍：公關事項處理，報名情況討論與回覆。
5/5海軍：每日回覆報名情況討論與場勘時間確認。
5/12海軍：每日回覆報名情況與場勘確認後會議通知，和窗口線上對焦直播主部分，窗口回覆期望是對TA，可以不用在twich轉播，但希望是否有機會可以由其他kol分享進而拉高yt觀看。
5/19海軍提供報名數據資料，並回覆空陸軍問題。
5/26海軍資料討論與調整，並和窗口確定提供報告時間。空陸軍窗口協助回覆合適參觀之陸軍場次。
6/2比賽場勘事宜說明與討論，並討論直播主事宜。
6/9賽事討論與確認kol。
6/16賽事時程表與執行內容等討論，和窗口確認發票開立子公司比例與聯絡資訊。
6/30總決賽事項處理，同步和確認選手服出席長官名單，驗收單請窗口協助回簽。
7/7總決賽事項處理，請窗口協助回覆選手服和出席長官等相關資訊。
7/21總決賽事項處理與和場地方聯繫溝通與資訊用印。國泰空陸軍窗口聯繫討論整理續約事宜。
7/28總決賽事項處理與窗口確認事項會議、內部討論活動事項等。
8/4總決賽事項處理與窗口確認事項和場地方溝通、會前會、賽事彩排與活動協助。
8/11海軍結案報告內容討論與處理，與先部分直播相關資訊提供夥伴參考。
8/18海軍結案報告內容討論與處理。
9/1海軍結案報告提供與開立發票給各家子公司，空軍結案報告內部準備與調整，並為了盡量達到窗口臨時提供的內部kpi參與人次，內部討論後協助窗口後續幾波延長3週。
9/8海軍窗口已回覆驗收單，同步和窗口正在確認提案會議日期，回覆空軍問題。
9/15空陸軍報價賀合約之前都提供後，再請窗口協助安排後續流程。
9/22空陸軍持續追進度，有問到老年反詐騙窗口剛好是同格夥伴部門協助，但他們主要會用桌遊進行活動，目前不會考慮用平台，並同步請海軍窗口確認主管可約會議時間。
9/28與海軍窗口約週一下午線上提前對焦交流年度合作想法，並至國泰送中秋禮盒給各窗口並關心後續進度。
10/20海：內部討論提案與提案準備，並和窗口接洽與提供提案資訊。空陸軍：和採購聯繫並確認議價流程，議價流程事前討論與會議進行。
10/27海：和窗口會面與溝通，窗口這邊與主管依然覺得海軍的成效與費用比例上未能達到最大化成效，故雖然有再請窗口協助向上提繳已提供的海軍提案，但聽起來窗口堅持總經理已通過海軍部合作，但開放其他方式提案。空陸軍：已經議價完成與成功並收到合約用印中，今年在採購堅持要降價下還是堅持守價格議價提供零頭，最終以 陸：以NT$937,000 元（含稅），空：以NT$855,000 元（含稅）承作，並開立去年的空軍尾款發票金額258,000。
11/3國泰空的主視覺方向和窗口說明，其他與內部和討論空陸軍深耕延伸提案新方式。
11/17和國泰空陸軍新窗口討論合作項目內容。
11/24開立空軍新案第一期發票：金額598,500與國泰陸軍第二期（尾款）發票：金額281,100
12/1驗收單提供給窗口再請窗口協助回簽名。
12/15國泰提案調整
12/22國泰提案提供給窗口確認，窗口有詢問相關問題，會要再準備對應報價單。JoSeal案廠商資料表協助提供內容與評分。</t>
  </si>
  <si>
    <t>1/7 KOL人選事宜溝通討論，詢問國泰方是否有其他宣傳管道，目前有國泰世華銀行可協助數位宣傳，但有提供相關的規範需請行銷和設計協助。並詢問請郭教授先提供1-2提供學組題目，讓公關可以放置新聞稿件使用。
1/14 海軍項目溝通，公關時程表KOL部分調整與確認，銀行協助曝光之宣傳版位的確認溝通，影片溝通。
1/21 海軍項目溝通：銀行協助曝光之宣傳圖、宣傳影片溝通、KOL部分的詢問與回信。
1/27 與客戶關心拜年，提供反毒電競報名新聞稿之媒體名單與KOL小禎合作貼文及配圖，賽事網站與宣傳圖溝通與調整，回覆宣傳圖信件並提供ai檔案，賽事宣傳影片腳本提供。
2/11 海軍賽事開跑，各項目協助處理溝通，師大教授會出300題新題，預計在3月中下旬與國教署召開題目審查會議。
2/18 海軍：KOL腳本提供與溝通，影片分鏡腳本溝通提供，報名資訊討論與回覆，總決賽主管表演賽的可行性內部討論，與各項目國泰問題詢問與討論回覆，師大教授共學組提供200題題目並確認題目分配。空軍：確認宣傳圖。
2/25 海軍：國泰報名資訊表單溝通與討論，KOL事項確認與回覆，與教授確認國教署題目審查日期。
3/4 海軍：關於報名表單的持續溝通與回覆，內部與數據和同仁討論，預計下週協助提供重複報名資料。並和國教署和教授確認線上審查會議日期時間。
3/11 海軍：報名表單提供與內部表單事項多次討論與回覆窗口，影片寄出給國泰確認中，KOL影片於週五寄出給國泰確認中。
3/20 影片最終版本給窗口確認，與窗口討論確認總決賽表演賽方向，師大教授協助提供題目，國教署的題目審核會議時間調整。
3/25 國教署題目省和線上會議，審核會議後整理需要調整之題目請教授協助。國泰海軍事項處理，黃氏兄弟的影片B copy與文案提供。
4/1 教授題目重新調整並提供給國教署確認，國泰公關項目處理，並內部討論宣傳官方任務的時程等資訊。
4/15 海軍宣傳項目與行銷討論與回覆國泰，公關項目處理與國泰溝通。
4/22 海軍宣傳事項回覆國泰與各種問題回覆。
4/29 海軍重新分工內部提供給大家，報名階段最後衝刺中，與國泰窗口討論最後一週他們需要每日提供報名更新。
5/6 報名狀況討論與行銷確認海軍的執行項目。
5/13 因疫情關係內部討論若總決賽改為線上之方式。
5/20 預計下週會和窗口討論若改為線上如何舉辦的事宜。
5/27 內部討論並規劃總決賽改為線上之方案，與國泰線上討論與回覆相關賽事資訊，預計週一初步與4gamers會議。
6/2 與4gamers會議討論線上舉辦方式，內部多次討論規劃總決賽魔王戰、啟動儀式等方向。
6/10 國泰確認改為線上賽事，並用預錄的方式呈現，內部討論線上賽事、公關項目、初步結案報告所需資料等，與回覆國泰賽事問題，發信請窗口協助提供第二期發票開立資訊。
6/17 國泰線上賽事、公關項目等討論回覆，提供線上攤位抽獎與流程、預錄影片提供，並拿到第二期發票開立資訊。
6/24 初版結案報告提供，和窗口確認下週一確認好後，我方可以開立發票。國泰總決賽各項目溝通，啟動儀式魔王戰教學與公關三方對焦會議，確認線上記者會的時間，並book老師時間。
7/1 確認好初步結案報告並開立第二期發票總金額3,200,000與回簽驗收單，邀請函來回調整與提供、新聞稿提供，線上記者會討論與賽事流程建議討論。
7/8 提供新聞稿件，背景圖與相關視覺圖、廣告list，國泰期待可以保持線上款流量，內部討論活動抽獎等溝通。
7/15 總決賽賽事各事項準備，視覺圖確認，線上記者會等事宜討論，和空陸軍新窗口聯繫新建檔和新提案時程事宜。
7/22 總決賽賽事事項準備和窗口溝通與處理。
7/29 賽事各項目最終確認與處理，線上記者會前會和線上記者會，與教授聯繫與賽事當天協助。
8/5和空陸軍窗口約下週三下午過去初步討論續約事宜，海軍部分則正各方準備結案報告內容。
8/12和窗口初步提案與討論，會再提供提案與報價單給窗口內部確認。
8/19空軍提案和報價單提供給窗口內部討論，海軍正在確認約結案和新提案之時間，結案報告準備。
9/2海-結案報告提供給窗口並開立發票金額共240萬。空陸軍-論壇邀約並窗口報名，並關心新續流程，窗口表示預算正在簽，但預算原則上都沒有變動 至於空軍的魔王關卡看是不是放個一兩次看狀況如何，未來再看要不要增加次數，下週會再確認情況。
9/8論壇邀約窗口已協助報名，空陸軍-預算的部分已跑流程了，但卡在主管那邊，等報完總經理後沒有變數才會續簽下去，希望是下週可以簽核完畢。窗口說預算原則上都沒有變動，至於空軍的魔王關卡看是不是放個一兩次看狀況如何，未來再看要不要增加次數。國泰人壽-海軍：預計下週初步內部討論，接著會和窗口先對焦交流討論。
9/16海軍：內部討論與溝通，空陸軍：流程都已送出在跑中，並約下週討論合約時間。
9/23海軍：和窗口初步對焦討論項目，預計下週一找同仁內部討論規劃。空陸軍：和窗口討論報價單項目並準備合約、報價單。
10/07海軍：和窗口對焦提案與和內部討論調整提案後先提供給窗口。
10/14海軍：線上提案會議與討論，空陸軍：原窗口表示需要其他家公司報價單，後來說明之前都不需提供，討論後先不提供和採購說明獨特性並準備結案報告。
10/21海軍：問題回覆與討論權益等項目，空軍：線上議價流程完成，經議價後同意以NT$86萬元（含稅）承作，另贈專屬題庫公開上架系統設定為期一年題庫存放，價值20萬元（未稅），並加贈3場官方魔王戰使用。國泰陸：經議價後同意以NT$937,913元（含稅）承作1.加贈8個帳號，使用期限一年2.陸軍題庫增加100題目上架至自選章節，並開立空軍之前尾蒯發票，金額255,000 (含稅)。
10/28內部討論調整贊助權益，並和新窗口線上對焦討論，目前依照此贊助權益提給各家子公司。
11/04合約和贊助權議提供給窗口們。
11/11和窗口溝通後願協助出席線上論壇分享，國泰空陸軍合約用印。
11/18國泰海軍合約調整討論與提供，與國泰海軍窗口討論說明論壇事宜，窗口表示可以協助分享。
11/25海軍合約來回調整目前給各家子公司中，約公關三方會議並對焦討論主視覺提案。陸軍相關數據討論與回覆，空陸軍發票開立。
12/01公關三方會議討論對焦，論壇分享需提供資處理。
12/9公關三方會議約時間，空軍主視覺討論與確認，陸軍數據需求討論會議。論壇事宜和窗口提醒。
12/16海：三方會議討論、主視覺討論，論壇部分對焦與測試、協助製作簡報，空：主視覺確認與會議討論帳號、數據的部分。
12/23空：回覆數據問題事宜，海：簡章內鴧討論與確認並和窗口溝通。</t>
  </si>
  <si>
    <t>1/11 海軍：KOL等相關資訊提供與請客戶回覆，宣傳素材等提供與溝通，新聞稿曝光提供。
1/18 海軍：KOL等相關資訊提供與請客戶回覆。陸軍：報名資訊對方要求提供學校代碼事宜討論。
2/26 海軍：宣傳影片與議題稿方向等資訊提供與請客戶確認。空軍：地形圖確認ok
3/15 海軍：報名截止完畢，因國泰場地臨時租給別人使用，故重新再次約場勘為19號上午，國泰表示要約會議看目前行銷成效與後續複賽和決賽須事先討論之事宜，目前是約4/8下午。
3/29 海軍：場勘與影片拍攝事宜等協調，新聞稿等確認，新題目支出題目團隊logo呈現方式協調，國教署審題會議。
4/9海軍：初賽結案報告統整與製作、至國泰報告目前成效、複賽賽評稿間提供與各項溝通。空軍：目前6波結案報告統整與製作與至國泰報告目前成效，地形說明確認。
4/26 海軍：完成複賽相關事宜，其他項目溝通。
5/3 海軍：開立第二期發票2,400,000，影片等項目溝通。
5/21 海軍：總決賽延期等事宜溝通和場館確認時間等聯繫溝通，專訪內容討論溝通。
5/32 海軍：專訪部分和行銷公關討論後將資訊整理寄出給國泰方。空軍、陸軍：預計開始提前準備新年度提案，但因陸軍窗口有表示因為疫情關係不能入校，期望我們系統是否可以加入視訊視窗的部分，有建議窗口用其他視訊方式分享代替zoom，但窗口還是堅持要我問一下內部此可能性。
6/11 海軍：專訪事宜與Daisy溝通並回覆給窗口，空軍：提供官方任務和競賽之盾的數據給窗口。
6/18 專訪問題與其他問題回覆
6/28 專訪部分回覆，並和國泰窗口詢問款項後，因窗口較忙加上突然5月疫情拖到了核銷時間，超過了期限內部無法順利核銷，故請我方重新開立海軍第二期發票，並請財務協助開立折讓單事宜。
7/2 專訪來回確認與回覆，請窗口協助回用印折讓單部分。空軍目前捷報報告和提案預計約8月。
7/9 專訪長官與相關事宜確認，收回折讓單，並協調確認窗口詢問之後續開立發票與提供結案報告之問題。
7/16 權益確認與內部多次會議討論決賽改為線上的方式與可行性，專訪訪綱與公關和窗口確認，與公關開會公關分享線上記者會形式。
10/22 海軍：和公關三方會議對焦後，公關會於下週提出提案，並回覆國泰賽制、獎勵、題目等問題，預計公關提案後，看是否有調整調整贊助權益內容，預計11月要走簽約流程。空陸軍：議價完成並完成線上國泰議價系統流程，下週會約窗看討論空軍事宜並開立第一期發票。並確認師大郭教授可以出300題題目。
10/29 海軍:回覆窗口關於新提案的賽制題目等問題並溝通公關對口為我方的事宜，空軍:與窗口會議對焦空軍宣傳圖等方向與製作並確認執行時程表，開立空軍尾款發票，並和窗口確認空軍新續約第一期開立時間為11月，陸軍開立也是為11月但分兩張發票開立。
11/5 與國泰和公關三方提案會議，會後與國泰討論事項與贊助項目確認與提供，與回覆國泰題目等賽事相關問題，國泰表示期望於下週公關調整提案內容後，預計週五再與我們開線上對焦會議。
11/12 海軍：與行銷確認公關提案的內容與調整，與國泰線上對焦會議，回覆國泰問題與確認贊助權益，並擬定合約出版當中，預計下週二需要提供。空軍：與窗口確認宣傳圖並將合約用印寄回。
11/19 海軍：合約回覆調整內容確認中，與回覆窗口各種問題詢問。空軍第一期發票開立完成，總金額為：595,000 (含稅)，陸軍發票開立完成，總金額為：937,913(含稅)。並回覆陸軍窗口帳號與執行的問題。
11/26 空軍、陸軍已開完發票後需要回簽名驗收單。海軍：合約已寄出，預計12月會簽署完成並開立第一期發票。
12/03 空軍、陸軍驗收單還在等窗口回簽名，有再請窗口盡快協助回簽。海軍：合約法務回來版確認後開始跑流程。
12/10 空陸軍驗收單都已經簽回並交給財物。海軍：主視覺第一版提供並回覆信件，合約預計下週寄回來給我方用印，預計下周可開發票第一期。
12/17 合約用印好並回寄出給窗口，並開立發票總金額2,400,000，主視覺窗口回覆請行銷協助與設計溝通。
12/24 主視覺窗口ok內部回覆，並和窗口線上會議討論kol事宜，並協助重新開立發票的事宜和寄出報名新聞稿message house。空軍：詢問窗口新地形的資料。</t>
  </si>
  <si>
    <t>*8/16 競賽之盾操作手冊製作與提供。
*8/30 海軍案會議討論及培訓時間等安排。
*9/6 三份競賽之盾操作手冊（簡易版和SOP）製作，北區師培與下週一師培檢討會議內容時間確認。
*9/12 北部師培檢討調整討論會議，確定接下來兩場時間為9/26中部、10/3南部。三份競賽之盾操作手冊（含簡易版和SOP）、Open ID SOP修改與提供。
*9/19 確定中南部培訓地點和時間，23號國泰同仁來公司師培demo會議安排，23號下午與國教署開會審核反毒題庫安排。
*9/27 國教署審核反毒題庫會議，反饋題目收集，台中師培，提供師培手冊檔案。
*10/4 國教署反毒題庫反饋整理並提供給師大中正，高雄師培與需要更新手冊。時程表更新，題庫上至國中小世界，預計下週上任務。
*10/18 中正題庫給教授重新修改，題庫比例整理，帳號建立班級與包題，海軍場勘。
*10/25 題庫比例整理提供給窗口確認中，全部題庫整理陸軍上題目，詢問陸軍空軍第二期是否可以開10月發票確認中。
*11/1 陸軍開立10月發票尾款360,000，題庫比例調整，數據撈取。
*11/8 數據撈取與比賽題庫比例討論，出題教授方出題費確認等事宜。
*11/15 師大出題費用確認並簽回領據，國泰反毒練功任務2上線，海軍-收到國教署文＆確認高雄教育局收到國教署文，發文至高雄市政府教育局。
*11/29 中正出題費用領據提供給中正教授，海軍-宣傳影片、燈箱＆空軍-競賽之盾等宣傳內容確認，高雄市政府教育局會議聯繫，學校場勘聯繫事宜。題目重新上架並整理拉出國中、國小各150題給空軍使用。
*12/6 海軍-南區複賽場地場勘＆和高雄市教育局討論確認事項，報名網站內容來回確認，主視覺、燈箱、宣傳影片更新版本，空軍-競賽之盾處理與宣傳圖確認。
*12/6 海軍-提供燈箱圖ai、jpg檔，fb宣傳資料，空軍-競賽之盾上線。合約內容確認後準備開立12月發票。
*12/20 開立第一期款項發票：新臺幣5,145,000 元整(含稅)分別開立兩張發票。1. 國泰人壽保險股份有限公司- 4,263,000 &amp; 2. 國泰世華商業銀行股份有限公司- 882,000
1/17 海軍-各臉書宣傳圖確認、文案確認。目前報名人數國泰詢問之提供，海軍dm處理中。提高報名宣傳等事宜討論，國泰才告知CI需要修改，請設計協助修改網站等CI。
2/7 海軍-與國泰開會後預計週一提供報名狀況與名單列表，因應學校延後開學後內部會議討論，更改各項宣傳圖和燈箱圖後提供給國泰，北區複賽國泰貴賓邀請出席時段提供後待窗口確認可以出席的長官名單，決賽場地場勘確認日期時間並book地點，決賽實況主討論並提供給國泰，協助確認並修改國泰親子訪問的內容與數據等資料確認，停課不停學任務時程內容確認。
2/14 海軍-北中南複賽、決賽執行會議討論，實況主事宜國泰表示資副對YT及Yahoo的加入保持正面態度，想再多瞭解關於這樣的轉播相當於多少的價值，以利進一步判斷說要提供怎樣的露出權益較為適當，去跟yahoo、YT提案前讓他們知道贊助相當於多少價值＆預計給他們的贊助權益規劃，討論後可於224場勘後再與YT及Yahoo這部分談。
2/21 海軍-北中南複賽、決賽執行會議討論，高雄複賽細節事宜確認處理。
2/27 海軍-北中南複賽、決賽執行會議討論。耳機事宜討論，疫情狀況對應討論。
3/6 海軍-因疫情關係與國泰長官會議，北中南複賽更改為線上複賽並統一於5/9舉行、執行會議討論。
3/13 海軍相關事宜討論與處理
3/20 海軍因應疫情事宜討論，複賽備案北中南場地不提供，請參賽者在家線上比賽，關於決賽的部分，討論後延期的機會很大，預計是4/20正式決定，是否要用方案A延期至8/9號，先採取延期，若真的疫情沒緩解則會採取方案B改為線上賽。將獎狀樣本提供給國泰確認並微調字樣。 陸軍：協助更改密碼事宜，競賽之盾使用問題提出請rd協助查詢。
3/27 海軍複賽決賽會議討論，和各相關單位說明決賽延期事宜，和師大教授預定決賽延期時間，並與教授約4/27複賽前賽評會議，和賽評烏龜確認決賽時間。複賽與決賽廣告時間廣告影片詢問請國泰提供，各參賽者與家長電話回應，南區與高雄教育局詢問局長或副局長加油影片＆簽名檔事宜。
4/1 海軍複賽決賽會議討論，高雄教育局加油影片內容提供樣式，線上複賽晉級通知與個人mvp內容請國泰確認並調整，討論正式複賽前一週辦『測試賽場』事宜，和國泰確認直播背板logo示意。
4/10 海軍參賽名單、晉級複賽名單提供，更新活動簡章提供確認需調整，線上複賽開賽通知提供與修改，成效整理與信件詢問內容回覆，空軍-4/4競賽之盾反毒熱身賽數據提供。
4/20 海軍發文內容、簡章、線上複賽確認，競賽之盾設定。
4/24 海軍賽評內容、複賽直直播背景框與國泰確認，回覆問題。空軍-數據提供。
5/2 海軍複賽演練、賽評內容與廣告＆各區加油影片等收集，播報題目確認，與教授和烏龜對時程與題目。
5/8 海軍複賽行程表微調、廣告確認、錯題重整、至4gamers會議與測試、最終版資訊提供教授、正式複賽與資訊提供國泰。
5/15 教授賽評費用申請，信件內容整理宣傳部分回覆。
5/20 決賽時程討論＆陸軍帳號登入協助等事宜。
5/29 決賽時程與決賽通知等內容提供國泰確認，關於中場表演的部分國泰還需要討論。
6/8 因疫情趨緩，確定決賽為實體競賽，決賽事宜開會討論。空軍數據提供。
6/15 場勘日期敲定，決賽事宜討論。空軍時程排程。陸軍：協助新增更新50組帳號的班級代碼，競賽之盾操作事宜回應與解決。
6/19 決賽場勘並規劃當天流程等討論，陸軍：競賽之盾操作事宜回應與解決。
6/29 決賽平面圖提供、邀請卡提供請國泰確認中，與陸軍競賽之盾帳號、班級代碼事宜協助與解決。
7/13 決賽事宜攤位、工作排程等問題回覆。
7/20 與教授約多方會議時間中，與國泰確認攤位細節與廣告等，聯絡國泰會議中心窗口詢問租借與當天大門等細節，國泰會議中心窗口表示目前更新為會開立會場星巴克旁邊的側門，並可以派一人協助支援量體溫（有一個體溫計），關於大型遠端量體溫的為另大樓產品不能外借。
7/27 與教授約多方會前會時間確認於8/3晚上6:30於公司大會議室進行，與國泰確認攤位細節，國泰會議中心寄來確認場域借用內容等事項預計本週確認8內容後回覆，結案報告素材準備。
8/3 海軍競賽內部會議，與國泰會議討論媒體、貴賓等出席細項內容與國泰提出問題之回應，與國泰金融會議中心場佈押金申請與問題解決，國泰攤位設計圖請國泰協助製作並提供給場佈公司。空軍與陸軍續案與窗口討論續案之報價內容，請窗口協助內部詢問，後續會需要有議價的部分，故會將依需要的報價單內容再提供給窗口。
8/14 海軍決賽彩排、開會調整，與9號決賽順利完成，後續媒體報導資料提供，詢問窗口是否可以先開8/31發票，後續補上專訪與結案報告，窗口表示因會計出帳的關係，若可以10月初完成即可讓我們先開立發票。空軍、陸軍續案與窗口討論並提供報價單，準備合約與提案、與結案內容。
8/28 確認提供更改後空軍、陸軍報價單，海軍 結案報告與提案約訪確認為9/22，尚缺專題報導才可結案。
9/7 協調處理海軍發票事宜，改為9月開立發票，兩篇專題報導內容來回溝通，詢問採訪志工並提供國泰。陸軍：由於使用需求，窗口先回簽報價單，我們先提供95組帳號給對方，預計9月中空、陸議價與合約用印。
9/18 海軍結案報、提案、贊助權益準備、空軍結案報告與提案準備，週二會到國泰討論會議。
9/28 海軍結案報告調整、問題回覆、贊助權益補充說明與回覆、公關數據詢問與回覆，還有其他資訊尚需要準備與回應。
10/08 海軍：贊助權益和簡報調整與提供，中華電信來電給國泰協調後確認更改約訪日期，改為下週二20號下午。
10/19 中華電信提案簡報內容調整，與國泰視訊會議討論確認贊助金額與權益。
10/26 海軍：主視覺初版提供確認中，其他贊助商中華電信確認意願中，預計這月內部討論並上呈，但不確定結果，通常她們的方式是資訊方面的贊助，若是金額會比較沒空間，我有提若是對贊助金額有需要調整，也可以討論部分金額部分資源，也有提到12月要開跑，時間上較為緊迫，但還是要等上呈後，目前尚無法回覆目前呈後所需要多久的時間。LINE願有資源協助。空軍：提供先前數據，新一年的執行內容時程與主題等確認，並討論確認宣傳時程，將行程表提供給窗口。
10/30 海軍：主視覺客戶回應需調整中，合約初版提供後法務回傳微調，雙方來回確認中。空軍：宣傳圖方向內容尚在確認中。
11/9 海軍：合約已再次提供回給窗口，原生與轉發報導定義與國泰溝中確認中。空軍：宣傳圖可以。
11/13 空軍：地形等部分確認中，海軍：主視覺確認需有修改調整的部分，來回溝通確認中。
11/20 空軍：地形英文名稱和呈現說明確認，海軍：已經收到金控法務那邊的回覆，已經照會各家子公司，會再提供匯集大家意見的合約版本回來後，我們確認好就可以開始用印的流程了。內訓曰拜訪後，尚需要時間討論運用方式，考慮後年60週年可作運用。
11/27 空軍：道具與地形與客戶確認，海軍：再度詢問合約，在流程中會盡快回來版本給我方用印，內訓：已請窗口協助詢問主管尚待回覆。
12/4 海軍：我方用印完成，已經提供給國泰窗口協助各家子公司的用印流程。
12/11 海軍：公關提供之內容給國泰確認，另個窗口提供全台名單給我們看是否可以優化報名介面事宜，空軍：道具說明等確認。
12/28 海軍：新聞稿、KOL等相關資訊回覆，開立第一期款項發票。</t>
  </si>
  <si>
    <t>JoSeal</t>
  </si>
  <si>
    <t>內訓</t>
  </si>
  <si>
    <t>國泰人壽</t>
  </si>
  <si>
    <t>教訓部</t>
  </si>
  <si>
    <t>S2</t>
  </si>
  <si>
    <t>6/5有再詢問上次會議後的狀況，窗口回覆今年的部分較計畫，但保持聯絡，因主要是明年會有比較大規模的CL週年慶祝活動才比較有機會應用。
'5/29有再詢問是否有任何合作的機會，但目前尚在等窗口回覆中。
'4/24關心內部討論狀況，窗口表示還需要些時間內部討論。
'4/9至國泰拜訪並和主管與夥伴們介紹PaGamO的內訓與活動應用與分享案例，會議中回覆問題，並於會後提供提案與關於資料匯出範本讓窗口參考與內部評估討論。
'4/2和窗口聯繫得知有期望於活動使用PaGamO的考慮，約下週進行拜訪和討論。
'1/3協助流量使用問題回報。</t>
  </si>
  <si>
    <t>12/23發票開立與協助使用問題回報。
'12/20和窗口確認發票開立的日期預計23號開發票與使用問題回報。
'11/22密碼調整與使用問題內部回報與和客戶說明。
'10/23協助流量大使用上的問題回報。
'10/11因近期有活動上午上線的流量比較大，會有使用上不順暢的問題，目前已經討論Alan協助調整處理中。
'9/27窗口回訊息表示款項已處理中。
'9/20開立第三期發票並提供給窗口。
'8/23系統問題回覆與處理。
'8/7因近期我們內部有收到系統要更新的部分，會先處理這至部分，先前密碼規則的部分經國泰內部和長官討論後，因效益關係應該可暫不處理。
'8/2和窗口線上會議討論內部密碼規則不符規範事宜，討論預估製作的時程與費用，因預計12月至1月會和新系統銜接使用之過渡期，窗口會再內部評估是否有需要我方協助處理更新。
'7/19使用問題協助排解。
6/28使用問題協助排解與交接事宜。
6/21群組使用訊息處理與回覆。
5/31掃弱資料和窗口確認後用印申請中。
4/19確認款項已收到。
3/29開立第一期發票722,500。
3/22收到雙方用印好之合約並交付材物歸檔，並和出口確認第一期發票可於3/27號開立。
3/15和窗口線上會議確認不走買斷的部分，窗口們會另外找其他廠商建置。續約的部分下週會提供合約用印後於3月底開立發票。
3/8合約用印流程完成並寄出給窗口，並說明第一期開立3月發票，另外買斷的部分還需等待窗口確認時程後回覆。
'3/1處理用印報價單提供，和與國泰採購確認處理完成上國泰系統流程。
'2/23週五議價流程後以2,890,000成案，後續再提供議價用印報價單與上國泰系統處理。
'2/16報價單用印流程與問題回覆，預計下週約議價日期。
'2/2窗口請我協助提供調整日期報價單，並內部確認需要再提供工作說明書。
'1/19和窗口對焦討論買斷預期費用，與內部確認項目與討論價格，並整理JoSeal買斷報價單提供給窗口
'1/12和窗口對焦討論報價單的部分，並需要再度提供一份買斷的價格項目，這部分尚需要內部和PM確認填寫項目。
'1/5JoSeal案廠商資料表協助窗口補充資料，並提供報價單、調整合約給窗口內部確認。</t>
  </si>
  <si>
    <t>廣達文教基金會</t>
  </si>
  <si>
    <t>藝術教育</t>
  </si>
  <si>
    <t>2022/12月</t>
  </si>
  <si>
    <t>11/25有在關心窗口們，暫時重啟合作的機會比較沒有。</t>
  </si>
  <si>
    <t>5/31和窗口關心近況，窗口有邀約一個基金會25周年慶活動，會再確認時間是否可參與。
'3/22有關心並提供10週年報價項目給窗口參考，但窗口內部討論後回覆，今年基金會的整體預算真的沒有任何空間，大家也都繃很緊，但還是有歡迎有時間過去敘舊。 </t>
  </si>
  <si>
    <t>1/6驗收單請窗口協助回簽名，因12月底窗口比較忙碌會改約1月協助錄製上次沒參與到論壇分享的部分。
1/13和窗口線上會議錄製上次論壇分享的部分。
1/18拜年關心
2/10經上次會議後雙方各自在想看看是否有什麼機會可以有小部分預算來操作題庫露出的部分。
2/17與窗口說明自選章節於3/1將下架的事宜。
2/24與窗口再提醒說明題庫將下架，窗口有把上次討論的部分與執行長報告，並請我方協助提供是否有在臉書討論廣達相關事宜，並找到截圖提供給窗口參考。</t>
  </si>
  <si>
    <t>1/7 和窗口約新年提案的時間，預計或約年後的時間。
1/14 和窗口預計約2月中的時間拜訪，正等窗口確認時間中。
1/21 和窗口預計約2/16下午拜訪，目前暫定現場拜訪，但因疫情可能隨時調整為線上，並開始要準備新提案。
1/27 拜年與關心，內部初步討論提案方向。
2/11 提案準備中並內部討論，下週為線上會議。
2/18 本週新年度提案，已有大致的方向，要等窗口協助提供每波主題，並要改合約名稱等、時程排程資訊後提供給窗口。
2/25 因為今年疫情關係預算有被董事會和主管減少為40萬，提供報價單和合約初版。
3/20 窗口提供6波主題，目前請營運協助準備時程表。
3/25 提供廣達時程表並內部開始發想討論視覺任務圖方向，窗口表示核示還在簽核中，簽核過後，合約就她會開始進行會簽用印。
4/1 時程表窗口確認可以，合約簽核好後出口會開始用印，預計4月完成雙方用印。
4/15 主視覺與時程項目內容內部討論。
4/22 合約法務版本ok後對方先進行用印，與內部討論主視覺方向並與客戶約會議討論。
4/29 合約對方用印中，會再寄回給我方用印，但先請我方先開立發票，已先開立第一期發票120,000。
5/6 窗口想詢問是否可以拿到先前的地形ai檔案，他們想製作成貼紙來發送，設計有提供連結請我們自行處理。
5/27 與窗口和Cassie一起線上會議討論相關執行事宜。
6/2 提供驗收單請窗口回簽。
7/1 地形事項線上討論。
8/5和窗口確認發票內容中，會開立第二期發票於8月。
8/12第二期發票金額160,000已開立。
8/19地形確認ok
8/26電競賽事提案部分內部討論並約電競賽事項目的提案時間，窗口下週一會再確認時間。
9/2線上電競賽事提案與討論。
9/8電競賽事相關事宜討論。
11/04電競賽相關事項討論
11/11論壇分享持續邀約中
11/18和廣達確認論壇邀約事宜，kelly會參與。
11/25電競賽事報名事宜討論。
12/01論壇協助分享的部分討論，並kelly告知明年整個年度預算被砍掉3分之1合作的部分目前被告知沒有預算，他們還正準備董事會的報告項目，後續會再約會議討論。
12/09 論壇部分提醒與討論製作簡報中。
12/16論壇部分與窗口對焦與測試，並協助論壇。
12/23約線上錄製論壇未講到的部分。</t>
  </si>
  <si>
    <t>3/8 致電窗口目前需要提供新合約與提案給窗口。
3/22 微調提案提供給窗口
3/29 正在和窗口確認今年執行的方式，預計最晚本週請客戶回覆後，提供合約給客戶。
4/9 客戶今年合作內容是兩個地形製作與7波官方任務，調整了提案和合約皆已提供給客戶。
4/26 合約確認提供給窗口，請窗口用印中，預計4月回簽並開立並需開立第一期發票。
5/3 時程調整與和窗口確認後先開立第一期發票150,000（含稅）於四月
5/21 宣傳圖和相關資訊溝通和請窗可協助提供第一次任務的題目
5/31 合約用印完成請內部協助寄回給窗口
6/11 關於宣傳圖溝通與確認
6/18 出口表示下次任務題目延至下週提供
7/2 數據問題請同仁協助整理提供給窗口
8/6 內部討論電競賽事相關提案內容事宜
8/13 需開立廣達發票和窗口確認後開立
9/3 約下週二上午會議討論今年電競賽事事宜，並內部討論提案。
9/10 和窗口線上視訊會議討論電競賽提案，但關於主視覺的部分還需要調整有後續內部討論。
10/01驗收單回簽名
11/5 主視覺和賽事事宜內部討論
12/03 內部提醒和討論要開始準備結案報告事宜。
12/24 內部請夥伴協助結案報告，並準備發票開立事宜。</t>
  </si>
  <si>
    <t>9/12 交接內容約是到今年年底，等電競賽結束後，需要提明年的合作計劃案與報價。
9/27 驗收單請客戶回簽並寄回
12/20 開立最後一期發票150,000
1/10 2020新的一年提案與去年檢討結案會議，對於任務的主題需再討論。比較數據提供。
2/7 停課不停學的任務題目確認，新案的任務內容窗口尚在討論中，若有結論會盡快與我方說。
2/14 新案的任務內容窗口尚在討論中，但可先準備報價單。
2/27 報價單和合約皆已經提供給窗口確認中，金額為50萬元。
3/6 因為去年的任務為連續任務，需討論如何包裝可讓任務持續維持那麼多人參與，窗口希望是可以逐年增加參與人數。
3/13 提供兩種方案給客戶選擇，客戶內部討論中看要如去年的連續任務或是12次一般的任務但延長使用期限。
3/20 先前題庫放置國小、國中呈現方式庫戶表示想調整，待確認對應章節後調整，並請客戶協助新案事宜。
3/27 報價單和合約客戶端上呈中，因為金額50萬需要執行長和董事過，但這幾天長官都不在，窗口有在盡量協助但有可能會4月簽回，目標還是希望可以3月簽回並開立發票。
4/1 本週持續請客戶協助追回簽名與開發票事宜，但因為執行長長官都不在，最終還是延到4月簽名與開發票。
4/10 廣達回覆上呈流程ok，提供合約內容確認後廣達會先行用印，後我方用印，更改附上之提案執行日期。
4/20 窗口回覆預計本週合約可回來，詢問游於藝校園推廣的部分，藝文處為那位負責窗口。
4/24 週五合約用印好窗口寄回中，收到後可用印並開發票。
4/30 合約用印後並開立發票將用印合約與資料寄回。
5/8 合約用印寄回並開發票，宣傳圖方向討論後提供，目前客戶討論中，第一波任務題目上題。
5/15 廣達任務時程更動與宣傳圖方向確定開票。
5/20 廣達任務時程開跑
5/29 廣達宣傳圖確認可以
6/8 廣達宣傳內容和任務流程調整
6/19 第二波宣傳圖確認
7/13 數據內容差異解說，宣傳圖更改確認。
8/3 廣達宣傳圖請窗口協助確認是否可以
8/28 廣達新任務宣傳圖和文案確認，收到地形圖確認並排時程製作。
9/7 請廣達協助提供下波任務內容，並約訪日期中討論廣達電競。
9/18 下週一會至現場與客戶討論電競內容，廣達電競討論與準備。
9/28 拜訪與討論今年電競賽規劃初步內容，並約下次明年提案的時間。
10/08 進行明年的提案會議，會後會整理提供簡報，並提供進行中任務之圖片確認。
10/26 廣達電競賽內容與主視覺來回確認中。
10/30 廣達電競賽主視覺廣達長官希望調整中。
11/9 廣達電競賽主視覺詢問調整後可行，任務宣傳圖提供溝通中。
11/13 廣達電競賽相關事宜討論。
11/20 新任務的題目與製作畫作請客戶協助提供，電競賽相關電話回覆。
11/27 廣達新任務題目詢問與宣傳圖討論確認。
12/4 廣達電競賽催報名中。
12/28 已先開立12月尾款發票並提供驗收單請窗口回簽名。</t>
  </si>
  <si>
    <t>CSR one LINE</t>
  </si>
  <si>
    <t>訊息查證</t>
  </si>
  <si>
    <t>1/14與LINE窗口詢問全能獎品事宜，但LINE窗口回覆因其實熊大兔兔屬於LINE FRIENDS ，跟我們LINE Taiwan 其實是不同公司，若需要熊大兔兔的周邊，也是出預算來購買，但目前沒有相關預算的安排。
'1/8客戶訊息等關心。</t>
  </si>
  <si>
    <t xml:space="preserve">9/19調整合約與簡報計劃內容目前時間是到2027年3月底。
'9/12和窗口詢問合約時程問題，因內容到2027但又表示三年，窗口協助和LIN確認中。
'9/5LINE OA簡報補充與提供。
'8/29內部討論與補充相關簡報檔案與提供給窗口。
'8/21 LINE窗口回覆再需要補充的部分，會需再內部討論與補充資訊。
'8/14公益帳號簡報提供後，收到窗口和LINE方建議調整部分，調整後提供。
'8/1公益帳號使用簡報討論與調整
'7/25持續準備相關LINE公益帳號使用之簡報檔案並和窗口約下週有時間再討論。
'6/12和窗口、LINE窗口線上會議，因應整體議題設定及資源配置等多方考量，今年暫時調整與 PaGamO 的合作規劃，相關合作將暫停執行，公益帳號的部分目前不會立即終止運作，會須提出未來三年期的公益帳號運用規劃，有討論到未來有機會以公益帳號作為資源交換的方式，讓 LINE 參與反詐相關的電競賽事，內部會再討論。
'6/2因LINE方臨時有事情，故會議調整至6/11下午時段。
'5/29有和窗口確認下週會議需要準備之內容，但窗口表示不用特別準備，只是線上聊後續針對公益帳號使用的議題，但我這邊會備之前結案報告之LINE使用之內容等資訊以利討論進行。
'5/19窗口來拜訪後說明目前LINE TW遇到的狀況，由於受限於政府的考量與各壓力，目前暫沒有預算可以進行，但窗口公司有其他藥廠、醫學會等活動也可以討論，另外週五窗口表示LINE TW約線上見面討論後續針對公益帳號使用的議題等，目前預計會是6月初的時間。
'4/24因LINE目前年度規劃預算還沒出來，她們也還在等，有最新情況會再和我說。
'4/11關心窗口今年提案約訪時間，窗口在確認中，下週持續確認。
'3/20有關心詢問窗口表示目前還在和LINE方確認預算相關事宜，需再等一下，4月第一週會再關心。
'3/7窗口協助內部跑流程並回簽驗收單。
'2/27調整結案報告提供窗口後和窗口確認可以，並開立尾款發票，金額64,575。
'2/21和窗口確認有需要補充說明調整結案報告的地方，並內部討論調整。
'2/13已提供結案報告並窗口內部確認中。
'1/23和窗口討論因活動結束後需確認結案報告後才能開立發票，故尾款會需在2月確認後開立。
'1/16因今年過年比較早，我們最後執行完成會是23號，結案的窗口預計2月討論，最近他們也還在和line那邊討論與約時間，時程會是在2月。
1/9和窗口討論並同步準備結案報告之討論。
'1/3年度提案準備中，預計1月提供結案報告並約提案會議時間。
</t>
  </si>
  <si>
    <t>12/26提案內容討論與準備。
'12/19和窗口通話初步討論明年合作的部分，會準備提案內容並約對焦會議時間。
'9/16和窗口關心、祝福佳節愉快送禮。
'7/12確認圖素與執行內容討論
'6/28拿到回簽名報價單並開立第一期發票金額150,675，並內部討論確認圖素、時程等事宜。
'6/21和窗口確認視覺方向和時程等，並回覆相關問題，窗口協助內部回覆後會回簽報價單，讓我方開立6月發票。
'5/31回覆窗口相關數據和時程等問題。
5/17和窗口再電話討論執行內容與回覆相關問題，因LINE那邊今年時程有延後，故預計6月才會討論好與確定方案（有說明再製作專屬地形好處，但尚需和LINE確定預算是否可增加製作地形）。
'5/10線上會議結案報告說明與年度提案說明、10週年提案說明，與夥伴討論，但LINE夥伴表示10週年的方式她們較無此贊助合作的方式，但另原先合作的部分期望照常進行，會後需提供時程表的討論調整。
'5/3線上會議調整調整至5/6下午。
'4/26會議資料準備與結案報告微調。
'4/19已和LINE、CSRone夥伴約29號下午線上對焦會議討論今年合作的部分，關於會議資料著手準備中。
4/12和窗口與LINE方確認約訪日期中。
'4/3和窗口關心LINE那邊討論情況會再約討論時間。
'3/15窗口近期還在和LINE那邊討論，尚須確認整體專案的預算分配，要再稍等一點時間，等預算定下來會再來安排進一步交流。
'3/1和窗口線上會議討論交流，有介紹說明10週年，因為今年他們也有5週年活動，會再和LINE方討論看合作方式可能，預計要3月中或底會比較清楚LINE那邊的情況。
'2/23和窗口約下週線上初步交流討論。
'2/16和窗口確認年後約訪日期中。
'2/2調整結案報告後提供給窗口，並開立尾款發票，並正在約年後時間。
'1/19窗口主管有查看結案報告，但需要我們協助增加LINE OA 與調整部分數據，和窗口通話確認需要調整的地方，於下週後調整方可提供。
'1/12因對方主管會再整理結案報告給line方，預計下週應可確認並讓我方開立尾款發票。
'1/5已提供結案報告窗口內部確認中，若可以的話會再請我方開立尾款發票。</t>
  </si>
  <si>
    <t>1/6已提供補充調整後結案報告，並準備提案內容中，窗口表示預算以去年金額來估算，預計下週會提供提案與報價單。
1/13和窗口線上會議對焦年度合作想法並調整報價單和提案內容並提供。
1/18拜年關心
2/10因年度預算同日本會是3月才開始，故3月才會比較確定預算，預計3月約至LINE那邊討論今年合作模式。 
3/10詢問窗口目前年度預算尚未出來，窗口會再和line方確認後回覆再約拜訪時間。
3/17請窗口協助詢問去年入校的學校聯繫方式，目前預算還再等line方。
3/24預算部分還在和line確認，同步有協助詢問約訪日期，窗口確認幾個日期後會再發信給我。
3/31今年line各方預算都被砍，數位當責計畫的金額被砍之外也被加了其他項目議題，與其他夥伴的項目加入，所以資源全部重新分配，夥伴說有盡力了想盡量保留我們的預算，但最後還是只能15萬，對line來說有提供我們line oa這部分說是line內部很大資源，因為他們只能盡量找破口，有繼續問和請她協助，看是否可再增加，看來要30是無法，看是否有機會可以談到20萬，預計連假後準備資料先與csrone提前討論，4月底再至line那邊對焦討論，時間確認中。
4/7確認會議邀約時間[LINE 數位當責計畫 ]重要合作夥伴合作對話為4/27至LINE討論。
4/21會議資訊準備與和窗口約會前會討論。
5/5至LINE會議報告結案與討論合作，LINE OA確定可持續進行，但正在等LINE方的合約範本，並於討論後提供報價單金額215,250、簡報檔案和地形截圖示意圖，確認地形是否可以同意少量放置官方世界、報價單給窗口確認中。
5/12和窗口確認金額215,250，因LINE內部與財務關係，會需要於之前一樣分70%和30%，預計可70% 月150,675、30% 12月64,575。
5/19窗口表示報價ok會於下周回簽名。
5/26詢問窗口報價事宜，窗口於週五晚上回簽，預計5月底開立發票。
6/2拿到回簽並開立第一期發票。
6/9製作與提供報告和時程表規劃。
6/16內部討論宣傳圖與執行，並和窗口線上開會與調整時程表。
6/30驗收單請窗口協助回簽。
7/7LINE內部合約提供確認中。
8/4與LINE和csrone夥伴討論合約用印與提供。
9/1獨立世界參與人數kpi內部討論。
9/8收到回簽的合約。
9/28與行銷討論獨立世界宣傳事宜。</t>
  </si>
  <si>
    <t>1/7 LINE結案報告整理調整後提供給窗口。對於國泰海軍贊助的部分LINE確定今年不贊助，窗口表示由於電競賽事贊助案中，LINE的品牌角色較難凸顯，且定位有點不明，
依據2021的經驗，在TODAY的影片播放成效有限，單向溝通的狀態受眾也比較無法吸收了解，所以在2022年的電競贊助案將婉拒合作，而期許可多集中溝通和合作資源在獨立世界＆官方帳號的延伸應用上。
1/14 調整提供結案報告後窗口有些問題詢問，說明後並更新版本目前ok，並討論今年合作的大致期望方向。
1/21 電話中Judy有提到范姐團隊的後續事宜詢問，內部確認後會需要再回覆Judy。與Alice討論今年合作的大致期望方向，內部討論，開始準備提案。
1/27 拜年與關心今年合作方向。
2/11 目前正在準備提案，Judy表示FY22目標為：國際新聞，媒體識讀，科學素養，對於今年合作的部分，希望能強化獨立世界的發展與溝通，分齡對應的solution、吸引學童的題材、切入的方式和reward為何？搭上NFT話題和元宇宙議題虛擬世界的開拓。也想同步確認目前官方帳號經營的成效跟insight等，你們未來的期待值，公益帳號的投資很寶貴，需要評估確切成效與老闆報告。關於這部分需要和Judy對焦確認一下雙方的合作動向？因本來是交換 素養，因我方也不斷投入相關寶貴行銷資源，雙方須討論官方帳號經營的成效與期待，須釐清此部分需求以利未來繼續合作的發展。
2/18 要準備討論的事項，以及本年度預計的方向提供給Alice後，他們內部對焦再約時間提案。2/25 和Alice詢問提案約訪日期中。
3/11 提案資料準備。
3/20 提供提案資料後和CSRone討論內容項目，並因為去預算可能和去年差不多，故需要依照大概預算提供報價內容，並內部討論行銷事項。
3/25 與LINE線上會議，今年度提案討論，與討論LINE OA合約需重新簽約事宜。
4/1 與Alice電話討論今年合作的內容，因預算應該會降低（目前還再度確認中），所以還需要取捨報價單項目。
4/8 因預算有可能會比去年調降，CSRone尚和LINE討論中。
4/22 預算的部分CSRone尚和LINE討論中，Alice還沒回應，廠商建檔的部分有和新窗口Tina確認項目。
4/29 窗口表示下禮拜二內部會議後有進度再跟我更新進度。LINE這邊窗口表示泛學優廠商建檔須先跑，因之後其他合作的往來是用這個新名字，
OA重新簽約其實是另一個議題，預計會五月第二週看三方可以的時間來約會議討論OA重新簽約，以及我們對於今年度提案的期許。
5/6 和窗口們約5/16上午的線上會議討論今年的合作項目。
5/13 因下週線上會議，和Alice與內部初步討論KPI需要如何擬定的部分。
5/20 經由線上會議討論後，這兩天確定只有40萬的預算，要調整報價單後再提供給窗口，line其他當責計畫的部分都被取消，我們這部分目前有保留到40的預算。
5/27 回信關於KPI的部分並詢問合約內容事宜，但因line窗口休假，CSRone會再與LINE溝通確認。
6/2 LINE這邊對於我方KPI的部分ok，需請我們在確認後再回確認信，並提供報價單、合約初版、廠商建檔資料，提供後和CSRone窗口確認提供資料，因金額關係窗口需內部提交後再協助回簽名報價單，我們內部也同步討論宣傳圖相關執行會議。
6/10 LINE OA和KPI的部分，LIINE已請法務草擬合約中，處理更名事宜時，因系統中沒有編輯更名的先例，考量在官方帳號系統中，我方無需付款，故系統中沿用原名會是比較好（保險）的做法，
法務會在合約中標註我方有進行更名為泛學優，但在官方帳號系統中仍是沿用幫你優。另外CSRone的部分，合約和報價單窗口公司流程中。
6/17 協助CSRone問卷調查，回覆合作相關問題。
6/24 與窗口確認並開立今年合作第一期發票，金額280,035。
7/29請窗口協助回簽名驗收單
10/07執行問題回覆協助。
11/11因窗口需要到學校使用獨立世界的部分，需約時間線上教學使用，正與窗口約時間中。
11/25獨立世界使用線上教學會議與討論，並正在約下次年度討論提案會議。
12/01使用與相關問題回覆。
12/09結案報告討論與會議邀約時間確認中。
12/16約好下週四上午線上會議討論結案報告與年度合作。
12/23 結案報告彙整和線上結案報告會議和討論。</t>
  </si>
  <si>
    <t>1/11 LINE提供廠商資訊並用印完成回給客戶，OA合約等相關資訊等待line提供已經有再度請line窗口協助。
1/25 多次請窗口協助提供原先答應之海軍LINE today版位事宜，窗口於週五回覆由於內部媒體版位仍待確認，無法及時趕上賽事宣傳時程，感到十分抱歉，但五月份的總決賽直播和獎品贊助仍可依據原先設定方式提供，故我方需要內部調整贊助權益等。『PagamO打Game學』的OA公益帳號已經內部得到總經理特許，且正在進行內部財務註冊流程，後續需補充FCPA資料並親簽，以利Compliance確認無貪腐或其他政商利害關係。 另已將CSR報價單提供給CSR1。
2/5 提醒窗口更新之權益相關事宜與詢問合約是否可於什麼時候提供。
2/22 窗口提供合約和其相關資訊，line商城的品項行銷選好後，目前line請LFS那代理商幫忙查了，商城照片會整理適合的給我們，一並上傳到drive中。
2/26 因LFS代理商查詢品項較慢，故窗口另外找尋品項提供並於週五寄送到我們公司，同時請行銷和設計協助拍品項製作圖，請LINE快速協助確認，但上還有需要調整的，預計週二需改並要上線宣傳。
3/5 窗口另尋獎品品項寄送到公司，並雙方緊急來回確認圖，讓宣傳可順順利上線，窗口並提供更新版的合約與用印資訊。
3/15 合約和各項資料文件確認並送用印，我方先用印後目前已經快遞寄回給line方。
3/22 收到line方已用印合約
4/9 OA帳號的部分請客戶協助問對方財物，因系統應該會直接寄到我公司email，通知連到ladb的連結，但目前都還未收到，窗口正在確認中。
4/26 CSR的提案整理中
5/3 OA帳號確認中與提案時程表整理和窗口電話確認。
5/21 合約內容確認，報價單內容與金額確認後客戶回簽名。
5/31 合約對方會先用印好後寄回給我方用印，OA帳號的部分已經拿到，並排程做停課不停學的部分。
6/7 合約用印完成並請公司同仁寄回給客戶，開立第一期發票金額389,550，並與客戶討論官方任務與題目內容和宣傳圖初步確認。
6/11 LINE OA相關問題和Judy確認，並約同仁下週開始初步討論執行規劃。
6/18 內部討論LINE OA和獨立世界執行，並和窗口回覆問題，並請窗口協助確認專屬世界名稱等等資訊。
6/28 協助窗口問題回覆
7/2 和窗口討論LINE OA和獨立世界執行事宜，並請窗口協助確認地形圖可出來之時間，我方內部討論整理後續執行方式。
7/9 約訪下週時間交流會議，並準備相關時程與資訊。
7/16 會議資料準備，內部會前會與和LINE、CSR1會議說明目前預計宣傳執行情況與討論後後續需調整時程。
7/23 提供時程微調整之簡報內容，與LINE Judy通知競賽延後之時間與相關資訊提供，請她協助book TODAY的時程。
7/30 和LINE說明賽事延遲日期與請協助和today book時間。
8/6 和CSR窗口通話討論回覆問題地形相關問題，與協助提供資訊。
8/13 和LINE Today和Judy溝通並回覆賽事當天需請Today協助曝光影片之時間，Judy確認不錄製啟動儀式，固有調整權益並提供。
8/20 海軍電競賽贊助事項確認提供給LINE Today的影片時間，並請對方確認直播時的logo畫面和口播稿。
8/27 和窗口對贊助的logo圖，和LINE Today確認影片提供細節，對口播稿件，於賽事時提供影片連結等溝通。
9/24 窗口表示line方設計有再製作地形相關圖素，但希望是都完成後再一起宣傳，預計希望今年完成，但有再度告知製作期的關係，希望可以問到大約幾月幾號可以提供圖，我方可以先行排成製作，但目前出口還要再問line內部，並提醒窗口題庫提供。
10/08 預計10/22設計地形圖line方可以提供，希望能於11月安排行銷部分與需約線上討論對焦。
10/15 與LINE宣傳對焦會議，LINE期望雙方老闆能有餐敘機會的記者訪談，已經先暫約老師的時間，後續待JUDY確認。
10/22 提供Alice暑假作業等數據
10/29 LINE雙方老闆餐敘的記者訪談事宜日期重新協調確認，並和行銷重新討論宣傳曝光等日期排程，確認官方任務宣傳圖和相關主視覺，並持續追地形圖和設計說明與內部開票會議說明。
11/5 多天催地形圖，週五時和line與CSROne窗口線上會議，因line設計表示畫不出其他角色，故換成請我們這邊協助處理使用我們的角色製作，找設計開會討論，目前構想為蜜雅和亞彌爾製作成偵探的樣子。
11/12 與窗口確認其中道具圖和確認道具、地形等名稱與描述。
11/19 和窗口確認道具地形樣式都ok，並建議媒體活動的使用形式與討論，後續週五窗口來電表示再和公關討論後有考慮在新聞點上面的操作，有在想要提前入校請某資優班學生打任務題的題目完成度的數據來當亮點，但尚需要和公關再度討論，但還需要多方面考量，我方再內部討論後與對方約建議討論。
11/26 提供目前的結案報告，給窗口準備7號媒體活動的簡報，獨立世界操作討論。發稿內容會在LINE Corp官網，LINE台灣新聞室ＯAP推播，訊息查證官網，訊息查證OAT推播，LINE TODAY新聞上推播。主要會是上述這幾點曝光，還有親子天下的年會上先預告，也會有數位報導。
12/03 7號媒體活動各種事項（題目、流程等等）對焦與討論，老師的簡報製作，與入校活動事項討論入校與協助。
12/10 老師簡報調整與老師主管對焦內容，媒體活動提前彩排與對焦會議，媒體活動當天協助執行，並告知LINE窗口Fun學充電包事宜。
12/17 和窗口視訊會議說明目前獨立世界素養的情況，並再提出國泰贊助項目事宜，但因爲預算等部分要明年4月才知道，下週Judy會協助內部溝通看看。
12/24 有請窗口協助國泰贊助項目事宜但尚未得到相關回覆，窗口表示預算會於明年3、4月左右才知道，請窗口先協助內部溝通。</t>
  </si>
  <si>
    <t>2/27 介紹PaGamO，窗口會和line總經理談，預計應該會使用像『空軍』的部分， 至少要有一個任務搭上暑假作業任務6月，可以更加接觸到老師，但媒體素養教育確認 題庫要先出來。
3/6 CSRone 窗口表示line那邊與我們合作應該是ok的，但因剛與line會議，需等窗口整體規劃細節，規劃後會再與我方進行細節討論會議，預計是希望可以搭上暑假作業任務波。
3/13 提案提供後與窗口電話說明提案內容，先列出所有內容報價單並提供給窗口，他們會與line討論使用方案。
3/20 窗口有將先前提供的報價單內容刪減，目前預計預算是60萬上下，會提供新的需求刪減項目後的報價單。
3/27 提供刪減後的報價單結構給窗口，並電話對過內容，因3月底line有記者會會較忙，應該4月初可以案line那邊再進行討論，有和窗口提到因為地形的製作時程，希望可提早作業。
4/1 窗口回覆採用官方任務半年＋暑假作業的方案先執行，金額525,000含稅，最終的目的是可以讓跟多人了解LINE 數位當責計劃，進而加入OA帳號或是到LINE訊息查證的官網，執行方式需內部討論看如何能達到客戶需求。
4/10 窗口執行問題詢問與回覆，導流到LINE 訊息查證OA 與官網的方式、彈跳廣告方式、評估效益等回覆，更新報價單報價單，預計執行為任務書6個月＋暑假作業方式，金額：525,000（含稅），執行行程表提供，本週窗口已將提案與資訊提供給line，預計下週會再回覆情況。
4/20 窗口詢問一些暑假作業和去年數據資訊，已提供給窗口並提供給line方確認中。
4/24 回覆操作行銷時程安排等問題，目前line方確認中，因最近line方較忙會再回覆。
4/30 因為疫情，韓國也一起討論這次的數位當責計畫，是說整體狀況本年初已確定下來，但因為疫情的關係，LINE總部希望大家共體時間，所以會評估專案評估的比較嚴苛，持續溝通中。
5/8 確定合作約下週三下午至公司來再次說明執行方式。
5/18 line公關和csrone窗口來公司聽執行說明提案，目前確認付款方式中，對方財會部分通融以下方式：發票付款方式可兩期，第一期70% 可開5月發票，但付款要7月底；第二期30%於任務結束後，附上結案報告開發票付款。另外追加地形還在內部評估中，已有先說明有較多專屬套書地形可更加激發玩家想要收集成套等等。若地形維持一個金額是525,000 官方任務操作半年和暑假作業操作。
5/20 合約和報價單已提供，對方查閱中，需申請回簽匯款同意書等資料提供給對方建立廠商資料。
5/29 合約雙方用印並開立第一期五月發票367,500。活動時程與內容主題討論與提供給客戶選擇，目前尚等待line方回覆。
6/8 行銷內容與主題討論與確定，題目請客戶協助提供，任務安排。
6/15 題目上傳完成請客戶確認呈現方式，後續任務行銷時程安排。
6/19 暑假作業和第二波任務題目請客戶提供，宣傳圖內容確定與來回討論修訂。
6/29 任務內容、宣傳圖等資訊與窗口來回協調處理，暑假作業和任務窗口提供。
7/13 目前地形的部分還在韓國方確認中，窗口有也協助詢問，窗口和line方都知道會因此地形製作時間會延後，等待圖提供。9月親子天下邀約老師參與的介紹確認。
7/20 地形的部分還沒有回應，8月會議邀請協調，數據撈取。
7/27 地形LINE還在努力中，數據提供與暑假作業目前表現提供。
8/3 暑假作業目前表現提供，與9月親子天下邀約老師參與的介紹抬頭請秘書確認。
8/28 與會資料與報告準備，與LINE見面會議後，再安排與LINE窗口、CSROne約下週洽談後續合作內容之可能方向，親子天下活動的講綱內容提供。確定熊大地形是沒辦法提供，但請其他能代表LINE的角色，數據討論說明與提供。
9/7 與LINE與CSROne會議交流，並內部溝通研擬報價單中。新任務的資訊提供與宣傳圖提供客戶確認中。親子天下活動的講綱、資訊等溝通討論。
9/18 簡報跟報價單都已經準備好，但海軍贊助方案更新確認後，已於週五提供給客戶。另外貼圖的公益活動申請，尚無公布，正在等LINE Judy提供中。
9/28 親子天下活動參與，因貼圖公益活動因內部提出的資格故無法送申請，但依然可以用已規劃的貼圖方式進行，對方會先看過提案後再討論。
10/08 約訪會議討論，目前正在確認約訪日期。
10/19 約本週10/21下午至LINE會議討論拜訪。
10/26 會議後需要提供數據資料給LINE來內部說明與報告，關於空軍的合作是會持續進行但要看數據與最終結案的部分來決定是走幾個月，海軍贊助的部分可以討論資源贊助。
10/30 先提供贊助的資訊給窗口，數據資料大致上準備差不多，正在確認會約視訊時間說明數據部分。
11/9 數據說明會議後已經提供資料讓窗口內部呈報可使用，最近LINE較多大會議，預計11/16號前須提供公益帳號完整用戶體驗規劃流程＋討論前期開發，及可能發表時間相關執行細節部分。
11/20 約11/24週二下午遠端會議討論1. 國中、國小2021官方任務規劃、2. 2021 PaGamO Open反毒電競賽賽事贊助事宜 、3.「打Game學」LINE OA規劃構想、4. PaGamO LINE獨立世界，議題較多但對方只有半小時時間交流。
11/27 交流後尚須待窗口內部對焦，並已再詢問賽事贊助相關事宜，尚待回覆中。
12/4 由於line方年度預算有延遲還沒出來，故本週詢問相關事宜都還未有收到回應，已有再請窗口和csr1同仁協助。
12/11 幾乎每天或每兩天詢問關於海軍贊助意願的事宜，但窗口因為預算延遲一直無法有個回應。
12/28 最後一期尾款已經開立，並請窗口協助寄回驗收單，其他預算和OA合約等相關資訊等待line提供。</t>
  </si>
  <si>
    <t>鈦坦科技</t>
  </si>
  <si>
    <t>敏捷教育推廣</t>
  </si>
  <si>
    <t>2023/12月</t>
  </si>
  <si>
    <t>5/27全能相關邀約事項整理與請窗口內部確認中，預計下週回覆。
4/28和窗口確認全能的圖素和影片腳本的部分回覆調整，並內部討論。
4/23回覆窗口執行事宜。
4/16全能相關題目事宜確認中。
4/8窗口提供全能相關題目請內部確認。
3/10回覆窗口全能相關事宜與再提醒夥伴可以協助先留下總決賽活動日期時間。
3/5和窗口確認全能網頁logo等事宜。
2/25回覆鈦坦題目相關問題與內部討論。
2/12
鈦坦科技-和窗口確認發票資訊與已開立
2/5來回與窗口確認圖素事宜，窗口最終以單獨的宣傳圖素才放置三個角色。
1/29回覆夥伴執行與回覆內部討論後視覺圖素的討論與提供初步版本。
1/22內部討論相關案子的部分，回簽報價單後，感謝夥伴們內部討論全能相關資料檔案、時程表等，接下來可以開立第一期發票。
1/15來回回覆相關問題後，窗口先回信確認今年以全能電競中階的方案合作，並提供報價單給窗口，窗口說會協助跑用印流程，目前預計會是先開8成發票，結案後2成發票，另外題目是需要教學設計師協助的部分她們還在評估中，若需要的話會再另外報價。於週四回簽用印後報價單，並於內部討論相關時程表的部分會需準備給窗口。
1/9來信對全能電競的部分是很有興趣與機會可以合作，目前本週來回和窗口訊息與回覆信件相關問題，因窗口對我們的教學設計師的服務也想多了解，故內部請夥伴協助準備服務資料與案例，並提供給窗口參考，於週五回信表示可以以中階方案合作準備報價單項目給窗口們。
1/2會議後這週有和窗口訊息，窗口有整理信件詢問相關議題，開心能接續展開新的合作機會，已針對提案進行初步討論，對「全能電競」的合作模式相當有興趣，並提出相關中街方案想確認的細節，已先訊息窗口會整理資訊回信，並訊息討論相關問題。（如：成果素材使用與授權、敏捷題庫設計會需要由我們教學設計師協助規劃與整體曝光成效預期等問題整理回覆。）</t>
  </si>
  <si>
    <t>12/22至鈦坦提案簡報與會後與老闆會面聚餐，敘舊和分享這幾年的案例，會後也提供提案給老闆和窗口們參考，窗口會內部先討論後再和我說。
12/18調整提案規劃簡報，預計下週一下午拜訪提案。
12/4約12/22拜訪，先前已提供新版公版簡報和全能給窗口，會再準備相關提案細節再請Eva協助查閱。
11/27和窗口確認約12月22傍晚時間拜訪重新交流討論。
11/21關心窗口已提供全能和資訊和窗口約重啟討論拜訪時間，目前預計12/22下午可以約訪，週一會再和我確認幾點。
11/14關心窗口並預計提供全能相關資料給窗口參考。
4/24持續關心今年合作的機會，但是窗口回覆今年因有其他的規劃故未有人力與預算合作，但保持聯繫再看若有其他機會會再通知。
4/11關心窗口合作機會與詢問提案約訪時間。
1/8與窗口聯繫並準備簡報提案。</t>
  </si>
  <si>
    <t>12/26提案和全能電競資訊準備。
'12/13和窗口關心。
'9/16和窗口關心、祝福佳節愉快與送禮，並詢問明年合作之可能。
'4/26確認10週年的部分不合作，因老闆預計與我們合作的部分會是2-3年一次的方式，後續會再和窗口保持聯繫。
'4/19再與窗口說明和詢問老闆約訪會面的機會中，窗口表示她們也很久沒有遇到Tomas，若有遇到會再詢問他的意見，但希望同步我方主管若可以詢問到Tomas有確定可執行的話會盡快來安排。
'3/22近期約訪真的有難度，因Tomas最近的行程真的是很滿，關於十周年的活動會直接從書面資料以及目前內部整體預算來評估，後續若有進一步確認會再主動聯繫。
'3/15和窗口聯繫並提供10週年電競賽事的提案給出口參考並約時間約訪說明，但窗口說最近老闆在英國和其他地方時間比較不確定，先用簡報看一下後再約時間。
'2/16剛好有到對方公司拜訪年前關心保持聯繫。
'2/2窗口盤點今年度的預算規劃，確定不會連續執行PaGamO專案，待下半年若有計畫要再進行新的活動推進，會再主動和我聯繫。
'1/5請窗口協助約老闆年初方便拜訪的時間討論與提新年度合約機會。</t>
  </si>
  <si>
    <t>1/31總經理聯絡Eva表達下半年有機會再次合作，並且未來預計有週期性的合作，搭配全齡化敏捷推廣，預計4月後約討論會議
2/24窗口來信表示可再討論繼續合作，並和窗口訊息聯繫討論，預計下週準備提案內容讓窗口參考並約後續進一步討論時間。
3/3與窗口討論方向與提案簡報、報價單準備。
3/10線上與窗口和同仁提案介紹、說明報價單項目並回覆問題，窗口會再和老闆討論後回覆，並請窗口協助問問是否有機會提前3月確定執行報價單。
3/17因最近鈦坦老闆出差關係，窗口內部討論的時間比較久，會盡量再儘快協助確認。
3/24有持續關心，但窗口說還需要一些時間確定。
3/31窗口表示內部討論後的結果，今年度希望以「任務書」為主，會希望可以走到6波，預計在8-10月執行，希望全案預算可以在50-60萬之間，重新準備報價單時預計和窗口討論看看是否有機會筆60多一點贈送一檔行銷宣傳方式或是如之前合作時免上架費用的方式進行，已將報價單讓窗口參考。
4/14和因此次窗口和之前執行窗口不同，再次會議重新說明內容與討論執行與報價單項目，因此次有推官方競賽之盾，故窗口請我們補上競賽之盾後續可以得到之結案報告與之前出題目的時候是否有玩家有反饋，提供資料後窗口會再內部確認項目與金額。
4/21窗口表示不需做競賽之盾，但目前和窗口溝通提出是否要再加一個地形與分期的部分是否可第一期90%另尾款10%，尚等待窗口確認中。
5/5窗口協助回簽名報價單共525,000，付款方式預計為頭款90%、尾款10%，並已於4月開立第一期的發票金額為472,500(含稅)。
5/12和窗口對焦確認執行時程表與討論執行內容。
5/26與窗口對焦討論地形、主視覺並內部討論。
6/9收到合約用印申請中。
6/16合約回簽名與送回。
6/30出題黑客松到客戶端協助。
7/21地形與圖風格等執行事項確認。
11/24開立尾款發票金額52,500並提供結案報告給窗口。
12/10正在約拜訪的會議時間，因窗口最近有些休假會再確認可以約訪日期。</t>
  </si>
  <si>
    <t>1/27 拜年與關心今年的合作部分還要再確認。
3/25 CSR案倒數幾波任務需執行，同步正在詢問今年是否會有預算考慮這部分。
4/1 結案報告準備中。
4/8 今年持續合作的機會比較少，應該會主要將預算花在公司內部。
4/22 尾款已經開立發票77,700，並提供驗收單給窗口，後續再提供結案報告。
4/29 提供驗收單窗口協助回簽。
5/13 提供結案報告給窗口，窗口ok若之後有機會可以再看以什麼方式合作。
9/2論壇邀約窗口表示因同一天老闆要去演講，有將活動資訊提供給HR。</t>
  </si>
  <si>
    <t>2/22 提案拜訪後對方表示對其中的報價方案有意願，正在約下次視訊會議時間。
2/26 週五與窗口和老闆視訊會議後，老闆表示會從先前報價中第三個方案做一年的CSR於官方國中小開始（預計77萬），需要提供相關國中小官方任務數據參考，並先安排時程表和執行規劃，老闆預計要集資讓其他敏捷與正念相關專業一同參與，提出考慮安排出題目黑客松方式廣集大家智慧一同出題。
3/8 已經提供初版行程表，其他相關資訊整理中會再提供，並與窗口討論說明匯款分期次數和比例，預計可往兩期50%的方式進行。
3/22 窗口表示出題目黑客松的日期會往後延，會再盡快通知我方。
3/29 窗口協助介紹台灣敏捷協會的理事長，窗口協會的角色若中研院後續要再導入課程、講座、工作坊等也都能支援，就可以一整個系統協助，目前黑客松的時間還在喬時間當中。
4/9 黑空松確定的時間為5/8，目前出版合約已經有先提供給客戶，但財務端表示希望有尾款留到排程結束後，經過溝通先修改合約付款為50%、40%、10%看財務端是否可以接受，但對方報價單777,000含稅已經有先回簽名了。
4/26 合約已經雙方用印完成，並開立第一期發票金額388,500(含稅)
5/3 宣傳圖相關內容溝通
5/10 出題黑客松相關事宜準備協調與當天協助。
5/21 和窗口協調確定宣傳圖方向內容、任務名稱、題目上面的logo等等溝通。
5/31 宣傳圖等資訊內容確定ok，並給我方第一次題目。
6/7 回覆窗口對於官方任務呈現和合作內容問題回覆。
6/11 和窗口Cindy確認地形名稱和相關資訊，並請Edwin協助開立地形票開始排程製作。
6/18 宣傳圖等資訊提供與窗口確認中。
7/30 金門學校的事宜詢問窗口中。
8/6 金門學校的事宜有再發信並請回覆窗口問題與請窗口協助和老闆確認。
8/13 窗口回覆金門的部分不贊助，另有其他規劃。
10/01 驗收單提供請窗口協助回簽。
11/19 收到窗口寄來的簽名書回覆窗口表示謝意，窗口表示有線上導讀會邀請並報名。
11/26 確認匯款資訊中，並詢問關於明年是否還有機會接續合作，與看是否可約會面討論看看明年合作的機會。參加線上導讀會。
12/03 確認匯款資訊，出口表示預計12月中匯款。</t>
  </si>
  <si>
    <t>研華股份有限公司</t>
  </si>
  <si>
    <t>SDGs</t>
  </si>
  <si>
    <t>2022/4月</t>
  </si>
  <si>
    <t>11/26和先前窗口關心聯繫，尋合作討論機會的可能。
1/19要約窗口討論10週年提案，窗口有跟總監提到我們新提案，但因為教育部分還是以ACT夢想家專案為主，不太符合他們預計要做的方向，目前比較沒有合作的接點，故要安排提案會面真的比較難。</t>
  </si>
  <si>
    <t>1/18拜年關心
5/26與窗口約年度續約的部分，預計需陸續先準備目前結案報告，再與窗口和主管約訪。
6/2結案報告討論與準備。
6/9補上ㄧ波報告並約訪討日期中。
6/16目前結案報告提整與提供，並預計7月和窗口約訪。
6/30先前窗口表示可先拿到結案報告後再討論，上週已經提供結案報告給窗口和窗口詢問方便的約訪時間。
7/7經由多次與窗口電話溝通與討論，主要他們做Act夢想家計畫，期望合作學校可以自動自發使用資源，今年的學校數量有增加，主管們認為直接將資金提供給學校自行運用比較是他們理想的狀況，雖然也有提出我們可以協助師培，讓老師們可以運用我們的平台，但窗口不想是有點強迫老師接收資訊資源的感覺，之前比較多都是資源分散提供給老師，但都不一定被好好運用，故現在採摭究提供預算給學校方式，故目前這部分先暫不合作，若有其他機會會再和我說。
12/15有和窗口提到10週年電競賽事提案事宜，因年底他們比較忙，預計1、2月再約提案時間。</t>
  </si>
  <si>
    <t>1/27 拜年與關心
4/8 關心今年合作與後續，內部會開始準備結案報告，後續會約線上結案報告與介紹新窗口。
5/13 與研華窗口詢問關心並約線上拜訪時間。
5/20 和研華窗口約好6月線上會議認識新窗口並討論後續合作的可能。
6/10 討論研華初步結案報告與提案發想。
6/17 研華提案準備與研華新窗口線上會議介紹PaGamO和CSR案例分享，與討論今年合作的可能，因有ACT夢想家預計會以提相關的提案規劃。
6/24 提供demo帳號與使用手冊，和窗口聯繫並會需準備相關提案調整和報價單等項目。
7/1 與窗口電話聯繫討論與回覆遊戲操作相關問題。
7/8提供報價單與提案並與窗口電話聯繫說明，因預算和期望項目等關係，調整兩個報價單給窗口和窗口主管討論。
7/15 和窗口聯繫討論新年度提案，窗口預計採不用地形的報價，並提供新建檔資料尚需要填寫回覆，並再提周邊產品資訊，需整理資訊後提供給窗口參考。
7/22 和窗口更新周邊項目提案與報價單給窗口參考並致電說明。
7/29窗口表示目前尚不需要周邊的部分，應該會依照不需地形的報價執行。
8/5窗口協助回簽名報價單，和窗口確認發票內容中，確認好後可開立發票。
8/12發票861,000已開立並內部討論宣傳等事宜與訂好宣傳時程。
8/19客戶問題詢問回覆。
8/26執行項目回覆窗口問題並溝通客戶需要的自選章節步驟檔案內容。
9/2驗收單請窗口回簽名，並討論整理所需檔案資訊給窗口提供給合作學校。
9/8論壇邀約。
10/28窗口有數據需求，和窗口討論確認並和DA溝通。
11/04提供需求數據，並和窗口介紹的另需求同仁接洽說明平台合作方式。</t>
  </si>
  <si>
    <t>3/15 週一下午要至研華拜訪，簡報討論與準備
3/22 報訪完畢後會依照CSR官方任務的方式去內部討論，以及題型內容討論確認。
3/29 將提案修改為SDGs方向後提供予窗口，並加窗口line詢問情況，不過因為目前內部討論尚未確認，需等窗口確認預計約需一兩週的時間。
4/9 研華基金會4/11&amp;4/17、18連續兩周大活動，Flora目前沒辦法回覆合作事項的進度，目前討論的SDGS教育部份，也剛好會與她們這兩周的成果發表會有關，所以研華主管建議是這兩周活動結束後再來視大家的成果來決定是否需要，看是否19號後再約交流時間。
4/26 研華合作目前內部以取得共識預計將會照上次討論的SDGs課程來與董事長做報告，但還需要等董事長進一步的同意確認後才會進行，還請再等她們一下。
5/10 目前還在和董事長提案當中，尚需要一些時間確認。
5/21 窗口表示有同步推播服務給同仁，但CSR的是否盡速執行現在還是無法確定，因這週公司防疫啟動，有很多緊急專案在走，如果有能給任何訊息窗口會盡快提供。
6/11 窗口回覆今年度的100萬元贊助費用，預計會撥10萬左右留給今年其他同仁登記帳號的補助（且扣除8位登記後應還會有4個帳號餘額），其餘90萬元挪來做原本討論的SDGs（或可能改為科技/節能相關）的中小學線上課程教育，會再提供相關資訊給窗口（題目範本等等）。
6/27 將執行資訊等提供給窗口，並和窗口確認報價單的部分金額，可和保留給素養帳號的金額一同報價。
7/2 提供窗口更新報價單總金額為100萬。
7/9 窗口表示目前報價單內容都ok，並回覆窗口提出之相關問題與資訊，此案預計9月執行。
7/16 時程表整理後會先行提供給窗口。
7/23 目前還在內部討論期程，確定ok後八月可回簽，發票可以簽完再開。
7/30 確定時程表可以進行，等8月這兩週確認開立發票的方式和回簽名，即可開立發票。
8/6 確認是可以分開兩張發票開立，抬頭等資訊窗口會再和我確認。
8/13 回覆窗口項目和地形等資訊，並和窗口確認開立發票資訊。
8/20 開立CSR發票，並和同仁討論接續的執行內容。
8/27 討論CSR後續的項目執行等等細節。
9/10 已收到款項，其餘部分等到窗口確認素養帳號後才開立。
10/01 驗收單請窗口回簽名</t>
  </si>
  <si>
    <t>外交部領事事務局</t>
  </si>
  <si>
    <t>旅外安全宣導</t>
  </si>
  <si>
    <t>2025/12月</t>
  </si>
  <si>
    <t>5/20有持續關心科長目前是回覆下週有觀光相關活動，故活動後可以再約會議討論。
'5/7和科長、窗口關心中，看是否有預算和合作方式。
'3/13和科長關心保持聯繫，看今年預算是否有機會再合作。
'1/14和科長與新協助窗口保持關心，到時候預算出來會再和我說，先準備資料提供和新窗口再細部說明。
'1/8至外交部領事事務局拜訪科長，剛好之前窗口也更換同仁，介紹給我認識並分享一些相關案例與聊聊今年合作的可能，因剛好上面的長官也外派換長官，目前保持聯繫等科長回覆今年預算再討論合作的部分。</t>
  </si>
  <si>
    <t>12/26窗口關心與明年案子詢問。
'7/18週五和窗口聯繫當天公告決標紀錄為去年該廠商（威堉科技股份有限公司），因長官認為較為便宜，但窗口表示後續長官會更換，到時候再可討論約訪。
'6/25因標案內容的KPI事項較為多，會需要發布之每則宣傳圖文觸及/曝光次數須達2,000次；點擊次數須達1,000人次；數位平台參與宣導活動應至少達25萬人次，實體入校參與總人次至少達600人，教師研習參與總人次至少達500人，經內部評估後，會需要兩倍上的預算費用，目前標案預算為65萬，窗口表示長官需求標案內容是將各廠商所有內容期望都寫進來，因各方評估後此次暫不投標，但後續會再和窗口保持聯繫。
'6/20窗口表示這週會有案子上來我們可以再確認評估。
'6/12回覆科長相關標案內容問題和提供建議。
'6/5因今年預算編列的部分比較嚴謹，科長有與我聯繫詢問其他政府案子合作的標案模式，已有回覆科長相關問題，她們會再研擬標案內容。
'5/28因近期他們在忙碌旅展的事情，故旅展事宜忙完後可再聯繫。
'4/30至領事局和科長和窗口討論會議，因為預算項目問題會需要的是用入校宣導的名義，附加官方的任務，會期望7月時候有新的宣導影片上架之協助曝光宣傳，預計可先抓50萬左右。
'4/25和窗口持續關心，因7月他們會有新的宣導影片，討論後我這邊會先準備三檔合作模式內部參考。
'4/2有持續關心中，但因內部有預算和政策的調整，窗口表示他們目前內部也滿頭痛，需要下週才會知道政策會如何調整屆時會再和我聯繫說。
'2/7年後關心與約訪，窗口表示可以準備提案，屆時有標案時程會和我說。
'1/23和窗口見面送行事曆並拜年，年後可以再約訪，可以再準備提案相關資訊，但窗口表示長官應該會想和去年一樣公開招標。</t>
  </si>
  <si>
    <t>11/26和科長和窗口關心狀況，詢問後續合作機會可能。
'8/15聯繫秘書室後因評分後第一順位是“威堉科技股份有限公司” 加分吧（和學習吧為關係企業），金額比較低，已努力至最後一刻，但新的長官想換平台資源看看，科長有聯繫我再保持聯繫，後續還有合作之機會。
'8/9聯繫秘書室結果尚未出來，會下週再通知。
'8/2至現場標案評選會議，會後內部會再進行流程，等待秘書室通知。
'7/19因窗口來訊息表示新的長官今年想採公開招標進行，故通知我方是分有意願參與，本週處理投標文件和申請投標用印，與至外交部領事局投標。
'7/5和科長再聯繫因組長還是要多元其他方式進行，故討論後調整為入校模式再報價和長官說明看看。
'6/28原討論希望是以入校包部分線上檔次的操作，但週五較晚和科長再電話較久詢問，有協助再和長官說，但因新長官她想試其他模式的不同客群，可能看是否若只有入校模式是否可做，她再幫忙提看看。
'6/21今年因更換組長關係來回報價單比較多次，有再更新一版報價以入校為重點，科長也很協助的幫忙中。
'5/31電話聯繫科長後因組長想拿掉行銷項目的部分，但討論後調整為至少保留3波行銷宣傳，並有和科長說明若完全無行銷宣傳對成效面會有影響，並已提供調整報價單，本週再忙旅展問題，下週較有時間通話討論。
'5/17和科長再電話表示有再和組長談，組長想要還是有入校的部分，故電話討論後再調整兩版報價單提供確認，並有請科長若組長時間方便我們可以再過去和組長當面說明。
'5/10多次有調整報價單，但後來科長去找組長溝通，同去年的方式還是無法，組長想今年要多元化的方式進行，新長官的想法比較多期望CP值要更高又要多元，故本週有臨時的約科長見面談，預計就是改成50萬的方式進行報價和組長再討論看看。
'5/3內部討論後，調整報價單同去年合作模式，並和科長電話說明，科長下週會與組長再報告。
'4/26新的組長已回台，科長有和組長討論，但因新組長考慮的比較多，比較期望CP值可以比較高，覺得費用等較高，會希望科長可以再度多尋其他的平台等參考，也盡力請科長協助，我這邊會再協助看如何調整報價單，希望可以保留原來已經都談好的方式進行。
'4/19持續關心因有新組長還和組長和長官說明，但因為近期長官出差出國了，預計下週再討論。
'4/3再和科長會議討論後，並於內部討論再調整一版兩份報價單提供給科長和窗口，再請科長內部確認中。
'3/22至領事局和科長、長官簡報說明，因組長有換人，問滿多10週年相關問題，目前調整報價單再請科長協助，會幫忙以10週年為主，但因長官們很喜歡入校實體的感覺，所以還是會待他們內部確認用哪份報價單為主。 
'3/15和科長確認過去簡報的約訪日期。
'3/8科長要約我們過去簡報的時間，目前還在等科長確認日期中。
'3/1再關心後續情況，攤位合作內部尚在確認中。
'2/23有再和科長線上會議，科長表示今年5月底有台北國際觀光博覽會，可依之前提供建議試試看攤位的合作，故先準備報價單和資訊給科長內部報告。
'2/16年前有送出報價單，年後有再科長、同仁線上說明，科長表示可以10週年的那份來規劃，可以再提供全面的部分參考，看是否內部和長官說明時有沒有機會再多拿到15萬預算。
'2/2已提供兩份報價單給科長內部確認(其中一份有包含10週年電競賽事)。
'1/19報價單項目和窗口討論與準備。
'1/12和科長聯繫目前應該可將預算提至150萬的部分來提提看，故會先準備相關項目內容。
'1/5至領事局處理履約保證金退回事宜，已處理會匯款給我方，另外再等科長確認年度預算中。</t>
  </si>
  <si>
    <t>1/6已經提供年度提案，並請窗口回簽驗收單，另需寄出履約保證金收據辦理流程收回保證金。
1/13原科長調至蒙古國，換新的科長接任，新科長對電競賽有興趣，故準備相關資料與年度提案與報價單項目調整準備並提供參考。
1/18拜年關心並提供提案內容與資料。
2/10和科長電話討論後，金額若100萬以內內部應該可用限制性招標，故調整成提供兩份報價單給科長內部參考。
2/17與科長和窗口約會議，科長表示有剛來的組長與副組長於會議中再與他們說明討論。
2/24窗口尚在內部討論中並回覆相關問題。
3/3與科長再電話回覆問題，目前內部尚在討論中但科長目前比較想12波，並想討論是否可以至雙北學校辦一場魔王戰的趣味宣導活動的可能。
3/10訊息回覆科長相關問題，目前科長期望是12波任務和2個入校活動國小和國中各一，預算可拉高至120萬，預計下週要提供調整後報價單給科長，好進行後續標案事項，入校部分內部與同仁討論並請窗口協助確認期望與是否有額外獎品可提供，這部分窗口內部確認後再於下週回覆。
3/17和科長、窗口電話討論入校的部分與期望，同時內部討論並找尋有意願的學校接洽，調整報價單項目與金額並提供給科長和窗口。
3/24至福林國小介紹討論外交部領事事務局的活動，老師很願意協助，場地也很可以，另週六有和百齡校長和老們會議也說明活動內容，校長會與老們再討論適合時間與課堂。
3/31內部在跑標案流程中，預計120萬分三期6、9、12月 各是 400,000，4月標案才會出來會比較確定。
4/14因局內最近比較忙碌，標案處理與流程的部分讓需要一點時間，窗口表示期望這兩週可以處理好，正在加緊作業中。
4/21原與窗口討論120萬分三期（6、9、12月份）開立發票，原來是安排4波結案請款一次，但因為時程調整的關係，目前談第1＋2波 - 先開第一期發票 30%、第3～8波 - 開第一期發票30%、第9～12波 - 開第一期發票40%，窗口會先以此送出若有被上層和採購詢問再說。
5/5此案需要於需求規範中寫明預計關鍵績效，補上最低標的數據給窗口。
5/12收到標案資訊，準備標案內容與用印申請中。
5/19投標與開標以120萬成案，並討論執行項目等。
5/26拿到並合約用印申請。
6/2合約用印後裝訂成本後提供給採購，履約保證金也已繳交。
6/16和窗口確認任務完成後提供數據才可開立發票，預計20號後可開。
6/30驗收單請窗口協助回簽。
8/25入校事宜討論與約學校討論時間。
9/1與百齡高中和福林國小校長、老師討論外交部入校事宜細節、方式、場地，並確認校方可以入校之日期時間，同步請科長領事局協助確認日期是否可行。
9/22和科長約入校事宜討論會議並和校方再次確認細節資訊。
9/28至外交部領事事務局和科長會議，並有兩位新窗口協助入校事宜同步說明與討論。
10/20至百齡高中彩排與討論事項，與外交部領事局討論入校事宜與確認事項。
10/27與福林國小校方聯繫討論入校彩排事宜與時間，並和外交部領事事務局確認時間。
11/3和科長與窗口會議討論因另有學校想參與入校事宜討論，並討論明年合作方式。
11/17至福林國小入校推廣事宜彩排討論與當天協助事宜。
11/24與東門國小組長討論入校事宜，並提供報價單給領務局內部作業。
12/1持續追蹤12月新增的一場入校活動報價單回簽，收到報價單回簽並開立發票金額120,750
12/10東門入校活動討論與確認細節
12/15東門入校彩排與活動支援。
12/22外交部領事局尾款發票開立480,000並請窗口回簽驗收單。</t>
  </si>
  <si>
    <t>1/7 有關心提供提案和報價單的後續，窗口表示因爲還在討論中，還要看預算跟整年規劃，會盡快跟我們說。
1/14 有再度關心後續，但窗口本週較為忙碌還未有一個確切回覆。
1/21 窗口表示因最近在忙一個活動，較沒有時間討論，會再跟科長討論看看，主要得看全年預算跟規劃。
1/27 拜年與關心預計年後再詢問討論情況。
2/11 窗口和科長討論後，我們電話聯繫溝通，今年預計會走6波CSR，討論後追加地形改為4個專屬地形，官方競賽之盾和魔王戰則一，並回覆問題與執行建議，預計下週須提供更新報價單給窗口。
2/18 和窗口討論後重新提供報價單，並確認因預算關係，會照金額761,250 含稅的這份報價單為主，後續窗口會上呈並協助處理標案前期事宜。
2/25 和採購聯繫後確認標案準備日期與開標議價日期預計為3月中，目前採購先寄出標案資料準備中。
3/4 準備標案資料與用印，並提前提供給採購，採購表示因為公司轉換的關係，需再度提供負責人變更政府發文的證明，預計下週提供。
3/11 補用印提供負責人變更政府發文的證明並提供至外交部領事事務局。
3/20 至外交部領事事務局議價後得標，沒有減少金額總金額為：761,250，並申請履約保證金，得標後需要於14日曆天內匯款『總金額的3％，新台幣金額：22,838。
3/25 合約用印並裝訂，至外交部領事事務局送合約，履約保證金繳交流程。
4/1 CSR主題內部討論並提供給新窗口參考建議。
4/8 內部時程執行項目等討論。
4/22 和科長調整服務建議書，內部討論執行行程與科長來回確認項目主視覺方向與執行項目等等。
4/29 內部和設計、科長來回討論道具、地形等樣式
5/6 宣傳圖和地形等和上呈報的資料內部確認。
5/13 執行項目地形等討論與確認。
5/27 執行項目來回調整與確認。
7/1 道具地形討論事宜。
8/12初步結案報告等內容討論。
8/19初步結案報告討論並提供和和窗口確認是否ok。
8/26結案報告ok並開立發票金額380,625
11/25初步與窗口討論年度合作可能，預計12月中要提供新年度提案。
12/01年度提案準備中。
12/16結案報告確認後提交，提案準備中預計下週提供給科長與窗口，科長於一月左右會外派到蒙古。
12/23提交提案報告並用印驗收發函文件，開立最後一期發票金額380,625。</t>
  </si>
  <si>
    <t>6/27 和窗口介紹平台和分享企業CSR，此案為窗口先找明年需求資料，會將提案提供給窗口評估。
7/2 回覆科長詢問之問題，因科長提供之相關需要報價之內容有些部分不是平台可以達到的，還需要和科長再確認是否可以調整。
7/9 和科長溝通回覆問題，目前提到的預算是80上下10萬，費用會包括請廠商規劃並購買個人團體賽前十名禮品，以及團體賽前三名的購買以及禮品寄送之郵資，他們也希望看看廠商透過禮品的規劃，有無提升本案參與人數的潛力。故還需要再準備報價內容和相關資訊，看是否可以符合預算與項目。
7/16 原為明年的案子，但再度和科長溝通講滿久的電話也回覆相關執行呈現的問題回覆，目前有考慮若有多的預算，可以先短期試試看官方任務的方式，科長想先知道項目有哪些，目前已先提供報價讓科長參考，科長會再確認是否有多的預算。
7/23 資訊都先已經提供給科長，正在等科長確認是否有多預算要先來執行。
7/30 科長上呈當中，若有預算就可能走限制性招標。
8/6 科長有詢問一些問題回覆。
8/13 和科長聯繫科長表示預算過了，可以進行，需要我協助提供相關限制性招標等資訊後，可以加快流程速度，希望可以於8月底或9月初完成標案議價流程，9月中底可以進行。
8/20 科長有拉一個群組有協助執行的同仁，先提供相關提前溝通之資料，並提供相關限制性招標等資訊，期望預計下週能夠會9月初可以有標案流程。
8/27 和採購聯繫到並提供需繳交之投標資訊給我，希望9/1提供預計於9/8下午開標作業。
9/3 標案內容申請用印和準備並投標，並內部溝通案子內容接下需要執行的項目，並和窗口討論。
9/10 大小章申請外借出並至外交部領事事務局開標議價，此案為限制性招標，底標金額為投標金額，未有減少金額，以總價 357,000得標，申請3%履約保證金需於14日內匯款至機關，預計為11月提供結案報告後可開立發票。
9/24 外交部領事的合約已收雙方用印版本，並繳交履約保證金。
10/01 後續營運事宜內部討論處理
11/12 與窗口聯繫討論明年合作項目與回覆問題建議，並預計於11月底繳交結案報告。
11/26 現階段活動結束後，會再提供報價單並同步討論明年合作提案和項目。
12/03 提供結案報告與和窗口確認發票開立資續與開立11月發票。
12/17 準備2022提案資料和報價單並提供給窗口參考。
12/24 驗收單請窗口協助回簽名。
1/7 有關心提供提案和報價單的後續，窗口表示因爲還在討論中，還要看預算跟整年規劃，會盡快跟我們說。</t>
  </si>
  <si>
    <t>基金會</t>
  </si>
  <si>
    <t>賑災基金會</t>
  </si>
  <si>
    <t>防災教育</t>
  </si>
  <si>
    <t>2024/7月</t>
  </si>
  <si>
    <t>2/10原來和窗口來回溝通要約拜訪，但因有再幫忙詢問長官，因為長官說明之前小防災士案階段已結束，目前本會業務暫無相關規劃，待未來有機會相關合作再和我聯繫，有持續和窗口確認是因為目前執行長已換為蘇永富執行長（前行政院內政衛福勞動處處長）與之前的執行長風格不同，董事長為陳時中政委，目前現基金會以類似公務體系方向運作，業務開發縮減的關係，故就保持聯繫關心。
'1/29持續和窗口聯繫，調整約二月時間會面與交流。
'1/15和窗口聯繫後確認長官的時間，可能約1/30，並準備相關資料</t>
  </si>
  <si>
    <t>12/26因年底時間比較難喬，詢問約訪時間中。
'12/12確認長官的時間中，並同步需整理檔案給窗口。
'12/5可能和窗口可以約22號當周。
'10/30和窗口約訪方便拜會的時間中。
'9/18關心窗口詢問提案機會與約訪時間。
'8/8有關心窗口並詢問是否有機會再洽談合作，窗口表示因近期風災配合行政院辦理相關業務，可能要九月中到十月比較方便，故九月會再關心聯繫。
'1/2請窗口回簽名驗收單並提交給財務。</t>
  </si>
  <si>
    <t>12/26補上結案報告內容後開立發票並請窗口回簽驗收單。
'12/21微調結案報告補上官方魔王戰和競賽之盾實際人數給窗口，窗口內部確認後即可開立發票。
'12/13提供窗口結案報告並確認中。
'12/5和窗口討論並準備提供結案報告。
'9/20因目前獨立世界的部分尚剩6檔，與學會窗口確認後續窗口會提供執行時程與資訊。
'8/23和窗口聯繫討論到可先討論以小規模預算20萬內左右規劃，並同時再安排長期金額較高合作的方式，因金額超過20萬會需要上呈報較上面長官。
'8/2窗口與我確認約訪日可能調整為8月。
'7/12準備年度提案會以線上與入校等模式準備。
7/4與窗口聯絡先暫定7月底提案討論時間。
'6/28和窗口討論與準備年度提案後，窗口會再協助上呈。
'5/31和窗口電話聯繫，有再和副座討論，因多元議題基金會無法合作，會是需要單純防災相關的議題，故不便加入10週年電競賽事。目前長官尚未更換，但不確定520後會不會換，防災提案若20萬則可內部執行長決定，但像先前比較多金額會需要呈報較上層，會比較期望多方單位全面合作系列模式，另外討論可再準備其他防災提案線上和入偏鄉學校等合作模式可以再討論與提案。
'5/10長官這邊表示目前基金會比較不偏向這較為宣傳形式，學會窗口有提到針對偏鄉教育的角度，不過副座認為整個10週年活動主要應該還是偏宣傳為主。我有再說明10週年活動主要的方式是希望藉由電競賽事讓參加者可以藉由遊戲來自主學習“防災教育”，宣傳的部分是賽事宣傳請大家報名等等，再看是否有機會約到副座說明。另外針對防災教育線上部分，因先前的部分將要完成，會再整理提案與對方洽談。
'5/3學會窗口有和基金會窗口說明，但還需要找長官討論。
'4/26因近期基金會真的比較忙碌，先和學會窗口約訪說明10週年的部分，預計下週會再和我說基金會初步想法意願。
'4/19有再關心全能電競賽事等事宜，因基金會近期業務較重，較無法約拜訪說明，可以先將資料寄給窗口給副座查閱，同步我可先和學會睿慈約下週時間討論看看。
'4/12有持續和基金會窗口關心，最近業務比較重，又剛好碰到震災募款，案子都靠睿慈幫忙追蹤。下半年(113年小防災士)還在初步討論大方向而已，可以先和學會的睿慈說一下全能電競賽事，看有沒有機會跟小防災士案結合，但會再請窗口詢問約組長討論看看的機會。
'4/3和窗口線上討論獨立世界資訊與排程等。
'3/15提醒窗口提供獨立世界所需資訊。
'3/8和窗口線上會議討論獨立世界內的執行時程和題目提供。
'3/1和窗口約下週線上會議討論重啟獨立世界內的題目討論。
1/12和窗口確認重啟的項目與內容討論。</t>
  </si>
  <si>
    <t>1/6已約週五至賑災基金會拜訪與執行長、窗口們說明目前執行進度報告，報告完當天窗口會請財務將款項匯出。
1/13因與執行長報告時執行長對於夥伴的內容產製等部分有意見，故第五波官方任務後的執行部分都確認先暫停，但與窗口溝通後可開立第三期發票240,000於一月已開立。
1/18開立第三期發票240,000與拜年。
2/10關心夥伴進度表示若有需要我方一同與會都可以通知。
2/17再度關心夥伴表示學會下週與基金會開會，後續有任何調整進展會再和我說，並回覆基金會窗口部分結案檔案問題。
2/24再協助提供上次的結案相關報告給窗口，並內部討論後續方式，預計將目前合約內容延後使與鞥，並於後續年中再討論簽新合約。
4/14近期學會會和基金會會再度開始討論執行內容，有和窗口說若有需要我們協助與會再請提前告知。
5/5窗口表示基金會討論的方向，希望之後線下的活動腳本（劇場、關卡），延伸成為線上的題目，等於會有個一致性目前正在針對線下活動做細部規劃，確定後一樣希望線上平台再配合活動上架(預計會是10月前後)，大概五月底會有執行計畫初稿。
5/26即將開始啟動討論，預計7月會將先前停擺的部分重新啟動，尾款的部分還需討論窗口表示因為7月開始進行，可以增補合約部分尾款先開立，但須保留部分於完成之後。
6/2預計下週窗口會再找我討論接下來重啟案子的計畫。
6/9和學會討論學會正在擬定計畫中，期望可預計7、8月提供題目給我方，於10月至學校辦理活動，活動前安排學生先於線上體驗過任務，學生於線下活動時更能加深印象，重啟的部分尾款比例正在和基金會窗口討論中，期望可以先開立多比例的部分。
6/16和窗口確認先以尾款先開立多比例的方式和組長討論。
6/30窗口表示7月可先約線上會議討論，正在確認會議時間。
7/7因窗口表示7/20是董事會，董事會後才會知道今年新的部分預算，新重新啟動的部分有點延遲，預計會是8月才會開始討論，故重啟的部分可能會改為8月開立部分發票，但還在等客戶確定中。
7/21這兩天窗口這邊會進行董事會討論，會後會再聯繫窗口關心情況，並討論重啟活動8月開立發票事宜。
8/11分別和學會、基金會確認目前剩餘的項目波段，和窗口討論接下來基金會正和各單位約討論會議時間，確認時間會再和我們說。
8/18和學會、基金會約週一下午至貴單位拜訪與討論重啟合作事宜。
8/25至基金會和新組長拜會與討論重啟事宜，副執行兼任組長表示因整案要結合社區進行，故討論事項與題目有延後，預計近期會先擬出合約增補協議，預計9月才能開立重啟部分9成發票。
9/1基金會窗口正擬出合約增補協議中，預計看是否可9月初提供。
9/8持續和窗口詢問增補協議，目前還在研擬中。
9/15持續和窗口詢問增補協議，窗口表示下週會提供。
9/22收到增補協議回條後提供給窗口。
9/28窗口表示因內部還在討論入校活動細節項目，故此案重啟部分會延後至10月，故10月才能開立尾款部分發票。
10/27和基金會窗口確認案子終於通過上層，並和學會窗口線上會議討論預計重啟之時間需搭配入校日期等，目前預計可以先開立31號的發票，同步窗口會於下週盡快提供給我法務確認的增補協議請我先用印。
11/3增補協議已回來並送用印中。
11/17增補協議用印後寄回給窗口，並詢問重啟對焦會議的時間。
11/24確認內部對焦會議的會議為線上11/30上午11點。
12/1線上多方對焦會議並後續討論配合入校的獨立世界與官方世界任務時程。
12/10和學會窗口會議確認配合入校的官方任務時程安排。</t>
  </si>
  <si>
    <t>1/7 於週五至賑災基金會多方會議，與逗點劇團、馬老師會面交流，逗點劇團與我方PaGamO內容分別介紹與交流。經由多方會議後，大家都覺得此方向很好，看如何可以進行線上和線下結合，我方也有提到因系統都已經準備好，只要有題目和企劃ok即可開始執行，但賑災基金會預計3月會需要過董事會，並需要內部再詳細研擬執行計畫的細節，還需要一些準備。組長表示會再和各方個別會議討論，預計下次可以約年後的時間再次對焦。另外組長有提問到關於期望幫此案經營專屬的社群操作，有專屬小編來執行的部分，會需要再與我方討論細節，若需要我方處理則會需要指派專屬小編專門處理此案。
1/14 內部討論並整理提供組長和窗口的資料PaGamO任務題型說明、PaGamO體驗帳號與密碼、PaGamO任務書教學、遊戲式學習平台題目範本，並於信中說明，窗口會協助提供給馬老師的出題目團隊。
1/21 提供體驗帳號後，詢問組長有沒有任何問題，但組長還沒試用，請組長協助詢問看看學會和團隊是否有任何問題，若有需要延長體驗帳號期限的話，會再讓我知道，年後再約訪。
1/27 拜年與關心，針對防災學會用試用帳號試用後的回饋內容，查閱後回覆給窗口。
2/11 電話聯繫正在約會議時間，可能會是下次2/23 三 下午2:30或2/24 四。
2/18 已約好下週四上午至財團法人賑災基金會合作討論會議，需準備相關資料，與會學會為 社團法人臺灣防災教育訓練學會吳映慈副秘書長，陳柔函規劃師。
2/25 至賑災基金會拜訪與組長和學會三方討論執行方向與大致的報價項目，目前雙方皆需要準備相關資訊後提供。
3/4 約好下週三下午到賑災基金會三方會議。
3/11 至賑災基金會和組長與taiwanbar三方會議與討論。
3/20 整理確認報價單項目中，須將相關資料寄出給組長。
3/25 已將報價單和資料提供給組長，組長最近較忙錄會再詢問情況。
4/1 有詢問組長中，組長表示下週聯繫。
4/8 組長表示最近太多事情耽誤很不好意思，最近比較忙碌，下週會再找時間說情況。
4/15 與組長電話會議與逐項確認報價單的內容項目，董事會已經同意此案得進行，預計下週一會提供所需之報價單項目，並預計會於下週五約線上多方會議來討論。
4/22 與組長和其他方週五線上多方會議，主要各單位介紹與確認執行方向與加群組後續方便細項討論，組長表示需給他時間會再和各方確認報價單和用信件處理議價事宜，會議的內容如下：
1.本專案以國小學童為目標，辦理線上線下防災教育活動，以具視覺效果、易學習及無壓力原則辦理。
2.執行方式以組建團隊進行，由編撰教材為始、線上操作為方法並反覆練習來進行。
3.請各團隊就本身負責業務交互討論，必要時可彈性調整。
4/29 組長來信需調整報價單項目，目前將電競賽的部分提供給組長，金額為2,541,000，但尚需要議價流程，組長預計金額為220萬到240萬之間，議價流程正在和組長確認中。
5/6 終於連繫到組長，組長表示請我們提供240萬的報價單給她，此用mail回覆即為議價流程，提供後組長會將資料上呈，已經有和組長確認我們最低就是240萬。
5/13 組長表示已送出簽核下週會到董事那邊，再給他一些時間。
5/20 回覆組長參與人數相關的問題，關於金額窗口表示可以分2-4期，每期款項(%數)由我方先列需求，後續檢視合約的時候，再評估需不需要修改。每次請款需要檢附對應完成的工作資料，另還需要工作執行計畫，內容須包含預期效果、辦理時程、經費預算及人力配置。可做為合約後面的附件，故資訊需要準備。
5/27 與窗口確認因流程還在跑，故會預計6月再簽合約，與合約初版研擬中。
6/2 窗口確認執行時程，並和學會窗口討論提交題目的時程、跟提供的方式。
6/10 窗口回覆確認執行時程，並提供主計畫，研擬合作契約及執行計畫書。
6/17 提供合約和執行計畫書請窗口協助後續流程。
6/24 和窗口確認因目前總計畫尚在董事長那邊，會再幫忙確認流程，但已有和窗口多次表示需要開立6月發票事宜，窗口會協助看是否先回簽報價單，讓我方先開立發票，合約押6月日期的方式，預計下週等窗口確認流
7/1 線上多方會議，與持續追合約因尚在董事長那邊，因流程需待董事簽核後才能協助回簽報價單故延後改
7/8與窗口詢問後，組長回覆董事那邊已通過，預計7月中簽約事宜。
7/15 第一次工作會議準備並提供新時程表，合約與計畫書調整後提供，窗口再確認後會進行用印的流程。
7/22 董事這邊已經通過案子審核，但因和窗口確認因合約尚在流程中，怕耽誤到時間，故窗口先協助回簽名報價單預計下週開立發票。
7/29合約上對方尚再用印中，已先回簽報價單並開立第一期發票120萬。
8/5學會和我們約下週二下午【小防災士】線上執行討論會議
8/12執行事宜等線上與後續討論。
8/19執行內容討論與和窗口確認宣傳圖等項目。
8/26窗口表示已提供款項並和財務確認已收到款項，宣傳圖溝通。
9/2線上會議約時間。
9/8執行相關問題回覆與討論。
9/16線上工作會議資料準備與線上會議對焦與討論。
9/23因窗口出差會再協助確認第二期發票開立項目後可開立。
10/07第二期9月發票已經順利開出金額720,000，並請窗口協助回簽名驗收單。
10/14確認地形圖和道具圖，並確認入校活動場次。
10/21入校活動支援參觀
10/28多方合作內容簡報調整製作
11/18多方第三次工作線上會議
12/16與執行長約目前成果會議與確認下週多方工作會議，簡報製作中。
12/23線上多方會議簡報製作和線上會議。</t>
  </si>
  <si>
    <t xml:space="preserve">9/10 至賑災基金會介紹其他CSR案例分享與提案，後續需要提供價格與執行成果數據範例與提案內容。
9/24  執行長有和Gimiw通話，以下幾點摘要，1. 提案可行性高，但貴於防災議題以電競型態進行較為不妥。2. 基金會與劇團合作明年會擴大進行，會需我們的提案有彈性調整，配合劇團產出安排類線上學習的規劃（目前還沒談細節，後續要細談才知道可能的規格與納入專案合作之可能性）3. 後續提案裡的部分提到「賑災知識」需要改成「防災」、救災（災害自救）知識。下週內部會進行會議溝通，討論提案如何納入基金會推動方向，後續視情況再請我方去提案溝通。
10/22 確認book下週組長來公司拜訪與會時間。
10/29 組長和窗口來公司拜訪討論接下來合作的方向，會後組長和執行長報告後，執行長認為Bonio、逗點、馬老師跟基金會可以在近期開會，針對小小防災士的計畫進行討論。在多方會議前，組長會先跟另外兩單位碰面，會議應該會訂在十一月中旬。
11/12 與組長詢問後確認因尚需要一些時間和其他單位約訪後才會安排多方會議來討論合作方式，故目前靜待組長提出多方會議的時間。
11/26 聯繫後組長12/8號會跟劇團討論，預計約12/14周二或12/17周五，時間和地點等組長這邊確定後，會盡快發會議通知。
12/10 與組長電話確認因組長已經和劇團討論後，目前會約1/7號多方會議討論後續合作事宜。
12/17 再詢問組長1/7號會議的時間地點，確認後會再寄出會議通知給我們。
12/24 窗口來電表示可能還需要約其他方一起會議，時間還再確認中，會盡快和我們說。
1/7 於週五至賑災基金會多方會議，與逗點劇團、馬老師會面交流，逗點劇團與我方PaGamO內容分別介紹與交流。經由多方會議後，大家都覺得此方向很好，看如何可以進行線上和線下結合，我方也有提到因系統都已經準備好，只要有題目和企劃ok即可開始執行，但賑災基金會預計3月會需要過董事會，並需要內部再詳細研擬執行計畫的細節，還需要一些準備。組長表示會再和各方個別會議討論，預計下次可以約年後的時間再次對焦。另外組長有提問到關於期望幫此案經營專屬的社群操作，有專屬小編來執行的部分，會需要再與我方討論細節，若需要我方處理則會需要指派專屬小編專門處理此案。
</t>
  </si>
  <si>
    <t>士奇傳播整合行銷股份有限公司-台灣電力公司案</t>
  </si>
  <si>
    <t>3/17窗口訊息關心與詢問今年合作機會。</t>
  </si>
  <si>
    <t>10/4和窗口約訪拜訪分享案例日期中。
4/26因台電的部分台電今年想要做舞蹈徵件的活度，故沒有選擇與我們平台的合作，他們希望每次用不同活動接觸不同的TA，但有和新的士奇窗口會面說明我們的平台，並看其他案子的機會。
4/12持續關心與和窗口說明回覆項目問題。
4/3有和東森拿到另外窗口的資訊，和窗口說明平台資訊和項目內容。</t>
  </si>
  <si>
    <t>3/20持續詢問窗口今年合作的部分</t>
  </si>
  <si>
    <t>1/27 拜年與關心表示期望今年若有其他案子可以再合作
3/4 因台電案有再度和窗口聯繫並討論相關報價的項目細節。
3/20 東森窗口表示已經完成評選，等待結果公布中。
3/25 詢問窗口表示評選結果大概會下週會公佈。
4/1 持續詢問窗口但還在等待中。
4/8 今年應該還會是東森得標，目前東森有揪到議價通知，但還需要等議價後知道情況。
4/15 台電案今年還是東森這邊確認項目後，後續會交由士奇協助，這邊窗口有來聯繫，已經先提供當初的報價單參考，但我這邊尚須和東森方確認最終執行項目。
4/22 與東森方確認好最終報價項目，因後續是由士奇方協助執行項目，故同步提供報價單給士奇窗口，金額為519,750。
4/29 提供士奇台電案報價單後，士奇窗口已協助回簽名，並確認可以開5月發票一期，同步提供營運時程表和相關需要請窗口提供的事項，若有問題會再討論執行內容。
5/6 開立5月發票並回覆窗口執行項目等的問題。
5/13 已經開立發票519,750，並與窗口討論執行項目問題回覆。
5/20 執行內內容與地形等討論溝通。
5/27 窗口週五離職，將專案交給去年合作過的窗口，並請窗口先協助回簽名驗收單。
6/2 和窗口確認一些執行項目，並將提供內部回簽名驗收單。
9/16PA好康相關事宜建議與和窗口約下週說明。
10/07結案報告提供給窗口。
11/25結案報告說請我方需要用印後提供。
12/01結案報告用印後寄出。
12/09論壇邀約</t>
  </si>
  <si>
    <t>2021/3/15 因接到台電詢問電話大致說明後，因電話說明較不完整表示若可以可約拜訪介紹，提供公司資訊後，對方隔日回電即約了簡報會面介紹，會需要先提供約100萬的報價單和提案資料給對方，目前剛好有案子可以有100萬的預算可運用。因老師有去演講，滿多台電的部門主管反應都很好，故窗口這邊需要再和上層確認，是否還有其他預算可再多做其他的合作。
3/22 未能電話聯繫上窗口，已經有再發信詢問。
3/29 窗口表示內部長官還在確認，公益這邊已將聯絡資訊提供給窗口，台電有提出限制性招標案節電相關計畫，新視紀整合行銷合作邀請，目前正在接洽中，週五致電沒聯繫上，週一上午對方回電，因預計希望能合作線上官方任務或是電競賽部分都還需要討論，因為此部分為此案的其中一部分，需要我方先提出報價內容等，討論評估預算的分配。
4/9 因台電有放置限制性招標消息，有接到兩家廠商來電詢問資訊，皆已經提供報價單和提案相關之內容與該兩家公司，讓他們將我方內容放置標案內容中。4/14截止，後續會再開評選會議，可能預計要等5月初才會確定。
4/26 持續回覆公關窗口相關問題，此案預計5月才會比較確定。
5/10 上週已經簡報完畢囉，最近在等結果應該下週可以確定，得標的話公關會再和台電簽約，目前窗口說聽的是好消息，但台電還沒通知，目前還不敢保證。
5/21 確定東森這邊已經得標，本週和東森窗口確認內容中，目前建議窗口若有多預算可再加一場比賽做直播，亮點較高並提供雷射電競的資訊給窗口，窗口要下週和台電那邊討論後才會知道最終的執行內容和是否有沒有預算多做。
5/31 東森這邊是再包給一家“士奇傳播整合行銷股份有限公司”，目前已經和士奇窗口再重新說明我們案子的內容和怎麼呈現等等，因原本有報一個賽評的部分，目前因為確定只要純線上比賽，這部分因希望可以保留，將此換成一次電競賽行銷彈跳廣告，目前先依此報價給窗口金額共1,008,000(含稅)。
6/7 和士奇傳播窗口說明溝通窗方任務時程等，窗口和台電那邊開會討論說明預計執行項目後，目前是希望預計6月簽回報價單，和7月初中開始進行官方任務。本週窗口會再協助和主管確認價格的部分。
6/11 和窗口溝通付款時程，此案只需要回簽名報價單，窗口說不用走合約，金額的部分已有請窗口協助和主管確認，並說明因6月底要開始前期規劃，第一期發票需要開立於6月，對方表示ok。
6/18 窗口已經協助回簽報價單，會開立第一期發票，並將時程規劃和相關執行資訊提供給窗口溝通。
6/27 和窗口確認執行內容、宣傳圖素材等等資訊，並內部討論執行溝通。
7/3 執行內容內部再度確認和討論，並提供客戶相關資訊。
7/9 線上競賽相關內容會議與討論。
7/16 執行相關內容與窗口和內部討論。
7/23 執行相關、線上競賽內容、簡章初版與窗口和內部討論。
8/20 協助溝通電競賽事網頁和宣傳圖等事宜。
8/27 電競賽事等事宜討論溝通。
11/12 結案報告調整後確認提供給窗口。
11/19 提供結案報告後，窗口表示ok，並有詢問期望接下來還有其他的合作案可以配合。
11/26 請窗口回簽名驗收單
12/10 窗口有資料協助回覆提供處理。
12/17 開立發票金額201,600。
12/24 驗收單請窗口回簽名。</t>
  </si>
  <si>
    <t>新視紀整合行銷</t>
  </si>
  <si>
    <t>2/5窗口聯繫與關心。
1/2訊息關心與詢問今年合作機會。</t>
  </si>
  <si>
    <t>8/11因另外單位接洽使用單位為消保，聯繫窗口表示因為此案利潤實在非常低，故今年不去投，由另外公司來詢問，並內部提供之前消保案報價相關資訊與討論。
4/30有持續關心但因標案尚未出來，窗口表示有出來會與我聯繫。
4/1已於3月底收到款項，並持續關心今年合作機會。
2/14和窗口確認匯款日期為2月底左右並回覆財務。</t>
  </si>
  <si>
    <t>12/5窗口詢問內部會計後，表示因提供單位結案報告後等帶入款時間比較久，另因12月款項較多需要處理，會計表示不好意思1月會進行匯款的部分。
'11/28請窗口協助和會計確認款項未收到事宜，請窗口協助再回覆。
'9/20和窗口約訪請窗口協助安排多人的demo分享會。
'8/2協助案子進行問題回覆，並詢問請窗口看是否可協助安排與同仁的介紹會議時間。
'7/12開立發票250,000並提供發票給窗口，窗口回覆預計匯款日會是10月份，因為要等消保那邊的費用。
'7/5和消保窗口來回回覆相關問題，與說明價格無法再降價，窗口後來協助回簽報價單（金額：250,000）。
'6/28消保案持續和執行出窗口對焦和討論與協助調整時程表與要提交給消保的資訊。
'6/21消保案窗口協助後有要合作，目前轉給執行窗口對焦項目和時程。
'5/24消保案今年時程會比較延後，目前在提案階段，6月才會簡報，預計是6月底、7月初才會確定。 
'5/17消保案子有出來後，和新窗口討論後提供報價單與相關資料，預計下週他們會和消保討論。
'5/3有再關心今年消保的案子，窗口表示目前尚未收到標案通知，若出來再請我們協助。
'3/15回報財務並確認已收到款項。
'3/8逾期款項的部分也再度提醒窗口協助追並直接致電給對方財務請他們協助勿再延期。
'3/1逾期款項詢問，財務回覆3/11付款造成不便不好意思，因有被疫情影響款項等有延遲，有請窗口和財務表示無法再延遲請他們協助。
'2/2逾期款項詢問，窗口財務表示2月底付款。
'1/5和窗口拜年關心並詢問年初拜訪機會。</t>
  </si>
  <si>
    <t>2/17持續和窗口關心今年度狀況並請窗口協助約和內部同仁介紹會議。
3/24本約到現場會面會議，但窗口表示因主管和同仁臨時被叫去其他活動，故和我改期確認時間中。
3/31改約4/10下午至對方公司介紹PaGamO相關項目，介紹CSR相關模式，看是否能有機會擴大合作，消保案案差不多快開始，協助準備報價單和資料並已提供給窗口。
4/7消保會資料提供並約週一會議去公司和夥伴們介紹。
4/14拜訪蕙年與同仁介紹PaGamO相關項目，介紹CSR相關模式，看是否能有機會擴大合作，聽完後其他窗口組長覺得可看今年環保局那邊的標案是否有機會導入。消保案案已提供報價單和資料，接續對方會進行投標等作業。
4/21提供報價單12萬6千給窗口參考看是否有機會可以導入另外環保相關議題活動。
5/5消保會調整報價單給窗口，金額調整增為265,125，另外環保相關議題活動案有可能有機會合作。
5/19消保會的報價確定可以下週會協助回簽名，另外環保的部分也得標了，會請負責同仁和我聯繫。
6/2還再與環保窗口討論，期望可以多增加行銷部分預算。
6/9原已經提供報價項目，本週窗口公關才和主管會議，因長官關係目前無法合作，此案原窗口表示已得標會合作，經由評審委員評估內容後得標，但後續還有一關是會和環保署長官開會，長官意見較多，比較想做網路抽獎等部分，並因為主要目標TA是16歲以上與民眾，雖然窗口已有協助再多說明，但是長官有意見較難改變，窗口表示她們內部公司覺得內容很好，會再幫忙推到其他的案子之內。
11/17正在約年底的會議拜訪時間。</t>
  </si>
  <si>
    <t>1/27 拜年與關心表示期望今年若有其他案子可以再合作。
2/18 呂小姐去年最初的窗口來電聯繫，台電節電案標案開始出來，會需要我這邊協助準備相關資料和報價單提供。
2/25 因台電節能減碳案子聯繫與討論，準備報價單和提案內容讓窗口投標參考。
3/4 回覆窗口報價單相關資訊，此案尚未確定評選日期，會再和窗口確認。
3/11 持續詢問但尚未有評選日期。
4/1 持續詢問窗口但還在等待中。
4/8 需提供消保會案的提案資訊。
4/15 消保會案窗口在提案整理中，若有得標時程應該會和去年差不多，另外週五窗口來電表示因為預算大幅縮減的關係，期望我們這邊在項目上或金額是否可調整，週一會再提供報價。
4/22 因預算關係，主視覺由消保出，我方設計協助微調為任務書宣傳圖，故消保調整後的報價單為283,500，下週會需要再提供執行時程表給窗口。
4/29 消保案5/4簡報，之後還要等幾天結果才會出來，一有結果窗口會馬上和我說。
5/20 下周二窗口會跟客戶開會後才有比較確定的期程，基本上應該會跟去年差不多，報價單也等下周跟客戶那邊開完會有比較明確的決定後，如果內容沒問題，會回簽給我們。
5/27 窗口表示因消保會有議價預算減少事情變多，故再度詢問我方是否可以再協助調整價格，已經有回覆較難且先前已經有調整過，下週窗口會再度和主管說明，預計下週確認好回簽報價單。
6/2 和窗口確認後已先回簽名報價單，金額如先前為283,500，並確認執行時程可和去年差不多為8、9、10月，預計下週開立發票。
6/10 和窗口確認發票開立資訊，並開立發票283,500。
7/1 提供窗口時程表與執行討論。
7/8執行項目再與窗口討論與收到窗口的圖素素材等。
7/29驗驗收單請窗口協助回簽名
9/23PA好康相關事宜建議與和窗口說明。</t>
  </si>
  <si>
    <t>5/3 此為因台電案子而詢問我們平台的公司，經由多次說明介紹後，有另外同事負責消費者保護宣導合作案，也有興趣提我們平台的內容，和另位窗口介紹並報價官方任務給對方參考。
5/10 這周五向主辦單位做提案簡報喔，最慢應該下下周會公布確認，會再和窗口密切聯繫。
5/31 窗口週五說此案他們確定拿到了，但因為現在尚未開工作會議，所以後續的合作方式可能真的要再稍等一下，因為活動部分都需要主辦單位審核確認。
5/21 公關這邊有詢問，因消保處回說因為防疫的事情有點忙，但簽呈快下來了，若有更新會盡快和我說。
6/7 消保的部分確定案子下來，因執行窗口換另一位小姐，重新和衝口介紹說明官方任務內容和呈現方式等等，此案預計30萬預算，但金額有可能變動，有起窗口協助問看看有沒有可能將其他部分的預算挪用至我們線上活動，本週窗口會再確認中。
6/11 來回回覆窗口的問題和說明介紹平台提案內容，窗口本週已協助和消保會討論說明，客戶聽完PaGamO的介紹覺得很有趣、很喜歡，說他們那邊這幾天會跟長官報告，請長官做最後裁定，應該99%確定會合作，合作內容預計會是金額：304,500  3波的官方任務、一個地形、3波宣傳＋彈跳廣告，等客戶下週回傳長官的裁定內容，會馬上給我們確定的答覆，到時再往下走接下來的流程，目前是暫抓6-8月中前期溝通。
6/18 消保長官確定了，預計下週公關的採購會與我方聯繫，目前執行方案內容和時程表等資訊先提供給窗口確認中。
6/27 採購聯繫後希望我方內部詢問使否可以稍為降低價格，有和採購說影難處，對方希望可以協助內部問看看，會需再和採購說明因此金額較無法降低價格，另外有和窗口討論執行時程和一些執行項目內容確認。
7/2 和採購聯繫報價單金額沒辦法再有優惠，後來接受後窗口協助將報價單回簽名，並詢問後協助先開立6月發票，金額是304,500。
7/9 和窗口確認內部溝通後續執行內容。
10/01 消保需提供初步資訊和與其他案子的比較，預計週一提供給窗口。
10/08 調整並提供初步案框內容與比較給窗口。
11/5 消保結案報告資料確認中，預計下週提供給窗口。
11/12 結案報告調整後確認提供給窗口。
11/19 已經提供消保的結案報告，窗口表示ok，並有詢問期望接下來還有其他的合作案可以配合。
11/26 請窗口回簽名驗收單</t>
  </si>
  <si>
    <t>國泰建設</t>
  </si>
  <si>
    <t>3/17窗口訊息關心與詢問今年合作機會。
1/2訊息關心與詢問今年合作機會。</t>
  </si>
  <si>
    <t>2/27會需要內部和主管確認是否使用，因為他們訓練的部分有些課程上的調整變化。
2/13帳號使用之關心。</t>
  </si>
  <si>
    <t>3/8提供驗收單請窗口協助回簽。
3/1已回簽名報價單並開立發票金額12,537。
2/23提供帳號數量報價單給窗口，預計可提前2月回簽名金額12,537。
2/16帳號數量剩餘數協助確認中</t>
  </si>
  <si>
    <t>2/17回覆窗口剩餘9個帳號並詢問後續續購時程。
3/3持續詢問續購帳號的部分。
3/10預計購買30組帳號，已提供報價單金額6,269給窗口，請窗口於3月回簽名。
3/17窗口回簽報價單後開立發票，金額6,269。
3/31窗口表示有兩個帳號人員因為確診無法使用，協助告知調整。
5/26窗口來信匯入帳號處理。
7/7和窗口確認匯入帳號信件檔案處理。</t>
  </si>
  <si>
    <t>1/27 拜年與關心
7/1 提供報價單和公司新建檔資料給窗口，並回覆帳號使用問題。
7/8詢問窗口回簽報價單的時間。
7/15 協助新窗口更換，和窗口聯繫新建檔事宜處理並回簽報價單與開立發票金額6,269。
7/22 窗口表示需調整發票抬頭僱請財務重新換開立發票。
7/29請窗口協助回簽名驗收單
9/8論壇活動邀約
9/16論壇活動邀約與窗口協助報名。
9/23提醒參與論壇活動。
10/28款項確認，與窗口確認們財務表示不小心匯款至其他廠商，會於下週確認後告知匯款日期。
11/11窗口提供建檔的資料需要重新填寫和用印並寄回。</t>
  </si>
  <si>
    <t>1/18 窗口會協助於一月回簽名購買帳號。
1/25 原窗口會協助於一月簽回購買，但最新情況，因為疫情關係最近比較嚴峻，因會需要搭配實體課程後使用，目前主管和老闆們尚在討論實體課程的時間，窗口表示今年一定會購買，但一月應該是就沒辦法，有請窗口看是否要先購買帳號後使用，但還在喬實體課程時間與觀望疫情，目前主管那邊因疫情較無法先購買。
3/8 致電國泰建設窗口，窗口表示已經上呈中，預計可以於本月回簽名
3/15 報價單回簽名並開立發票
7/2 驗收單請窗口協助回簽名並協助使用帳號開立事宜與問題回覆等等。
7/23 開立一般任務之使用問題等協助回覆與溝通。
11/19 和窗口聯繫最近會有一批使用需求可以開立之前尚未開通之帳號數量。
11/26 已協助開立先前一小批帳號，但明年的部分還需要再確定數量不多。
12/03 窗口操作問題回覆與因有幾位學員未參加故重新調整匯入的帳號數量。
12/10 回覆使用狀況問題。</t>
  </si>
  <si>
    <t>6/20 國泰建設預計執行七月份POC，POC價格預計落在3-5萬，之後會再內部討論是否正式採購。因為一年才兩次培訓，每次培訓兩週，但我們系統僅一個月的報價，建設那邊一直希望有優惠價格，但承接下來金額太低也不建議承攬。
6/26 先以三萬元測試系統，預計安排在七月底進行。
7/5回簽五萬元的報價單
7/16填寫發票開立通知，預計下週一寄送發票
7/31國泰建設增購17組帳號，3552元
9/12 交接內容
9/19 和窗口約10月拜訪並討論後續續約簽約事宜，或許會是走其他子公司一起購買使用。
10/18 拜訪分享POC成果並介紹其他電競部分與客戶提出問題，再提供報價單後續後簽約使用。
10/25 報價單確認並提供客戶參考，客戶內部會再討論。
11/1 更改客戶需求提供報價單
11/15 各戶要求提供合約修改中，但客戶對於教師帳號有所疑慮，來回溝通。
11/29 增加更新報價單和合約內容，寫明教師帳號可用內容再提供給客戶。
12/20 詢問後續情況但致電都在通話中，先發信詢問還未有回應。
1/10 微調修改的合約內容客戶給窗口確認。
2/7 合約法務修改版本後回來確認後，修改版本再提供給客戶，客戶預計2月可開始使用。
2/14 合約法務修改版再回來確認後，告知窗口可以，窗口會呈報後就可簽約與簽回報價單。
2/21 最後版本合約已可以，窗口已經上呈並會先用印，預計2月底開發票。
2/27 合約終於對方用印回，報價單已簽回並於2月開立發票111,269
3/6 合約我方用印申請完畢，預計3/16使用。
3/13 詢問客戶使用日和帳號數量。
3/27 協助匯入帳號15位一個月使用期限。
4/10 關心客戶使用狀況，先前出題目都是由實習生出題，出題時就有寫詳解，然後資深同仁確認，用出題競賽的方式，看實習生出多少題目和詳解，互相大家線上學習。但是因為目前實習生延後來的時間，故尚未規劃題目競賽等事宜。
5/20 關心下次開立帳號時間，尚未確定。
7/13 最近會開立尚未開立的帳號
7/20 帳號協助開立匯入。
8/3 驗收單請客戶協助簽回7月日期
8/28 驗收單回簽並收到正本
10/30 持續關心是否要加購買帳號，但尚未得到回應。
11/9 由於今年新進同仁非常少，最近都沒有新進同仁，故較少使用，於11月會約訪討論其他可運用在內部使用情境。
11/20 正在約拜訪時間，但窗口主管時間最近會議較多，正等待時間回覆中。
11/27 因最近在用考績的事情超忙，但確定明年1月可搭配課程使用，先提供30個的報價單，預計看是否可12月簽。
12/4 詢問窗口對於詳解部分有無覺得需要的需求，對方有提到下載詳解以及主管評分機制的部分，以內部提出建議詳解優化之內容。</t>
  </si>
  <si>
    <t>特力集團</t>
  </si>
  <si>
    <t>11/1持續和新拿到的主管mail詢問中，但尚無有回應。
10/4致電找到之前的另外一位窗口，詢問後有提供兩位新主管的mail並發信聯繫。
9/20和先前窗口們詢問目前人資的資訊，但因為各窗口們都陸續離職，還需要輾轉詢問看看。</t>
  </si>
  <si>
    <t>1/18拜年關心</t>
  </si>
  <si>
    <t>1/14 和窗口確認預計年後協助安排新窗口的使用培訓，告知窗口今年因內部調整關係，改公司名稱、統編和匯款資料都需要修改，是否會影響開發票的部分，和詢問是否需要重新建檔，出口表示發票還是可以先開立1月，但建檔和合約用印就需要一些流程和時間完成，窗口有提供需要我填寫和提供的資料，詢問我方財務，因目前資料正在轉換中，需要下週才能提供相關資料讓我提供給對方。
1/21 預計下週開立發票，同步建檔資料整理提供、廠商建檔資料用印申請與用印完成，先提供電子檔案給窗口
1/27 拜年與關心並提供廠商資料更改內容，窗口表示內部將會開始跑廠商資料的建置以及後續的流程，並開立泛學優發票金額450,450。
2/11 補合約用印申請中，預計下週一用印好後寄出，並正在約時間安排培訓時間。
2/18 已約3/2下午協助培訓，並和窗口確認培訓內容需求，並內部討論。
2/25 與新窗口討論題目轉換的問題與下週培訓教學內容確認。
3/4 於本週到特力培訓教學，並後續請窗口協助提供要開立教師帳號的名單。
3/11 窗口詢問之問題回覆。
3/20 請窗口協助回簽名驗收單，已經先收到電子檔案。
4/29 確認匯款情況為5/3會付款給我方。
5/6 已收到款項。
7/22 因為窗口11月需有內部比賽活動需要使用，線上與窗口討論建議，因先前對方換窗口時並未交接好，故提供之前特力屋案例使用方式給窗口參考，窗口尚會內部確認和想一下方式再，預計下週若有問題再詢問我們。
8/5使用關心中，但內部尚在討論11月活動中。
8/26和窗口線上討論，因最近他們另有其他活動較忙碌，11月活動的部分還沒時間規劃可能會後延，並因為目前有新的窗口會一同協助，下週會再需再找時間協助線上初步討論與說一下平台操作。
9/2論壇邀約與問題回覆與使用討論。
9/16論壇持續邀約和使用關心詢問。
11/04因目前換另外新窗口，關心詢問情況。
11/11窗口表示因以下因他們目前人員替換，既有的人力培訓系統又和我們平台有多重複地方，同仁需要重新學和使用，並需要製作題目和安排活動等較為困難，明年年續約情況較低，尚在和窗口討論中。
12/01有持續聯繫和針對提出的問題點做回應，但目前窗口已讀未回應，會再持續聯繫看看。
12/23持續邀約窗口聽論壇最後有上線參與。</t>
  </si>
  <si>
    <t>1/11 客戶提供內部運用影片分享，已約下週二下午遠端會議請特力分享。
1/18 近期在做集團的HR開年大會，暫不方便會議，待之後有機會再訪，本週已經有先線上分享，現在的主管是由人資長兼任，主管最近都在巡迴HR開年大會，時間比較滿一點。
2/5 窗口的主管又換人了，故等年後再穩定些再約訪互相見面拜訪。
4/9 因窗口要離職了，先訊息介紹暫時頂替的窗口，特力會再安排負責PaGamO的人員，屆時會再去拜訪。
5/3 特力匯入異常與客戶確認
5/31 特力匯入異常與客戶確認並發信給特力IT
6/7 特力匯入異常和客戶確認
6/11 與特力新窗口關心與確認若有問題再請她隨時問我們
9/24 和特力新窗口電話聯繫，因今年預算又各種縮減只剩下45萬含稅，會需要我方依照此金額來規劃帳號數量，或是有沒有其他購買方式，目前預計都是新人訓使用數量較多。經由內部討論，預計會提出One BoniO為示範企業客戶的方式談合作。
10/01 報價單提供和請窗口和主管詢問One BoniO合作方式。
10/08 提供窗口One BoniO介紹提案，並請窗口再和主管提。
10/15 和窗口約線上講座，續約合約可以先準備。
10/22 準備合約中
10/29 將合約初版和報價單提供給窗口跑流程，並正在約訪拜訪介紹one BoniO的日期。
11/5 因拜訪人數較多，窗口的主管要再約上層的老闆與和窗口說明一下多人拜訪的原因，目前預計約12約初，等對方確認時間，與回覆新窗口合約和開立發票的事宜。
11/12 與窗口確認約訪日期改為12/8並寄送出會議通知。
12/03 和窗口詢問 目前內訓資訊，目前特力上課的資訊，大概的分類為：專業品類課程、服務課程、新人訓、專業檢定、儲幹培訓、銷售課程、聲音課程、管家課程、關係建立課程，有的是實體課程，有的是teams線上課程，用到比如說google白板之類的平台，每年和我們續約購買PaGamO帳號，但因為主要窗口換人，新窗口對系統不太熟，今年使用到的其實比較少，都比較常用在新人訓。今年主要都是用在客收的課程，用影片的方式來出題，讓同仁可以看影片教材 然後順便答題追進度。
12/10 至特力拜訪任務新窗口和新主管，並介紹One BoniO與對焦接續的續約，因窗口team人員幾乎都換新，需要重新了解PaGamO，會需要再約個時間教學，他們預計明年要先擴張使用PaGamO，後續依情況看是否有機會再使用one BoniO，另外關於帳號續約因財務表示此預算是明年的需要我方開立1月的發票，之前都是開立12月發票是之前窗口用挪移的方式，現在財務較不建議這樣，希望依照調整後的規定開立。</t>
  </si>
  <si>
    <t>*8/30 拜訪會議客戶分享活用使用PaGamO辦比賽內容，下週會有比賽。
*9/19 週一與客戶要求報表提供。
*9/27 客戶提供需求雙方溝通後部分協助提供。
*10/18 拜訪換新窗口並討論後續續約內容，再提供報價單。
*10/25 續約報價單確定並提供中。
*11/1 提供報價單給客戶，客戶會再上呈報，預計12月初確認報價單內容並處理簽約事宜。
*11/9 特力報表提供
*11/15 特力12/10&amp;12/17 會有和樂還有一場針對新品的競賽活動。
*12/6 特力窗口比賽需求事項確認
*12/13 特力合約和報價單內容更新，人數調整為2200，報價單已回簽，合約待客戶用印中。
*12/20 開立發票：金額含稅：693,000，合約對方用印中先簽回報價單。
*6/15 帳號自動更新異常問題聯絡處理。
7/20 7月底約訪關心使用狀況
7/27 確定約訪日期與時間
8/3 至現場與窗口討論關心今年的使用狀況，窗口分享今年的幾次操作使用內部的競賽，讓內部同仁與主管們了解競賽有趣性，但目前都是人員操作同步算分數，預計10月底會討論續約的部分，屆時看預算的金額再討論是否可以購買競賽之盾。
8/14 自動更新異常處理
11/13需提供報價單和續約合約給窗口，預計續約帳號數量1700。
11/20 因續約帳號數量每年都有調降，內部討論的報價單版本，提高帳號單價但贈送各一次的競賽之盾和魔王任務，需和客戶溝通。
11/27 由於窗口主管都陸續離職，目前是直接對新的人資長，新人資長對我們平台較為不熟悉，一開始有質疑為何已有LMS還需續購PaGamO，窗口有協助說明並因內部店人員減少關係，帳號數量有調降但單價金額無法增加，但窗口可協助提供特力員工使用分享影片與其他內部資源來讓我方業務上使用。
12/4 提供報價單與合約給窗口，合約對方用印中。
12/11 預計下週合約可以回來並開立發票
12/28 已經開立發票並請窗口回簽驗收單</t>
  </si>
  <si>
    <t>醫院</t>
  </si>
  <si>
    <t>新光醫院</t>
  </si>
  <si>
    <t>2022/10月</t>
  </si>
  <si>
    <t>1/18拜年關心
12/10陸續有再關心是否有機會重啟合作，但窗口表示因同仁都比較沒時間使用，使用意願畀比較低，故近期沒有重新使用的規劃。</t>
  </si>
  <si>
    <t>1/14 收到醫院寄回來的用印合約，因為關卡較多流程較久，為去年底的合約先在才寄回。
1/21 合約用印申請與用印完成。
1/27 拜年與關心並寄回用印完之合約。
3/11 與窗口與採購等詢問匯款相關資訊。
3/20 內部確認重新開立發票的事項，與採購方聯繫。
3/25 至新光醫院處理換開發票的事宜。
5/27 再度發訊確認款項事宜，因致電未接聽，下週再致電確認。
6/2 回覆給財務窗口表示因3月才開始走正式驗收流程，4月完成驗收後才走付款流程，請我們再協助等待一下時間，目前尚未回覆付款幾月幾號，持續詢問中。
6/17 再度確認款項驗收單位窗口表示7/5付款。
7/22 終於連繫到保管科窗口，但保管科小姐態度不好，表示是內部人的問題，當初採購下單時候該同仁有些問題，系統出錯故流程導致無法付款，需要請資訊部排程處理系統但不知道可以處理的時間，接著換致電原窗口，窗口協助找主管出面協調，側面了解後來總務部的長官有介入協調，改請會計協助從後端修改，窗口私下詢問會計，修改部分流程已經完成，預計出帳日會是8/5。
9/2論壇邀約。
10/14窗口表示還再和各單位續約帳號詢問中，但因為大家使用時間比較少，還不確定是否續約帳號。</t>
  </si>
  <si>
    <t>"2/14 客戶人員調整資料協助處理，客戶提供新題庫需協助上傳。
2/21 護理部人事調整上傳，護理長詢問使用方式教學與解決。
2/27 協助護理長調整人員的教師身份。
3/6 協助護理長及其他新教師分份護理師使用教學檔案與信件說明。
3/13 名單變動名單匯入處理
3/20 護理、牙體名單變動名單匯入處理，因客戶資料有誤請客戶協助重新提供。
3/27 護理、牙體名單變動名單匯入處理
5/15 一名護理名單協助變動匯入
6/29 護理同仁忘記密碼事宜處理
10/19 與窗口關心與討論續約事宜，預計一樣是100組帳號續約，會準備報價單等資料後提供。
10/26 窗口最終回覆續約帳號是90個，會再準備報價單等資料提供。
10/30 已經提供報價單給窗口
11/9 已提供合約給窗口，並和窗口表示需回簽並開立11月發票，目前上呈中。
11/13 持續追請客戶詢問流程，並再次提醒11月需開立發票
11/20 週五較晚收回覆因單位帳號數量調整，統計後更改回續約81個帳號，需協助重新提供報價單及合約，金額改為162,446. 11/23上午有致電給窗口，已重新提供報價單及合約，窗口會於本週先簽回報價單並可開立11月發票，合約用印後續跑流程。
11/27 已經開立11月發票，合約用印後補。
10/29 持續關心續約帳號的事宜，因疫情等原因較為忙碌很多單位較少使用，窗口再和各單位詢問協調中時間拉比較久，可能續約帳號數量較少。
11/5 合約和報價單確認與提供給窗口，因今年續約數量較少，共7萬元左右含稅。
11/12 與窗口電話聯繫詢問報價單回簽名事宜，因還在走流程當中，有提出期望於11月回簽名，但等待確認中。
11/19 詢問合約還再走流程中，下週再確認是否可先回簽名開發票。
11/26 新光醫院已回簽名報價單，合約還在跑流程中。
12/03 開立11月發票。"</t>
  </si>
  <si>
    <t>6/24電話來電詢問英文版簡介要呈給內部，另外預計要走內部流程要等確認要怎麼進行後，再請我們提供報價。
7/5新光已經在過內部簽呈，預計月中給院長簽核，7/22
8/15回覆合約內容，等內部確認合約項目是否同意
8/19 確認合約修改內容，新光醫院合約內部審議中。以先提供企業樣版的內容，等新光內部確認預計設定的樣式
8/22 預計先安排系統上線與題庫匯入，以及培訓課程安排
9/5新光醫院的程藥師打來說因為合約金額的關係，要在晚一週才能回覆合約。另外他們資料都還沒弄齊全，所以週五交不出來，還要再拖一週，但培訓時間還是維持在9/16那一週，之前Chloe已經有提供9/18.19的時間，藥師他會在確認內部這兩天可以參與的時
9/12 確定師培日期時間為9/18 2:30，題庫會在下週提供，合約部分跑流程中
9/19 至新光師培，客戶表示或許之後還需要再有一場師培針對其他使用遊戲介面同仁，若需要的話可再加購師培的部分。合約還在跑流程中預計10月才會好，題庫和員工名單還等待修正補齊中，目前再詢問客戶是否可以開9月發票，合約再跑流程。
9/27 題庫與名單後續提供整理待上架
10/4 提供教學檔案，詢問客戶合約在請協助提供
10/18 合約預計10月可以回來，題目和客戶名單窗口說還會更新，等待收集好後再一併上傳處理。
10/25 合約流程較多請客戶協助中，並請客戶協助後需開立10月發票，題目客戶率續補充中。
11/1 開立10月發票402,675，合約客戶用印流程中會寄回，人員資料收集並整理。
11/8 各單位人員數量統整，並請客戶協助補上資料中
11/15 客戶補上資料＆人員資料匯入＆新光醫院合約回來用印申請。
11/29 合約用印後寄回給客戶，藥劑和臨心題庫上傳，其餘部分整理需要客戶補上的資料後續上傳。
12/6 單位補上題庫後協助上傳事宜</t>
  </si>
  <si>
    <t>內訓、競賽之盾活動</t>
  </si>
  <si>
    <t>輝瑞大藥廠</t>
  </si>
  <si>
    <t>1/2訊息關心與詢問今年合作機會。</t>
  </si>
  <si>
    <t>9/20有持續關心窗口，原先窗口離職但主管還在，主管回覆表示自總公司開始有許多新的規定，尤其啟用外部廠商辦理活動和製作內容方面都改為採用統一廠商模式，現在只能和CoLab (IPG &amp; Publicis合作)，短期內我們暫時無法也沒有相關的規劃，可能等2025公司在採購政策與Agency合作規範上有新的調整，會再詢問內部Marketing or Medical與PaGamO的合作需求，再與我聯繫。
'5/17窗口表示預算可能最多可以到10萬，但方式還需要再討論，下週和窗口約電聯討論方式。
'5/3先前窗口有轉介同仁7月有發表活動想使用，但後續聯繫再確認細節與預算的部分，得知今年預算超級少，請窗口先協助內部問看看是否有機會增加預算的可能。
'2/16產品經理有協助轉轉介紹頭痛學會醫生聯繫。
1/5和窗口拜年關心並詢問接續合作機會。</t>
  </si>
  <si>
    <t>1/18拜年關心
2/10關心今年是否有使用機會，窗口還需再問看看同仁。
3/12窗口正和各單問是否有活動使用需求，因週五對方會議中預計下週會再電話聯繫。
3/17和窗口聯繫需請我方協助看是否可以延長競賽之盾使用期限，若可以的話會再確認6月或後續可以使用的機會。
3/24內部確認可協助延長競賽之盾使用時程，窗口和主管表示感謝並會再內部宣傳。
4/28因鬧中風活動有醫生想了解平台，窗口說會協助轉介紹。
5/5窗口介紹學會秘書有和秘書訊息與大致說明，但因為目前只是先問看看，秘書還要先詢問長官們，長官們目前還在研擬中，再等長官們的指示。
5/12窗口molly表示今年可能預計用在內部的活動，正在和其他單位確認中。
6/9窗口有協助和內部確認，但最近尚未收到相關使用需求，會再問問。
9/1和窗口電話關心窗口有協助內部宣傳，請窗口協助看是否可再約到公司內部和其他單位宣傳說明機會。
9/8和窗口協助至內部和其他單位宣傳說明機會，窗口先和主管確認並盤點大家需求。
9/22到輝瑞送禮盒並和窗口溝通，窗口表示因內部人力較不足，且活動要生題目對夥伴來說較為辛苦，因內部題目審核要線上送審並要過較多關卡，但都有在協助推，會再看看12月內部活動有沒有機會使用。
11/3有持續再詢問12月活動機會，但窗口表示今年他們比較難因為12月的活動預算又被縮減砍掉。</t>
  </si>
  <si>
    <t>1/7 腦中風後續的賠償確定是提供3場活動，對方主管表示滿意也感謝我方的協助。新案的部分感染管制的部分，窗口Jerry與我方討論目前會增加於3/19 20的另外活動使用任務書，預計會有攤位活動，預計需要我方協助租借6台ipad和帳號，因為為攤位活動，也內部和RD討論任務書複製的問題，預計是可以可以於2月再開票製作。
1/14 與窗口線上會議討論3月活動事宜，目前確定不需要競賽之盾活動，只有攤位使用任務書，3月連續3周會有活動需要人力資源協助，需再提供統整報價單。另外窗口Amy活動的部分，則有詢問使用與影片素材的問題。
2/18 將廠商用印資料和報價單相關資訊提供給窗口，請窗口協助跑流程，並詢問窗口題目提供時程。
2/25 因為新廠商建檔需要請我方發正式信件並佐證主管名片等資料後，還有流程需要跑，故預計3月初才能開立發票，同步請窗口協助提供題目。Amy 5月活動事宜則約週二一早線上會議討論。
3/4 和3月活動窗口確認題目和提供相關資訊，5月活動協助Amy討論內部會議。
3/11 本週3月活動線上會議，與3月活動題目等確認與調整。與至活動現場查看並協調臨時調整題目的事宜。
3/20 活動前的題目項目討論、本週活動協助支援、回覆各窗口問題事項（回覆Molly關於任務書活動的報價項目等問題、回覆3月每週各活動事項、5月活動項目討論）。
3/25 本週活動題目和事項再度確認，與週末活動支援，4月攤位活動線上討論對焦。
4/8 4月活動報收到po並開立發票，5月活動的討論與調整簡報檔案與信件回覆，並和感染窗口討論並約線上會議討論後續合作。
4/15 本週活動會前會與使用教學，本週活動至現場支援。5月Amy活動與窗口們討論，因疫情的關係他們還在討論，影片的部份還需要確認會不會製作。新需求台大感染相關會議延至下週五，以及腦中風單位窗口聯繫，提供任務書的執行方式，並和我約下週一上午討論。
4/22 週五台大感染會議準備與討論，期望是為合作的感覺而非競爭的遊戲方式，會議中有介紹平台與價格並與主任討論回覆問題，主任比較喜歡畫面較為彩色的樣子，但對於預算目前未知還需要去籌備金額，預計有可能11月的活動使用，或是6月搭配輝瑞的項目活動討論使用，後續需求與進度再跟進。輝瑞腦中風窗口Susan有詢問任務書問題，和窗口開會說明介紹，可能5月14日、15日有攤位活動可以運用。5月Amy活動窗口有回應一些資訊，但因為疫情關係還需要再討論確認是否會如期舉辦、延期或取消。
4/29 5月活動因為疫情的關係延期，但因為議程關係沒辦法加入競賽之盾的部分，但窗口會再協助看看有沒有其他機會可以使用。4月驗收單回簽名。
5/6 回覆腦中風單位窗口競賽之盾等相關問題。
5/16 台大感染部分還沒那麼快，窗口會再協助確認。腦中風窗口因腦中風電競他們今年可能需要將國外度部分一起競賽，但都還在和學會談可行方式，故先將競賽之盾系統英文版本提供參考。
5/20 腦中風活動提前討論與回覆問題，其他活動還需要看疫情的情況才知道。
5/27 因為今年很多活動都轉為線上，故較少能使用現場活動競賽之盾，協助窗口延後競賽之盾使用期限。腦中風窗口Susan要離職，將活動等資訊交給她主管，並協調供通ipad數量的事宜。
6/10 和窗口關心今年其他活動使用可能，窗口表示因疫情較少有活動，但有人問到魔王戰，窗口詢問可否用更換的方式，但已回覆無法更換，但若補償的場次可以換。
6/17 協助和窗口整理目前剩餘場次並約另外窗口下次內部介紹競賽之盾會議。
8/12 款項和兩個窗口詢問中，並關心接下來的活動情況。
8/19中風王電競賽線上會議初步討論，和初步內容協助提供。
8/26中風王電競賽線上窗口約9/5再度對焦，並提供活動議題信件下週待討論。
9/2論壇邀約與窗口協助報名，問題回覆與線上會議確認時間。
9/8線上會議討論10月需求活動攤位事宜，並回覆腦中風活動問題。窗口協助報名論壇並將資訊內部提供。
9/16與窗口線上會議討論使用競賽之盾的活動，與協助下週內部討論demo帳號與題目溝通協助。
9/23攤位10/1號活動討論協助與確認只需半日協助，po單送流程中，預計下週可收到和開立發票。其他活動事宜討論中。
10/07 輝瑞10月底活動討論並請窗口協助回po單，討論11月腦中風活動事宜，和窗口討論12月感染王活動事宜並內部和行銷對焦，並提供報價單給窗口。
10/14輝瑞10月底活動討論交流，腦中風活動和窗口詢問細節，12月感染王活動報價調整。下週會議資料準備。
10/21輝瑞10月底活動線上會議，並多次和窗口聯繫討論，窗口臨時需要我方協助網路的部分，故找尋方式處理與解決，經多詢問和比價後，至中華電信處理拉線流程並同步找租借wifi機器廠商協助，並重新調整報價單，預計請對方下週重新提供po單。腦中風活動線上會議討論，12月活動視覺圖和執行討論。
10/28乳癌研討會活動線上會議與各單位接洽與確認活動事項催po單，內部會前會，現場支援協助與溝通等，11月活動細節請窗口協助確認，並約12月需求會議討論時間。
11/11乳癌研討會活動線數據提供，12感染王活動和窗口確認影片和邀請函調整內容，影片部分素材確認，12月新活動討論和提供報價單。
11/18腦中風活動和輝瑞和醫生們多方會議，催窗口題目與確認補資訊，內部會前會議。另外與molly溝通對焦活動等事宜。
11/25腦中風活動會議內部準備、各戶端線上會前會、與現場協助處理。與molly、12月活動窗口線上會議與討論。內訓活動線上會議與討論。
12/01感染王活動和飯店聯繫網路事宜，網路拉線並和wifi廠商聯繫處理，ipad廠商確認與內部送單處理，與窗口確認本週線上會議時間。輝瑞內部活動回覆問題。
12/09 12/11活動ipad廠商確認到貨，中華電信與wifi廠商確認與裝機，活動事前處理與活動協助，活動會前會與調整。內訓活動會議討論與教學會議。
12/16 內訓活動溝通處理。
12/30驗收單等處理與回簽名。</t>
  </si>
  <si>
    <t>2021/1/25 已約好2/2上午提案拜訪
2021/2/5 因疫情升溫改為線上會議，提案介紹後，窗口在想可能可以找適合機會排請老師演講機會，目前對方已提供乃文聯絡方式。另窗口表示因內部風氣較為保守且需要風險管理等等流程，故請向找既有廠商將其他內容包一起三方的合作模式。
2021/2/22 約好本週一下午至現場拜訪並與幾位pm介紹提案。
2/26 與幾位pm現場介紹後，對競賽之盾或魔王戰用於活動上較有興趣，需討論各單位使用次數等，窗口很幫忙剛好兩個月有一次的重要的digital會議，會是PM、處長、總經理等快30人的大會，和主管徵詢意見後，同意讓我方去介紹分享30分，是在3/18的下午時段，窗口先與我們約下週三上午過去會前會與討論。
3/8 會前會討論後有些簡報內容需要微調，並請窗口協助提供名單和題目，預計本週會處理帳號等事宜以利會議順利進行。
3/15 簡報調整、預計題目討論與回覆、客戶題目提供。
3/22 週四至現場提案與魔王戰體驗，現場法應很不錯，會後也提供了提案內容給窗口請窗口提供給大家。
3/29 因體驗不錯後，有參與會議的同仁有協助介紹給腦中風協會，預計希望能於學會POC活動開始，同時也還再協助邀約單位湊次數，窗口也先提供廠商建檔資料，目前送用印中。
4/9 建檔資料用印後已經提供給窗口，目前輝瑞建檔中，並回覆一些建檔的資訊問題，也將報價單更新提供給窗口，窗口於週五來電表示目前已有湊到6場活動是可以使用，預計會先從poc一場開始，但目前很難湊到10場，故是否可以先續購未滿10場的部分尚需討論中。
4/26 預計會和腦中風學會進行第一場活動，目前他們還在和腦中風學會確認細節中，預計是5、6月會比較清楚，第一場poc很重要，活動會再請其他pm一同參與，繼續湊其他場。
5/10 窗口是說預計5月底才會和腦中風學會確認。
5/21 確定腦中風學會的部分會延期至11月，但窗口會協助再看是否有沒有其他機會。
5/31 腦中風學會的部分會應該延期至11月底，窗口表示目前暫時沒有其他機會可以使用POC。
6/18 窗口詢問執行資訊並會再和腦中風學會接洽討論，也有可能改為線上活動。
6/27 和窗口線上會議POC活動預計會在11/27左右，並於8月多確認是否要實體還是線上活動，但目前還不確定人數，需要再提供相關提案流程和報價單給窗口。
7/3 客戶需要之時程和資訊準備中
7/9 和窗口線上會議討論活動執行方式與建議。
7/16 準備資料提供給窗口，和窗口電話會議回覆相關執行問題，窗口表示和腦中風學會討論後，會以競賽之盾最多100人限制報名，並先行報名的形式，需要先將報名雲端連結和競賽之盾相關資訊文件提供給學會，另外學會於年會會有專屬的網頁，有拿到資源可以放活動宣傳圖和宣傳影片，故希望我方可以協助這塊和需要前三名獎狀，這部分會需要重新提供報單。
7/23 輝瑞行銷需求和行銷討論，協助和設計溝通後因時程人力關係可能會需要外包，尚須協助溝通。
7/30 輝瑞行銷需求討論與報價單提供，可能可於8月協助回簽。
8/6 與窗口聯繫後確認報價單ok，客戶也先協助回信確認報價單可以，內部會再下PO但因廠商系統部分有些問題，會修復好後再下。
8/13 有收到輝瑞的PO但因為有項目還未確定要線上還是現場活動，故協調後等9月有確定方式後才開發票。
8/20 窗口很幫忙有向國外要到一些經費，故可以先直接購買10場活動慢慢使用，先提供系統的報價單給Molly，另會有9月的活動可以使用，細節下週使用窗口會再與我們討論。
8/27 因為需要bid所以需要請我方協助提供其他可以協助的廠商報價單，目前正在準備中。
9/3 和新窗口Jerry討論內部活動事宜與報價，和窗口Molly討論付款和時程問題，目前有在跑流程後下PO，並和Susan討論腦中風協會需求事宜，並內部和行銷討論開票。
9/10 內部活動：和窗口討論活動內容和告知題目範本如何做，因窗口主管和Molly來電想訊問，關於9月活動人力線上支援的部分，報價一日4萬（人力包含：2名PaGamO系統工程師一日電競賽活動支援、系統監測與問題排除。2名PaGamO活動人員協助與說明，一場電競活動賽事共計四名人員。），因該單位的上層主管有再關心詢問金額覺得有些高，目前這部分預計調整為半日金額，若對方主管還需要調整，或是在人力調整縮減。
9/24 已經開立內訓活動發票，並遠端支援競賽之盾活動，會需於本週開立系統第一期發票。並來回討論腦中風學會賽事影片和獎狀圖事宜。
10/01 開立系統第一期發票，金額：第一期   9月：40% 278,000 / 含稅 291,900，並約下週討論內訓活動後事宜，腦中風學會影片、獎狀圖和報名方式確認。
總金額未稅 695,000 / 含稅 729,750，預計分期開立如下，
第一期   9月：40% 278,000 / 含稅 291,900、第二期 10月：30% 208,500 / 含稅 218,925、第三期 11月：30% 208,500 / 含稅 218,925
10/08 確認11/27的活動是現場比賽在台中，並與輝瑞開會議討論先前內部活動後續調整的部分。
10/15 和腦中風的窗口討論賽事內容項目，並提供相關pfd操作內容，等窗口確認後可開立發票。
10/22 和葉子book腦中風學會活動之時間，並和窗口確認可用同一個地圖，故多提供兩場競賽之盾給窗口。
10/29 和葉子確認當天協助腦中風學會活動之RD，並再次詢問烏龜確定他無法擔任此次活動賽評。
11/5 和腦中風學會窗口確認當天活動事宜會議，並和ipad租借廠商確認金額與送出匯款申請單。
11/12 ipad租借廠商申請紙本流程完成，並與腦中風學會窗口來會確認題目與當天流程，與飯店聯繫確認前一天至現場測試時間與ipad送貨過去事宜確認。
11/19 腦中風活動會前會與ipad廠商確認送貨的事宜，和請窗口盡快提供醫生題目與和窗口確認與會座長資訊，窗口表示也會於前一天一同場勘。
11/26 腦中風活動準備與執行。
12/03 和窗口確認約檢討日期會議，與回覆窗口詢問事項。
12/10 腦中風活動檢討會議，新的活動需求對焦會議，並約下週五線上開另外三月活動需求會議。
12/17 腦中風活動檢討會議後我方提出補償方案為兩場活動協助支援，但對方主管回覆期望希望能有三場支援，故目前整理成本等支出後再與主管們商討。新案感染年會線上會議討論，預計會再明年3月舉行，會後需要再提供時程規劃建議和競賽之盾、任務書的操作手冊讓窗口和學會談。另外新案有提供報價單和線上單價，並和窗口Amy回覆問題。
12/24 將感染科年會所需資料提供給窗口，並回覆另外活動窗口Amy系統操作相關事宜。</t>
  </si>
  <si>
    <t>台灣諾華</t>
  </si>
  <si>
    <t>10/18持續都有再關心處長與窗口，並建議使用模式，但目前尚未回覆明確合作機會的可能。
'5/10至諾華和處長與夥伴介紹平台與案例分享，會議中也詢問一些使用與活動問題，處長和同仁會再內部討論若有比較明確使用機會會回覆。
'5/3和處長確認5/8下午拜訪會面與介紹。
4/26會議資料準備中。
4/19和處長聯繫後，約到5/8拜訪會面介紹的機會。
4/12暫時的規劃還沒有走到衛教在實際應用上可以怎麼做，還在微調衛教計畫的方向，如果有確定需求會再麻煩我們。
3/22窗口表示內部還在評估需要一些時間。
3/15有再關心窗口表示還需要一些時間內部評估，想使用在病患使用那一塊。
3/1有再關心年前拜訪後，後續內部討論狀況，窗口表示有討論很多種使用情境，實際評估下來，只有病患相關那塊比較可行，病患那端還需要一點時間，可能會與另一個病患相關的專案結合，目前內部還在評估中。 
2/23有再關心窗口表示還是些時間確認內部運用的時間方式等。
2/16經年前會議拜訪後提供資訊給窗口參考，窗口回再內部評估重啟合作的可能機會。
2/2聯繫Cindy Lin後內部轉介資料，和負責digital 平台的管理的同仁，與負責員工培訓的同仁約2/5週一下午拜訪會議。</t>
  </si>
  <si>
    <t>1/14 訊息窗口關心使用情況，尚未有回覆。
1/21 多次聯繫終於有回覆，表示目前尚未有規劃，需要再告知窗口剩餘次數。
1/27 拜年與關心並回覆相關次數與資訊。
7/15 多次聯繫窗口表示組資進行大變動，他也要離職了，之後會交接給某主管，之後會不會使用還須再詢問。
9/2論壇邀約中。</t>
  </si>
  <si>
    <t>1/18週一收到題目請營運協助上題目，並和客戶確認競賽之盾使用地點與人數等資訊。
1/25 預計本週進行內部競賽之盾活動，帳號人數確認。
2/5 內訓活動競賽順利結束，後續年後若有使用請對方再提前告知安排。
5/21 和窗口溝通開立年帳號事宜，提供相關資訊與使用教學檔案與線上教學。
10/08 有持續詢問窗口是否有活動要使用競賽之盾，但尚未得到回應。
10/22 約訪參加線上講座</t>
  </si>
  <si>
    <t>3/7 已經約訪週五3/13至諾華拜訪，窗口表示4月有活動考慮使用，預計給外部醫生和護理人員活動使用。
3/13 諾華拜訪後提供提案，預計4月活動使用，目前討論使用方案使用競賽之盾。
3/20 經由和客戶電話溝通後，已提供諾華報價單788,671。
3/27 報價單提供後，窗口上呈中。
4/1 上呈道採購端，要進入諾華廠商需要有較多較久的流程，原本窗口預計是走設計廠商端付款，但流程後其他部門對我們產品也有興趣，採購來信已提供提案和報價給採購，看採購端評估是否直接建立成為vendor，或是先轉由設計廠商端付款，以利4/25的活動進行。
4/10 經由諾華內部討論確認後，提供資訊讓我方成為vendor，需建立資料vendor等資料提供，原本是想改為以此活動方式為主，後經討論後決定直接購買競賽之盾原先方案，經訊息來回議價預計含稅價777,000，競賽之盾會是優惠為11次使用，和延長至15個月使用，更新報價單已提供給窗口，競賽之盾操作方式內容提供。
4/20 諾華合約客戶到法務中，因為週五為活動日，故週一先視訊教學同仁如何使用競賽之盾。
4/24 因為為新的方式和產品合約有6關比較久的時間，因活動為週五晚上舉行，故已先將報價單簽回，教學窗口教室權限操作。目前使用競賽之盾於活動用的為呼吸道部門，預計推向於其他部分，諾華採購協助約其他部門於5/4再次介紹並提案。
4/30 因需要下po後才能開立發票，因為第一次建立vendor諾華系統花較多時間，下po較多關卡，需等完畢後我方收到即可開發票，於下週一下午視訊會議將公司與產品介紹給其他部門。
5/8 收到po下週開立發票，第二次競賽之盾活動協助。
5/15 合約雙方用印都完成，已經開立發票777,000。採購協助將資訊提供給人資，也和人資那邊介紹，是否導入全公司使用還要看人資的討論，目前已經是廠商為部分單位使用中。
5/29 收到帳號加購po可以開立6月發票金額6,269。
6/8 開立帳號加購6月發票6,269。
6/19 與客戶提醒確認未開立帳號的期間。
7/13 合約修正單用印
7/20 合約修正用印後寄回，收到款項匯款通知。
11/9 預計11月約會面討論後續使用方法。
11/20 約11/25下午會面分享其他企業用法並討論後續運用。
11/27 與窗口會面並分享其他企業使用案例，窗口會有位新同仁一同協助，會內部討論明年用之方法與細節，會再告知需開立帳號之日期。
12/11 經由上次案例分享後，窗口表示1/27會再使用竸賽之盾給同仁使用，會先整理好題目再請我方協助上題目。</t>
  </si>
  <si>
    <t>海外學校</t>
  </si>
  <si>
    <t>培訓
電競賽</t>
  </si>
  <si>
    <t>HKBU-浸會大學</t>
  </si>
  <si>
    <t>HKD37,328(台幣約154,366)
含魔王戰-HKD44,578(台幣約184,400)</t>
  </si>
  <si>
    <t>2/6窗口聯繫與關心。
1/5窗口協助回簽名驗收單並提供給財務。
1/2訊息關心與請窗口協助回簽名驗收單。</t>
  </si>
  <si>
    <t>12/19比賽討論與回覆窗口問題。
'12/11活動案子協助討論。
'12/5協助窗口討論案子協助。
'11/28客戶關心與案子進行關心。
'11/20開立發票（港幣金額為37,303（剛網路查換算台幣大約為149,169））並和窗口確認活動執行事宜。
'11/13收到po單和窗口確認活動相關事宜。
'10/23關心窗口報價流程中並詢問po時程。
'9/11提供窗口報價單讓窗口、內部走流程。
'9/4和窗口聯繫回覆今年會辦理活動，應該會是用之前的模式即可。
'8/21回覆與討論窗口活動競賽使用之問題。
'8/1和新窗口回覆說明平台的問題，並調整報價單提供給窗口參考，目前討論後是提供1.先前的基本版本，2.加上競賽之盾或魔王戰5次，3..加上競賽之盾或魔王戰1次版本，讓窗口內部討論。
'7/25和窗口線上會議，窗口那邊有新窗口故重新說明平台與模組與分享競賽影片等參考。
7/18回覆問題與提供相關資訊給窗口參考。
7/11和窗口會議討論今年合作相關事宜，並介紹魔王戰和競賽之盾的模式，後續準備相關資料再提供資訊。
6/5持續詢問關心窗口今年使用的時程，窗口回覆目前尚未執行預計下半年會再與我討論。
4/11詢問關心窗口今年使用的時程。</t>
  </si>
  <si>
    <t>8/19協助回覆窗口執行相關問題，後續會再提供回簽驗收單。
'7/12執行細節內部討論並和窗口討論協助。
'6/28請窗口協助寄po給我，並開立發票金額港幣金額為37,303(當日換算台幣約為154,804)
6/21窗口有協助內部追進度，目前已有po號碼，下週應可以收到po單開發票。
5/31窗口有再詢問魔王戰的相關操作，並調整一版報價單提供，並約週一下午再進行線上會議討論。
5/24和窗口線上討論活動與問題回覆。
5/17和窗口線上會議討論今年活動預期方式和窗口希望公平性要高的討論，預計下週提供報價單和資料給窗口。
5/10持續關心窗口表示下週找機會可以再找時間討論
4/3有持續再關心今年合作的部分，但因為人力不太夠今年尚未確定會不會辦理比賽，但若有比賽應該會比較後面的日期，若有比賽一定會找我協助，但目前尚未確定。
3/22今年使用時程關心。</t>
  </si>
  <si>
    <t>1/6正關心新年度需求狀況
1/13窗口表示因之前收到詢問但最近較為忙碌而比較晚回覆，因使用PaGamO的項目已完結，今年PaGamO使用方面還再規劃中，若有新的進展會再告知。
1/18拜年關心
3/24窗口有詢問學生使用介紹檔案事宜，協助提供資訊，窗口表示近期可能有機會續購使用，確定會再聯繫。
4/28需求會議討論並處理報價單與提供。
5/5調整報價單提供金額預計150,000，窗口內部會上呈流程。
5/12回覆問題等，預計請窗口於五月時候回簽。
5/19窗口表示內部已有送出報價單等待同意與回簽名。
5/26窗口來台灣，並收到po開立發票。
6/2提供發票與驗收單並與窗口確認帳號開立數量等事宜。
8/4比賽活動進行，活動關注與問題討論回覆。
12/2請窗口回簽名驗收單。</t>
  </si>
  <si>
    <t xml:space="preserve">1/14 已經收到po後，和窗口確認活動改為2月使用，本週先開立invoice和驗收單先同步提供給窗口，港幣金額為 57,303 (今日換算台幣約為 203,458)
1/27 拜年與關心
2/18 使用情況改帳號密碼的部分協助處理回覆。
2/25 使用情況問題詢問與回覆
3/4 請窗口協助確認匯款資訊，因為疫情關係流程有延誤。
3/11 回覆財務匯款日期，並協助問題回覆。
3/20 請窗口協助回簽驗收單並有收到。
3/25 款項已確認收到事宜。
8/26使用情況關心並協助回覆溝通客戶補數據相關需求
9/2數據相關問題回覆處理。
</t>
  </si>
  <si>
    <t>1/3 依照需求和客戶討論有指定的地圖代碼
1/10 帳號密碼與題庫複製處理、新世界的帳號密碼提供，提醒客戶題目資料預計週一上傳。
2/7 一月比賽客製化數據開票並提供給客戶數據，2019下學期客製化數據開票。
2/14 新需求帳號續約與客製化數據，準備報價單。
2/21 新學期需求開立發票港幣11,481 (今天匯率後約是台幣44,557)，帳號延期開票，題庫copy開票。
2/27 驗收單回簽並回覆客戶詢問事宜等
4/10 款項詢問付款日
4/20 窗口再度詢問款項，經查詢後原來是行政有耽誤了，會儘快協助付款。
4/24 確定收到款項
*9/18 和客戶確認後，提供報價單，預計9月請客戶回簽名和開立發票。 
9/28 窗口表示這學期老師暫時不使用，不過可能在今年利用PaGamO辦一場比賽，現正向贊助機構提交建議書，若有落實會再向我們聯絡。
12/28 詢問使用續購狀況中
01/11 之前有收到詢問但正忙著其他工作而沒有回覆，本週確定由於使用PaGamO的項目已完結了，今年PaGamO使用方面與之前不同，但對方正在籌劃中，若有新的進展會再告知。
11/12 經多次關心詢問後，近期預計有活動想使用PaGamO平台，期望將中港澳台的學生於平台上做官方任務的活動，和窗口們線上會議討論與回覆需求，須先和RD確認CN使用狀況，並於下週提供報價單。
11/19 提供報價單給窗口確認中，因窗口後續表示想自行上題，故將上題目的金額拿掉後報價單確認中。
11/26 窗口表示報價單主管ok目前提給財務中，若可以會盡快回簽名。
12/3 本週詢問還在財務那邊，窗口會再詢問期望下週一二會有更新消息。
12/10 詢問窗口財務流程變比較嚴格，目前還卡在財務這邊，有詢問窗口使用原因，窗口已有協助解釋說明尚待流程過關中。
12/17 原窗口於週四表示活動是12/23那幾天要執行，但報價單回簽名還在財務主管那邊，但一定會通過，故和自瑄討論後緊急協助先處理匯入帳號等事宜，隔天週五下午另外窗口與我視訊通話表示很不好意思因還未給我們回簽報價單，他們準備也有些趕，故想將活動延至2月21左右的時間，因財務整批人員更換，沒辦想像之前朋友那樣很快的協助，現在都至少要等1個月，加上年底很多同仁都過節放假，故預期1月協助回簽名報價單。
12/24 收到po單預計開立1月發票，活動會於2月啟動。</t>
  </si>
  <si>
    <t>*2/13數據資料撈取開票提供
*2/20提供數據資料
*2/21驗收單確認
*2/21-22新增數據要求報價評估，待RD們決議
*2/26回報加購數據的報價單
*2/27確定購買，開立發票、DA數據票提出，確立時程
*3/4協助修改所有帳號電子信箱
*3/6-7提供數據＆報價單
*3/11收到驗收單＆提供土地等級數據
*3/13盤查經驗值獲取方式與答對題數差異帳號的過程
*3/25盤查其一帳號無法登入的問題
*4/29data撈取票開好並說明
*5/10ata撈取票開好並說明
*5/31老師延長帳號日期處理、數據處理
*6/6 數據提供和新需求數據詢問處理
*6/13 視訊會議確認數據提供細節
*6/21 數據提供
*6/28 數據問題處理討論
*7/5 數據排除問題欄位後提供新數據
*7/26 約週一下午會議，預計會購買學生帳號但尚須和老師確認。
*8/2 視訊會議，想先購買2個學生帳號測試使用，另外9月會再購買另一批學生帳號，但尚等待其他老師確認回覆，預計8月中下旬才會確認數量。數據是否可提供內部確認可以做。
*8/8 學生帳號及數據報價。
*8/30 測試帳號兩個開發票定提供給客戶，9月會再購買帳號，屆時一起付款。
*9/6 詢問客戶，客戶提供帳號後續
*9/12 購買500個帳號和數據撈取分兩張報價單，第一張訂單：購買130個學生帳號 (依然為3個月，18 Sep – 17 Dec 2019) = HK$9,750 (折扣後) ，第二張訂單：購買370個學生帳號 (3個月，18 Sep – 17 Dec 2019)，加上資料撈取 = HK$40,882 (折扣後)。
*9/19 第一張訂單：購買130個學生帳號 (依然為3個月，18 Sep – 17 Dec 2019) = HK$9,750 開立發票並提供帳號密碼。
*9/27 第二張訂單：購買370個學生帳號 (3個月，18 Sep – 17 Dec 2019)，加上資料撈取 = HK$40,882客戶回簽，開10月發票。
*10/4 開發票 HK$40,882
*10/18 驗收單提供與確認收款
*10/25 客戶驗收單回簽與確認收到款項
*11/15 2020年1月會再次舉行類似年初的PaGamO比賽，遊戲問題詢問回覆。
*11/29 客戶想將比賽資訊放上網頁，回覆可協助放置於香港首頁。
*12/20 比賽資訊窗口決定先不放上首頁，需求報價給客戶（6個教師帳號續約、新地圖購買與帳號、數據提供）共港幣37,833(台幣146,380)</t>
  </si>
  <si>
    <t>教育</t>
  </si>
  <si>
    <t>文理大學</t>
  </si>
  <si>
    <t>8/15雖持續請老師協助，但因為今年政策有調整，故暫時無法持續合作，和老師保持聯繫會再協助後續機會。
'8/8今年香港狀況較為特殊，有有可能今年無法持續合作，但還在持續請老師協助內部溝通。
'8/2持續關心老師只用狀況與續約的部分</t>
  </si>
  <si>
    <t>6/16年度關心與詢問帳號中。
7/7和新窗口聯繫確認帳號續約數量。
7/21已有先提供一版報價單給老師，但可能會有調整帳號，預計這週或下週等老師確認回覆，並提供老師所需公司資訊資料。
8/11與老師來回信件確認帳號數量中。
8/18確認數量與老師回簽並開立發票，金額為港幣33,000（台幣約134,615）。
8/25請老師回簽名驗收單並協助處理討論帳號事宜。
9/28驗收單請窗口協助回簽並已提供給財務。
10/20窗口使用資訊詢問與回覆。</t>
  </si>
  <si>
    <t>1/27 拜年與關心
8/12新學年度關心中
8/26協助問題回覆，並詢問老師關於帳號的問題，等待老師回覆中。
9/2老師回覆大約9月初會再回覆確認的帳號數量。
9/16內部說明報價單事宜與提供老師報價單。
9/23提供老師報價單後跑流程，因內部審核窗口不同變比較嚴格，花比較長時間，週五才收到報價單回簽名，下週開立發票。
10/07發票已順利開9月發票金額是港幣5萬（台幣約202,898），並請窗口協助回簽驗收單，老師有來信問問題並處理回覆。
10/28老師問問題處理回覆。</t>
  </si>
  <si>
    <t>*5/31新學期報價單溝通提供
*8/30 新增和續約帳號數確認和報價，並開發票總金額港幣51,000
*9/6 由於香港的規定超過5萬港幣要5個報價單，且客戶也無法分兩張報價單，故新增和續約帳號修改和報價，並需要重新開9月發票總金額港幣49,900
*9/12 重新報價的部分確定可開發票並開立提供給客戶
*10/18 驗收單提供
*10/25 客戶驗收單回簽
*3/27 學生使用狀況問題處理回覆
*8/28 關心窗口使用狀況和開學後才確認討論續約內容
*9/18 和客戶確認後，提供報價單，預計9月請客戶回簽名和開立發票。 
*9/28 已收到回簽名報價單，並於今天送出開立發票金額港幣48,000(台幣約180,505)
10/08 提供加購新帳號
7/9 預計9月才會確認是否有續約多少帳號的事宜。
9/10 確定要續購和購買帳號，490個學生帳號及1個老師帳號，其中372個是舊學生帳號延續，118個是新的帳號，總金額共5萬港幣（台幣約177,913），預計下週提供報價單給窗口。
9/24 提供報價單後，老師已經回簽名並開立invoice，老師協助請款中。
10/01 請老師協助提供延後帳號之名單
10/08 提供老師新的延續名單
11/26 請老師回簽名驗收單
12/03 驗收單已經拿到回簽</t>
  </si>
  <si>
    <t>馬來西亞斗湖巴華</t>
  </si>
  <si>
    <t>1/2發信關心學校近況。</t>
  </si>
  <si>
    <t>11/26發信關心學校狀況等待回覆中。
'1/12副校長請老師聯繫我，後來表示因為今年學生銳減與經濟方面的壓力很大，故評估後只能刪除各方預算，今年就暫停不合作了。
1/5等老師協助回覆帳號數量中。</t>
  </si>
  <si>
    <t>1/6已提供報價單給副校長，副校長會盡快協助回簽名，今年需求數量為學生人数：685，老師人数：60，總金額為2,776美金（約台幣85,359）。
1/13副校長已協助回簽名，並開立發票。
1/18拜年關心與帳號資訊確認。
2/3再請副校長提供詳細帳號對應相關資訊以利內部帳號資訊處理。
2/10學校已匯款，並內部完成帳號資訊。
12/15有信件再詢問與關心使用帳號中。
12/22副校長回信他再休假中會請老師協助回覆帳號數量。</t>
  </si>
  <si>
    <t>1/14 發信關心有收到回信，表示因为疫情的關係，教育部展延2021年的学年到2022年3月才结束，2022年的使用，預計是老師65位，學生760位，整理報價單需要提供，因今年改為泛學優有和財務確認因原先皆由BVI開立發票的，如 HKB 跟馬來西亞等客戶皆是由「總公司」簽約者，依舊由總公司開立發票，免更換公司別！總公司銀行帳號為：27108000377046
1/21 提供報價單給副校長，今年需求是老師65位，學生760位，金額約台幣88,802。
1/27 拜年與關心並收到回簽名之報價單，預計年後開立invoice。
2/11 開立INVOICE（金額為馬幣 13,450，約台幣89,478元）並寄給副校長，並請老師們協助提供帳號相關資訊。
2/18 收到老師提供資料，請內部協助處理。
2/25 驗收單提供請窗口協助回簽。
3/20 請副校長協助回簽名驗收單，並請協助確認匯款資訊，目前副校長表示財務協助處理中。
3/25 副校長寄來匯款證明，我方有收到款項。
12/30詢問有年度帳號需求並提供報價單。</t>
  </si>
  <si>
    <t>2/22 經由上週報價後，副校長表示經費有限關係並提供之前與代理商之報價待表示希望可以教師帳號免費，經查看先前報價單，內部認知是，說明2020/12/31過後，先前免費的教師帳號是需要收費，但是系統費用是不會再收取，之後只需要付使用的教師和學生帳號費用即可，但因考量校方內部的財務狀況，有爭取到可教師帳號打9折的方式，每位教師帳號費用優惠為馬幣90，今天收到副校長與學校討論後的回覆是可以的，故今天會再提供更新報價單讓副校長回簽名。
2/26 更新報價單讓副校長後，校長已回簽名並開立2月發票，馬幣 14,500，約為台幣10萬元左右。並請副校長提供需延長使用之帳號list
7/30 副校長想了解電競賽事報價單和詢問慈濟題目的部分，已經將聯絡方式提供給慈濟轉知馬來西亞慈濟窗口。
8/6 提供競賽之盾之報價單與副校長，主要詢問電競賽事人數當中，若有超過100人則建議另外的模式。
10/01 有再發信關心但尚未收到回應，會再度聯繫看看。
10/08 有再發信關心但一樣未收到回信。</t>
  </si>
  <si>
    <t>經銷夥伴</t>
  </si>
  <si>
    <t>言果</t>
  </si>
  <si>
    <t>3/12和窗口關心因這兩年合作的部分比較少，請窗口再協助看是否需要再過去說明。
1/22持續與窗口關心今年的合作機會。
1/2因25年合作機會比較少有持續訊息關心與詢問今年合作機會。</t>
  </si>
  <si>
    <t>7/25都有持續關心客戶窗口，但一樣今年目前是比較少需求，但有和窗口再問看看下半年統一過去介紹分享之機會。
4/30因今年企業多為活動與AI相關議題，近期比較少需求，窗口會再協助有消息會再和我說。
3/28持續有關心合作狀況，但窗口表示有新的合作部分會再和我說，目前都尚在接洽中。
1/17回覆窗口demo的部分，但目前應該會是過年後才會再討論與評估，年後會再跟進。
1/9和窗口討論到有機會中國那邊有公司想使用，但會想要先測試環境，再評估使用。</t>
  </si>
  <si>
    <t>12/20請窗口協助驗收單事宜。
'11/6發票提供給窗口協助後續事宜。
'10/28開立言果發票3,816帳號購買，並將發票提供給窗口。
'10/24言果本月對帳單提供給窗口請窗口協助回簽。
'10/11持續有和窗口再約訪交流時間。
'8/29和窗口約內部DEMO交流的時間，窗口協助內部確認比較多人在的時間。
'8/2關心其他案況中，目前近期尚未有帳號需求，但大聯大的部分可能明年會有機會。
'6/28請窗口協助回簽名驗收單並關心其他案況中。
'5/31開立住華發票並請窗口協助後續流程。
'5/17協助住華科技20組帳號開通問題回覆。
'4/19中信那邊因長官關係暫不使用，其他的部分若有消息會再回覆。
'4/12目前的部分都還在討論中，有進一步消息會再和我說。
'3/8中信的部分有再和我說多要一些資訊補充，目前對方覺得總價格比較高，還在與主管討論中，其他客戶的部分還需要時間評估與跟進。
'3/1回覆窗口企業案例等問題，中信和大聯大的部分因數量較多都還需要時間確認，若有進一步消息會再和我說。
'2/23康舒帳號確認並提供對帳單，並開立發票金額為158,141。
'2/16關於數據問題協助確認與回覆。
'2/2已有開立地圖對帳單發票，帳號的部分要等年後才能確定。
'1/19有和窗口電話討論，最近有再評估中信、大聯大控股的全球使用部分，電話說明全球與中國地區使用的部分，提供內部討論後方式給窗口，中信這邊人數多有破百萬可贈cn世界給窗口，並有提到萬的帳號價格已有再優惠的部分。
'1/12目前中國信託和另外新窗口的客戶大聯大有在評估全球使用的方式，中國信托要全球使用人數是1萬2左右，但中國地區或有450人使用（但大聯大人數要再確認），但目前為初步評估階段，若要購買兩個地圖的話較為困難，故目前會內部先討論符合的方式。
'1/5言果的康舒建立獨立世界資訊確認但帳號數量還等待確認。</t>
  </si>
  <si>
    <t>1/6週五下午再次對焦討論相關合作細節，窗口已有先協助提供兩個影片可讓我們demo使用，另外正請窗口協助提供第一個影片的題目約10題讓我們做demo作業，並預計下週提供講師等相關資料。
1/13與夥伴多次對焦胥中高階主管項目與資訊，並請窗口協助提供。
1/18拜年關心與討論中高階主管項目資訊請窗口協助提供，窗口年前較為忙碌年後需再討論合作內容。
2/10與窗口多次討論與對焦中高階主管內容項目，夥伴也有提出想法，預計連假前約雙方討論會議訂出合作分潤部分。
2/17提前與窗口說明分潤初步規劃與想法，雙方線上會議討論，對於會後調整分潤的部分需要再討論。
2/24分潤的部分內部討論後，並訊息窗口與說明。
3/24提供3月對帳單和驗收單請窗口協助回簽名中。
3/31窗口協助回簽報價單後並開立發票。
5/12因近期都在開實體課程，尚無帳號購買需求。
6/30和窗口電話討論因同仁有新夥伴，故討論後可以約至窗口或線上的線上分享會議，看夥伴同仁手上的案子有沒有適合合作項目。
7/7和窗口約月底時間至夥伴公司和同仁分享會議。
7/21分享會議資訊準備中，預計月底過去與夥伴同仁分享。
7/28因颱風關係夥伴調整拜訪時間為下週8/15號。
8/18至夥伴公司會議和夥伴們介紹平台與案例分享，後續窗口會協助建立群組讓有需求與詢問的夥伴可以直接提問。
8/25夥伴有協助另開業務群組，若有夥伴有問題可直接對焦，因公關帳號到期請我方協助開立公關帳號。
9/15夥伴們有陸續協助提案，目前有東森國際、安葆國際實業、士林電機，若有問題會再群組詢問。
10/27夥伴有協助和同仁確認目前還在提案中，若有進一步消息會再進快和我說。
11/24目前康舒還在跟進中，有新消息會盡快和我們說。
12/1和夥伴窗口電話討論關心，康舒這邊有機會可以合作，因爲人數調整為3000人使用，故會是直接購買獨立世界的方式，並確認和回覆窗口相關分潤與問題回覆。
12/10和窗口會議討論康舒數據整理需求，窗口表示之前的帳號數量算錯了，更新會是1700個帳號。
12/15窗口表示不好意思因康舒因預算等來回討論與挑整，帳號數量會再降低一些但一定會超過千人使用，會再和我們說最終數量。
12/22言果窗口回覆康舒建立獨立世界資訊但帳號數量上需要待確認。</t>
  </si>
  <si>
    <t>1/7 線上one BoniO demo會議，會議之後窗口有在跟他們做影片的產品部討論，後續會再跟小美確認一下後再跟我們聯繫。
1/14 有再和窗口聯繫，窗口表示小美會先訊息主管提出一些想法，並看是否約年前線上討論。
1/21 後續需請言果協助提供講師等相關資訊給我方。
2/11 根據年前的想法與合作模式，窗口會協助再跟小美討論要提供給我們的資訊後提供。
2/18 和小美和Sandy電話，因最近比較忙碌，預計下週小美會先協助找一兩門課程的相關資訊提供給我們參考，後續需要我們這邊協助討論價格、分潤方式的計算。
2/25 因有新帳號購買需求，需先協助延長管理帳號，預計下週等窗口協助整理一兩門課程資訊吼提供。
3/11 本月份有2位客戶要使用PaGamO混成方案，大昌華嘉47組，已經提供名單，另外住華會分兩次，每次20組，預計3和5月。
3/20 窗口提供住華(25組)匯入，預計3月底會提供對帳單並開立發票。
3/25 提供言果對帳單，並寄出發票開立通知。
4/1 窗口協助對帳當回簽名並開立發票。
4/15 預計5月底會有新的帳號，數量會再通知，另外教師合作的部分，因小美後來還沒特別回覆，窗口會協助再度詢問確認看看。
4/22 言果的中國信託需求已有報價給窗口，窗口會協助與中國信托這邊討論與提案，另外預計5月會有新帳號購買需求到時候會再通知。
4/29 驗收單請窗口協助回簽名，中國信託的部分窗口會協助再確認情況。
5/6 拿到回簽名之驗收單，中國信託的部分會再協助追蹤。
5/20 中信那邊可能因為價格的部分還需要再確認是否有機會，住華是月底要再開23個帳號，另外窗口表示他們這陣子陸續來了新夥伴，由於新夥伴對於PaGamO還沒那麼熟悉，預計月底會內部說明一次相關介紹，所以下週有些相關資訊會與我確認看看是否有更新或調整(ex.費用、相關等資料)。
5/27 中信的部分目前就是暫時先Pending尚未問到其他資訊，因最近小美的業務比較繁忙，暫時他還比較沒有時間整個想過One BoniO的事情，6月目前沒有其他帳號需求，5月住華部分3,364已開立發票。
6/2 窗口電競賽問題回覆，因有同事的客戶想請老師演講，提供秘書聯繫方式。
6/10 因小美表示想推某企業使用揪學的部分，內部初步討論並約下週一下午與小美線上初步對焦。
6/17 和小美介紹JoSeal並線上會議討論合作方式，此客戶為信義房屋，提供租用的方式給言果，並提供demo帳號至下週一。
6/25 和窗口討論使用方式的事宜，會需要積分的優化部分，內部應該會於10月底才能排成製作，故先建議可先使用人工計算之方式處理。
7/1 與窗口與內部多次討論操作相關事宜。
7/8和窗口確認討論執行間，因執行時間與原本說的預計時程大提前，故內部討論積分隱藏事項的處理是否可以協助提前，並等窗口協助確認帳號數量中。
7/15 內部多次討論積分隱藏事項的處理，因窗口這邊以app版本為主，故同步和內部＆言果溝通，預計22號才會知道所需帳號數量，才可提供對帳單和開立發票。
7/22 內部討論積分隱藏事項的處理與回覆言果問題事宜。 
7/29驗收單回簽名和開立帳號發票金額8,191，信義房屋案開立平台租用費金額52,500。
8/12信義案目前43個帳號，預計八月2梯次、九月兩梯次，八月台哥大會再有預計30-40組帳號採購一個月混成學習。
8/19和窗口確認可以分開兩個對帳單提供，並回覆信義窗口問題8月的部分需要增加延長購買2個月。
8/26提供窗口對帳單與請窗口分別回簽，並開立發票金額為信義案24,865＆台哥大帳號6,582共31,447
9/8週四拿到信義帳號數量會再提供窗口對帳單。
9/16驗收單請窗口們協助回簽名。
9/23驗收單回簽名並提供給財務，確定信義言果帳號數量。
11/1111月年度會議討論後續合作方向。
12/01最近都在處理搬家事宜，近期較無新帳號購買部分，關於言果年會窗口回覆是人資限定比較不好意思，但明年可一起合辦論壇。
12/16約22號下午線上會議討論合作方式細節，因不方便將影片放在yt執行方式尚需討論。
12/30經過上會議對焦後，陸續和出口電話討論並再約細節線上會議討論合作方式。</t>
  </si>
  <si>
    <t>1/18 台積電希望使用PaGamO來對高中生做招募，希望言果幫他們規劃內容(影片)＆考題後，在做校園宣傳或對外宣傳時，可以用PaGamO來答題，目前言果尚在接洽和提供方案中。 可能會購買新地圖和帳號，另一個有提到的客戶是新光金控，有想了解混成方案，言果同仁介紹提案中。
2/5 台哥大三月跟四月會執行混成，到時候會再確定與提供帳號數量。
2/22 所需資料之提供
2/26 新光人壽三月應該會購買帳號，研修部跟人資都有但須確認，因新光人壽也有另外直接詢問我們公司，但打聽後是不同項目，但言果出口表示先前是看企業，故需要雙方再討論交流看如何可以讓雙方都有立可成案為主。台哥大也是有2梯次是購買混成，也是會購買帳號。
3/8 約本週三上午言果來拜訪說明先前一年跑業務情況並討論後續合作內容事宜
3/15 夥伴來公司進行會議交流，待雙方會後思考後會再約個時間再討論新的配合細節。台哥大哥大帳號購入45組帳號。
3/29 提供對帳單給窗口，預計3月回簽名並會開立3月發票。
4/26 提供對帳單給窗口，預計4月回簽名並會開立4月發票。並詢問是後續約訪討論的時間。
5/3 開立對帳單與4月發票。
5/21 目前是預計7月會有3600組新光的帳號。
5/27 驗收單窗口協助回簽名，並預計開通3551個新光銀行帳號，目前再等窗口名單中，並有內部討論回覆窗口詢問之問題。
但因目前名單
7/2 新光銀行組共購買帳號3548個，總金額 466,793 對方協助讓我方於本週回簽名對帳單並開立發票。
7/23 因新光7月使用較多組帳號，有使用者若找不到言果夥伴可能會打來公司聯繫，故言果提供相關客服資訊。並有數據問題詢問來回溝通處理。
7/30 開立7月發票，和數據需求項目內部溝通和回覆報價單。
11/19 再度和窗口關心但近幾月尚無相關購買案子。
11/26 和窗口聯繫，這幾個月皆沒有相關需求，約12/13 14:30 review今年的案子跟明年度的規劃。
12/03 和窗口調整更改約12/10 日期下午來訪。
12/10 和言果夥伴於公司會議並討論one BoniO與課程合作的可能性，會需要再約一場會議demo one BoniO。
12/17 和夥伴正在約demo的時間，可能可約12/23 1600或者是1/4、1/5、1/7 時間。
12/24 和夥伴約1/4 線上demo的時間。</t>
  </si>
  <si>
    <t>*言果有對外接單，開立對帳單（價格70%)給言果，請言果回傳後，開立發票給言果。
*指定期限內開立世界、匯入帳號與確認帳號起訖日。
*題庫會由言果那邊代為匯入。
*言果會詢問過往企業案例，需要回應其他企業的操作模式，以讓他們順利提案。
*需額外提供既有的Dashboard數據讓言果可以提供相關資訊給企業客戶。
*預計未來可能成案，高登鐘錶、全聯、誠品，可參考google企業客戶接觸狀況一覽表
9/12 交接內容
9/27 回應企業操作模式
10/4 協助帳號開通
10/18 帳號開通並提供對帳單
10/25 對帳單開立發票
11/1 開立10月發票
11/15 協助帳號開通
11/29 開立11月發票，數據提供。
12/6 協助數據提供
1/3 約1/10夥伴來公司更新一下目前推廣進度以及目前客戶提到的反饋，三商美邦可能會採用。
1/17 言果夥伴來會議，預計年後會陸續會有12家較有機會的客戶陸續購買使用。數據協助撈取。
2/14 先前帳號夥伴來信延期，因最近疫情緣故，有滿多企業開始考慮混成，近期也持續推廣中。
2/27 目前有確認的是三商300數量/月預計5月使用，新光人壽30數量/月預計4月左右，加起來大約6萬7左右，台灣大哥大60/月時間還不確定，中鋼保全100/年時間不確定，瑞鼎評估中，澳盛確定會有但人數和時間都還需要再確認。
3/13 協助數據提供
3/27 詢問案子情況中，尚待回覆。
4/10 月底應該會有30組，但原先的三商美邦，因實體課程考慮延期，由於整個規劃有變動，所以目前PaGamO啟用的日期還尚未確定，其他的因有的是搭配實體混成課程使用，由於疫情關係，客戶都還在評估是否延後。
4/20 林果良品月底會有25組需要購買，27號會提供名單，5月使用。
4/24 收到提供名單因5月使用，將協助更新名單。
4/30 協助開立帳號與詢問測試帳號事宜，因主管不在下週回覆。
5/8 台灣大哥大預計購買45個帳號＆東騰開發購買35個帳號會提供資訊後再協助處理。
5/15 協助保留12個測試帳號，林果良品25個帳號＆東騰開發購買35個帳號提供資訊協助處理匯入，另外台哥大，因他們內部簽呈沒跑完，預計延到七月啟用。
5/29 協助開立6月中國人壽帳號共50個，開立5月發票金額 8,776。
6/8 6-8月有幾間比較確定會執行： 台灣大哥大、三商美邦、中國人壽(應該會再有一批50人)
6/19 原先三商美邦預計會於七月開立1265組，請言果協助於六月開立，目前三商在合約流程中，言果協助趕進度。
6/29 三商美邦部分確定已和言果簽約，開立對帳單請對方回簽中。
7/27 下週和中信有可能會有希望，但尚不確定時間點，下週會碰面開會後才會知道後續情況。
8/3 中信預計可能10月會進行，台灣大哥大需新增45個帳號協助匯入。
8/28 台灣大哥大新增45個帳號協助匯入，數據下載並整理提供，並開立發票金額：13,164 (含稅) 
9/18 中信300組因對方時程關係（43880元），會延到10月。
9/28 寄出9月對帳單請對方回簽名中，以及驗收單需要請對方協助回簽。
10/08 問題回覆與協助處理
10/19 數據處理提供，中信預計是本週會提供相關帳號資訊
10/26 已經提供中信名單並協助匯入，本週會提供對帳單請對方協助回簽。
10/30 提供對帳單並開立10月發票金額：55,142含稅。
11/9 數據內容需整理提供。
12/4 目前12月並沒有新增需要購買帳號數量的部分，若有新增會盡快告知我們。</t>
  </si>
  <si>
    <t>永豐銀行</t>
  </si>
  <si>
    <t>1/27 拜年與關心</t>
  </si>
  <si>
    <t>3/15 和Eva和資訊長官與神策總經理會面拜訪
4/9 寄信給資訊處長詢問接下來是否可介紹負責之窗口，處長回覆還需要一些時間，因才剛任職。
4/26 有和永豐新窗口聯繫到，有先電話介紹內容與提供相關資訊，並約時間拜訪。
5/3 窗口想熟悉與了解內容問是否可試用，告知如何進入國小天地可自行試試看。
5/10 請窗口協助問看看是否有時間直接約會面介紹和任務小體驗會比較清楚。
5/21 有再度詢問，但因為目前疫情升溫，各家銀行都忙「異地備員」等相關作業，請我方不要急哦，如要配合ㄧ定找我們。
6/7 有再度詢問，但因為目前疫情升溫，窗口這邊真的很忙碌暫時專案暫停。
9/24 有再度關心並先訊息提出雙語分行方案，但目前尚未得到窗口的回應，下週會再度詢問。
10/01 窗口表示因為計劃趕不上變化，故專案執行ㄧ直變，主管會適時指示執行業務，目前貴公司方案暫緩，見諒！如有機會接洽，會聯絡資訊。也有提到英語分行的部分，窗口表示培訓英語開啟雙語分行的項目是由我們其他單位負責，有詢問窗口是否方便協助轉介中。
10/15 有和窗口再關心和約線上講座，窗口回覆說，雙語項目負責的應是「主管職」不便透露聯絡資訊給予貴公司。目前各工作推動方案，主管都有自己的思維(隨時隨地都在變)，故下屬都是等候命令執行；與貴公司是否合作？請暫緩也稍安勿躁。因應疫情突變，公司內部已經臨時啟動好幾波業務執行，「使用率」有達標，「計劃趕不上變化速度」，請貴公司見諒！故先視情況再慢慢關心。</t>
  </si>
  <si>
    <t>士奇傳播股份有限公司</t>
  </si>
  <si>
    <t>1/18拜年關心
3/24至士奇傳播與另外的窗口說明介紹，有考慮另外青少年心理議題的部分來合作，但需先準備報價項目和說明截圖等資訊提供給窗口，預計下週提供。
4/7提供相關報價單和資訊給窗口參考，窗口連假時間有活動，預計連假後討論。
4/14因最近窗口比較多事情，會再整理問題後與我討論。
4/21和窗口聯繫回覆執行相關問題。
6/2窗口和客戶討論後表示價格較高應無法執行，但有再確認對方可執行預算，看是否可協助調整項目。</t>
  </si>
  <si>
    <t>1/27 拜年與關心
9/16PA好康相關事宜建議與和窗口說明。</t>
  </si>
  <si>
    <t>6/7 原本士奇的窗口介紹另外一位窗口，因為此公司有服務各個中央部會，表示窗口目前司法院也有意想要與您配合，和介紹的窗口Roger電話介紹平台CSR官方任務運用，Roger表示國民法官會做漫畫，問放上題目的可能性，並請我們提供一個司法院-國民法官制度的建議方案，因漫畫素材還沒完成所以無法提供參考，有提供一些連結，後續方案可看怎麼進行窗口再提給司法院。
6/11 和窗口介紹說明後，準備司法院的提案提供給窗口，窗口協助提供給司法院了，目前正等待回覆或討論，會再跟我說進度。
6/18 窗口有再跟司法院討論專案，目前確認要請我先以小學課程為主以第一階段的合作方式（官方任務）提供執行方案跟預算，時程暫以至今年底可以完成的方案規劃，在評估後續是否要追加二、三階段的專案，目前方案準備中。
6/27 窗口有換另外協助執行窗口聯繫，故重新說明介紹平台和規劃提案內容，依照對方需求提供第一階段的提案和報價單給對方參考，窗口會再和司法院討論。
7/2 司法相關執行問題協助討論並回覆，並協調發票分期之%。
7/9 公關表示司法那邊因為沒有辦法保證效益，價格又偏高，他們內部尚需再討論看看，預計下週提供相關官方任務完成數據資料給他們參考。
7/16 有請公關再協助和司法溝通，預計下週再關心情況。
7/30 司法這邊目前都先收集資訊，目前因為有其他的計畫故先暫時不考慮，但公關表示有其他的案子會再協助。</t>
  </si>
  <si>
    <t>信義房屋</t>
  </si>
  <si>
    <t>S3</t>
  </si>
  <si>
    <t>4/29至信義房屋拜訪『信義房屋企業倫理暨永續推動辦公室_公益事業推動組』經理和負責同仁，因先前已有多次拜訪為另外的窗口，剛好這個月轉去業務單位了，重新和新窗口介紹分享，但因今年預算已經訂了，可以探討明年的需求。
'4/26會議簡報準備和下週一拜會準備。
'4/17提案相關內容準備中。
'4/7因月底和約拜會，準備相關提案內容。
'3/25約好4月底的時間至信義會面洽談。
'3/20有發信給上次活動遇到的雅雯經理約訪，但未收到回信，致電尚未接通，但剛收到回覆信件，三月份時間比較繁忙，建議四月中過後，我們提供幾個可行的時間，我們會來安排。
'3/11因剛好到信義參加活動，本來想和窗口約訪，但窗口上午有會議下午不在公司，故說另外再找時間約，但活動後很巧的遇到企業倫理暨永續推動辦公室_公益事業推動組的雅雯經理，再與經理約時間拜會。
'1/15有和窗口再重新詢問約訪時間，但剛好這幾天休假，正在確認休假回來後的時間。
'1/9有關心窗口與詢問今年合作的可能但剛好週五請假下週再關心聯繫。</t>
  </si>
  <si>
    <t>12/19關心窗口近況與接下來的活動與後續討論機會，但下週才有時間，下週再致電給窗口。
'9/18和窗口電話討論因學校的招生選擇學程的部分比預期少，原先的預算會比較高，來回討論後，詢問建議是否調整報價單為少部分人數的報價使用，會再提供報價。
'9/11有持續詢問窗口但是尚未回覆，會持續關心。
'9/4窗口和校方這幾天有在持續討論中，等討論完畢後會再和我更新狀況。
'8/20有持續關心窗口，窗口表示學校那邊還在持續招生中，還需要些時間才能確定。
'7/27窗口表示因校方那邊還沒有很確定，一樣需要一些等待時間。
'7/17窗口詢問學校方招生的部分後，校方招商部分是有遇到些問題，還需要一點時間，但有再和窗口說有需要補充和校方說明等我們可以協助。
'7/3有再關心學校情況等待窗口確認回覆中。
'5/19她們和校方有陸續討論，預計會需要到6月多依照學校報名狀況再細節討論，預計6月再跟進。
'4/18關心校方討論後續，因窗口窗口尚未回覆預計下週會持續關心。
'4/10窗口這邊預計16號和校方再討論，會議後再關心。
'4/2和信義窗口與中科大校方處長與校方夥伴線上說明平台與運作模式討論與回覆問題，預計下週放假後，信義夥伴會再協助與校方其他老師討論。
'3/28與窗口約下週與校方線上對焦討論合作模式，同步找優樂地詢問題目資源討論。
'2/6窗口想找合作教師一同會議討問合作模式，正在確認時間中。
'1/23和窗口電話表示年後會再約時間和學校方討論進一步之規劃。</t>
  </si>
  <si>
    <t>12/20再訊息關心狀況，剛好窗口近期年底休假比較久，說等休假回來再聯繫。
'11/26和窗口電話對焦討論聯繫，再給整一版資訊和補充資料給窗口。
'11/22和窗口聯繫約週一下午電話討論。
'10/31窗口表示11月底可以知道有沒有預算合作，會再持續跟進。
'9/27將與大學合作相關提案提供給窗口內部與倫理長說明期望以這方向模式開始。
'9/6持續和窗口討論和製作提案，預計會是先以信義和大學合作企業倫理教育的模式，為通識課程並期望學生可以較為自主的學習。
'8/23至信義和窗口討論合作可能模式，預計以和大學合作的模式來規劃信義品牌的倫理教育、永續教育通識課程會比較有機會，預計內部和教學設計師討論研擬提案再提供給窗口。
'8/15約下週下午時間過去和窗口一同討論合作的模式與建議規劃。
'8/8窗口休假回來正約8月時間和教學設計師一起協助規劃討論的時間。
'7/5和窗口電話聯繫討論情況，窗口想嘗試新人訓前6個月學習提升自我學習力，想規劃程如何成為信義人-素養教育、企業倫理的模式，同步和協會那邊合作和大專院校合作，想將職業倫理教育、企業倫理學習模式提供給校方，成為夥伴合作模式，窗口7月會再規劃完整些，我這邊也內部討論看是否有什麼資源可提供發想，7月中窗口要再休假待回來後約會面進一步討論。
'6/28窗口休假回來，下週比較有空可約時間討論。
'5/24窗口雙羽本來想等人資大主管們看過了解後一起討論導入，但目前窗口說兩條線都一起進行，同步持續人資約訪部分，窗口這邊也會內部思考使用模式規劃，因都在忙淡江大學講座事宜到5月底，後會再調整思考內部使用模式，有討論原本都是用醫學院、永續 企業倫理，想讓同仁不覺得是負擔，因每個月都有經營理念研討（店長進行交流），討論在這部分使用的可能性。
'5/17和窗口雙羽說明目前約訪狀況，並請窗口協助內部確認是否有機會可以先從倫理這部分先進行合作。
'5/10因會議對方會有總經理、副總們和其他長官，時間方便比較難喬，原本想與我方約6月，目前還在努力看看改5月是否有機會，已有和對方表示520後不便約老師時間了。
4/26有再訊息關心，窗口週五有再問人資方，預計5月會約會議靜待消息中。
4/19有再和窗口雙羽關心約訪事宜，因為內部人資是由誰跟您們聯繫，窗口不確定，所以先不方便給我上次截圖窗口line，表示人資比較有做事的次序，因目前公司正在季檢討，所以要等到月底人資方聯繫，目前知道陳總安排轄下人資部來安排會議，請我們這邊等人資方聯絡。
4/3持續詢問窗口和人資的約訪，本來說人資會聯繫我們，但尚未接到聯繫再請窗口幫忙確認，回覆會約四月下旬，因最近大家都很滿，可能要先避開季檢討這一波。
3/22因老師有參與窗口協助的活動演講完，有再和窗口詢問約訪人資高管的事情，窗口表示人資那邊會再和我們聯繫確認時程。
3/15待窗口協助規劃中，會再進一步找我們討論。
3/1有再關心內部先使用的部分，窗口剛好確診請假，說確認後再跟我說，三月份會做規劃，再跟我討論，因無法單獨運用，要包進去專案中才能說服內部，一旦出去不同意，以後就不容易了，所以窗口不敢躁進，並有點拖延到因為去年十二月處理大專案跟淡江大學合作的講座，比較沒辦法分身，預計三月會來規劃。
2/23持續關心窗口表示還需要再內部確認一下。
2/16年後關心窗口表示有機會先內部合作但要再內部確認，中華企業倫理教育協進會的部分要再請倫理長約。
1/19拜訪完倫理長後有跟窗口接洽，請協助約中華企業倫理教育協進會拜訪事宜並同步問看看信義先合作之機會。
1/12拜訪與介紹PaGamO平台操作模式與案例分享，後續夥伴合作方式的可能，倫理長表示倫理相關教育部分有和中華企業倫理教育協進會合作，若能從大學植入倫理教育開始，讓各大學學生、企業倫理老師使用並串到企業倫理，會能更加擴大教育合作方式，請窗口協助約訪中華企業倫理教育協進會，但因本週倫理長身體不適故會再請窗口協助詢問與安排。
1/5至信義房屋和倫理長（人資長）拜訪與介紹，於會議中回覆問題，會後提供資訊給窗口參考。</t>
  </si>
  <si>
    <t>3/24信義企業倫理辦公室來信詢問，致電窗口說明，窗口表示可約下週線上會議時間，正在確認時間中。
3/31與窗口線上介紹平台與相關執行分享，因公司內部很重視誠信與倫理，故想用遊戲的方式帶入倫理內訓教學，但因為人員比較多預算非常少，故讓需要內部討論可能合作的方式。
4/7因窗口表示預算大約是50萬左右，但因為人數很多故預算會超過太多，期望是否能討論雙方長期合作價格，但因夥伴言果也和信義房屋有一些案子合作過，也擔心價格若差異太大會對夥伴較難交代，尚須思考與內部討論。
4/14本週到信義拜訪，希望能做經營理念的教育應用，期望倫理素養在企業內運轉起來，期望以策略合作企業夥伴的方式的方式來提、3-5年的計畫長期合作的可行性，目前和窗口確認預計執行會發多少任務的方式，來討論比例和收費。
4/21再和窗口線上討論詢問預計執行波段，並提出1000人限制的部分，但窗口這邊對於千人限制的部分還是會期望是否可再討論看看，主要窗口期望是大家自主學習，但試試看的前一年兩年會進來使用的人數不確定，加上若是將連結放在內網入口，點進去的同仁就較不好限制特定人數才能登入使用，故有討論到或是同仁們可自行下載app來使用的方式，也有提到登入方式如何會比較方便，窗口也有提到串接，因為都會需要額外費用，故討論後我們內部可討論能夠接受的方式和價格，窗口這邊再去看看是否能再有額外預算。
4/28因窗口期望前面兩年可不可不要限定人數，以及登入方式的問題討論，會再討論後調整我方可接受的報價單給對方參考。
5/5提供1,000封頂價格報價單給窗口參考，並與窗口聯繫說明，窗口表示可以提供如三年的方式與多少金額，會再準備調整。
5/12與窗口線上說明討論，窗口請我再調整統整在同一份報價單內，調整後提供給窗口。
5/26因楊老師最近身體不適，窗口會再等老師好點後再提。
6/2因近期楊老師身體不適，窗口會再找機會找老師說明並約合適的時間。
6/9窗口表示內部這幾週都比較忙，也在思考未來的整個運作方向，確認約訪後會與我聯繫。
7/21 再關心持續約訪中，有表示內部爭取特別夥伴長年合作價格，若有任何需要協助規劃的部分，我們都可以幫忙，目前內部還在調整運作方向，窗口內部確認後再和我說。
8/11 有和窗口電話接洽，窗口有詢問關於題目使用操作的問題，滿有機會會使用到申論題的部分，並有先回覆以及提供申論題示意圖手冊給窗口。 
9/15之前都卡在內部調整，終於有進一步的回覆，窗口說會協助問楊老師時間看是否約下週9月底或是10月時間。
9/28送中秋禮盒並關心窗口約訪日期，因月底很忙碌並有較多假期楊老師也有行程，故正在約10月方便的時間。
10/27窗口表示再確認約訪日期時間中，進快下週和我說方便的時間。
11/10和窗口確認約11/20上午10點拜訪介紹會議。
11/17原先20號週一要至信義拜訪會議，但週五臨時窗口表示楊老師臨時要安排出國行程，故很不好意思需要調整會議日期。
12/1都有持續關心調整約訪的日期，但老師行程比較滿還再確認中，這週窗口休假，會盡快再和我說。
12/22經由上次窗口約訪改期後，倫理長的時間都比較難橋，目前窗口看行事曆先暫約到1/5上午10:30的時間，但正在和倫理長確認中。</t>
  </si>
  <si>
    <t>1/27 拜年與關心，窗口表示年後聯繫。
2/11 請內部協助One BoniO相關介紹檔案中，預計下週提供給窗口後詢問約訪。
2/18 提供One BoniO相關資料給窗口，正和窗口詢問是否方便約訪介紹中。2/25 正在和窗口確認3月的約訪日期中
3/4 已經約好下週三上午至現場拜訪與介紹。
3/11 至信義房屋介紹與拜訪，因窗口預計11月想辦理公司內部考試，但因為網路價格負荷的問題可能會需要將考試分批次，但經由介紹後可能可考慮PaGamO來解決此問題，但因為目前公司使用旭聯，太多資訊都綁在這邊，無法直接轉換導入，並與One BoniO使用類似，故暫不考慮導入One BoniO。
3/20 窗口表示本來未有估算這考試活動的預算，故會需要再和主管老闆討論，並預計提供POC和租用方式報價單給窗口參考。
3/25 報價單項目處理中。
4/1 因需求時間還有一段期間，因上次會面有先大概知道價格，窗口會再和主管討論。
4/8 提供報價單並和窗口聯繫，窗口會再和主管報告說明。
4/15 窗口現在同步請IT及旭聯那裡評估若要增加硬體需求大概要少費用，但還沒有消息，會同步將我們的方案提供給主管參考，若確定後再找我們了解後續細節包含系統面等，預計5月可以再度確認看看情況。
5/6 已訊息關係等待回覆中。
5/20 和IT討論結果是傾向用硬體擴充來解決同時在線的問題，但尚未和最高主管討論，後續再和我說明。
5/27 和窗口持續關信，表示是要採取哪一個解決方案的問題，還正在評估中，有請窗多協助看是否可以約訪主管介紹。
6/10 窗口表示後來與主管討論後，傾向用不用免費的方式執行，故目前可能改成分好幾場考試執行，故暫不考慮使用，後續若有機會再會聯繫。
9/2論壇邀約中。</t>
  </si>
  <si>
    <t>1/11 因都無法聯繫到簡先生，但有聯絡道最初協助約會議的窗口梁小姐，表示年末與年初會議很多，她有一些專案也是要找簡先生但也較難遇到，會再協助詢問，也同時寄信給詢問了。
1/25  因近期致電都無法聯繫到簡先生，今終於收到回信表示目前公司對於此構想的優先順序在較後面，故會待後續有比較好的時機點再運作，會再電話聯繫關心信義目前規劃安排想法。</t>
  </si>
  <si>
    <t>於12/11上午拜訪說明介紹平台，並有小任務體驗及各部門窗口的交流提問，信義對我們產品是非常有興趣的，與會同仁有人資的協理與經理以及其他部門同仁，會後他們會再內部討論，持續保持聯繫。
12/28 收到報價單和相關資訊後，尚需要內部討論與規劃中。</t>
  </si>
  <si>
    <t>台塑企業總管理處</t>
  </si>
  <si>
    <t>10/31提供相關資訊詢問約訪方便的時間中。
'10/22因展會認識到的窗口聯繫寄送資訊約訪中。</t>
  </si>
  <si>
    <t>1/18拜年關心
2/10窗口有提供CSR相關mail請我自行詢問，會再準備信件資訊與詢問。</t>
  </si>
  <si>
    <t>8/19與台塑企業總管理處訓練管理師賴佳維和明志科大的老師約8/23下午2:00週三線上會議介紹與討論使用在新人訓。
8/26與窗口們進行線上會議介紹，說明提到PaGamO和另請Cassie協助也說明One BoniO的部分，並線上帶畫面操作說明介紹，窗口覺得是有興趣但詢問幾個問題認為成本比較高（光PaGamO部分），討論中建議可以再找其他單位一起來聽並看是否可以聯合其他單位來增加預算。另外窗口也有提到做CSR的部分，有再多做CSR的說明與畫面介紹，這部分窗口可以協助看介紹公益部的同仁。
9/2論壇邀約中與後續其他單位約訪中。
9/8和窗口聯繫已協助報名論壇，並協助與其他單位和公益部門約訪中。
9/16窗口有和主管討論，因新人訓規模較小，會導入實體小互動遊戲，預算關係使用可能性小，但窗口表示會再協助想看看有沒有地方可以使用，因課程會做小變動，窗口會再設計看看，另外公益部也有再請窗口協助詢問。
10/7窗口這兩週較忙碌，下週會再聯繫關心。
12/09藉由論壇約訪窗口表示人資這邊因為都以實體為主故目前沒有使用的安排，但會協助轉信給csr部門看看。</t>
  </si>
  <si>
    <t>KPMG安侯企業管理股份有限公司</t>
  </si>
  <si>
    <t>2/5重新接洽關心之前聯繫窗口。</t>
  </si>
  <si>
    <t>9/6持續都有關心窗口，再致電關心因之前是提英語學習的模式，另提到我們有租用平台的方式可以符合各項較為短期的合作模式，會再更新提案提供給窗口參考。
3/1年後關心今年預計的規劃，看是否有機會試試看將平台加入使用之機會。</t>
  </si>
  <si>
    <t>1/6提供窗口資安等資料給it確認中，若對方it有任何問題會再提出，並提供簡報內容給窗口參考，同時詢問詳細的需求資訊，預計於下週整理報價單資料給窗口參考。得到資訊為，英語課程通常實體課程開課每梯次限20人，開課期間約在6-12月間，並預計需要2組體驗帳號。
2/10整理報價單後提供給窗口，因年前窗口較為忙碌，預計再提講demo帳號並帶窗口進行demo說明。
2/17致電與窗口聯繫，預計於連假後3月約再至KPMG與主管說明內容與demo操作。
2/24致電與窗口與信件聯繫約訪事宜，回覆想找主管同仁一起聽，但因為主管去新加坡出差等下週回來後再告知可以約訪時間。
3/3致電未接聽有再信件請窗口協助約主管同仁方便的時間，並同步先提供我方可以的時間。
3/17持續致電和窗口確認時間中，間窗口還正在確認主管時間尚等待回覆。
3/24窗口後來回覆信件表示，因近期再趕各種報告與資料，與主管喬約訪時間有難度，想改為4月中的時間。
4/7和窗口來回調整約訪時間，確定於4/12上午至公司拜訪與demo討論，內部討論會議內容。
4/14至現場拜訪介紹與demo並秀上次報價單項目進行討論，窗口有協助約到協理一起聽，聽完後覺得one bonio部分“中高階主管”較有機會，大約都是年底11、12月進行中高階主管培訓，這部分還需要再確認是否可以達到30人之門檻。另外覺得11月第三週KPMG New AM Workshop(New Am camp)內部活動可以結合辦理活動。
4/21提供PaGamO報價單，看是否有機會進行中高階主管課程+New AM shop內部活動。
5/12因尚有時間還再內部確認。
5/19窗口不在位置上，已有發信表示，先前提供的報價單項目若有任何反饋都可以和我說，可以幫忙協助規劃年底的活動。
5/26和窗口電話聯繫，窗口表示還需時間和顧問討論看看要怎麼運用到那3天上。
6/16窗口月底才有時間約講師討論，7月可再聯繫詢問討論的狀況。
7/21致電過去窗口不在位置上，並再發信再關心，再至電表示目前尚在與講師討論階段，需再一點討論時間。
7/28有致電過去聯絡窗口，因為今年有同仁留停，人力短缺比較無心力去想，所以本打算若今年無法可能會明年考慮，因為對我們是有興趣，但我有再和窗口說可以給我們活動相關資訊，我們可一同協助規劃，看如何和他們計有的活動進行，請窗口再協助提供相關資訊。
8/25有再致電聯繫窗口，窗口會先想一下那個議程比較合適，我們再約過去協助討論。
9/22預計下週已送禮盒方式過去溝通交流。
9/28至KPMG送禮並與窗口交流，因今年人力很短缺，活動顧問也有更換，課程中目前並無使用到ipad或筆電的議程，還在想哪個地方合適，窗口表示保持聯繫是想推行但若今年較無機會的話，明年也會再協助。</t>
  </si>
  <si>
    <t>9/16論壇邀約與關心，窗口已協助邀約同仁報名。
9/23提醒窗口參與論壇活動。
10/21拜訪邀約中
10/28正在確認11月約訪日期
11/18約好12月7號至kpmg拜訪
12/01拜訪介紹內容內部討論
12/09至kpmg拜訪與介紹One BoniO的部分，對方對英文課程與中高階級主管相關有興趣，後續會再內部討論後提供相關資訊給窗口。
12/16內部討論One BoniO簡報的部分並提供給窗口。
12/30提供One BoniO簡報給窗口，窗口表示想再了解課程詳細內容及購買方式，看是否列入2023年度計畫試辦:
英語課程和中高階主管、當責執⾏⼒、⽬標執⾏⼒、部屬培育與教練技巧。並回覆窗口並確認是否需要先體驗英文課程。</t>
  </si>
  <si>
    <t>*2/14 先前多次聯絡都無法連絡上，寄信也未有回覆，本週終於聯絡上窗口，窗口說目前人資在這部分都未有任何回應，請窗口再協助詢問若有需要至現場與其他同仁介紹說明可再約時間。
*4/20 週一至現場介紹HR另窗口是負責校園，原本的營隊活動考慮改以線上競賽的方式進行，至現場提案本週會再提供報價單。
4/30 提供報價單後內部討論中預計下週再詢問狀況
5/15 因為目前疫情有比較趨緩，目前考慮是線上和現場活動搭配，內容方案討論後會信件給我們內容，預計會是使用競賽之盾於活動中使用。和窗口聯絡回覆操作問題，預計可能會是幾天活動，前面先用小世界做任務，後面最後一天用競賽之盾，目前已知道可能會有兩次活動可使用競賽之盾，但細節他們還在討論中，還在等對方信件。
5/20 再聯繫回覆操作問題，目前是活動大約會是安排前面幾天是小任務派發，最後一天可能會是現場活動競賽之盾，這部分可能會需要賽評（需再報價），窗口內容規劃差不多但還要和主管過一下。
5/29 窗口已經有和主管那邊提活動內容使用PaGamO產品於活動使用，主管會再上呈，預計本週得到窗口回覆最終討論活動行程與內容。
6/8 給主管版帳號試用中，預計本週確定是否進行。
6/15 多次討論後，主管的上層（會計師們）因疫情緩解，想用簡單化的方式進行，線下講座和討論的方式進行就好。窗口是直接提我們的內容規劃上去想使用，先前說會往長期合作方案方向，有多次提到之後內訓可以使用，但上層多次討論後，想用單天簡單座談會方式就好。主要討論考量的點是 金額、題目的產製。雖然有POC方案，但目前預算要重新調整。故待窗口確認停整後的預算，若這次活動未有合作，再探詢之後機會。</t>
  </si>
  <si>
    <t>*8/8 拜訪介紹PaGamO &amp; Facil，但因為放雲端，需要IT確認是否後續有合作可能。
*9/12 和客戶確認需求內容，預計下週提供相關費用給客戶
*9/19 報價給客戶帳號100個1年和競賽之盾927,675含稅參考。
*10/25 持續聯繫窗口詢問報價後狀況，但窗口最近較忙會議較多，尚需要內部討論中，尚未有明確回應，會再持續連續中。
*11/27 聯繫窗口多日這週不在，在外面活動，寄信關心也尚未有回覆。</t>
  </si>
  <si>
    <t>企業-藥廠</t>
  </si>
  <si>
    <t>台灣諾和諾德藥品股份有限公司</t>
  </si>
  <si>
    <t>5/24致電和發信給窗口，窗口表示他這邊沒有需求但可以再協助轉介給其他單位，會再將資料提供給窗口。
'3/8關心今年規劃，看是否有機會試試看將平台加入使用之機會，並有再詢問看是否有機會可以再約拜訪。</t>
  </si>
  <si>
    <t>1/6正在約年前過去拜訪的時間中，同時有再致電但未接通，信件詢問等待回覆時間中。
2/10約好2/22下午時間過去拜訪介紹會議。
2/17提案簡報準備。
2/24至諾和諾德拜訪與介紹並有聊到csr相關操作，因對方有提到討論生長激素相關知識宣導的可能性可討論。
3/10已提供資訊給窗口參考，請窗口協助約人資與其他部門一同會議介紹的機會。
3/24有再請窗口協助約另外與人資與其他部門介紹的機會。
4/21有再和窗口聯繫，有回信說有將資料分享給HR，有回覆如果需要進一步討論會直接跟聯繫
5/5有再電話聯繫上窗口，請他協助提供聯繫方式，但窗口表示先問過HR後再提供，另外也會再詢問pm那邊是否有機會有較大型會議可以再介紹給大家聽。</t>
  </si>
  <si>
    <t>12/01因出差輝瑞腦中風活動認識的攤位藥廠，會再約訪介紹對焦看是否有幾會合作。
12/09拜訪時間約訪中。</t>
  </si>
  <si>
    <t>桃園市政府消防局訓練中心暨防災教育館</t>
  </si>
  <si>
    <t>2/25窗口關心與聯繫</t>
  </si>
  <si>
    <t>8/23有持續關心但因今年經費主要是汰換一些硬體等設備較無其他經費可挪用，後續窗口會再協助看看若有合作經費會再告知。
'4/12窗口回覆今年可能要等待契機出現，因長官有下列考量1.因為宣導品快用完了2.今明2年館內重心會向實體設施的更新、汰換方向移轉(開館5年多了，硬體開始出現問題了)3.尚未有虛擬館更新規劃與對應活動，今年應該會把經費放在宣導品擴大採購中。
'3/22關心今年使用的活動機會，窗口表示會和長官確認會回覆。</t>
  </si>
  <si>
    <t>1/6已有提供報價單項目和資訊給窗口，正在約下週使否有方便再度和窗口與主管對焦討論，對方回覆正在確認時間中。
1/13因為最近正在忙碌119活動事項，和主管討論後較無法有比較多預算，最後問出後續合作預算應只有小額採購金額15萬，故尚須討論可如何合作。
2/24正在約再討論的會議，窗口有再度和主說說明，主管表示他們先內部討論一下方向後，下週再約可以的時間。
3/3週五和窗口林先生聯繫，訊息表示內部討論剛結束，主管們結論是因館內目前已有D&amp;D的遊戲，上層指示先需要先把BUG及優化做好，需等4-5月再來談合作，因主要想藉由與我們合作可以讓各多人知道並來館內體驗與參觀，預計下週窗口比較有空時，說明有沒有先合作Pa好康的可能。
5/5和窗口線上會議並加入另一位同仁一起重新說明介紹，並提供報價單給窗口內部與主管討論。
5/19因最近外務比較多，窗口還在與主管討論，並會再追蹤。
5/26有合作機會，但因為採購關係會須再為為調整價格。
6/2為採購關係會須調整價格，和窗口討論後148,500可以會提供調整報價單給窗口。
6/9窗口會以148,500價格報價單內部送呈。
6/16窗口以148,500價格報價單內部送呈中，預計9月執行。
7/21因之前報價單的呈現方式送呈報後覺得比較規避15萬，和窗口溝通後，以不動到單價的原則，協助窗口調整呈現方式為不出現超過15萬的字樣，提供後窗口再送呈中。
7/28已有約訪8/1會議討論項目進行內容。
8/4線上會議討論後窗口並協助回簽名報價單。
9/1和窗口確認執行項目圖風格、地形運用等溝通。
10/20和內部與窗口確認結案報告。
10/27確認結案報告後開立發票並連同驗收單提供給窗口。
11/3提供結案報告後有再詢問之後合作可能，因明年活動窗口和主管都尚未規劃，故會再關心後續合作時程與機會。
12/1請窗口協助回簽驗收單，並關心請窗口後續再協助幫忙看是否有合作的機會。</t>
  </si>
  <si>
    <t>12/16線上和窗口介紹CSR合作的內容項目說明，準備資料與報價單提供給窗口參考，因他們目前已有小遊戲介面可能看是否可小部分方式先合作，若後續需要比較多項目執行還需要看是否有預算。
12/23提供資料與報價單提供給窗口參考，會再和窗口關心情況。
12/30與窗口約時間再關心與再說明資訊內容。</t>
  </si>
  <si>
    <t>弘道老人福利基金會</t>
  </si>
  <si>
    <t>3/17和窗口電話聯繫並約線上會議說明介紹平台，並提供相關資訊給窗口，窗口期望可以用有趣的方式來提升社會工作人者基本高齡金融素養，有機會想先從弘道內部開始推廣(北中南分處約600名員工)，若內部推廣成功，也會希望可以擴散影響力，提升全台高齡金融素養，以因應台灣面臨超高齡社會的到來，目前介紹後待內部確認預算會再關心。
3/24窗口已有將資訊先提供給內部主管查看，但因目前尚未知曉預算，窗口表示主管正在看但也可以先提供報價單項目供參考。
3/31已提供內訓報價單給窗口參考，會再接洽關心。
4/7提供報價單和資訊後窗口內部與主管們參考討論中。
4/21本窗口表示有呈報給主管了，經過內部一番討論，主要是考量經費及預期能達到的效益，所以會換以其他形式去執行原本想要做的事情，但正在詢問經費與期望效益的問題，窗口最近剛好也比較忙，會再跟主管討論看看後回覆。</t>
  </si>
  <si>
    <t>羅氏大藥廠股份有限公司</t>
  </si>
  <si>
    <t>1/16窗口關心聯繫</t>
  </si>
  <si>
    <t>7/5陸續持續關心詢問活動使用可能機會中。
3/1有再關心詢問，本來其中之一窗口換單位，持續詢問另一窗口Jerry，一直有請他看是否可以約一個比較多人的會議我們再和大家介紹，窗口有說有再幫忙問但回覆說大家感覺沒有很大興趣，會再持續關心與會機會外，也會再詢問其他窗口試試。
2/2客戶關心聯繫，詢問今年合作機會。</t>
  </si>
  <si>
    <t>3/24提案簡報準備，並於22號至羅氏拜訪說明，會後提供相關資訊和POC報價單請窗口協助內部確認。
3/31和羅氏討論並調整報價單金額73,395提供窗口，並線上討論執行的細節與方式，因活動時間比較趕4/15、16，故先將要提供的檔案和操作手冊提供給窗口們，期望連假後窗口可先回簽名報價單（窗口需要問一下要用其他單位廠商的方式）。
4/7提供相關操作手冊資料，並內部討論操作執行方式。
4/14來回討論後確定以10萬成示範案，並開立發票10萬，於週末協助至會場協助彩排與執行。
5/12和窗口討論後提供報價單給窗口內部討論。
5/19上週討論完窗口表示有陸續規劃下去，但實際怎麼運用還在討論中，因6月活動是攤位有建議窗口攤位的運用。
6/2窗口和我約於下週2上午11點線上討論看看。
6/9因窗口小孩生病故臨時無法會議，正改約日期中。
7/7窗口表示有同仁也有詢問我們的平台合作項目，會統整需求後和我約會議討論，上週其中一位窗口台南workshop時間無法約，這週會再確認時間。
7/21有持續關心詢問內部是否有預計進一步合作的活動與時程，表示我們可以先協助內部規劃與排程，窗口回覆請再等他們一下，因為這裡內部溝通很多比較繁瑣，再給他們一些內部確認時間，請我再稍等一下。
7/28本週窗口休假旅行但有先協助介紹另個單位窗口Peter，有先線上介紹說明，但預算金額很低，故需要先提供資料後再去內部確認申請費用看看，會議後已有先將資料提供。
8/4窗口協助提供新版的廠商建立表等資料，讓我先內部作業。
8/18窗口peter目前9月活動傾向先用比較樸實的搶答遊戲，因為預算關係，此活動二十分鐘預算價格目前未有預算，但未來會找其他合作機會，另外窗口也先協助內部建檔中。 
9/8請窗口這邊看內部是否有其他活動的合作機會。
10/27分別再度關心兩個主要窗口，Angela表示最近職務內容有異動，請我聯繫另一窗口，但後來表示眼科這邊之後應該還有機會合作，會再持續關心確認有機會合作之時程與內容。另外窗口jerry表示老實說除了跟他一樣少數人，覺得我們很棒很重要，大部分的人都覺得這只是小遊戲而已，故在目前在難說服其他人上面有困難，以請窗口協助是否可幫約有其他同仁的會議，由我們來協助介紹與說明。</t>
  </si>
  <si>
    <t>1/27 拜年與關心
9/16論壇邀約與關心</t>
  </si>
  <si>
    <t>2021/1/11 窗口年末年初非常忙碌，說要訊息回覆狀況也還未有回覆，但電話也都沒接，會再持續追蹤中。</t>
  </si>
  <si>
    <t>"2020/5/22 安排下週拜訪
2020/5/25 安排6/2拜訪，對象主要是產品行銷部部門成員
Catherine Liao、Thomas Cheng、Eddie Fan、Uri Weng、Eric Liu、Corrine Wang、Shawn Chien 
2020/6/2 窗口有找負責客戶體驗策略與效能的同事進來，內部會先做一次討論，未來還會希望再安排會議，朝這兩塊(進修認證、marketing research)去獲取效益
2020/6/9 可能對方不是很急迫，目前尚未登入體驗帳號．已跟窗口確認
2020/6/22 對方想了解資誠培訓的費用．改以詢問他們自身期待的方案再提供報價
2020/7/1 聯絡窗口，對方提到還會繼續與學會做討論，以PaGamO做培訓的規劃
2020/7/15 窗口提到有討論內部訓練的想法，資訊還在詢問蒐集中
2020/8/4~5 連繫上窗口，目前有兩個專案在評估：學會、內訓．準備兩種報價單，都是培訓＋電競賽，窗口透露出內訓沒什麼預算的味道，要擬好進攻策略預計週五前提供報價給客戶
2020/8/12 Training Quotation Briefing with Product Marketing Department
2020/8/13 提出建vendor code詢問，同步確認專案對象與預計預算中
2020/8/28 終於聯絡到羅氏窗口，由於最近他們非常忙碌，若下週三前還未提供vendor code資料，於週四再提醒窗口，預計建立好vendor code後，可再安排討論使用的方式內容與時間。
2020/9/7 窗口將資訊轉給採購，提供所需填寫之資料，需整理好提供後建立vendor資料。
2020/9/18 已經將建立vendor資料並回信和寄給採購，和窗口約討論使用方案。
2020/9/28 正在約拜訪時間中
2020/10/08 約10/16 本週五拜訪會議
2020/10/19 本來約上週五的會議因對方臨時接到全球會議故延期到本週五。
2020/10/26 週五會議對方預計想和乳癌學會配合使用我們的平台，目前會議後對方是有興趣的，但需內部討論使用方式與和學會討論，預計會是希望是長期合作，但若是乳癌學會那邊也ok，會希望我們能配合平台不能與其他廠商合作該乳癌學會。
2020/11/09 與窗口約電話溝通中，但窗口這幾天較多會議尚待回覆可以溝通時間，目前先訊息聯繫，內部尚在討論如何與學會配合。
2020/11/13 先內部收集資料、內部提出想法、看要如何和學會搭配，先收集好資料後再找學會談，看學會是否要走長期的方式，預計12月再談合作方式。
2020/12/4 詢問窗口後窗口表示workshop在12/22，會討論確認，故希望23號再聯絡窗口。
2020/12/28已有多天聯繫窗口，但窗口較忙碌，尚未有回應可討論電話之時間。
"</t>
  </si>
  <si>
    <t>“員工人數 290人“員工人數 290人
資本總額(元) 15E
聯絡人：徐明慶 創新客戶價值經理
02-2544-6563、0925-019-999
johnny.hsu@roche.com
宋傑仁 客戶體驗策略與效能副處長
jerry.sung@roche.com
劉明宗 行銷暨業務副處長
eric.liu.el3@roche.com
台北市信義區松仁路100號40樓”</t>
  </si>
  <si>
    <t>冠德玉山教育基金會</t>
  </si>
  <si>
    <t>綠建築等相關</t>
  </si>
  <si>
    <t>11/21寄信給窗口全能CSR資訊，詢問重新提案的機會時間。
11/14窗口關心聯繫再重新接洽與提案的機會。</t>
  </si>
  <si>
    <t>12/26持續關心與寄送全能EDM信件
8/16持續關心窗口與詢問合作機會。
3/8窗口有和主管開會，但目前主管興趣不大，暫不麻煩我們過去，會持續關心後續可能機會。
3/1下週窗口會跟主管開會，會先跟主管確認意願，若有意願再來麻煩我過去一趟說明，會再持續追蹤。
2/23主管這邊還需要再討論確認提供的議題題目方向等，要內部比較確認後才會進一步討論，有再建議幾個方向綠建築教育並結合部分環保教育、零能源建築、低碳建築等等亦可大主軸之下以多元的方向搭配題目。
1/19整理提供CSR報價單給窗口內部參考，窗口會協助約主管會議時間。
1/12有和窗口珮妊聯繫，提到和主管約會議的時間，回覆有約到時間再跟我回覆，另外有提到如果只有50萬可以做到什麼程度，先回覆CSR的部分可以安排幾波的官方操作任務，提出我這邊先準備一個50的價格項目可以先給她們參考討論看看，故預計會再提供報價單給窗口內部確認。
1/5因上次窗口表示需要多一點時間給窗口，預計下週會再關心。</t>
  </si>
  <si>
    <t>3/24預計27號上午拜訪，簡報提案資料準備。
3/31至基金會拜訪介紹，並後續準備內訓、csr的提案給窗口們參考。
4/7提供內訓、csr的提案給窗口們參考，並約後續與其他窗口介紹機會。
5/5有再發信詢問再次過去與其他單位介紹機會。
5/12致電給窗口聯繫，窗口有和內部報告，但長官認為TA還是較為大的人，故暫時不考慮，但人資內訓的部分會再幫忙問問。
7/28有電聯窗口請窗口再協助幫忙轉介紹人資，有請窗口協助提供人資聯絡方式，但窗口表示不方便直接轉接，會再幫忙問看人資，若有意願再介紹。
11/10有電話再聯繫到窗口，因之前遇到人資都表示無興趣，但詢問後又覺得不方便直接提供我人資電話，故折衷方式改再發信後請裝口協助轉信件的方式再問看看。
12/10 Gimi有協助轉資訊會再準備提案方向給窗口參考。
12/15和窗口聯繫並討論所期望之資料，並準備調整提案和案例分享包含價格給窗口內部討論，並致電和窗口說明。
12/22和窗口關心後，由於主管這邊比較不了解，窗口表示給她一些時間想找一個比較好的時機請我們過去再介紹說明。</t>
  </si>
  <si>
    <t>彩晶文教基金會</t>
  </si>
  <si>
    <t>6/30 彩晶文教基金會林先生來電想了解PaGamO和研華的永續課程合作，不願寫信至客服信箱，表示只是想初步了解，聯繫到林先生後，電話與林先生分享研華使用的部分，同步窗口也有問到大致預算，並正在約進一步詳細的線上demo討論會議。
7/7和窗口線上demo說明與介紹，窗口會先和內部說，看後續是否再進一步討論合作。
7/21窗口表示目前部門有其他業務比較緊急，若有進一步的消息，會盡速與您聯繫，會再定期持續關心。</t>
    <phoneticPr fontId="3" type="noConversion"/>
  </si>
  <si>
    <t>碼非創意
(BNI中國信託案)</t>
  </si>
  <si>
    <t>6/6窗口關心聯絡。</t>
  </si>
  <si>
    <t>5/10持續關心窗口約拜會討論時間
4/12有再詢問窗口今年是否還有機會一起規劃相關合作機會，窗口表示（最近快完成了電子繪本跟教案）可以再找時間進一步討論之前要規畫給中信的合作案，看對方的時間來約討論中。
3/15陸續關心今年是否有機會合作或進一步討論機會</t>
  </si>
  <si>
    <t>8/4簡報製作與內部討論。
8/11與窗口約線上會議說明，並調整提供3份項目報價單給窗口參考。
8/18窗口表示已內部討論中，整理一下資訊後會和我約進一步討論。
8/25和窗口線上會議討論，窗口提出他們目前規劃期望方式，但因為此次預期的預算為10-15萬故有說明此費用可用pa好康進行，但因為他們原期望可以在官方世界進行，會需要提供一些相關資訊先讓窗口參考。
9/1提供窗口pa好康資訊後，和窗口電話溝通表示要再補上和官方世界的比照表方式，彙整後提供。
9/8內部討論與提供補上官方世界的比照表讓窗口參考。
9/15有再關心約進一步討論時間，但窗口表示目前中信的窗口骨折非常嚴重，目前暫時暫緩，他們也在等待通知。
9/22窗口表示中信的窗口回去上班了，需再給他們一點時間確認後續討論時間。
9/28有再關心後續約訪時間，但窗表示還需要給他們一點時間。
10/27再與窗口關心進度時，窗口表示很剛好他們終於約到中信週五會議了，但因為要討論的議題非常之多，故會協助看看是否有機會帶到我們的平台事宜，預計下週會再和窗口關心。
11/10窗口表示上次會議議題較多沒辦法提到平台，後續會協助約介紹會議。
12/22窗口表示明年會再協助看看是否有預算把我們的內容推薦進去。</t>
  </si>
  <si>
    <t>溫體氣流</t>
  </si>
  <si>
    <t>12/4溫體氣流廣告製作有限公司老闆打給我講滿久，說明雖然是已得標動物園案，但是近期來回和動物園討論，他們投標原來的內容被改了超多，我們的部分原來是加值項目，且因單位核銷是想要整個專屬於他們的遊戲網頁，想要「客製化遊戲網頁」可以「完整擁有原始碼」的，加上他們被凹要另外送協助辦記者會＋繪本導讀，再加上我們的10萬等於沒利潤，就是多出的費用，故就暫無法進行。但我們在討論可能用另外方式，我準備資料，改用15萬以內的方式，另外採購案他來幫忙接洽和動物園窗口談看看。同步整理一些克服喜歡「可留存遊戲網頁」的疑慮給窗口，看看是否有機會再調整。
9/12詢問關心窗口表示還需要議價，但應該沒問題若議價後確定會找我方開工作會議。
8/21持續關心看是否有機會合作，窗口突然說有個動物園的案子可以看看是否加入我們的平台遊戲，是需在動物園內設置展區認識“馬”，我們只需要負責平台遊戲的部分，提供攤位闖關模式，因預算是10-15萬，先給窗口參考和投標。
6/6窗口關心聯9</t>
  </si>
  <si>
    <t>3/15陸續關心今年是否有機會合作或進一步討論機會（中國信託滑冰案（中國信託金融園區溜冰場）</t>
  </si>
  <si>
    <t>8/11簡報製作與內部討論，並與窗口約線上會議說明。
8/18簡報與報價單調整製作與內部討論，預計週一提供資訊給窗口。
8/25將簡報和報價單(調整為30萬)等資訊提供給窗口，目前窗口表示資訊都ok，內部會再討論並會再與我進一步討論。
9/1和窗口電話關心會準備再提供牆面示意步驟資訊，與9月要到一同至中信會議說明。
9/8確認至中信說明時間為9/15號，屆時會和夥伴一同過去。
9/15和夥伴至中信會議提案報告說明，評選介紹後包含問答，會議中都滿順利，但夥伴表示應該還需要一到兩週才會知道結果。
9/22尚在等待通知，下週會持時關心。
9/28窗口回覆此案尚未通過，夥伴說明原中信的窗口表示都很滿意，但可能和長官有不同的意見，故此案未通過，但夥伴會再找其他合作機會。</t>
  </si>
  <si>
    <t>加貝國際設計</t>
  </si>
  <si>
    <t>11/26提供相關資訊後請窗口再內部參考。
11/22至窗口端會議說明後提供相關資訊，討論到窗口明年可能會有藥廠產品發表會事宜，可以討論看看是否有機會合作搭配。
10/31因颱風關係改成下週一會面分享案例說明。
10/25和窗口確認下週四下午可以會面分享案例說明。
10/18和窗口約demo會面介紹日期。
10/11認識窗口有訊息詢問攤位合作事宜，轉由Sydney協助，並討論大概需求，並同時詢問窗口約訪時間。</t>
  </si>
  <si>
    <t>9/28窗口詢問醫學會的攤位事宜，主要是腎臟病衛教的相關內容，因較之前有和另外加貝窗口介紹過，此新窗口有看過資料來信詢問，和窗口介紹與說明分享藥廠攤位活動運用方式，窗口請我先提供有的項目報價參考，但後來續繼續探出最終使用者應會是AZ夥伴，故我們這邊應近期也會和AZ談到相關事宜，持續和窗口保持關係看後續是否會有其他活動機會。</t>
  </si>
  <si>
    <t>星醫美學</t>
  </si>
  <si>
    <t>2/2目前確認到獨立世界的部分，集團暫不購買，主要是還在重整內部教育訓練的模式，重構後重新評估內部考評方式。因下半年度的績效考核有使用PaGamO的學習數據(單字盃跟素養學堂)，若評估繼續進行會再主動跟我討論增購帳號的費用，這一塊目前是仍待討論。
1/12有再和窗口關心追蹤，但目前還沒有進一步回覆，會再追蹤聯繫。</t>
  </si>
  <si>
    <t>10/27已和窗口接洽並加群組，目標約窗口介紹平台並分享內訓案例，窗口表示因本週會議較為滿，預計下週可以回覆可約訪的日期。
11/3和窗口約好11/8會議介紹。
11/10至公司會議介紹，主要的需求是撈取素養資料的訴求，期望可以由一帳號可以看到同仁的的資料，現2C無沒有單一管理帳號來掌握所有員工的素養學習情況，故找我們接洽了解，不排除後續有機會評估獨立世界內訓的可能，故把的訴求帶回公司，討論看看是否改為收取資料撈取費用，來收費協助解決客戶端問題，同步了解客戶端期望使用人數，並請他們引薦教育培訓部門再進一步討論。
11/17內部和PM了解素養的部分使用方式和後台的部分，因後台可以有開關可以開素養的部分，故獨立世界可以符合需求，但以原來得帳號開獨立世界可否看到之前完成的數據需要再測試，同步要準備相關資料和報價。
11/24因窗口表示企業的部分內部會需要多一些時間確認，目前比較需要的素養那邊的帳號購買，和窗口聯繫後目前已提供3份報價單讓窗口內部確認。
12/1和窗口關心狀況，尚在內部討論階段，但因老闆最近出國不在，要等老闆回來後再討論。
12/15和窗口關心狀況，內部還在討論，並電話和窗口再說明帳號與獨立世界購買方案的部分。
12/22和窗口關心狀況目前內部尚未討論完，但有再想是要獨立世界還是素養帳號的方式，窗口說會再幫忙跟進確認，有消息會儘快和我說。</t>
  </si>
  <si>
    <t>邦訓企業管理顧問有限公司</t>
  </si>
  <si>
    <t>10/11和窗口會議教學原先要至邦訓窗口前晚改線上教學與回覆相關問題，窗口會再將夥伴合約寄回給我協助用印事宜。
10/4有提供夥伴合約請窗口看是否可以先協助確認夥伴和左關係，但因窗口下週才會進公司，下週會再協助用印的部分，同步內部也再討論並準備下週至邦訓教學的簡報。
9/27已和窗口確認10月會議拜訪說明的時間，同日會與窗口和新同仁介紹與教學平台使用，並整理先提供夥伴合約給窗口期望同步確認夥伴關係。
8/29窗口曉禧說下週主管出國，但可以約其他九月份空檔，表示不好意思這幾個月很多事，一直沒有時間跟我約討論，目前已提供9月第二週和之後時間等窗口確認。
7/19窗口聯絡說約訪時間的部分近期比較忙，8/10前都不行，都有出差行程，然後8/12主管有一周的時間不在台灣，故空擋要到8/19後才有辦法安排，但有先再提供資訊介紹讓新的窗口看。
7/5確認7月約訪時間中，並回覆窗口平台相關問題。
6/28和窗口約７月中時間進一步討論。
5/24和窗口通話因最近夥伴和同仁都在全台各地出差，下週會回公司再和同仁確認6月對焦時間。
4/19窗口有回信表示人力關係要給他們一些時間討論。
4/12有再訊息和信件詢問關心，但目前尚未有明確回應，會再持續追蹤。
4/3有再關心並說明是否可以提前先討論夥伴合作分潤條件等，並可協助開立獨立世界讓他們比較好與客戶demo，但目前尚未得到回覆，會再持續關心。
3/8持續關心窗口表示由於目前他們有幾個原訂想搭配PaGamO平台的專案還在評估中，想等客戶有進一步消息，再來和我們您聯繫討論，但我有提到我們可以提前先討論夥伴合作分潤條件等，若可以先討論可開立世界他們也比較好demo。
2/16年後較有時間約進一步討論會議。
2/2窗口表示有收到我提供的資料，但是這兩週過年前有很多事要處理完，要等到年後才有辦法討論。
1/19和窗口電話再說明項目與回覆問題，近期窗口內部會再細部討論，需請我們再提供一些資料參考。
1/12和窗口聯繫關心，窗口表示最近實在是太多事，內部有初步討論一次，目前希望先應用在微課程影片上，但週五才會進行進一步的討論，請我們再等一下。</t>
  </si>
  <si>
    <t>11/10約11/23上午至公司介紹拜訪會議。
11/17因23號要到公司拜訪會議簡報準備。
11/23至邦訓介紹公司平台與討論看是否後續有相關合作機會。
12/1提供夥伴合作合約與平台簡介給窗口們參考，因年底比較忙碌，窗口表示給他們兩週左右的時間消化一下，再進行後續進一步討論事宜。
12/22和窗口關心進度，窗口表示年底事情太多太忙，這兩週會再和老闆內部討論，屆時若有任何問題會再詢問我，期望明年可以當合作夥伴方式進行。</t>
  </si>
  <si>
    <t>東森電視股份有限公司</t>
  </si>
  <si>
    <t>10/24和窗口約會議分享案例的時間預計會11月有空約訪。
9/20和窗口關心並約訪中。
3/15窗口有內部了解後，目前的既有的使用平台合約到明年年初，可能不會那麼快有需求，但會協助找機會幫我約內部介紹會議。另外台電案窗口近期才去簡報提年度案看是否有機會合作。
3/8已將資訊寄信給窗口，並請窗口協助約看看人資拜會的意願。
3/1窗口協助介紹另外人資相關窗口，請我將資訊提供給他會幫忙協助寄給人資負責同仁。
2/23窗口表示要等到3月台電那邊才會比較明確知道消息。
2/2提案的部分要等年後和台電那邊確認，另外也有再請窗口轉介約HR拜訪。
1/19窗口表示目前提供的報價單已協助和台電提案，需等台電方回覆，會再持續追蹤聯繫。
1/12和窗口聯繫並請窗口協助介紹寵物雲窗口，介紹一位同仁給我加line聯繫，但該窗口表示已轉調HR部門，另提供寵物雲行銷主管的mail請我們再發信過去，目前已將資訊轉請Emory聯繫。
1/5和窗口線上說明官方任務、獨立世界等內容，並回覆窗口問題，目前窗口還在內部討論，再更了解平台與運用方式。</t>
  </si>
  <si>
    <t>12/1此窗口為先前合作台電案窗口，約週四7號至公司介紹拜訪夥伴並介紹平台與案例，並討論後續合作機會會議。
12/10至東森會議和姚靜宜 總監、窗口行銷企劃襄理 黃家禎介紹平台與分享案例，並討論看看後續夥伴合作方式的可能，因本來是以公部門標案為主的案子，先前與我們一同合作了台電案，接下來也會需要拓展到企業端客戶的案子，我們一同討論後續以什麼樣的方式來合作。總監有提到可以一起合作去拿案子，窗口也有想到明年的YOYO親子嘉年華可以討論如何導入，因會去和企業拉贊助可以，窗口會想一下再進一步看如何包裝進去。另外也有提到媒體識讀的部分，但此可和另外幼幼慈善基金會問看看有沒有此機會合作，與確認幼幼慈善基金會約訪機會。
12/15和窗口電話聯繫，窗口想再協助推台電相關提案，會再準備相關資料給窗口參考。
12/22上次會議討論台電案，窗口想包套案給台電，目前初步發想是2月寒假的先線上學習課程，主題是節電知識，然後於4月現場辦小型電競賽，讓現場的民眾可以過關拿小禮物，目前已提供初步報價單給窗口內部討論，窗口表示會看過後再與我討論。</t>
  </si>
  <si>
    <t>院所</t>
  </si>
  <si>
    <t>臺大醫學院附設醫院護理部</t>
  </si>
  <si>
    <t>1/12至護理系會議介紹並於會後提供護理系助理與老師相關資訊，因有計劃預計7月才知道有沒有預算與使用的方式，老師的部分討論預計想用在遺傳性疾病病友的知識園地概念，後續會再關心聯繫。另外先前其他老師的合作案，內部確認目前是暫停沒有更新使用，預計8月才有可能續約。
1/5和台大護理系助理廷鎧確認10號上午至台大拜訪老師與介紹，因主要對方想聽JoSeal，老師是護理系所張念慈老師，目前初步想要了解我們內容，老師表示他對JoSeal很有興趣(不用介紹PaGamO），想聽相關介紹並討論看看合作可能，另外也有問到是否有做類似社會人士或是病友團體等平台或資訊推播等服務經驗。 </t>
  </si>
  <si>
    <t>12/22台大護理系助理廷鎧來信表示想要合作，目前已經加line聯繫，預計週一會再聯繫確認約訪日期。</t>
  </si>
  <si>
    <t xml:space="preserve">
</t>
  </si>
  <si>
    <t>2/5 因疫情升溫關係故老師演講先取消，待後續若可以再詢問安排。</t>
  </si>
  <si>
    <t>已經有聯繫教授約訪並發信給教授cc助理李小姐，再次致電由助理李小姐接聽電話，表示最近教授行程非常滿，已經有將信件印出來協助約訪，會再協助提醒教授。
主任將此事轉給副主任，對方約老師於1月於台大醫院護理部中央在職教育時段，介紹遊戲式學習與運用，因行程關係已經協調更改為01月28日(週四)16:00-17:00，參與人員為護理師與主管們約40-50人，但12月會先與主任、副主任約訪會談，但主任時間還在待確認中。
12/4 因主任實在太忙，已有再提供12月我方的時間請副主任協助再與主任確認中。
約下週三上午與主任和副主任介紹平台。
12/28 與主任、副主任和護理師們介紹後，因為經費很有限，若要使用還需要討論看有沒有其他解決方案。</t>
  </si>
  <si>
    <t>內政部警政署刑事警察局</t>
  </si>
  <si>
    <t>2/11
刑事警察局 信任預防科-因再聯繫之前拜訪過的林書立科長，林科長已換單位目前在銘傳大學 犯罪防治學系擔任助理教授，但還是有警界的相關人脈，轉介紹我目前新的科長為莊明雄 科長，會再聯繫重新洽談</t>
  </si>
  <si>
    <t>9/16有持續和科長關心，但因宣導經費都招標，得標的廠商處理，或建議找一些公司行號一起合作，科長表示也歡迎再找時間過去聊聊，會再和科長確認方便時間。
8/16持續關心窗口和科長，詢問是否有剩餘款項有無合作機會之可能。
7/5陸續都持續關心中，窗口回覆因內部未拿到後續預算暫無經費進行活動，可再後續看看是否有經費再討論。
3/8同仁說要請我們自行洽中信，因為公務員身分問題同仁不方便轉介。如之後辦活動的話，可以一起討論。我有提到我們協助政府單位做滿多推廣活動，可以線上也可以現場攤位活動，有活動進行規劃，都可以提前討論。
1/19聯繫關心並請窗口協助介紹中信方窗口。
1/12另有和其他與會窗口加line聯繫關心，目前尚需要一點時間內部確認可以合作的機會方式。
1/5與科長約1/10(三)下午3:00的時間過去拜訪，介紹PaGamO平台與案例分享。</t>
  </si>
  <si>
    <t>中華電信個人家庭分公司</t>
  </si>
  <si>
    <t xml:space="preserve">4/26持續約訪中華csr部門，有再寄信並聯絡到窗口請她協助查閱提案。
3/22因近期比較忙預計4月可約，另外10週年的部分也持續再詢問之前永續相關窗口。
3/8預計3月底可再約進一步的討論時間。
2/2會議後提供資訊，窗口回信表示期望有機會可以進一步討論合作方式，預計以下兩個方向(1)Hami學習導入合作"商用英文書信"線上課程。(2)"Hami學習xBoniO/PaGmO永續經營ESG"聯名線上課程，期望可進一步討論分潤等商業合作條件。
1/19和窗口約週一會議討論合作方向。
</t>
  </si>
  <si>
    <t>東洋藥品</t>
  </si>
  <si>
    <t>6/21持續都有再關心合作機會，但目前窗口這邊尚無合作機會也有協助內部詢問中。
2/16經由上次會議後，因人資需求的部分平台目前較為無法符合，但不排除後續會有其他合適的活動機會。
2/2窗口來信再約2/6上午過去再與HR和相關同仁再深度討論合作可能。
1/19和約週二拜訪會議</t>
  </si>
  <si>
    <t>學會</t>
  </si>
  <si>
    <t>台灣頭痛學會</t>
  </si>
  <si>
    <t>7/5持續和醫生關心約訪，詢問是否有機會可給拜訪會面機會。
4/12有持續和醫生關心約訪，但醫生表示因為金額比較高他們再並估看看是否約訪討論。
2/23提供後侯醫生表示費用較高，有詢問預計預算，但只有1萬可能會用類似kahoot之類的系統取代，一開始沒規劃到這麼多的金額，但有再詢問看後續機會和線上拜訪會議等。
2/16經由輝瑞的產品經理協助轉介紹侯醫生，協助提供報價單與資訊給醫生參考，醫生表示會再和理事長討論。</t>
  </si>
  <si>
    <t>台灣大哥大股份有限公司永續暨品牌發展處/永續發展部</t>
  </si>
  <si>
    <t xml:space="preserve">3/17窗口訊息關心與詢問今年合作機會。
</t>
  </si>
  <si>
    <t>1/23拜年關心</t>
  </si>
  <si>
    <t xml:space="preserve">12/26持續關心與寄送全能EDM信件
8/7陸續有持續聯繫，但原先認識的窗口變動較大，一位退休，一位離職，目前先將資訊提供給新的窗口，但今年可能較無機會，可以再討論明年合作機會。
6/28有聯繫到有位新窗口之後會由她協助相關事宜，先電話說明平台等資訊，調整提案後提供，提到反詐議題推廣這部分他們會需要找npo公益方面合作另外的Coding Fun主要會是暑假活動，因目前暑假已開始，再討論後續合作可能。
6/21預計下週可再和窗口約進一步討論的時間，看是否可以用哪個議題先合作可能。
5/31本週有至台灣大哥大和永續暨品牌發展處 永續發展部周部經理 、傅管理師和同仁嚴小姐拜訪介紹平台和CSR案例運用模式，傅管理師是負責偏鄉玩程式Coding Fun，表示會再想看看Coding方面可如何和我們平台結合，因他們有到偏鄉和學校合作並有導入「無人機」 用「程式語言」翻轉偏鄉教育，另有和教授合作題目等部分，要看是否可以得到授權並看如何結合平台，另外Amber 是負責反詐議題，也可討論如何運用，主管有提到亦可討論使用在常規教育方面，另外2027會是【偏鄉玩程式Coding Fun】10週年，可討論如何合作。
5/24致電多次和發信後和窗口約下週5/28拜訪與介紹分享案例。
5/10持續關心致電經理，但每次致電都在會議中，故有再訊息並寄信請窗口協助確認內部約訪日期。
4/26持續關心詢問團隊方便約訪的日期。
4/12連假後關心，有再致電聯繫剛好最近周經理和團隊在小琉球出差活動，會再和內部大家確認一下方便的時間，致電後有再寄信給經理請她再提供幾個方便的日期時間我們再約。
4/3有找到另外先前拜訪的窗口資訊聯繫，窗口表示連假後有機會可約訪，先提供資訊給窗口看看，並於連假後再聯繫。
3/22與另外轉介窗口提供資訊並聯繫詢問是否有機護去拜訪與介紹。
3/8有發信和電聯之前永續暨品牌發展處/永續發展部窗口陳亦宣 Laura Chen，後來得知請假到９月，有提供另外的窗口聯繫中，看是否有機會可以過去介紹與拜訪。
</t>
  </si>
  <si>
    <t>中國信託商業銀行股份有限公司/公共關係暨公益推展處 公益推展部</t>
  </si>
  <si>
    <t>9/17和窗口關心詢問有無機會再接洽。
'1/23拜年關心
1/9訊息關心窗口，詢問是否有機會討論今年合作。</t>
  </si>
  <si>
    <t>12/26持續關心與寄送全能EDM信件
11/1持續和窗口確認但窗口表示近期比較沒時間，再重新整理資訊和加入全能的部分資料，會再提供給窗口內部先查看，會再提供給上次與會的主管同仁。
10/25有持續訊息和寄信詢問窗口方便進一步討論之時間。
10/5因颱風假比較多天，週五有再訊息請窗口協助內部確認方便進一步討論的日期。
9/26關心窗口並詢問近期約訪討論明年合作契機的機會時間。
9/16關心窗口們並祝福佳節快樂，詢問是否有進一步討論明年合作的機會。
8/2預計9月會再來和窗口關心與討論明年合作計畫的可能。
7/12因今年預算配置已經有安排，當時討論後有內部盤整了一下，發現執行空間非常有限，協理本以為有其他活動可以一起包裝進來，但因為執行內容不同，看起來機會渺茫，今年就沒辦法合作了，但表示未來有新的想法與建議也請隨時跟他們分享，預計9月可再來聯繫討論明年。
7/5致電窗口們未接通但已有發信持續關心聯繫約進一步討論中。
6/28先前與會邱經理就比較難以聯繫，也有同步發信，不同時段聯繫都在開會，轉聯繫會議中其他窗口也是會議中，回覆下週會比較有空再通話。
6/21持續關心中，窗口表示近期會議也是很多，會再協助和基金會約訪。
6/14拜訪後提供提案並後續關心，請窗口協助再約基金會。
5/31終於約到6/5拜訪，準備相關資料中。
5/24致電給窗口多次後，約到6月拜訪介紹。
5/17有發信並致電詢問到窗口經理，正在約5月或6月方便的拜訪時間，並請窗口協助轉介英文課程相關窗口。</t>
  </si>
  <si>
    <t>企業-CSR</t>
  </si>
  <si>
    <t>大口創意策略整合有限公司</t>
  </si>
  <si>
    <t>4/12客戶是投顧的公司，有問題會再問我，目前都還在討論規劃階段。 
4/3和總監線上說明平台和運用模式，後續關心時窗口有提供一位窗口，有再和窗口說明並提供公司簡報內容和任務預估人次等資訊讓窗口參考評估，他們會和某投顧公司提看看理財相關合作的規劃，但尚未回覆是哪家合作公司，再持續關心。
3/21 與客戶討論中</t>
  </si>
  <si>
    <t>企業-內訓</t>
  </si>
  <si>
    <t>國泰金控
員工數位體驗小組</t>
  </si>
  <si>
    <t>6/28HR有回覆因為集團正在導入新系統，暫時沒有餘力經營新平台，是要導入微軟的M365雲端辦公 之後相關的作業都會搬到這，所以公司暫時不希望再另開其他平台，但有再詢問看單位會有活動等的使用機會可能性。
'6/21有再持續關心窗口說人資窗口異動，到職在內部說明情況後回覆我。
'6/14因為人資窗口異動需等確認到職後再和我回覆。
'5/31有和窗口關心後續進展，窗口表示下週再聯繫回覆我。
'5/24拜訪和窗口會議介紹平台和分享內訓運用案例，因窗口表示要和人資一起比較划算，故本週會再和人資說討論。
'5/17預計下週二過去會議拜訪介紹。
5/10持續詢問窗口方便約訪日期，窗口內部確認後改約5/21過去拜訪會議。
5/3因同仁突另有撞期會議，故調整約訪時間中。
4/25 國泰金控負責推動數位轉型辦公的單位，目前正在推動各項數位工具學習計畫。希望也能用遊戲的方式，幫助員工學習新的數位應用工具，並建立數位公民思維。想請教可行的合作模式或有參考的方案，約4/30拜訪介紹</t>
  </si>
  <si>
    <t>中華電信企業溝通處永續發展科</t>
  </si>
  <si>
    <t xml:space="preserve">3/17窗口訊息關心與詢問再拜會機會。
</t>
  </si>
  <si>
    <t>8/23目前討論5G無塑日的活動，這是比較長期的活動，目前研究合作的官網，改從這部分來討論合作的模式與規劃。
'8/16致電和窗口了解情況，因目前的無車日活動主要是對內部同仁，和悠遊卡合作搭乘交通工具的部分，原窗口是想協助再多把資訊宣傳出去，但上層認為此案是對內部做交通方面活動即可，但持續和窗口討論後續其他活動合作的可能性。
'8/8因目前計畫還沒下來，還在等待中，若有更新窗口會再和我說。
'8/2目前計畫上呈到董事長那邊，計畫還在等待核准當中，故還需要時間等待看看是否通過。
'7/19已經協助寫計畫上呈當中並再回覆數據相關問題。
'7/12和窗口通電話說明報價單等內容，與回覆大致的預估執行成效，窗口協助製成提案會上呈報中。
'7/5和窗口再電話溝通後，因提案二和三金額較高故先以提案一的方式討論，討論後提供提案一以6檔期的規劃報價單讓窗口內部和長官呈報討論看看。
'6/28已將調整的提案提交給窗，窗口這禮拜都在外部會議，週五才會回到台北進辦公室，下週一會有和科長的內部會議，會再和科長討論後再約對焦討論時間，預計下週再跟進。
'6/21因和窗口電話聯繫後有提供無車日的資訊，討論可以以這方向來討論看看，故內部更新中華電信提案再提供給窗口內部討論。
'6/14致電中華電信，有參與世界無車日的活動，目前和窗口討論以此方向調整提案再和窗口交流，另外跟各位分享：世界無車日有很多大型企業會參與相關活動，聯合國會有一些國際日，也許可以當作提案或開發的方向，可再查詢有沒有任何世界環保、節能減碳的節日，國際型的節日，從這些國際型的節日查詢有實施過的企業，來發想結合PaGamO進去。
'5/31已至中華電信拜訪科長介紹平台並分享CSR案例和10週年電競賽事說明，有介紹另外的窗口，窗口表示會期望可合作，但需要志工和他們人參與的部分需要重一些，並且需討論如何才能和其他已合作過的電信業不同，並有機會協助拿到獎項。
'5/24至中華電信和企業溝通處永續發展科科長拜會，並與科長、經理介紹平台與分享案例，後續會再跟進。</t>
  </si>
  <si>
    <t>大昕廣告</t>
  </si>
  <si>
    <t>1/2客戶關心與合作詢問。</t>
  </si>
  <si>
    <t>3/31和窗口關心詢問後續是否有其他案子或延續合作的部分。
'1/16確認收到款項事宜。
'1/3和窗口確認與開立發票事宜，並提供驗收單請窗口協助回簽。
1/10窗口協助回簽名驗收單並已提供給財務。</t>
  </si>
  <si>
    <t>12/26競賽之盾協助與確認發票開立日期。
'12/20和窗口執行項目的問題回覆與討論。
'11/27和窗口確認並開立第二期發票178,500
'11/22持續和窗口討論執行等相關事宜，並拿到回簽開立第一期發票金額71,400。
'11/1持續和窗口對焦視覺系項等討論，因他們和小公視會是下週才能簽約，簽約完才能讓我方開立發票，要不然財務日期會有問題，故發票會11月才開立。
'10/25持續和窗口們對焦與討論執行細節，並回覆執行問題，與討論窗口提到官方競賽之盾直播事宜，並內部討論可協助作法並準備資訊與報價預計週一提供窗口參考。
'10/18因窗口還在和小公視討論相關執行內容，會需要和對方確認內容並簽約後，雙方的內容要對上才可幫忙回簽名報價單，故先用信件回覆確認合作的模式給我方進行內部討論與規劃，同步也和窗口會議回覆執行的問題與建議。
'10/11和窗口線上會議並討論合作項目，增加先前提到的加購項目，期望有機會從11月開始，故時間上比較急，有調整報價單提供與內部討論提供比較詳細的時程表相關等安排給窗口，因小公視的費用安排預計會是10月開2成，11月有製作項目等開6成，12月開尾款2成的模式來談。
'10/4持續回覆窗口執行等問題，窗口持續追蹤與小公視討論中。
'9/20協助窗口整理執行時程表預估所需時間，預計下週會和小公視討論。
'9/16持續關心並回覆窗口執行面和行銷素材等相關問題。
'8/15聯繫窗口回覆，小公視這也期望可以合作，大昕廣告窗口只是負責單節目宣傳部分，因我們有協助提供一些數據資料，目前小公視那邊覺得很好，正擴大討論中，已跨部門溝通中，因這週他們有開台記者會和一些活動較忙碌，因是否有另有負責小公視窗口一同接洽討論，或進一步約小公視會議，可能再需1-2週的時間，讓窗口確認一下。
'8/8有再和窗口關心尚需要一些時間和公視討論中。
'8/2已經提供報價單和提案，窗口這邊持續和公視溝通討論中，有更新消息會盡快回覆我。
'7/12提供報價單給窗口參考，並電話說明與回覆相關問題，預計下週會再和公視那邊討論。
'7/5聯繫窗口了解需求與介紹說明平台，窗口和公視還做教育類型節目，十月份小公視即將有四大知識類型節目，其中包含「科學」、「動物」、「古典樂」以及「越南語」等優質內容，期望有機會可以合作宣傳，會後需要提供相關數據輔助窗口和公視說明。</t>
  </si>
  <si>
    <t>經銷商-內訓</t>
  </si>
  <si>
    <t>香港商尚域投資有限公司台灣分公司
-Vivo(蔡司影像)</t>
  </si>
  <si>
    <t>9/16持續關心聯繫，窗口想要有協助兌獎的獎勵機制，內部討論後回覆建議可以協助做到，“任務書答題後拍發序號到指定信箱”的流程模式，提供給窗口內部討論。 
'9/6聯繫窗口關心中，因內部目前有其他原來舊有協助系統的廠商有幫忙做看看培訓的系統模式POC，但我們這邊是窗口自行業務單位自行接洽的，會再確認那邊進行的程度，並回覆窗口平台使用等問題，看是否有機會轉為與我方合作。
'8/28提供報價單給窗口內部確認中。
'8/23因預算較低，和窗口討論到看是否以POC模式或短期使用模式來初步合作，預計下週提供報價單給窗口內部確認。
'8/14窗口表示因價格比較高的關係內部尚在評估，有再請窗口確認期望預算，並會再協助討論看是否有方式可合作。
'8/7詢問窗口關心表示內部尚在評估中。
'8/2已線上會議說明介紹平台功能等資訊。
'7/19之前有回信給窗口因為只有提供mail，最近才有回覆，並約線上會議初步了解與說明，進行會議資料準備與線上說明，窗口主要是想做經銷商的培訓，並回覆相關問題與口頭報價回覆。
7/12 約下週線上會議</t>
  </si>
  <si>
    <t>金車文教基金會</t>
  </si>
  <si>
    <t>12/26關心與詢問交接窗口資訊中。
'11/20寄信給組長全能和CSR資訊並詢問約訪時間，但組長表示最近出差和即將離職，會把資料交接給另外窗口，同步詢問可能約訪認識另外窗口。
'11/14陸續訊息關心組長並詢問相關合作機會。
'1/3和組長關心結案報告並提供約訪邀約。
1/10最近組長比較多會議，再詢問方便約訪時間。</t>
  </si>
  <si>
    <t xml:space="preserve">12/26提案和全能的部分提供給組長參考，另外提供結案資訊給組長。
'12/20金車提案準備和調整。
'12/13結案的部分討論約關心客戶。
'9/26和窗口有群組內部協助回覆使用事宜。
'9/16至基金會和組長夥伴教學平台使用，並討論攤位活動模式等，期望用今年成效來讓組長明年進一步參與官方任務。
'9/6和組長討論使用方式並約下週三至單位教學使用。
'8/28和組長討論後提供兩份報價單內部參考，一份是今年合作攤位平台租用，另外官方的部分則是看是否有機會明年使用。組長也馬上協助回簽攤位平台租用報價單並開立發票金額53,545。
'8/23至基金會拜訪後和組長聯繫關心，討論可能可以以年底的攤位活動來合作的模式報價討論看看，但今年預算較不多，同步可以提供線上合作的模式和報價與資料，她可協助內部探明年的計畫與預算，下週會整理資料與提供給組長。
'8/12至基金會拜訪和介紹平台內容與分享執行過專案案例，會後也提供資訊給組長並建議可以合作的模式等組長內部再討論。
'8/5因先前參與特展活動時有認識到環境組組長，持續聯繫後約到8/12下午拜訪會面。
</t>
  </si>
  <si>
    <t>佳格食品</t>
  </si>
  <si>
    <t>500,000
尚不確定</t>
  </si>
  <si>
    <t>3/5一直都有在聯繫先前窗口，但都已讀沒回，故改發信給之前拜訪過的永續長和兩位同仁，詢問是否有機會再重新討論合作部分。
2/25窗口關心與聯繫</t>
  </si>
  <si>
    <t xml:space="preserve">11/28近期發信和訊息都已讀沒回應，致電也尚未聯繫到窗口，會再持續聯繫。
'11/21有發信給窗口和關心，但近期都已讀未回，下週再持續跟進。
'10/30持續關心窗口並詢問重新接洽約訪時間。
'9/18關心窗口詢問有機會接洽時間。
'3/20和窗口關心，因為目前內部的關係，前半年對於教育規劃這塊的費用都被鎖住，但窗口表示很期望合作，此案會先保留等待內部比較可以的時候，再找機會重啟。
'3/13窗口這邊還需一些時間，故尚未明確回覆，下週會再持續關心。
'2/27窗口有來公司一起討論專案可以執行的模式，他會需再內部確認資源，他很期望可以持續合作，因9月會有和學校的活動安排，預計和公司討論將我們平台規劃結合協助的可能。
'2/20上週四本來窗口說專案可以執行下去，但突然週二表示電話聯繫說明內部有大變動，很多計畫金額預算突然都被砍掉，此部分也是但因為是他很想推進的部分，故約好下週四來我們公司進一步討論，同步他也先確認盤點有其他資源可以使用，看是不是先改部分先進行。
'2/13內部討論時程表和執行細節，並協助提供窗口較為詳細之執行時程表版本，預計下週再線上討論。
'2/6和窗口約討論日期中。
'1/23和窗口拜年並於年後再約訪。
'1/17已提供報價單版本和案子執行規劃讓窗口內部確認。
1/10持續和窗口討論，月中提供案子規劃細節與約討論。
'1/3和窗口討論與準備提案細項報價中。
</t>
  </si>
  <si>
    <t xml:space="preserve">12/27和窗口確認先以170萬的預算來準備提案和報價單，預計1月會內部再討論。'12/13和窗口訊息確認確認明年確定合作但尚等預算確認金額中。
'11/26和窗口線上討論並提供派樣內部資訊和報價請窗口參考。
'11/22和窗口持續確認溝通中，先前有提到的派樣內部也在討論並會再協助確認內部規劃和預算。
'11/1和窗口約下週線上進一步討論。
'10/23持續關心窗口，窗口訊息回覆應該會進行，但需等他一下，會再和我約進一步討論。
'10/11持續關心窗口並回覆相關問題，窗口正在將我們的提案部分提明年計畫中。
'12/26窗口回覆先以170萬的預算來準備提案和報價單，預計一月再進行內部討論。
'10/3調整提案內容和提供窗口所需數據等部分，讓窗口可以比較好向上提報，提供後也有聯繫窗口並回覆相關問題。
'9/20至佳格和窗口會議討論期望方式，但窗口會需要我們協助整理相關資訊與數據佐證的部分，內部正在討論可協助提供的模式，預計下週準備資料並約下次會議時間中。
'9/16聯繫到窗口，進一步約下週四過去再和窗口進一步討論執行模式與成效預估等，期望有機會作為明年的合作項目討論。
'9/6有訊息聯繫和致電尚未有回覆，會再持續關心。
'8/29至佳格拜訪與介紹，和永續長與窗口們介紹平台與提案，後續提供資料內部參考，對方也提供以愛灌溉計畫營養魔法師繪本素材給我方，後續會再持續跟進。
'8/23因Eva協助轉信件進而聯繫窗口，約到8/29週四上午拜訪會面介紹。
</t>
  </si>
  <si>
    <t>中鼎教育基金會</t>
  </si>
  <si>
    <t>環境部</t>
  </si>
  <si>
    <t>1/3和窗口關心並約1月拜訪時間。</t>
  </si>
  <si>
    <t xml:space="preserve">12/19致電過去聯繫因近期活動超級多，故預計1月可以再約時間。
'10/4重新再寄信予請窗口協助幫忙約訪事宜。
'9/16致電窗口兩位主管想先再先看一下資料再確認約訪時間，近期比較忙。
'9/6致電窗口因有兩位主管這幾天都不在，下週一會議也比較滿，預計下週三再確認回覆我。
'8/28有再聯繫窗口請窗口協助約內部介紹會議時間，窗口和內部確認中。
'8/23因永續活動認識後聯繫窗口，已初步提供平台簡報資訊，正在約拜訪會面介紹時間。
</t>
  </si>
  <si>
    <t>霹靂國際</t>
  </si>
  <si>
    <t>12/20和窗口通話聊聊，因製作節目的成本都較高，除非拿到其他補助費用要不然會比較難，但有詢問到全能是否有機會用周邊禮品合作模式，這部分是可以再進一步討論較有機會。
'10/18至霹靂國際和窗口敘舊並說明提案與案例分享，會後也提供資訊給窗口，預計11月等窗口目前比較忙碌的項目告一個段落後，可再找我們進一步討論。
'10/11窗口訊息調整約訪的日期時間。
'10/2重新和窗口聯繫關心，並約訪10月中至霹靂拜訪會面敘舊和分享近年來的案例並聊聊重新合作的契機。</t>
  </si>
  <si>
    <t>新加坡商希達數位有限公司</t>
  </si>
  <si>
    <t>10/24持續詢問窗口，但因為會是明年的預算故可能不會那麼快決定，也有表示有提供優惠的部分可以請窗口再內部確認看看。
'10/18持續詢問窗口並表示有提供的優惠部分，窗口表示還在內部評估中。
'10/11與窗口約線上電話說明後，提供平台介紹簡報和報價單窗口內部參考，並說明特別爭取到若10月底前能確認合作可提供9折優惠，目前是預計使用在新人訓和內訓，報價單的帳號目前是先依200個月帳號模式初步報價。</t>
  </si>
  <si>
    <t>香港商好媳婦生醫(森田藥妝)</t>
  </si>
  <si>
    <t>12/26持續關心窗口請窗口協助約行銷的機會。
'11/22持續請窗口協助約行銷夥伴的機會。
'10/18和窗口約線上會議介紹平台和案例分享，並提全能電競賽事，會後提供資訊給窗口，會需要再轉知給行銷夥伴一同討論。</t>
  </si>
  <si>
    <t>內訓活動</t>
  </si>
  <si>
    <t>東禾創意整合股份有限公司</t>
  </si>
  <si>
    <t>12/12和窗口電話聯繫約線上說明會議，初步介紹平台，窗口表示公司比較多和企業端內訓相關合作，因需要讓企業單位了解產品知識，中間需要穿插遊戲，故想先瞭解一下平台系統和價格大概在哪邊，會後也提供資訊提案給窗口參考。</t>
  </si>
  <si>
    <t>交通部中央氣象署</t>
  </si>
  <si>
    <t>4/11重新與窗口約提案拜訪時間。
'3/13關心窗口進行方便約訪時間。
'1/3因年底事情較多，正在確認1月方便約訪日期等窗口回覆。</t>
  </si>
  <si>
    <t>12/26因年底事情較為多，和窗口正在討論改約1月初約訪的時間。
'12/19因窗口會議當天臨時請病假，故調整雙方方便會議時間中。
'12/13先前展會認識窗口約喝週一上午初步拜訪會議。</t>
  </si>
  <si>
    <t>原語會</t>
  </si>
  <si>
    <t>語言教育</t>
  </si>
  <si>
    <t>5/28投標資料準備與投標，和窗口溝通對方期望下週五可以評選會議，但還是要一這委員的時間來安排，會再通知我們。
'5/24標案投標服務建議書研擬準備中，與標案資料整理與用印等相關事宜。
'5/14週三詢問窗口表示本週應該可上標，終於確認上標並領標內部討論與準備中，金額預算是標案5,871,000（不含代辦費，包含後會是660萬），經來回內部討論並和Troy與對方來回溝通與會議等後，整體比去年預算多出滿多。
'5/7這禮拜會上簽呈需求書等，若順利就下週或下下週有機會上標案。
'4/28再和窗口對焦標案的內容，協助討論與調整，並內部先與行銷討論記者會等相關需求事宜。
'4/23和窗口會議討論案子相關事宜，主要是先討論題目轉制的相關部分，以及目前因預算還在討論與調整項目內容中，可能會調整任務搶分賽，如：減少一半場次，讓人數畫面還是有一定的樣子，但費用可以挪移去讓我們協助記者會會其他部分（題目轉制、委員審閱題目等），窗口會再找執行長最終討論。
'4/16窗口表示執行長想和主管確認預算的問題，內部討論與說明最後版本，目前看起來是預算最後確認中，後續就可以上標案。
'4/10至原民會報告與回答很多問題之後，處長看起來是滿意並說可以那就持續進行下去，故在等標案看是否4月有機會出來。
'3/27至原語會和窗口討論案子內容，因上次國去和處長會議，問的比較細節，窗口和執行長比較無法回答細節，故協助安排會議直接和處長說明，窗口在安排後確定週一先至原語會會前會，另外週二下午和處長報告說明。
'3/19會議討論與回覆相關問題，因最近執行長和窗口和原民會長官報告時，處長還是想要（大亂鬥、城堡爭奪戰）有影片的呈現，故有討論和示意影片呈現方式，另外長官也問到滿多賽事規則等比較細節的執行細節，當場執行長和窗口是比較沒辦法直接清楚的回覆，故後續還需要約進一步報告，會後再請夥伴們一起準備相關資訊，可能需要將賽事規則等細節如簡章般詳列出來，因為處長等長官是完全沒有碰過遊戲，問的比較細節。
'3/12持續關心與回覆相關問題，因他們長官還是問比較多問題，還是期望有影片等方式示意等，窗口會再和我們討論與調整。
'3/5有和執行長與窗口開會，因執行長他們預計下週二要再開會，原先大長官處長們想要影片是改用他們的題目，但和執行長討論後，與我們內部討論後，先用截圖調整為比賽一個個步驟與題目形式的方式，讓長官比較能直覺理解，工作坊的部分執行長有提到可改為線上與後續提供教學影片的模式，讓大家知道比賽，但我們內部討論後預計以一場北部實體，一場線上規劃，因實體有遇到老師會比較好交流與請老師們協助。
'2/26至原語會和窗口、執行長開會，但因為執行長延一個會議大延後至少一小時多，故我們先與窗口討論並等待執行長，但後來執行長又被大長官找去報告，故改下週再過去和執行長開會。
'2/13
原語會-和窗口線上會議討下，因報告時處長有提出一些問題等，我們會協助再補充與討論，如需請我們規劃納入認證測驗“中高級題型“，並需審慎配置初賽與決賽題目難易程度，以及題庫數的比例，兼顧鑑別度等。'
2/5內部討論與資料調整，和窗口聯繫，週一窗口會再進行內部報告。
'1/28和窗口討論預計約下週提供相關資訊，內部也討論需協助提供窗口的示意等相關資料。
'1/23年度案的部分本週有比較多次和窗口會議，因週一下午窗口和原民會長官報告，協助stand by一起回覆相關問題。並於會後再會議討論需協助窗口提供得資料。
'1/7窗口會先去原民會報告，再看長官後續決議最終的預算。
'1/2第三期費用發文事宜處理與至原語會發文。</t>
  </si>
  <si>
    <t xml:space="preserve">12/24這禮拜有線上會議，協助窗口企劃書與說明與討論案子的部分，我們目前企劃書上總共報950（包含討論到的期望開場比演等等），但還需要等窗口這邊上呈後才知道最終預算多少，另外尾款的部分在流程中，窗口回覆預計30號可以決行開發票。
'12/18結案報告討論整理與提交，新案內部討論後協助提供一版相關初步計劃內容給窗口，下週一下午約討論。
'12/12結案報告內部討論與調整中，另年度新案同步準備中。
'12/4這週過去討論後，要協助準備標案相關內容建議給窗口。
'11/29成果發表會討論與現場活動支援事宜，並和窗口約下週二討論明年合作部分。
'11/21電競賽事她們內部還要和長官開會，有可能若主要是以大電競賽的話，可能原來的工作坊案就會沒有，專注在大電競賽，但是我們有建議與提到因為今年度好不容易和各原教中心合作，並接洽到這些老師可以協助運用平台，也為比較第一線的接觸，期望可以兩案併一案進行，工作坊場次可以縮減，但同時又能結合多面的推廣和老師們帶學生一起參加電競賽事，因執行長目前有請窗口同步忙其他的事情，會持續跟進進度。
'11/13至原語會討論成果發表會相關事宜，因討論後期望主持人由我們協助約，預計主持人選-林小媛 MUMU·PANAY（同去年成果發表會主持人）阿美族、-張祖鈞（榮獲金鐘60兒童少年節目主持人獎）泰雅族、-備選：洪金輝 泰雅族，因長官臨時增加不在名單內的張祖鈞，透過朋友要到聯繫方式聯絡，剛好那天已有安排不能參與，林小媛則可以，其他相關事宜討論與安排中。
'11/5成果發表會討論與發函事宜處理。
'10/29報告相關檔案討賃與調整。
'10/23至台南支援台南場次活動，與窗口電話討論期中報告有需要調整的地方，並內部討論原語會電競提案內容。
'9/19至原語會工作會報，並討論明年案子的部分，會需要幾個電競賽事方案，已先內部討論中，因會需要選擇族語的部分來進行，這部分已請OP協助中。
'9/12工作會議時間調整到下週，和工作坊事項討論。
'9/6原語會實體工作坊台北與高雄場次準備與支援，並和內部與窗口討論成果發表會事宜與處理發函事宜。
'8/29原語會第三次工作會議簡報調整與會議進行說明討論，並於後續協助發函。
'8/20每週發函事宜與執行討論，試辦場次執行與第一次實體場次協助訂住宿等事宜。
'8/15發函事項與試辦場討論，第三次工作會議資料討論。
'8/8發函討論與工作坊執行日期討論與安排。
'8/1每月會議說明與討論， 並回覆相關執行事宜，調整委員名單，協助內部發函調整事宜。
'7/25下週會議討論與準備，因窗口先前提供的委員名單是評選時的委員，需要調整故重新調整討論，提供細部工作計畫書調整版。
'7/18執行內容討論與相關執行事宜發函作業，並和窗口確認因原語會夥伴時間，第二次工作會議之時間異動。
'7/11和窗口電話討論相關執行事宜，並經費表需加上代辦費用和需用印送至原語會。
'7/5和窗口來回線上開會討論執行相關事宜，並請窗口提供相關題目素材並討論，執行相關事宜會需要下週協助發函。
'6/25提供調整後的細部工作計畫書繳交給窗口，窗口這邊會再協助發函給各原教中心表示此次的合作，我們內部也持續討論相關執行的事宜。
'6/20內部討論第一次會議之項目內容，並準備第一次會議之簡報，與調整價格項目對應決標金額，處理發函給原語會，調整細部工作計畫書。
'6/13至原語會議價會議，並以總金額2,230,000決標，並內部約下週開始進行執行會議。
'6/5至原語會評選會議並回覆相關內容問題，預計下週議價流程。
'5/28增加計畫書的內容，並重新印製計畫書與發文流程文件拿到原語會，週四上午再進行評選會議流程。
'5/19評選會議準備與評選會議，有來幾位委員問滿多相關問題，因已經合作比較多年提出比較多詢問資訊，會後於週五窗口有再和我聯繫，需要請我們再補充至服務計畫書內再過去評選一次流程，預計下週需要再過去一趟。
'5/17準備標案與投標，並準備評選會議之檔案資料與確認下週一評選會議。
'5/9準備標案處理中，下週投標。
'5/2標案出來並下載準備標案。
'4/24再和窗口詢問標案部分，窗口回覆應該下週會出來，下週會再關注。
'4/16內部持續審核中，窗口會再確認標案時間。
'4/10回覆窗口問題，與詢問目前標案狀況，目前陳核中，上標後還有等標期，會上採購網公告，再依照標規投標。
'4/2與窗口說明報價單項目與回覆問題，窗口會期望可以將工作坊的參與人次列入KPI，會需要調整與評估工作坊時間與參與人次的CP值，經過來回溝通與內部討論後，調整提案工作坊的時程與將後續與教師線上溝通部分也列入時間計算，調整後我們安排8場實體工作坊＋課後線上輔導的時間，請窗口將這兩個部分共參與人次為120人的方式作為KPI會比較可行，並回覆題目轉制的問題。
'3/28提供調整提案並和窗口說明，窗口內部和長官確認中。
'3/20內部討論提案與調整提案。
'3/13持續內部討論工作坊等相關部分，預計下週將資訊整合調整提供窗口。
'3/7至原語會開會並討論今年的合作模式，後來執行長抵達後討論，需要將官方世界任務三檔加回來，並會後再內部討論，預計下週再提衝一個調整的版本給窗口。
'2/26和窗口確認約訪時間為下週五時間，會需再調整簡報提供一些方案，下週一起和長官討論。
'2/19至原語會和窗口討論題目部分，窗口表示長官會需要比較多的選項，故內部討論與調整，並同步約長官的時間，但長官和窗口都很忙暫約週二下午同步看其他時間中。。
'2/12和窗口約好下週一上午拜訪和討論題目部分等項目細節。
'2/6年後關心與題目多元化內部討論，並和窗口約時間下週拜訪討論。
'1/23因窗口年前較忙，年後會再約訪，並內部討論題目相關問題。
'1/17和窗口詢問題目資源的問題，目前詞語表須按照目前的版本，需內部再討論如何協助優化讓題目較為多元。
1/10和窗口會前會討論並提供長官意見，內部討論並修改提案內容和初步價格預算規劃，和主任、副主任、窗口進行第一次的工作討論會議，會議中提今年執行案並進行討論，會議後和窗口討論預計年前窗口會盡快擬好標案內容再進行進一步討論。
'1/3交接事宜並和窗口約1月的討論會議，並和窗口約週一下午會前會討論。
</t>
  </si>
  <si>
    <t>經濟部智慧局</t>
  </si>
  <si>
    <t>著作權宣導</t>
  </si>
  <si>
    <t>5/28持續關心窗口表示目前也還在等消息，但希望6月可以要不然今年時間滿晚的。
'5/14持續關心但預算沒下來，但窗口回覆應該6月可以。
'5/8和窗口關心，預算還在等待中但是有機會會於6月出來。
'3/25和窗口確認中，因為目前預算還沒出來，可以4或5月才會出來，窗口會再和我說。
'3/12和窗口持續關心中，有進度會再和我說。
'3/5和窗口持續關心目前預算還是沒出來，有可能會等到4月。
'2/26目前預算還沒有出來，預計要3月中後才出來，出來後就很快可以上標，故可以先用之前的模式先暫時準備。
'2/12
智慧財產局-關係窗口目前狀況，因為預算尚未出來，要等年後才會比較知道，到時候會再準備資訊。
'1/21持續關心窗口預算案子相關時間。
'1/7尚在等最終預算出來，和窗口保持聯繫。</t>
  </si>
  <si>
    <t>12/24驗收流程完畢，即開立發票尾款295,500。明年的部分，目前預算尚未出來，但可能會是和今年初差不多的時程和金額。
'12/17製作與繳交結案報告給窗口並約好驗收事宜，要於24號至現場驗收。
'12/4目前著手進行結案報告，與要準備和今年初一樣的內容項目提供給窗口。
'11/28和窗口討論結案報告相關事宜。
'11/20因媒合還有一場是在11月底，然後再請大家同步整理結案報告，合約擬定12/10繳交結案相關資訊，故尾款會需調整為在12月中開立。
'10/22關心明年案子討論時程。
'9/18後續驗收相關資料討論。
'8/27確認完成30場次之媒合後，開立發票金394,000並寄出給對方行政。
'8/15內部討論確定目前執行都在進度上，預計下週完成30場次媒合和提供相關資訊後可開立發票。
'8/7報告討論內容與和窗口討論第二期發票開立相關事宜與作業。
'7/15執行內容與報告討論。
'7/10智慧局執行事宜內部討論，與確認階段報告。
'4/30開立第一期發票金額295,500，並請窗口協助後續流程。
'4/24合約用印與內部保密條款等用印處理與提供，執行計畫討論與調整並提供給窗口，會跑流程後下週可開第一期發票。
'4/18合約因內容比較多份處理用印事宜，並和窗口與內部討論調整執行內容並提供執行計畫，週五和窗口電話討論需調整部分內容，預計週一調整和提供。
'4/11專案執行內部討論與和窗口對焦，並需再提供較為詳細的執行內容後，可開立發票。
'4/1履約保證金的處理，與執行部分與窗口溝通。
'3/28議價流程當天前一小時窗口打電話才告知因主計對於媒體政宣費的部分較為嚴格和需要減價金額，金額會比較大幅度的調整，和窗口來回討論，窗口表示今年可以以比較彈性的方式（如宣傳圖素調整改動不用太多，官方任務可以總計12次不用三個世界都放等模式，讓我們彈性的驗收），後續會再和長官討論看是否可以另外增補協議或其他模式增加案子。
'3/20標案第二次開標與評選會議，評選會議簡報準備與評選會議。
'3/13詢問窗口已公告，準備內容與下週一投標等相關事宜。
'3/5處理標案相關事宜，整理投標企劃書等並投標與開標流程，但因為此案第一次只有兩家故流標，需要再重新再公告和投開標，目前預計下週會再公告，流程安排上月底才會議價，議價後需要再跑合約等流程，整個流程完畢時程上會至4月初。
'2/26窗口表示已公告，內部領標並處理標案資料企劃書撰寫等事宜。
'2/20詢問窗口窗口表示下週會公告，並先說明可能會有20萬的執行部分到時候可以先暫緩，因可能會部分凍結，等解凍後可以執行。
'2/14回覆窗口相關問題，並詢問窗口標案時程，正在跑流程有機會下週出來會和我說。
'2/5年後標案關心，並回覆預計執行成效相關事宜，窗口協助擬標案內容中。
'1/23因預算有被調整故調整報價單項目內容給窗口，預計年後才會進行標案。
'1/17和窗口關心招標的時程，窗口回覆年前並窗口會再和我說。</t>
  </si>
  <si>
    <t>CSR-企業/電競</t>
  </si>
  <si>
    <t>慈濟基金會</t>
  </si>
  <si>
    <t>環境教育</t>
  </si>
  <si>
    <t>2025/6/30</t>
  </si>
  <si>
    <t>5/28已提供結案報告給師姐並開立第五屆第三期之發票，金額2,964,000元整（含稅）。
'5/21回覆師姐相關問題，下週應可開立本期發票。
'5/14本週拿到師姐提供的陸軍相關資料整併資訊。
'5/8持續整理結案報告，5月中師姐才會內部開會。
'4/29統整結案報告中，預計5月初可提供給師姐。
'4/24持續準備慈濟結案報告中，因資料較爲多等夥伴們協助提供後統整。
'4/17慈濟總決賽後相關結案報告事項討論與準備中，並回覆師姐相關數據問題。
'4/12這週慈濟電競賽事請大家幫忙，活動後需請大家盡快協助結案報告資訊內容，再盡快整合報告。
'3/27持續和師姐溝通當天相關活動細節。
'3/20和師姐確認比賽當天時程等細節，並確認內部夥伴協助時間。
'3/13和師姐確認4月總決賽相關事宜，與和夥伴討論協助人員
。'3/5和師姐持續討論年度項目中，因她們還需要內部討論後再和我說。
'2/6師姐表示因陸軍帳號的部份會需要調整使用，會再內部討論，預計週一再聯繫。
'1/29已將第六屆的報價單項目較於去年大提前先準備與已提供給師姐，來回調整一版與請師姐協助確認中。
'1/23報價內容討論與準備，以及報名的部分說明，內部執行討論。
'1/9和師姐通話近期可提前準備第六屆之報價項目。
'1/2與師姐電話聯繫回覆執行問題。</t>
  </si>
  <si>
    <t>12/22回覆師姐需新增一場給馬來西亞暖身賽的費用如討論的10,500，會累積到由下一屆的費用收取。
'12/19師姐提出執行問題協助回覆，並內部討論報名的狀況。
'11/27報名狀況等回覆。
'11/21報名狀況和執行相關事宜回覆。
'11/13線上會議討論執行相關問題與請師姐協助獎品獎項的事宜。
'11/7回覆慈濟執行問題，並和師姐說明報名相關狀況，目前慈濟表示內部討論要全部都改為同一地新店舉辦總決賽。
'10/30因目前報名狀況和先前比較較為落後，故內部討論相關對應方式，並和師姐說明，慈濟內部也會再討論相關促進報名之方式（如提多入選參賽者等？），預計下週慈悌內部討論後會再與我方約會議討論。
'10/23請財務協助開立第二期的發票，財務預計下週一可以開立。
'9/18和師姐關心陸軍等入校狀況，與協助回覆相關時程問題。
9/11執行討論與回覆問題。
'9/5臉書事件與慈濟溝通與內部回覆。
'8/26與慈濟師兄姊會議討論相關執行等事宜，與後續內部討論與分工項目。
'8/21因馬來西亞需調整豆吉事宜討論，並提供報價資訊，因此案已經用印上層通過，師姐內部討論後用交換項目的方式執行。
'8/15和師姐確認可以開立發票，並寄出發票開立通知第一期金額為3,458,000。
'8/7再詢問師姐合約用印流程，目前已經過完財務端，進入在董事長室那邊。
'7/31師姐表示不好意思因原先表示第一期可開立7月，但流程還在董事長那邊故會需要等流程跑完才能夠開立，故持續溝通合約流程，會需調整於8月完整跑完後再開。
'7/24與師姐溝通合約用印流程中，但確認下週可以開立發票。
'7/17師姐已有收到合約用印後版本，但因近期出差剛回到花蓮會再協助用印事宜。
'7/10合約版本調整與合約用印流程，並寄送給師姐處理後續流程。
'7/4收到師姐這邊的合約版本再提供我們一版，會依此版加上我們的部分提供。
'6/26和師姐關心詢問價格項目事宜，與合約版本，師姐表示晚些會回覆我，但尚未收到回覆，會再持續詢問。
'6/19上午師姐有回覆一版價格項目，但相較比去年少20萬，下午我有再調整改一版回去，價格拉回和去年一樣，但還需要等慈濟內部確認。
'6/13師姐表示執行長出國下週一才能報告，故需請我等一會，但已有先告知第一期因提前等作業需要開立在6月的部分。
'6/3線上說明回覆上次會議之待辦項目，與回覆相關時程與討論，並內部討論價格項目，並先提供一版給師兄師姐內部討論。
'5/29線上結案報告說明並討論第五屆合作模式等，慈濟夥伴也有提到一些問題和需要補充之數據，約下週連假後週二進行會議，同步內部協助數據的補充等資訊，於5月底開立尾款發票金額2,964,000。
'5/30師姐提供陸軍部分與空軍資訊拿到統整。
'5/16會議確定是在27號下午，持續請各單位協助整理結案內容與統整。
'5/9持續確認會議時間。
'5/3師姐這邊有反饋志工與內部的相關建議，有兩個模式1.依照往年的模式進行、2.期望下屆調整為整個活動期從2月開始，11月下旬再辦理總決賽，若選新的時程調整，會希望今年下半年也有活動相關可以使用，可能會以部分帳號需求的模式來討論。
'4/25結案部分討論與整理中。
'4/17活動支援後結案報告事宜討論，和師姐詢問後續約訪對焦時間。
'4/13慈濟活動事宜處理與現場彩排與當天活動支援。
'4/2協助國際盃相關事宜與慈濟線上支援。
'3/28協助確認國際盃相關事宜與慈濟線上支援。
'3/20協助確認國際盃與週日慈濟線上支援。
'3/13協助確認國際盃事宜。
'3/8線上支援假日比賽，並確認國際盃事宜。
'2/26國際盃和調整增加馬來西亞州賽人力安排提供給同仁們，並請夥伴安排住宿等事宜。
'2/21慈濟馬來西亞州賽人力安排。
'2/14國際盃的人力安排。
'1/16交接慈濟的部分與執行項目等說明討論。</t>
  </si>
  <si>
    <t>12/17(二) 慈濟第六次例會。彩蛋題事項內部對焦。
12/11(三) 因應縣市盃即將啟動、彩蛋題機制上線，故與慈濟夥伴安排下週二重啟例會。
9/11(三) 慈濟第二期驗收單簽回。
9/5(四) 慈濟第四屆第二期發票已開立，同步提供驗收單請慈濟簽回。另合約用印完成並寄回。
8/28(三) 慈濟第四屆第五次例會。本週報名上線前網站、簡章、手冊檢查確認。
8/13(二) 慈濟第四屆第四次例會。優化事項及簡章討論。
8/7(三) 慈濟簡章調整、報名相關事項確認。
7/30(二) 慈濟彩蛋機制優化方向對焦。內部慈濟海軍工作項目及簡章討論。
7/16(二) 慈濟第四屆第三次例會。慈濟優化事項討論。
7/12(五) 慈濟例會內部會前會。
7/1(一) 安排慈濟內部工作項目並與賽事報名負責人對焦。
6/27(四) 第四屆第一期發票已開立，同步已請慈濟簽回第一期驗收單。合約目前慈濟上簽中，待寄回後申請用印。
6/26(三) 慈濟第四屆第二次例會。
6/19(三) 第四屆合約草擬完成並寄出請慈濟確認。預計下週開立六月份第一期發票及請簽驗收單。同步內部展開籌備第四屆專案討論事項。
6/13(四) 與宗言師伯討論第四屆架構及金額，最終確認為9,880,000（稅後），預計下週草擬合約。
6/12(三) 內部討論慈濟第四屆需求及優化項目。同步調整第四屆架構及金額並提供慈濟確認。
6/11(二) 慈濟第四屆第一次例會。
6/4(二) 慈濟例會簡報製作及內部會前會。慈濟例會順延至下週二，已初步詢問宗言師伯第四屆架構及金額調整，目前尚未回覆，預計下週二會議確認。
5/30(四) 與慈濟夥伴確認第四屆賽事時程，並持續對焦志工回饋及第四屆參與國家等資訊，下週6/4(二)召開第四屆第一次工作會議，預計於會議上確認第四屆大方向需求及架構後確認續約項目。
5/22(三) 第三屆尾款發票已開立，同步慈濟已簽回驗收單。後續展開第四屆續約討論以及啟動籌備事項，金額試算表已提供宗言師伯，第四屆第一次工作會議預計安排於6/4(二)，預期工作會議上確認第四屆的整體專案架構與專案金額。
5/21(二) 慈濟第三屆結案會議召開。
5/15(三) 慈濟結案報告統整並內部與Eva初步檢視，後續與OP討論數據及調整簡報。結案會議已確認安排於下週二下午1:30，同步著手第四屆的架構及費用試算，預計下週一待慈濟回饋第四屆建議調整項目會先內部檢視討論。
5/10(五) 慈濟結案報告製作，預計下週內部與Eva會議討論。同步與慈濟夥伴確認結案會議時間。
5/3(五) 慈濟結案資料彙整。
4/22(一) 賽後工作事項盤點與各負責人溝通。結案報告的資料彙整，同步請負責同仁準備相關內容，預計五月中以前完成。
4/15(一) 與慈濟溝通結案會議預計安排在5月中旬，結案報告將於會議後提供並隨即開立五月份尾款發票。五月將同步籌備第四屆提案規劃，目標於六月中確認完成續約，以在六月開立第一期款發票以及方便慈濟於學期結束前寄送相關公文。
4/14(日) 第三節慈濟國際盃總決賽支援。
4/13(六) 第三屆慈濟國際盃總決賽彩排。
4/8(一) 慈濟內部賽前會議。慈濟總決賽事項最終確認。
4/1(一) 慈濟晉級名單追蹤。待辦事項及決賽事項處理。
3/27(三) 慈濟例會後待辦事項內部討論及回饋。馬來西亞準決賽事項處理。
3/26(二) 慈濟例會11。
3/20(三) 初賽晉級及決賽事項盤點執行。Ragic系統格式滾動式調整。預計3/26(二)慈濟例會。
3/13(三) 初賽賽後執行項目與各負責人追蹤，包含確認初賽晉級名單、晉級通知調整、家長老師相關問題回饋，同步與毓萱討論空軍數據。
3/6(三) 初賽結束內部會議及賽後執行項目處理。通知文件處理並提供慈濟夥伴。持續掌握慈濟海軍至決賽前的工作項目。
3/4(一) 與慈濟馬來西亞夥伴召開馬來西亞準決賽線上會議。
2/26(一) 初賽前確認以及縣市盃人力支援安排。與相關同仁內部對焦下週一與馬來西亞會議內容。
2/21(三) 與初賽負責小組、開賽通知負責人溝通未來工作項目及時程。
2/20(二) 慈濟例會10。
2/16(五) 盤點初賽事項，預計下週與初賽負責小組、開賽通知負責人溝通工作項目，同步準備2/20(二)慈濟例會相關資料及簡報。
1/29(一) 寄出PaGamO行事曆。與窗口確認農曆年後會議時間。
1/26(五) 慈濟縣市盃賽程、名單追蹤。慈濟影片授權處理。
1/20.21(六-日) 慈濟縣市盃遠端支援。
1/2(二) 慈濟例會。縣市盃項目追蹤溝通。</t>
  </si>
  <si>
    <t>1/3(二) 內部/與慈濟溝通縣市盃規劃，同步開票處理新加坡帳號事宜。
1/11(三) 內部/與慈濟溝通縣市盃規劃，預計1/18取得慈濟提供之名單後，於年後開工第一週開票處理縣市盃流水帳號事宜。
2/7(二) 慈濟例會，內部處理縣市盃流水帳號相關問題，以及與慈濟夥伴溝通後續初賽、決賽等工作項目。
2/17-18 台南縣市盃支援。
2/20(一) 慈濟例會，內部處理初賽工作項目及初賽通知確認等事宜。
3/1(三) 慈濟縣市盃事宜溝通、初賽展開前置籌備最終確認。
3/7-10 慈濟國際盃初賽賽後事宜(晉級名單確認、名單提供等)。
3/14(二) 慈濟例會，慈濟國際盃初賽賽後事宜(初賽賽後虛寶發送、抽獎及開賽通知內容確認)
3/24(五) 目前全力優先處理慈濟總決賽事宜，也開始準備結案報告，預計總決賽過後同步啟動第三屆續約討論。
3/28(二) 慈濟例會，慈濟總決賽事宜處理。預計將於4/18(二)展開第三屆賽事討論。
4/6-7 總決賽相關事宜處理確認。總決賽後會立即著手準備結案的資料，以利在五月開尾款發票，同步將於4/18(二)啟動第三屆賽事規劃討論。
4/14(五) 慈濟內部續約會前會。第二屆結案報告已先內部請相關的同仁著手整理結案內容，預計下週五待同仁提供後整合一版。第三屆部分下週二安排專案啟動會議。
4/18(二) 第三屆第一次續約討論會議，後續待慈濟回饋確認第三屆架構。同步第二屆結案報告整理中，預計下週完成初版。
5/2(二) 結案報告初版調整，預計最遲於5月中旬以前提供。
5/9(二) 結案會議調整於5/18(四)，結案會議後將提供相關結案資料並開立五月份尾款發票。同步準備第三屆續約規劃。
5/18(四) 結案會議及第三屆續約初步討論。第三屆續約規劃，預期在五月底的會議能有定案。
5/25(四) 五月份尾款發票開出，驗收單已同步簽回，後續會和去年一樣安排葉老師與上人報告的會面（待確認時間）。並同步商討第三屆續約策略，預計在6/6的會議定案。
6/2(五) 第三屆續約金額架構討論會議，目前尚待慈濟與海外會議確認進校規模及參與國家，以及台灣陸軍規模確認，方能較確定第三屆續約的架構，預計下週二例會會較為明朗。
6/6(二) 慈濟例會。例會後已調整更新報價結構給慈濟。已於會議中溝通期待下週五以前能確認最終的架構和金額，待慈濟夥伴確認最終國際盃參與國家後回饋，這兩週會密切追蹤。
6/16(五) 慈濟預計下週與新加坡會議決議是否參加第三屆，其他項目與Jason師兄聯繫後確認維持例會後提供之版本，並以整數9,850,000續約第三屆，預計下週二以前提供合約，以利慈濟內部簽核用印。
6/19(一) 提供第三屆合約及附件，並請慈濟夥伴內部簽核用印。預計下週用印完成後開立六月發票。
6/30(五) 第三屆第一期發票開出，驗收單同步簽回。合約慈濟內部用印流程中，預計下週取得正本。
7/4(二) 慈濟例會，慈濟工作項目分配溝通。
7/19(三) 慈濟夥伴已完成合約用印並寄回，預計下週申請合約用印。持續與窗口關心第三屆慈濟海軍海外溝通狀況及進度。
8/30(三) 報名網站已經上線，預計下週會開出九月份第二期款發票以及提供驗收單。
9/5(二) 第二期發票已開立，同步簽回第二期專案驗收單。
10/3(二) 慈濟例會簡報準備，因未能安排適合會議時間，已事先提供簡報內容並電話溝通。
12/21(四) 慈濟海軍、陸軍事項盤點，預計12/26(二)開立例會。
12/26(二) 例會順延一週至1/2(二)。內部會前會，同步與陸軍負責人盤點縣市盃協助事項及建議。</t>
  </si>
  <si>
    <t>1/4(二) 第19次工作會議。
1/18(二) 第20次工作會議。
1/20(四) 高雄縣市盃彩排支援。
2/8(二) 慈濟電競賽一籌會議。
2/14(一) 內部召開功能小組會議，過慈濟分工表。
2/25(五) 召開慈濟台灣、慈濟新加坡及PaGamO三方會議。
3/4(五) 慈濟電競賽二籌會議。
3/11(五) 處理海外開賽通知及內部討論獎品扣稅等相關事宜。預計下週與Jason師兄討論確認執行方式。
3/18(五) 內部討論慈濟總決賽細流。
3/21-25 慈濟總決賽籌備。
3/27(日) 慈濟現場總決賽。
3/31(四) 初步討論2022年度合作方向，同步準備結案報告。
4/8(五) 討論2022年度合作方向及金額。預期以850萬成案。同步準備結案報告並預計安排結案會議於5月初。
4/15(五) 統整結案報告，預計下週提交並開立尾款發票。
4/21(四) 結案報告及專案驗收單提供。預計下週一開立尾款發票，同步確認續約架構及金額。
4/29(五) 會議確認第二年預計以8,990,000金額續約，預計5/13(五)前擬定新約並提供初步專案時程，預期合約簽訂於5/30前順利完成。
5/6(五) 預計5/13前擬定新約初稿、安排專案時程及完成上人分享簡報。
5/13(五) 提供新合約初稿及附件。5/14下午老師與執行長報告及與上人成果分享會議。按預定時程預計5月底前完成簽約。
5/19(四) 慈濟提供第一版合約修正建議，調整後沒問題會同步提供慈濟及我方內部送審，預計下週進用印流程。款項費用與付款時程基本不會再異動。（2022/6 360萬、2022/9 270萬、2023/5 270萬）
5/26(四) 慈濟合約寄出。預計下週慈濟簽回後六月啟動。
6/1(三) 合約預計6月中旬完成用印，完成後隨即開立第一期發票。同步專案啟動會議預計安排於6/14(二)展開。
6/10(五) 合約目前仍在用印流程中，下週持續關心進度，6/14(二)安排首次專案啟動會議。
6/14(二) 第二屆第一次專案例會。慈濟預計下一週完成用印程序，待用印完成將隨即開立首期發票。
6/24(五) 合約用印完成，預計下週一開立發票及提供驗收單請運敬主任簽回。
6/30(四) 第一期發票已開出，第一期專案驗收單簽回。
7/5(二) 慈濟例會。安排賽程規劃並回饋慈濟，待時程定案後續會拉整專案時程表提供內部及慈濟參考。
7/21(四) 慈濟例會。
8/4(四) 慈濟專案分工確認及工作分配。
8/10(三) 慈濟例會，簡章撰寫及提供。
8/17(三) 慈濟報名事項追蹤、簡章撰寫。
8/31(三) 慈濟例會，預計9/19報名開跑後開立第二期發票及提供驗收單。
9/8(五) 慈濟海外簡章產製、溝通事項(翻譯/報名欄位/獎項)追蹤。
9/14(三) 慈濟例會，簡章、手冊、報名網頁上線前確認。預計下週報名上線後開立第二期款發票及提供驗收單。
9/21(三) 慈濟發票開立、驗收單已簽回。
10/18(二) 慈濟例會。開立新加坡流水帳號票，預計下週二提供。
10/25(二) 已提供新加坡流水帳號。預計兩週後回收回填表格並開票匯入新加坡賽場。
11/17(四) 處理慈濟報名及海外問題(簡章/報名網頁調整/海外總決賽籌備等)，準備下週二例會內容。
11/22(二) 提供慈濟決賽事項建議時程表，慈濟例會。
12/27(二) 慈濟例會。</t>
  </si>
  <si>
    <t>2/19(五) 擬定慈濟專案workplan。
2/25(四) 擬定初版慈濟專案工作計畫並提供給慈濟參考。
3/3(三) 與Eva過慈濟workplan及賽制討論。
3/4(四) 與慈濟開專案kick-off會議。
3/9(二) 提供慈濟計畫簡報。
3/23(二) 製作海外志工說明簡報及確認工作會議代議事項。
3/25(四) 與慈濟召開海外志工說明會及專案工作會議。
3/26(五) 製作並提供向資科司說明專案簡報、國泰行銷公關範例說明簡報及PaGamO學生手冊。
3/31(三) 與Eva過陸海空專案工作項目時程及分工表。
4/6(二) 與慈濟召開第一次工作會議，並提供海軍時程分析簡報及分工表讓慈濟參考。
4/8(四) 與Jason討論陸軍執行方向及細節。
4/15-16(四-五) 追蹤第一次會議待議定事項。
4/20(二) 第二次工作會議，提供議程簡報。
4/21(三) 與慈濟確認陸軍待議定事項(世界名稱、代碼等)、拉陸軍群組、回覆幫你優待議定事項。
4/28-29(三-四) 製作獎項表，內部核對後提供給慈濟；開立四月份發票。
5/6(四) 第三次工作會議，提供議程簡報。
5/12(三) 因應疫情，盤點陸海空專案情況提供慈濟參考，並請慈濟回報疫情影響。
5/18(二) 第四次工作會議。
5/19(三) 提供臉書粉絲團宣傳圖素材供慈濟參考，拉選手服對接。
5/24(一) 完成並提供海軍賽制獎項草案。
5/28(五) 與Jason討論海軍賽制及獎項。
6/1(二) 第五次工作會議，提供議程簡報。
6/8(二) 開立第一期專案驗收單提供慈濟。
6/10(四) 製作簡易海軍國際盃賽制及決賽當日時程表提供慈濟。
6/11(五) 取得專案驗收單正本，已請Daisy協助轉交財務。
6/15(二) 第六次工作會議，提供議程簡報。
6/19(六) 完成台灣盃及國際盃第一版簡章初版。
6/23(三) 修改完成簡章初版並寄出。內部過海軍賽制。
6/25(五) 內部討論慈濟海軍網站、海軍賽制等問題。
6/29(二) 第七次工作會議，提供議程簡報、簡章。
6/30(三) 與PM開海軍報名會議。
7/7(三) 內部討論慈濟報名事項。
7/12-13(一-二) 製作議程簡報，召開第八次工作會議。
7/15-16(四-五) 與海軍負責人對接慈濟需求，追蹤慈濟海外溝通及簡章進度。
7/21-23(三-五) 整理及修改慈濟所有簡章。與行銷對接慈濟網頁事宜，並請慈濟回饋或確認。
7/27(二) 製作議程簡報，召開第九次工作會議。
8/2(一) 溝通報名時間更改。
8/10(二) 第10次工作會議，整理英文簡章。
8/20(五) 確認報名開跑前置作業，包含報名頁面欄位、內部客服說明會議安排等。
8/24(二) 第11次工作會議，更新報名簡章、製作海外電競手冊。
8/26(四) 召開客服說明會議。
8/30(一) 報名上線確認。
9/7(二) 第12次工作會議。
9/15(三) 內部討論關於國際盃台灣準決賽規模調整事宜。
9/23(四) 簽回第二期專案驗收單，開立第二期發票。
9/28(二) 第13次工作會議。
10/15(五) 整理慈濟北中南三區教師意見回饋，與師姐溝通入校狀況。
10/19(二) 第14次工作會議。討論「團報」可行性、執行方式及延長報名時間。
10/26-29 處理國際盃報名狀況客服。
11/2(二) 第15次工作會議。追蹤第二期款項匯款時程。
11/12(五) 處理開賽通知相關事宜。
11/16(二) 第16次工作會議。
11/22-26 準備慈濟上人餐敘成果報告分享簡報。
11/29-12/2 準備慈濟上人餐敘成果報告分享簡報。參與慈濟歲末上人祝福大會。協助處理初賽後通知信及整理國際盃初賽海外晉級名單。
12/7(二) 第17次工作會議。處理國際盃通知信相關事宜。
12/13(一) 內部討論工作項目時程表及下週場勘事宜。預計12/20(一)前往場勘。
12/20(一) 於新店靜思堂場勘以及召開三方會議。
12/21(二) 第18次工作會議。
12/28(二) 處理海外晉級通知信事宜(馬來西亞)。</t>
  </si>
  <si>
    <t>12/17-21(四/一) 製作慈濟基金會提案簡報。
12/22(二) 修改簡報用詞。</t>
  </si>
  <si>
    <t>經銷商合作（不限）</t>
  </si>
  <si>
    <t>延伸公關</t>
  </si>
  <si>
    <t>-</t>
  </si>
  <si>
    <t>2024/04/30</t>
  </si>
  <si>
    <t>1/23交接窗口與打招呼。</t>
  </si>
  <si>
    <t>9/19(四) 親自拜訪Demo Tour及送禮，同步與窗口聊聊年底前是否有合作機會。窗口回饋現階段會將資訊分享給其他同事，看是否年底之前有企業剩餘款可以推我們的方案，但窗口也透露由於接近年底，大部分企業以籌辦尾牙活動為主，故若要有大量提案討論的可能性較有機會落在明年過年後，針對上半年企業活動、家庭日等實體活動來做規劃。
9/12(四) 追蹤延伸公關方便約訪的時間，窗口回饋中秋節後有機會，持續關心。
8/26(一) 同步詢問延伸9月份較方便約訪的時間，大魚回饋有鑒於近期較忙碌於準備年底的尾牙活動，可能較難安排實體會議，會再內部協助確認。
8/23(五) 本週協助Sydney請延伸公關提供佳世達案例，簡報已提供並轉交。
3/7(四) 追蹤後窗口回應本週與三商美邦提案，客戶端評估時程過於緊湊，會議上決議採用實體遊戲機台的方式執行。
2/29(四) 週二與延伸新窗口步布聯繫，窗口表示目前手上有一新客戶「三商美邦」，預計配合4月中下旬世界地球日針對公司內部同仁舉辦一系列線上＋實體活動。已和窗口說明往年佳世達集團和康舒的執行模式，並事先溝通先前透過言果與三商間接的合作經驗。窗口表示現階段仍在與客戶提案，會嘗試提報線上以PaGamO的方式執行。今日已提供報價單和相關簡報，後續密切跟進。
2/6(二) 與窗口賀年並探詢今年度合作機會，窗口表示現階段都還在與客戶洽談中，如有合適需求會再與我聯繫。</t>
  </si>
  <si>
    <t>1/16(一) 寄出PaGamO禮盒同步與窗口拜年，預計年後與窗口約時間討論探詢今年度合作機會。
2/16(四) 有先留訊息給窗口，但目前窗口尚未回覆，預計下一週會再和窗口聯繫約會議時間，同步開始準備要分享的虛實整合案例簡報。
3/22(三) 窗口表示近期內部較忙碌，且目前實體活動舉辦居多，暫無結合PaGamO活動的機會，後續若有較合適的需求會再與我聯繫交流。
4/14(五) 與窗口聯繫，窗口提到可以進一步交流PaGamO更多實體活動或虛實整合的案例，以便夥伴有機會推動，已和窗口約會議時間，但因為四月下旬他們有大型活動較忙碌，故初步討論安排在五月上旬，時間待確認。持續跟進。
4/27(四) 與窗口確認會議時間約在5/10(三)14:00，窗口表示當日會請其他業務同仁一併參與。同步著手準備公關公司簡報。
5/4(四) 會議時間調整至5/17(三)16:00。
5/17(三) 前往桃園延伸公關介紹企業虛實整合、線上線下電競賽的應用，後續會再和窗口定期關心可能的合作機會。
7/19(三) 和窗口關心下半年可能的機會，窗口表示目前暫時沒有合適的專案，會再定期關心。
9/28(四) 中秋祝賀窗口，同步關心下半年合作機會，窗口仍表示現階段皆以實體尾牙活動籌備中，會再定期關心。</t>
  </si>
  <si>
    <t>2/11(五) 重新與窗口聯繫上。並約定2/23(三)15:00拜訪延伸公關，展開未來合作方向討論。預計將於下週準備相關合作討論簡報。
2/23(三) 拜訪延伸公關提案。預計提供相關參考資料以便公關公司向外部提案，並會再與窗口聯繫進一步討論未來提案細節及應用方案。
3/4(五) 與大魚聯繫確認可Pass佳世達窗口，預計提供文字訊息說明讓大魚轉介。後續追蹤佳世達推展ESG議題培訓可能性。
3/11(五) 已提供文字給大魚請他轉介，目前對方尚未回應，下週持續追蹤。
3/23(三) 大魚轉介佳世達人資窗口兩位（一位負責活動，一位負責教育訓練）聯繫方式，預計下週聯繫窗口初步對話。
3/31(四) 窗口近期較忙碌，預計連假後對話。
4/18(一) 大魚轉介他同事（阿猛），初步聯繫有一間公司有意願使用，規模預計300-400人，執行月份為六月份。已提供公版簡報，預計這兩週窗口會整理成提案提供客戶，後續會再追蹤是否有機會進一步應用討論。
4/28(四) 提供10組體驗帳號及PaGamO玩家操作手冊給窗口轉交有意願客戶，預計下週安排線上會議線上Demo PaGamO介面。
5/6(五) 新客戶為康舒科技公司，已結束線上Demo會議，延伸窗口預計下週二與客戶確認是否執行。同步延伸代為轉達客戶人資窗口有意願了解企業內訓相關資料，待活動後有機會安排會議介紹，會預先提供相關資料供康舒內部參考。
5/13(五) 延伸窗口表示對方內部還在討論是否應用，以及可能應用的時程、題目等等。窗口會再協助追蹤，預計下週持續關心。
5/20(五) 確認專案執行，提供報價單給延伸（不含帳號費），預計6/10報名截止確認人數提供帳號費報價單。執行時程落在六月底到七月初共兩週。
5/27(五) 報價單簽回，同步開立五月份發票。預計下週請David協助本專案執行。
5/31(二) 專案啟動會議。後續請David協助OP事項。
6/10(五) 確認專案人數為306人，預計下週一提供對應帳號費報價單，並於OP執行後請窗口回簽報價單。
6/17(五) 活動將於下週一開始執行，預計下週開立六月帳號費發票，同步提供五月、六月專案驗收單請窗口簽回。
6/24(五) 活動進行中，專案驗收單兩份已提供窗口，會請窗口六月底前簽回，尾款發票將於七月初活動結束後開立七月發票。
6/30(四) 窗口表示活動結束後有機會以其他的方式再執行一檔活動，目前是傾向以小型電競循環賽的方式舉辦，已先提供相關電競賽介紹資料給窗口，持續關心後續。
7/7(四) 第二期發票開立，同步提供第二期專案驗收單請窗口簽回。同步阿猛有轉介另一位延伸窗口，討論電競賽相關的問題，目前看起來有另一間企業有機會使用PaGamO執行企業家庭日。後續會再關心狀況以及討論可應用模式。
7/11(一) 專案驗收單簽回。後續持續跟進企業家庭日以及康舒企業內訓機會。
7/20(三) 企業家庭日因預算不足暫不考慮合作。同步已請窗口轉介康舒人資，後續跟進並嘗試安排企業內訓介紹會議。
7/28(四) 窗口表示康舒目前內部在忙家庭日，預計8月中下旬再進行聯繫討論。
8/3(三) 窗口表示這兩週會提案給新的客戶，有機會選擇使用PaGamO電競賽。後續會再追蹤是否有新案機會。
8/11(四) 目前康舒以及新客戶皆尚無新進度，持續聯繫窗口追蹤。
8/18(四) 目前皆尚無新進度，持續聯繫窗口追蹤。
8/29(一) 本週持續關心追蹤。
9/2(五) 持續關心追蹤康舒狀況。
9/5(一) 已取得康舒人資E-mail，初步寄出信件邀請參與ESG論壇，後續會再請延伸窗口協助追蹤。同步預計下週與延伸公關約線上會議說明Pa好康方案並請窗口納入企業行銷推廣方案。
9/15(四) 針對Pa好康部分，窗口表示因為公司服務內容較少接觸客戶商品或服務的行銷推廣，因此可能比較不合適。康舒部分已請窗口協助追蹤論壇會是否報名，持續關心。
11/9(三) 與窗口聯繫並表示現階段會忙碌於尾牙，同步大部分企業隨著解封會朝向實體活動為主，預計後續準備虛實整合、線下活動等案例簡報提供參考，並於明年過年後安排說明介紹。</t>
  </si>
  <si>
    <t>6/29(二) 初步聯繫客戶，說明活動安排模式。
6/30(三) 確認執行。
7/2(五) 提供報價單、專案時程表、趣味題題庫給客戶。
7/5-9(一-五) 回覆客戶問題，討論活動安排及計分方式、討論地形。
7/15-16(四-五) 確認最終報價項目（不含彈跳廣告、地形薄片五萬）。確認票期為七三，其中七付款期限延長為60天。
7/22(四) 確認Final報價。報價單拆分，帳號費報價單待8/5報名人數確認後方開立8月份發票，匯款期限三十天。已先提供不含帳號費報價單，票期分七月發票（七成，匯款期限六十天）、九月發票（三成，匯款期限三十天）。已收到簽回報價單。
7/30(五) 開立七月份發票，提供地形確認，與Jordan對接專案事項。
8/6(五) 地形確認。溝通下週三前提供完整帳號名單及數量，並開立帳號報價單。
8/11(三) 確認帳號數585，開立帳號費報價單，並同步寄出第一期驗收單請延伸簽回。討論OP事項並請Jordan協助。
8/19(四) 修改帳號總數638，重開帳號費報價單，同日收到簽回電子檔。
8/27(五) 開立帳號費發票。
8/30(一) 提供帳號授權專案驗收單。並請延伸連同第一期驗收單一併於8/31前回簽。
8/31(二) 兩份驗收單簽回。
9/6-10 處理延伸OP事項及數據報表問題。
9/13-17 處理數據報表問題，與DA團隊開會討論後續領土數數據報表開發可能，將與Jordan持續追蹤此議題。將於下週活動結束後開立尾款發票及驗收單。
9/24(五) 活動已於9/19(日)結束，預計9/27(一)開立尾款發票及驗收單。
9/27(一) 尾款發票開出，簽回第二期驗收單。
11/11(四) 預計下週聯繫窗口討論明年度是否有機會繼續合作。
12/3(五) 預計12月中下旬與窗口討論明年度合作機會、方向及模式。
12/17(五) 預計下週與大魚聯繫。
12/22(三) 窗口表示樂意與PaGamO進一步討論未來合作模式，但因近期忙碌於籌備各大企業尾牙活動，預計最快明年過年後提案討論。</t>
  </si>
  <si>
    <t>偉太廣告</t>
  </si>
  <si>
    <t>12/16(一) 與窗口確認瑞穗鮮乳後續，窗口回饋現階段還在和瑞穗鮮乳年度提案規劃，但品牌端目前態度趨近保守，傾向不走線上教育推廣，因此表示合作機會可能較低。
11/13(三) 偉太還在和瑞穗鮮乳討論執行模式，但窗口初步回饋品牌方目前較持保留態度，品牌方較期待明年可以做一些通路轉換的操作。通路轉換有先詢問窗口希望合作的模式，需等窗口再和品牌端確認需求，再密切追蹤。
11/7(四) 與偉太窗口電話討論，已知瑞穗鮮乳高機率較期待進校派樣的規劃，已先告知窗口可能的狀況及我們建議的方式，同步請窗口了解過往瑞穗鮮乳派樣的做法再來討論可行的方式。持續追蹤。
10/31(四) 原訂今日上午與窗口討論，因颱風假故改下週電話聯繫討論，持續跟進中。 
10/17(四) 偉太廣告窗口提出「瑞穗鮮乳」案合作可能性，初步與窗口會議討論，主要針對瑞穗極緻鮮乳期望操作「不易生病、提升免疫力、預防腸病毒」等乳品營養教育。目前窗口期望可以合作進校派樣，已初步溝通建議可搭配明年全能電競賽實體現場。會後窗口回饋內部需要再討論並和客戶確認是否符合客戶想像、與客戶對焦需求，若確認方向可行會請我提供相關簡報以供他們納入提案。持續跟進。
10/4(五) 與窗口會議說明全能電競賽贊助內容。窗口會後回饋若內部討論有合適之提案對象，預計10月底左右會再找我討論。
9/20(五) 親自拜訪Demo Tour及送禮，同步與窗口聊聊年底前是否有合作機會。窗口首先說明偉太廣告手上的客戶以飲食（食品、乳品）為主，並且以純品牌推廣、行銷活動為提案規劃方向軸心，若單純以CSR、教育較難切入，且單一品牌較難直接請品牌端規劃Campaigne。但窗口表示若有機會聯合他們手上幾個品牌共同提案，以飲食、營養教育作主軸包裝，或是以贊助邀請的名義可能較有機會推進。同步分享全能電競賽邀請品牌以營養教育、飲食教育為議題贊助的提案規劃，窗口表示他們內部會再消化分享的內容，會再與公司內業務同仁共同討論是否有合適提案的對象及方式。時間點預計在10月中下旬，預計屆時會再密切關心。
9/13(五) 詢問窗口約訪Demo Tour，窗口回饋9月底有機會安排，會再和主管協助確認時間，持續追蹤。
2/23(五) 預計下週發出EDM，發出後將再聯繫關心。
2/6(二) 與窗口賀年並探詢今年度合作機會，窗口表示現階段尚未有合適的專案，有進一步需求會再主動聯繫。</t>
  </si>
  <si>
    <t>2/8(三) 與窗口聯繫，探詢今年度可行合作機會，惟窗口年後較為忙碌，故請我月底再電話聯繫交流。
4/13(四) 與窗口聯繫探詢下半年的專案合作機會，同步詢問窗口安排會議重新全面介紹平台合作模式及行銷公關廣告公司合作案例分享。目前窗口尚未回應，下週持續跟進。
4/21(五) 因窗口休假，下週持續電話聯繫。
4/27(四) 電話聯繫窗口，窗口表示目前五月下旬較有機會約內部會議，窗口內部會先和主管確認會議時間，預計下週會再回饋方便的時段。
5/5(五) 窗口表示尚未與主管約到時間，會再協助確認。
9/28(四) 中秋祝賀窗口，並嘗試約會議時間，窗口表示近期較多同仁休假，請我國慶連假後再關心。
10/18(三) 本週窗口主動聯繫表示現階段為向客戶提明年度合作提案的時間點，窗口初步提到手中有一個調味乳的客戶，初步想以互惠的方式請我們提供虛寶序號。會議上與窗口介紹廣告代理商的2+2方案，建議他們的方向為將PaGamO視為媒體渠道操作宣傳，並搭配好康任務推廣或結合心願雜貨店品牌館。會議後同步介紹了PaGamO實體攤位活動及電競賽的案例，窗口表示內部會再和他們Team討論，並確認手上是否有合適的客戶可以結合PaGamO。持續關心追蹤。
10/26(四) 追蹤進度，窗口回饋本週有與品牌客戶初步試探，需再品牌客戶內部進一步討論，持續關心。
11/2(四) 窗口回饋有和調味乳品牌討論，品牌端暫時仍傾向實體的場域接觸，有再嘗試針對先前介紹的線上線下活動結合的方向討論，窗口初步回饋這部分有和品牌端了解，由於品牌端明年度暫時沒有參展、攤位活動或大型活動的規劃，故暫時沒有這樣的需求。另外窗口有提到目前在和許多品牌客戶年度續約討論中，到年底前若有機會隨時都會再找我討論規劃。</t>
  </si>
  <si>
    <t>10/20(四) 與窗口初次電話交流，窗口表示預計下週要與LP33提案年度計畫，有期待透過PaGamO傳遞過敏原相關教育議題，同步帶出LP33品牌產品，預期執行時程落在明年3月份左右。本週提供相關提案簡報以供窗口將PaGamO納入提案計畫，預計下週四五待窗口提案後關心跟進。
10/24(一) 提案提供及會議說明介紹。窗口表示預計納入整體計畫後本周三與LP33提案。
10/28(五) 電話未聯繫上窗口，已先留文字訊息給窗口關心，待窗口回覆。
10/31(一) 窗口表示他們上週提案完後，LP33針對整體的內容需要再內部討論，後續會再通知我們。預計下週再電話關心。
11/8(二) 窗口表示LP33前端品牌策略仍在來回討論，主要仍待LP33釐清明年度要推廣的主要目標和內容，後續有消息會再通知。
11/16(三) 同上週進度，窗口表示目前LP33內部仍在決策明年度前端品牌策略，是否納入我方CSR教育這一環仍待討論決議，有進度會再與我Update，下週持續關心。
11/23(三) 同上週進度，每週定期關心跟進。
12/5(一) 窗口回覆以現階段客戶的回饋，感覺執行的機會不高，主要因為LP33上頭對於前端策略延伸出品牌要溝通的內容，對敏感教育這部分的優先順序較後，明年目標目前傾向從品牌實際直接跟消費者接觸的方式去延伸擴展品牌的接觸為主，窗口並回覆會再更新進度讓我知道，另外表示其他品牌計畫有教育宣導的規劃會再與我聯繫。後續將定期聯繫關心。</t>
  </si>
  <si>
    <t>企業-會計業</t>
  </si>
  <si>
    <t>勤業眾信</t>
  </si>
  <si>
    <t>永續SDGs</t>
  </si>
  <si>
    <t>4/22執行關心與回覆。
'4/8執行討論與關心。
'1/28執行討論與回覆。
'1/13感謝夥伴的幫忙，一同過去執行會議，也順利開完1月的發票。
'1/9並感謝Cynthia幫忙準備執行相關資料，和窗口約週五已過去拜訪討論執行項目。</t>
  </si>
  <si>
    <t>12/26永續議題與執行內部討論後會再將建議提供給窗口。
'12/19和窗口討論主題的部分，窗口表示和主管討論後，他們明年想用永續的部分，我們內部協助討論相關規劃建議再回覆窗口。
'12/11和窗口關心主題等部分，窗口內部和主管討論中看是用理財還是永續的部分會再回覆我們。
'12/4窗口有詢問主題執行相關問題，協助提供建議與範本。
'11/28回覆窗口執行相關問題。
'11/21窗口已回簽報價單，和先前一樣的金額為357,000，並同內部討論相關執行事宜。
'11/14和窗口聯繫與討論全能的部分合作機會不大，應該會這先前合作模式進行，因為沒有多餘的預算。
'11/5和窗口討論後提供相關報價與資訊，並同步有提全能電競參考，窗口內部確認中。
'10/29和窗口關心之後，窗口有內部和主管報告，可以再合作的機會滿大，預計準備相關資料提供窗口內部確認。
'7/31和窗口關心之後合作的機會，會需要再確認內部預算等再請窗口協助。
'6/27驗收單請窗口協助回簽名，並提供給財務。
'6/20請窗口協助回簽名驗收單並內部確認結案報告。
'6/6開立第二期發票金額107,100，並提供給窗口執行後續流程，品項的部分因客戶有需求是協助開立”活動行銷費用“。
'2/20內部執行討論與開立第一期發票，金額249,900。
'2/13和窗口線上討論執行部分，並提供廠商表，請窗口協助確認抬頭統編和發票開立之項目名稱。
'2/7內部討論時程表與執行討論，並約週一和客戶端討論執行細節。
'1/23回覆窗口相關問題並確認發票開立之時程確認，調整報價單給窗口並收到回簽報價單，金額為357,000。
'1/16有和窗口訊息與回覆詢問之時程議題等相關問題，主管有確認合作但議題的部分也有想做理財的部分，他們內部還在討論中，窗口會和主管確認議題後再找我討</t>
  </si>
  <si>
    <t>12/25(三) 本週追蹤窗口表示內部已初步討論，但仍需再討論預算和時程，預計1月中旬較有機會確認定案，持續關心。
12/19(四) 本週致電窗口關心，窗口表示主管剛休假完尚未進一步討論，預計下週會再關心。
12/11(三) 窗口回饋因主管這兩週休年假，故尚未進一步討論。初步試探窗口後續時程安排，窗口回饋今年底前確認合作的可能性較低，預計要到明年1月中旬過農曆年前較有機會進一步確認檔期及預算。
12/3(二) 與窗口討論後，由於合作細節內部須向上呈報，為加速推進故先行提供一份3檔期活動的基礎報價，方便窗口提報說明。窗口額外回饋預算金額尚未定案，會需要再確認，後續會再密切跟進，目標月底前確認合作。
11/25(一) 拜訪客戶提案會議。會後與Vicky Sync，客戶主要希望操作的議題為永續、SDGs，有機會在2025上半年操作3檔期CSR活動推動永續教育。會後已提供相關提案簡報及資料請窗口內部呈報討論，預計近期會密切跟進關心進度，以12月簽約、1-2月籌備、3月Kick-off 為目標看是否能加速推進合作。
11/18(一) 與窗口電話聯繫，窗口先前在TFT服務過，並且曾擔任慈濟暑期營隊的助教，因此對PaGamO有一定程度的認識，由於勤業眾信明年度有CSR推動的KPI及需求，因此自主諮詢PaGamO的操作模式。電話上已初步與窗口說明PaGamO操作議題教育的形式包含出題、籌備期以及約略費用，並與窗口約定11/25(一)安排會議實體拜訪。電話後已寄出Saleskit並提供相關連結及影片請窗口先行參考。另由於會議當日休假故委託Vicky協助代為與會提案。</t>
  </si>
  <si>
    <t>企業-食品業</t>
  </si>
  <si>
    <t>王品集團</t>
  </si>
  <si>
    <t>餐桌(食育)教育</t>
  </si>
  <si>
    <t>2/21提案後提供提案與line再關心窗口。
'2/12提案準備與至王品拜訪與介紹，會後提供提案，後續會再跟進。
'2/7研究王品內部公益項目和提案準備中，預計下週到台中拜訪。</t>
  </si>
  <si>
    <t>巨大機械工業股份有限公司</t>
  </si>
  <si>
    <t>騎行安全</t>
  </si>
  <si>
    <t>8/29窗口聯繫關心中，看是否有機會再洽談合作。
'3/20有再關心窗口，窗口終回覆他們會再討論下有什麼方向可以前進，我表示可以再線上提供一起討論提供建議。
'3/12關心窗口是否有需要我們來協助發想運用模式。
'2/26和窗口聯繫需要再多些時間內部討論與發想運用方式。
'2/21和窗口有line聯繫與提供案例分享線上連結，窗口會再參考與想一下可以怎麼合作契機，預計下週再關心聯繫。
'2/12提案準備與至巨大拜訪與介紹，會後提供提案，並已加主窗口line，後續會再跟進。
'2/10提案準備中，預計到台中拜訪。</t>
  </si>
  <si>
    <t>CN-漢高</t>
  </si>
  <si>
    <t>人民幣54,499.6（台幣約247,378）。</t>
  </si>
  <si>
    <t>op執行中</t>
  </si>
  <si>
    <t>5/28已經開立五月發票¥54851.08  約等於台幣 254,068，後續若有其他需求和活動CICI會再告知。
5/20cici那邊有個之前藥廠有活動需求，活動只是一般地圖的答题搶地800人，因為比較多為他們協助支援的部分，目前規劃報價單是9萬人民幣（台幣約418,707），但客戶預算應該有可能7萬人民幣（台幣約325,661），她會先以8萬人民幣先去談看看（台幣約372,184）。
5/13和cici確認活動後處理流程預計是6月可以開立發票。
5/8會再更新5月相關資訊。
4/28 5月會有一個活動，會再更新相關資訊。
4/24目前4月暫時沒有活動，5月也還在等通知中。
3/12 3月的部分已順利完成，開立發票金額人民幣¥57877.04（約是台幣268,928極簡匯率）
3/6持續關心3月的部分中，正在走流程應可以順利協助開發票。
2/25 2月發票都已有順利開出，金額人民幣55319.72（約是台幣251,946 極簡匯率）
1/22一月底活動後進行流程預計是2月開立發票，金額和之前差不多為每次5萬人民幣左右。
1/15一月底應該有活動進行，但可能流程後會開立二月發票。
1/9和窗口確認Q1發票開立等事宜。</t>
  </si>
  <si>
    <t>11/21和CICI詢問關於先前提到藥廠的案子，CICI週五回覆目前因對方預算的問題，目前暫時沒有合作，但持續關注其他相關的活動機會中。
11/13漢高上海的部分已經協助開立發票 54441.02 人民幣 約= 238,014 台幣 (網路換算)
11/6持續關心案子進行部分，但目前尚未回覆新客戶的合作時程。
10/28協助窗口回覆新客戶藥廠活動事宜，並協助確認報價單等項目金額。
10/22窗口協助開立發票10月58630.5(新台幣約253,039)
9/18已確認10月和11月有活動可以開立發票。
9/9和窗口確認與詢問發票日期。
8/29活動後預計9月應可以有一筆發票，金額會再確認提供。
8/8活動相關關心，cici會再協助更新狀況。
6/4cici這邊協助開立6月一筆發票金額54499.60 CNY（台幣約 227,270）
5/23cici表示近期會有一筆活動，確認可以後預計6月開立發票。
5/15和cici關心後續之活動事宜。
5/6漢高已有開一筆5月發票，金額是53.554,00 CNY（台幣約 221,921）
4/18和cici確認上海4月活動內容，金額預計是人民幣54,090(台幣約 241,704)。
4/2 4月順利開立發票，金額是人民幣58,396.18 (台幣約 267,172)。
3/28 與Cici聯繫，4月會再開立一筆漢高東南亞的部分。
3/13回覆窗口數據相關問題事宜。
3/6和CICI確認報價單和發票的事情，順利開發票並回覆我，金額是人民幣54,499.6（台幣約247,378）。
2/26和David交接了解狀況
02/13 與Cici聯繫，確認上海與東南亞各會於2月及3月會有一場內訓活動，金額規模皆約為250,000。上海會開立Q1的發票，而東南亞會視驗收進度，預計發票開立於Q2。同步，也有知會Cici後續交接事宜，會成立Slack群組，協助Vicky對接。
02/07 上海漢高預計會於2月底進行第一期活動。金額約為NT$250,000
01/03 收到漢高的PO，當天即會將發票開出，發票含稅金額為人民幣$54,558（約NT$245,90</t>
  </si>
  <si>
    <t>12/23 訓練活動於12/22結束，與Cici確認PO流程已經開始在進行，發票月份目前無法確認會是12月或是1月，需視漢高內部簽核流程而定，發票狀態會持續追蹤。
12/16 上海年末活動開始，本次活動預計金額為RMB¥54,558，下週一活動結束後會將報價發出請漢高窗口協助進行PO流程。
12/12 與Cici聯繫，確認上海活動時程，活動會於12/20結束。目前發票的部分無法提前先進行PO流程，窗口僅說會盡可能幫忙於今年開出。
12/02 12月中旬上海有另一場活動確定會舉行，規模較小預計約20萬。但因活動結束時間約在12/20，只剩約一週的時間可以跑PO流程。這部分已跟漢高窗口說明，並請他協助提早開始PO流程，讓發票可以開立在12月。
11/05 與窗口聯繫，原先上海有提及12月可能會再加購一場訓練活動，活動目前是取消的，今年的場次不會再增加。同時也有詢問明年的場次安排，目前比較確定的是上海在Ｑ1有可能會有一場，其餘場次需要等到明年2月會比較確定。
11/01 與窗口確認上海12月是否還會有內訓活動，目前窗口仍在追蹤中，後續會再與窗口及Cici聯繫。
10/22 漢高東南亞及上海的活動，發票均已開立完成。東南亞金額為RMB¥59,032，約新台幣268,158元；上海發票金額為RMB¥54,382，約新台幣245,342元
10/18 與Cici確認上海活動報價為RMB¥54,382（約新台幣245,342元），已展開後續PO流程。
10/09 與Cici聯繫，確認東南亞的活動發票已於漢高內部系統跑完審核流程，目前尚未收到PO，會再跟窗口追蹤PO進度；另外上海預計於下週進行Q4活動，發票預計於11月開立完成。
09/30 漢高確定無法於9月開出活動發票，PO流程剩餘一位主管尚未簽核，但已進入長假休假中。東南亞活動發票會於假期結束後開立完成。
09/26 漢高那邊已經在進行PO流程，這次活動金額是人民幣59,032元（約台幣268,158元）。目前專案狀態是有請窗口協助先送報價單去跑PO流程，結案資料用候補的形式處理。今天下午活動結束後，會與Cici一同整理結案數據與簡報，並於今天將結案資料補齊給客戶。
後續會請窗口協助儘可能在週一發出PO單給我們，讓我們可以於週一開立發票。
09/16 與Cici聯繫，東南亞的活動會正式在9/26結束，Cici會協助在9/27提醒漢高在10/1黃金週假期前加速處理PO事宜。
09/05 印尼端確認無法將內訓提前結束，東南亞本期活動發票無法提前於9月份開立。
08/27 與東南亞窗口確認活動時程能否提前結束，目前剩印尼端需於下週確認完畢，菲律賓、東南亞均可提前結束。
08/15 與Cici一起向漢高兩地窗口進行確認近期新人訓活動時間，並協助規劃活動期程，後續待漢高窗口回覆內部決議。 
07/16 東南亞於 8/15-9/26 進行培訓活動，此場活動預計於10月開立專案發票。
07/03 與Cici詢問下半年預估活動時程，上海與東南亞兩地目前預計是9月份各有一場活動，相關活動專案發票會於次月進行開立。金額會先各估約$250,000。
06/17 發票已開立完成。
06/15 漢高PO已經下來，下週一即會開立發票
05/27 上海漢高培訓活動結束，金額為RMB￥54,207，發票會是在六月份開立。
05/15 月底活動時程確認為5/20-5/24
05/06 五月底預計上海漢高會再有一次活動，下週會確認活動時程。
05/02 漢高上半年度活動時程預計5/15前會確認。
04/23 四月份漢高東南亞活動含稅總金額為¥58,857，發票已經開立完成。後續Cici會協助確認上海及東南亞在上半年是否還有安排其他場次活動。
04/05 漢高東南亞內訓活動結束，本次東南亞內訓活動報價為RMB¥58,857，已請Cici進行後續PO流程。
03/13 Q1活動發票已經開立完成。後續發票開立的相關通知，會由Cici發信告知。
03/08 收到漢高PO單，Cici已經通知小鹿開立發票。後續會詢問財務中國開立發票相關流程及文件。
03/01 請Cici協助確認漢高PO流程，目前漢高的窗口正在處理其他專案，會於下週跟財務確認。
02/21 與Cici聯繫確認PO流程，目前漢高窗口回覆PO單仍在走內部流程中，已請窗口協助內部確認進度。
02/16 與Cici聯繫，目前中國仍是休假期間，待假期結束後，會追蹤PO流程；同時，已有確認4月份東南亞會有一場內訓活動，發票預計會於5月份開立。
01/29 本次上海內訓最終報價為RMB¥55,920，目前Cici已在進行PO流程。
01/26 漢高上海內訓活動結束，活動狀況已請RD協助撈取紀錄並排除。
01/22 漢高上海內訓活動開始。
01/19 與Cici聯繫，確認漢高上海Q1活動相關事項。
01/12 漢高上海Q1活動預估報價金額為RMB¥55,075。
01/11 與Cici聯繫，請她協助提供1/22活動項目，以利進行後續報價。
01/03 與Cici聯繫，確認漢高上海會於1/22-26進行一場內訓活動，名單的部分預計上海端會於下週提供。</t>
  </si>
  <si>
    <t>09/01 和Cici訊息聯繫，已收到漢高東南亞的培訓資料，有約下週一早上先線上對過一次賽制；並於下週三早上會參加東南亞的線上操作說明會議。目前已加入東南亞的工作群組。
09/04 和Cici進行線上會議，對過東南亞活動內容。
09/06 參加漢高東南亞線上培訓會議。
09/14 漢高上海新人訓熱身任務上線。 此梯次培訓會於9/18-9/22進行。
09/22 漢高9月培訓測驗；並與Cici約定下週一確認PO單、報價單及實體海報印刷寄送事宜。
09/26 與Cici聯繫報價事宜，因漢高培訓活動尚未結束，待十一假期結束後，整理好結案報告，再提出報價單。目前Cici待與Ann確認是否要以虔學的抬頭來提出報價。
11/17 詢問Cici 2024 Rolling預估，
11/22 提供2024預估Rolling</t>
  </si>
  <si>
    <t>希望之書
onehopetaiwan</t>
  </si>
  <si>
    <t>聖經世界
品德教育</t>
  </si>
  <si>
    <t>3/14和窗口們線上會議並說明報價單項目內容，回覆問題窗口也想了解電競賽事的部分，也同步於會議上說明，窗口期望預計1個月來思考內部資源，看可以有多少預算模式，期望可以重啟與我們的合作。</t>
  </si>
  <si>
    <t>Chill Company</t>
  </si>
  <si>
    <t>心理健康教育</t>
  </si>
  <si>
    <t>內政部國家公園署</t>
  </si>
  <si>
    <t>環境生態教育</t>
  </si>
  <si>
    <t>5/28因和保育科窗口約全能電競相關事宜，邀約長官的部分會需要發函會協助提供。
5/14因窗口近期在忙標案後期部分，會請窗口盡快協助先前討論先小額合作的部分，另外因全能的部分也會再邀約保育科。
5/7國家公園署案遊憩科：因目前標案第一順位是另外一個公司，有一同到公園署和組長、窗口討論，署方有表示很意外是另外一家，因外部評選有一定比例故總分下只差一點，來回討論後，看是否可調整為以我們擅長的方式，先用小額的採購官方任務方式來先進行。另外的國家公園署保育科，和窗口關心，窗口近期超級忙碌，可能要過6月才有時間好好規劃討論官方任務合作的事宜，短期經份和人力不足。
4/29本週為評選會議，其中一家簡大師也親臨現場簡報，因評選有4家時間比較久，有準備的擬問擬答剛好有幾題用上，有再問看看窗口後續狀況，但目前是回覆週一可以再聯繫詢問。
4/24持續準備評選會議和和窗口確認評選日期，終於約下週二下午評選時間。
4/17準備評選簡報並窗口來回確認評選日期中，因評委時間難喬，期望週一傍晚可以確定評選日和時間，並TVBS夥伴週一下午來公司會面交流會議。
4/10這禮拜終於投標完成與開標，共有5家投標、有一家沒附上標單資料不符合，預計4/20下午要評選會議，開始要準備評選的簡報與相關資訊。
3/27標案服務建議書準備中，和tvbs夥伴、首席旅行社夥伴會議，持續製作檔案中，並和24夥伴協助製作檔案夥伴開會討論內容，預計週一請大家提供資料，因需要統整滿多資訊。
3/22標案準備中，和各個夥伴回覆問題與電話討論，並和郭老師的助理討論案子分配等相關內容，並準備服務建議書之內容。
3/13和各個夥伴討論與請大家協助準備資料中，另外週五也和郭老師和助理會議討論，會持續進行準備。
3/5標案終於出來了，週五與所有夥伴們一同開立會議，請大家開始協助製作標案內容，也有先將需求說明書提供給夥伴們，但TVBS那還需要再協調評估項目與費用，另外郭老師那邊也已經和助理聯繫，因老師這幾天不在台灣，會再和老師報告後回覆我。
2/25分別有和窗口開會討論目前過年期間窗口調整的項目，並與夥伴們各自開會，會需要再準備相關每一項細節討論。
2/22持續窗口關心一下會調整的部分，等窗口回覆若需要會再通話，昨天22號窗口有過年加班改內容，但是內容增加挑戰比較多還要評估是否內容利潤等是否可投標。
2/6因此案署長有其他想法並覺得外國學者等部分需要再增加，但因為也和夥伴們的價格有關，總體加起來費用很多，週五也有再和窗口通話討論，但部分署長的期待還需要加上去，故就等窗口這邊改一版後看我們評估可不可以投。解說科的部分期望以小小解說員的方式做短、中、長期的規劃，組長也期望有些合作夥伴優惠，因會需要結合人才培育的部分，目前預計會再發想規劃完整後再提供給窗口，他們會需要去爭取費用，可能以9月開始為計劃時間，預計年後可以再和窗口討論。
1/29此案和遊憩科組長和窗口一起再說明，窗口是說已在署長室，很有可能下周會上標。另外與解說科至現場和組長、窗口介紹與討論，預計以小小解說員的方式做短、中、長期的規劃，組長也期望有些合作夥伴優惠，因會需要結合人才培育的部分，目前預計會再發想規劃完整後再提供給窗口，他們會需要去爭取費用，可能以9月開始為計劃時間。
1/23本週和各夥伴討論和收集相關資料，和窗口電話聯繫並同步找場地的部分。期望預計是789月可能有走線澎湖行程，10月初週末辦理活動，再本島走讀。另外也與解說科電話討論全能題目的部分並約下週會面進一步介紹與交流。
1/16和窗口電話需要我們先提供預計合作的夥伴名單，和預計邀約的學者等相關名單。
1/8致電窗口預計升職可能會先至樓下但還是會管此案的部分，目前是預計此案1月2月上，然後後續再簽MOU，但同步可以再討論其他組合作的部分。
1/2本週至國家公園署與署長以及其他組的長官同仁會面，洽談勝歡目前會有幾個方向，經署方窗口建議與期待與署長同意接下來會進行MOU簽署的部分（主要會是提供全能電競的部分），讓我們第一步可以成為國家公園署的夥伴。組長提供相關建議，期待可以拉高成為從小培養小小解說員，學習與情境模式並結合獎勵機制，和目前的小小解說員實體活動結合（如：完成任務或達到哪些學習，可以抽入選小小解說員，並一同入國家公園署的相關體驗活動。）預計1月後續可以再約細部的討論相關合作模式。另外主要署方和相關單位的素材和資源非常的多，會需要仰賴我們的專業來協助轉譯成爲合適的題目，這邊到會需要請OP協助到時候可能需要協同開會討論。</t>
  </si>
  <si>
    <t>12/24和窗口來回電話與和署長報告的簡報內容調整。
12/19窗口提供一些資訊讓我們參考，本週也再和窗口電話溝通，預計12月底過去拜訪署長，需再準備相關檔案。
12/11週一和二和Eva一同去花蓮參與公園署邀請的活動，此行和署長有比較多的認識與交流介紹平台的機會，另也同步認識到其他公司窗口後續可以進習約訪。
12/4因這禮拜有和Eva一同過去和窗口討論規劃項目，因以目前的規格拿到的夥伴價格加起來會是接近3800萬，我們討論後調整成一版是1980多降規格，請窗口協助可不可降規格。
11/28和窗口約下週再過去討論。
11/21各夥伴陸續提供相關報價金額，但目前看起來真的太高，超出標案預算太多，預計下週窗口有時間會找一起討論，並同步關注窗口預計職位走向，因窗口近期一直卡在前面活動的結案收尾，但因為鉅額採購會有較長的等標期28天，或有可能調整為1950，等標期教可以縮短時間，然後會有500萬會是媒體政宣費用需要安排，以此案目前內容包山包海會期望討論降規格。
11/14窗口夥伴有提供可合作項目預計下週可以提供相關報價，窗口這邊時序關注職位走向，若有任何變動窗口會再和我說。
11/7和窗口討論案子相關資訊，並和各夥伴會議與討論可以協作的部分，整理案子項目狀況提供給大家。
10/30和窗口會議初步討論明年專案事宜，因涉及比較多面向項目，經由Eva的介紹和各方夥伴先線上討論專案事宜，並約下週一CM會議後和窗口再繼續討論。另窗口有推薦我們另一個內政部相關論壇活動事宜，但因為表示對方還需要和長官說明，故尚未得知窗口的聯繫資訊，請我等一下，但因為時間較為趕，預計週一同步確認。
9/19窗口陸續聯繫表示10月底會開始計劃明年案子，屆時再約時間討論。
9/12來電說請我們當合作廠商10/3請我方去受獎，後續可再討論合作內容。
9/8上週持續和窗口確認狀況，因比較拖延請署長決定要先請另一家去議價，但若沒議成功則會由我們議，但剛和窗口再確認，因時間真的比較趕，他們目前還在議約中，若沒有再換成我們時間太趕，故此案應該會先延後辦理。
8/28投標後與評選會議檔案資料準備，與評選會議，但因另外一家是精萃公關顧問提供很多的媒體露出相關額外項目，目前需要署長決議中。
8/21領標與投標準備，企劃書撰寫與討論等事宜。
8/15和窗口持續聯繫，標案出來領標與準備中。
8/7上週有到國家公園署和窗口提前過一下項目內容，內部討論並分項目請行銷協助準備中，也有窗口聯繫看是否有機會再微調媒體需求的部分。
8/1週五上午至公園署討論相關事宜，和窗口討論內容項目是否有地方可以減少些，窗口表示金額少項目多他知道，但期望可以接到案後讓長官覺得很不錯鋪成明年的部分，當場已有些需調整，但會於週一內部再討論看是否有需要再調整的內容。
7/25和窗口電話討論標案規範的部分，場地的部分窗口又調整說可能改為可容納200人場地，原先建議的場地是400人，又擔心位置會空，故調整查找場地並聯繫。
7/18陸續和同仁場勘三創和集思，評估場地和其他衍伸費用（如：網路、餐食等）並和窗口聯繫確認此案是抓100，因今年預算有縮減，預計明年初的計畫費用可以比較多。此案窗口預計下週會擬好標案後約我方去討論。
7/11和窗口電話討論因目前分兩個案子，窗口表示第一個案為10/3頒獎活動預算期望在100，其他結合明年的預算希望預算600在明年初的展覽活動，並於週五先至三創場勘並約集思場勘與評估。
7/4幾天多次持續和窗口電話會議討論，變化都很多，目前調整為與署內長官的討論後，預計將拆開成兩個標案來走，1個會是今年10/3頒獎典禮相關，另外展覽會移到明年初連同明年的預算一起執行，就可以連同明年的預算一起辦比較多天和預算多的展期活動。
6/27窗口電話詢問相關標案人力問題，屆時投標時會再規範相關人力事宜，窗口7/2會再內部開會，預計會後可以再電話與我方溝通。
6/20持續和窗口對焦，因長官屬意之時間預計會於10/3號五六或五六日辦理此活動，有有持續溝通主題名稱等資訊，窗口表示近期會持續內部和其他單位溝通費用的部分，目前預計7月中進行標案，我們內部也正在討論提前準備此案相關事宜。
6/15內部討論後並已提供報價單和提案檔案給窗口，週日也有再討論與回覆相關問題，預計本週窗口會找長官討論與確認價格預算的部分，會再追蹤情況。
5/29內部持續討論活動和攤位等模式，並需請內部協助補充相關流程時程等資訊並會統整在提案內，同步和廠商確定下半年合適之倉庫地和資訊，有和窗口聯繫預計下週提供資料即可，並需要提供ppt檔案給窗口。
5/23內部討論與說明並提供一些討論後資訊統整中，並和場地方再確認今年其他時段。
6/5持續內部討論與調整內容資訊，安排規劃三天的舞台活動與各項目詢價。
5/16持續有和窗口通話與討論，並提供窗口和長官報告的資訊，窗口週五和長官討論後，表示目前預計金額改為600萬活動，但會需要辦理較為盛大與三天攤位要有舞台活動，並期望是在松菸或華山，已有持續接洽場地並討論合適之日期。
5/9窗口來電表示有再內部和長官討論，可下週再準備與提供150萬項目報價單和幾頁項目簡報說明，另提供300以上可以做到的項目，期望是9月初活動。
4/30和窗口電話討論會期望拉大為五六日的企業攤位相關活動，並搭配週五有啟動儀式與頒獎典禮活動，並期望是由播慈濟主播 鄭佳奇協助主持，地點希望是在松菸或華山，但因查詢場地價格滿高且下半年週末合適場館尚需討論，會再與窗口電話對焦。
4/25內部討論與準備報價單給窗口，窗口會需將我們的內容寫成標案內容，預計會是公開徵選的模式。
4/20準備簡報資料與demo題目，週一上午至國家公園署介紹與說明，討論合作的可能。</t>
  </si>
  <si>
    <t>台灣安進藥廠Amgen Inc.</t>
  </si>
  <si>
    <t>產品資訊</t>
  </si>
  <si>
    <t>1/9至安進藥廠拜訪與詢問今年合作可能性。</t>
  </si>
  <si>
    <t>9/19和窗口關心與請驗收單回簽。
8/29已經開立尾款發票金額299,693，並提供請款資料給對方財務。
8/20和採購確認需要提供與繳交的資料。
8/15結案報告調整討論。
8/7任務結束討論與準備結案報告。
7/24任務書進行中，預計8月初提供結案報告。
7/17有任務書預計7月底結束，統整結案報告後預計8月可開立發票。
7/9和窗口確認與討論後續數據提供相關事宜。
7/5週六藥廠上市晚宴活動事宜，和窗口討論與確認細節、內部會前會，到場確認網路拉線處理事宜，現場彩排對焦與活動支援。
6/27和窗口會議確認活動相關題目是事項，內部確認相關流程與主持人稿件。
6/20再確認合約微調名詞後，窗口內部跑po單，週五較晚收到財物資訊需再回發相關資訊即可，合約預計下週一對方會用印回來。
6/13因下週要線上教學業務和PM夥伴們使用，本週持續和窗口溝通，並協助確認合約沒問題，請他們協助內部作業。
6/6合約內容處理中並回覆窗口使用等相關問題。
5/29因財務內部想要由他們和我們直接建檔，故協助填寫資訊與用印等，對方也在同步製作合約會再提供給我。
5/23週五有和窗口電話會議，回覆財務端相關問題，財務端希望是可以與我們建廠商檔案，因為活動時間比較近，我請窗口儘速提供需要填寫的資料，同步窗口也需要我們協助提供一些平台截圖等資訊檔案內部過審，也致電OP請協助提供相關資料。
5/16至客戶端介紹與討論需求與合作內容，會後提供提案和報價單資訊給窗口，但因為是藥廠建檔需要很久，應該會請第三方協助處理款項的部分。
5/7由羅氏窗口介紹的，已經初步段話溝通並加line，預計想在7/5做新產品launch晚會，屆時會有250位醫師客戶參加。想採用我們之前與羅氏合作的方式（如魔王戰熱鬧有趣），讓醫師玩線上遊戲，並收集醫師對產品的認識程度。地點：台北飯店晶華，約下週要介紹和分享。</t>
  </si>
  <si>
    <t>東阜融媒文化事業股份有限公司</t>
  </si>
  <si>
    <t>交通安全</t>
  </si>
  <si>
    <t>8/28窗口回覆這個交通安全相關標案她們沒有拿到案子，但是後續會再看有沒有其他合適合作機會。
8/8關心窗口請窗口再協助，窗口表示上週簡報完畢，可能還要等一下才會知道結果，因目前還不確定是否有得標，單位是交通部執行交通安全相關。
7/16已調整報價單30萬多讓窗口來去溝通，因還在提案階段預計8月中底會比較有消息。
7/9因窗口表示客戶預算的部分調整，內部調整報價單和提案的官方波段次數後給對方參考。
7/3因先前認識的東森窗口離職轉到東阜融媒文化事業股份有限公司，經關心後有機會協助題交通行人安全相關教育案，已提供報價單和提案讓窗口這邊協助。</t>
    <phoneticPr fontId="3" type="noConversion"/>
  </si>
  <si>
    <t>財團法人中國信託反毒教育基金會</t>
  </si>
  <si>
    <t>11/13持續關心與回覆問題資訊，內部還再討論合作的機會。
11/05至中信拜會認識與交流，並會後提供相關資訊。
10/31提案準備與調整中。
10/21因去年找到網路信箱聯繫，持續保持聯繫，近期重新聯繫發信來回後，已和窗口約好11月初過去拜會交流。</t>
  </si>
  <si>
    <t>台灣事實查核中心</t>
  </si>
  <si>
    <t>11/27至查核中心拜訪與提案，但因為查核中心的經費來源比較不穩定暫無法以費用方式合作，可能可以往題目資源合作夥伴等模式看有沒有其他合作機會。
11/21因下週要到查核中心拜訪，提案整理中。
10/31因CEO11月比較忙碌，來回確認時間後約到11月底的拜會時間。
10/22與窗口接洽並重新約訪時間中。</t>
  </si>
  <si>
    <t>社團法人生態旅遊協會郭育任理事長</t>
  </si>
  <si>
    <t>生態旅遊</t>
  </si>
  <si>
    <t>5/7和夥伴窗口說明標案目前情況，並互相表示除了此案還有其他活動有機會再合作。
4/29因評選會議後助理有聯繫，但因為目前尚未知道還需要等，會再和夥伴更新並詢問其他合作機會。
4/22有請夥伴協助查看擬問擬答的部分，看是否有需要調整的地方。
4/17詢問助理相關執行事宜，以利後續評選會議準備。
4/8窗口有關心投標狀況有回覆給窗口家數等資訊。
3/27和助理討論案子事宜，並再請助理協助詢問老師展覽資料協助之意願，請窗口協助提供預計邀約名單資料。
3/20和Sunny討論案子相關事宜，並提供我一些資訊調整提供給夥伴們參考。
3/13週五會郭老師與助理線上會議討論，老師目前會先協助國際會議邀請10位大咖、議程建議等、這部分老師會想全程參與，並協助參與人員的適當性。
3/6和郭老師助理持續聯繫，因老師下週回來屆時可以再討論國家公園署案子合作的可能。
2/5郭老師和助理一同來公司交流與討論接下來合作的可能，感覺上可以一起去認識和擴大資源，如老師提到的奇美副館長的認識等等，以及各地方解說員的部分，因他們也有培養各地方的解說員。因老師也期望可以有一個好平台讓大家學習到更多相關生態知識的長期永續合作。另外國家公園署案郭老師有自己提出此案，聽起來也是初期草創案子的部分，但因為種種原因可能就不去投，或是我們可以投的話老師會願意協助幫忙內容資料整合等部分。
1/29交流討論的部分準備。
1/22約2/5郭老師來公司會面與交流討論。</t>
  </si>
  <si>
    <t>12/10公園署這兩天活動認識和窗口與交流，預計後續約時間拜會。</t>
  </si>
  <si>
    <t>國票金融控股份有限公司</t>
  </si>
  <si>
    <t>5/15訊息有再關心與詢問約訪意願與時間。
'2/26因先前陸續關心聯繫都已讀沒回，持續聯繫訊息約訪中。
'1/2窗口關心與詢問1月方便約訪時間。</t>
  </si>
  <si>
    <t>12/26訊息關心窗口與約訪。
'12/10公園署這兩天活動認識和窗口與交流，預計後續約時間拜會。</t>
  </si>
  <si>
    <t>凱基人壽</t>
  </si>
  <si>
    <t>5/28提案準備中。
'5/19目前調整為6/4會過去拜訪（凱基人壽品牌公關部主管掌管公關、公平待客、永續部門)，凱壽比較有興趣的可能是防詐的推廣(金融公平待客的一環)，會在準備資料。
'5/15 因地球解方活動認識後續約訪，客戶回覆6/2下午2點可以前往拜訪，轉介窗口回覆凱壽比較有興趣可能是防詐的推廣(金融公平待客的一環)，會準備提案資料。</t>
  </si>
  <si>
    <t>掃標</t>
  </si>
  <si>
    <t>苗栗縣政府</t>
  </si>
  <si>
    <t xml:space="preserve"> 115年度「人才培育、特展-博物館及地方文化館深耕計畫」委託專業服務案</t>
  </si>
  <si>
    <t>為偏向文化活動、展覽規劃跟人才培育這類型，跟 PaGamO 核心業務（數位學習平台）關聯性沒有那麼直接。雖然裡有提到網路宣傳跟數位工具，但占比不高，是加分項而不是主要執行方式。整體來看這案子比較不算我們的主力標的，先整理相關資訊提供給窗口參考，再討論評估是否有機會有合作方式（或搭配活動）切入。</t>
  </si>
  <si>
    <t>新北巿政府漁業及漁港事業管理處</t>
  </si>
  <si>
    <t>115年淡水第二漁港沙崙石滬文化景觀保存維護暨海洋教育計畫</t>
  </si>
  <si>
    <t>漁業處為文化資產保存、場域維護，及海洋教育推廣等實體執行工作。廠商需具備相關執行經驗與實績，主要是在文化保存、導覽教育、現地活動或維護管理，與 PaGamO 本身以數位學習與線上平台為主的業務模式連結度不高，為在地經營與現場執行的專案，先整理相關資訊提供給窗口參考。</t>
  </si>
  <si>
    <t>交通部路政及道安司</t>
  </si>
  <si>
    <t>交通安全宣導</t>
  </si>
  <si>
    <t>內政部警政署</t>
  </si>
  <si>
    <t>外交部</t>
  </si>
  <si>
    <t>旅外安全</t>
  </si>
  <si>
    <t>外交及國際事務學院</t>
  </si>
  <si>
    <t>外交領事人員職前教育訓練</t>
  </si>
  <si>
    <t>企業-房仲業</t>
  </si>
  <si>
    <t>永慶房屋</t>
  </si>
  <si>
    <t>台灣房屋</t>
  </si>
  <si>
    <t>中信房屋</t>
  </si>
  <si>
    <t>霹靂Ｘ公視-新創兒少台語節目企劃案</t>
  </si>
  <si>
    <t>10/08 因小霹靂漫畫之科普教育STEAM與AR互動式親子劇場跨界結合計畫原預計今年結案，因為疫情緣故，親子劇場的執行進度申請展延，所以整體計畫會到111年8月完成，只剩下一筆委由貴公司代轉付的尾款要到明年結案後進行辦理，預計會是2021 8月結案才能開發票請款，2021 8月開發票。</t>
  </si>
  <si>
    <t>*2/14 官方魔王戰的時程討論與設置，小霹靂換新窗口。
3/6 魔王戰的題目和時程請客戶協助確認
＊3/27 魔王戰的題目請客戶提供＆官方魔王設定&amp;先前地形圖再次提醒客戶。
＊4/1 魔王戰題目確認和官方魔王戰設定
＊4/24 討論後續剩餘行銷內容與地形
＊5/4 提供魔王圖和一次行銷內容
＊5/15客戶端設計終於提供圖，客製化魔王開票，預計最後兩次官方魔王操作使用。
＊6/29 地形圖名稱等資訊客戶確認，開票製作中，預計7月中後陸續使用，霹靂魔王的宣傳圖需給客戶確認。
＊7/20 地形圖製作確認</t>
  </si>
  <si>
    <t>*1/3 開會討論後續合作方向與可能（暫無合作可能）               
*3/8 霹靂表示此案目前評選為第一，故約下週二上午開會討論後續合作方向           
*3/12 霹靂節目執行等提出對於節目呈現需求，8分鐘玩遊戲5題左右，且希望能夠改魔王血量等等，內部問題討論並針對需求提供報價。
*3/15 由於節目預算非常低，故會提供第二版報價內容，並約下週會議討論。 預計4,5月開拍
*3/20 與節目執行和企劃等討論節目內容走向，公視7月開台語台，此節目60集（60個台語主題），多機作業，預計7月播出至11月，每週三集，預計第一次錄影5月初開拍。內容橋段：闖關解放霹靂英雄，小朋友唸咒語門會打開（破口），接著闖關（pagamo）電競，解放霹靂英雄，進入遊戲4~5小朋友定位後，走到電競坐位置。霹靂會提供魔王圖和背景圖。
*3/27 魔王任務開放調整時間 - 後端時間調整已開票，期望預計四月完成，五月開拍，已將需要客戶提供之素材信件給客戶，待四月初客戶提供魔王設計圖和背景，此案待客戶提供合約內容確認。
*4/11 豫立告知可能第一次錄影日期會是5/3，尚與公視確定棚中，目前魔王會先使用遊戲本來的，客製魔王等待之後需求前1~2個月會提早告知並提供圖，魔王時間限制更改的票已於三月底開票。公視合約待霹靂和主管確認payment與內容後會再提供給我方確認。
*4/19 下週四會至公視與霹靂三方開技術會議，討論節目呈現串接流程走向螢幕等等細節。因為佈景關係錄影日期延後可能至更改為 5/16、17 或18其中一天，本週已教育訓練豫立及其同仁，並做魔王任務的測試與協助上架第一集題目。
*5/3 與公視開完會後，協助客戶提供完整的魔王任務遊戲答題截圖說明內容，並以主持人的角度上遊戲腳本供參考，客戶也提出一些素材要求都已提供（魔王任務音樂及答題空白框）以利拍節目時候運用。
*5/10 協助客戶提供音樂與魔王任務乾淨畫面等素材，客戶表示下周五錄影彩排與下週六陸第一二集，安排協助至現場協助同仁中。         
*5/24 公視第一次連續錄影17&amp;18號 
*5/31 公視第二次連續錄影日期6/10、11、12號，雙方用印合約收回交給行政，6月初開發票。 
*6/6 第二次連續錄影日期更改6/11、12和21號，發票已開第一期300,000。*6/14 錄影支援魔王任務6/11、12。*6/21 錄影支援魔王任務。
*6/28 小霹靂告知7-10月錄影支援時程，安排人員。
*7/12客戶題庫協助及7/15、16、17錄影時程確定。
*7/19 錄影協助與客戶反應須優化之問題提出內部討論。
*7/26 8月錄影時間確定
*8/8 錄影協助，行銷內容方式建議討論。
*8/30 台語百面通記者會＆28、29錄影協助
*9/12 9月錄影協助日期確認，台語百面通首播宣傳。
*9/27 本週錄影協助、宣傳圖討論。
*10/18 錄影協助
*10/25 錄影協助＆宣傳圖確認
*11/1 錄影協助
*11/8 錄影部分都協助錄完
*11/29 下週協助小霹靂科技展宣傳小霹靂學園事宜
*12/6 協助小霹靂科技展＆公視與台語百面通會有過年特別節目預計4集需要一兩天的協助。
*12/13 報價給Ivy台語百面通過年特別節目人力支援費用。
*12/20 確定12/25支援台語百面通錄影，另一次暫定1/6號， 小霹靂的人力支援費23,625，因為小霹靂這週才和公視議價，所以窗口說需開明年1月的發票，因為霹靂還沒走合約，會計不會放款。</t>
  </si>
  <si>
    <t>*10/15 華視第二次會議（預算確認）
*11/16 華視提出合作終止*11/15 向霹靂進行第一次提案
*11/19 確認霹靂合作意願*11/29 拜訪霹靂確認節目內容與雙方分工
*目前雙方研擬報價中，預計12/5前提供我方報價
*12/7 二度拜訪，對方表示節目製作成本過高，願意和我們合作另一檔台語節目，但教育電競節目結構還需要再調整和討論
*12/17寄送新版計畫內容給對方，但還無法約到討論時間
*12/21先以訊息方式向欣慧經理說明申請計畫的目的，並詢問對方是否有相關小霹靂IP推廣計畫可一起搭配PaGamO官方電競賽合作
*12/24再次電訪夥伴，確認後續合作意願</t>
  </si>
  <si>
    <t>文化部計畫經費補助</t>
  </si>
  <si>
    <t>霹靂－仙界小霹靂</t>
  </si>
  <si>
    <t>1/7 支票提供後走付款流程，預計27號我司匯款給新融實業有限公司，並轉知小霹靂窗口。</t>
  </si>
  <si>
    <t>2/22 關心近況與溝通需要之數據提供
6/11 關心近況並詢問窗口文化部後續開立日期預計會是7或8月，並會協助和副總討論看看是否有其他合作的機會。
6/18 窗口會協助問副總的時間看是否找機會視訊會議聊聊詢問接下來合作可能
6/27 因窗口表示最近比較忙，先前案子都會需要比較配合我們的系統，尚需要和窗口再建議執行合作方式。
6/23 最後一期轉支付之發票可以於8月份開立，但因為文化部下來金額較晚，預計10或11月收到金額時，窗口會再通知羅老師方的發票，我方再協助轉付給羅老師的公司完成流程。
8/6 因為8月需要連同發票電子檔和資訊提供給文化部請款，故預計於下週開立發票，電子發票需要用印事宜會再走流程。
8/13 已開立發票並申請客戶需求之發票用印正本回給窗口，窗口會再提交至文化部申請款項。
12/24 預計窗口會於下週三將支票資訊提供給我方，後續需要再財務協助轉支付給新融實業有限公司。</t>
  </si>
  <si>
    <t xml:space="preserve">*1/20 小霹靂學園各項數據撈取使用者資訊、每月登入使用人數、任務參加人數以及題庫的使用情形，與客戶數據問題回覆。討論及開立官方boss戰，新任務內容日期確認。
*2/7 至文化部教學並討論書展讓參展民眾使用小霹靂學園方式
*2/21 第二期發票將於二月開立57,150(含稅)
2/27 文化部轉付款合約用印申請中，驗收單回簽名，正本下週寄回來。
4/24 收第二期款項
</t>
  </si>
  <si>
    <t>* 1/3 與對方開會確認後續執行時程與內容
* 1/3對方提出多項客制需求，但暫且無法提供客制服務，雙方仍在協商中
* 1/31與對方協商後，先提供可客制項目供對方參考，待對方確認最終客制項目內容
* 2/14已提供整體報價項目，待對方簽回
* 3/8  已提供整體報價項目大致完成時程，待對方簽回與討論合約內容                       
* 3/12 客戶表示希望app版也要有裝飾部分，但先前報價單內容註明為web才有，但因為此案注重app故客戶堅持希望能有些許裝飾，已表明會有一點費用，客戶提可以將費用由新案支出。
* 3/22 與霹靂和羅老師開會，確定付款時程為下，因為先前計畫申請書的關係，需要請我們明年協助將羅老師款項轉交羅老師。
總款項：900,000（含稅），幫你優部分：507,150
2019 (108)年 (1) 預計4/30前：金額250,000（含稅）(2) 預計7/31前：金額200,000（含稅）
2020 (109)年 （剩下450,000）(3) 預計1/23過年前：金額57,150（含稅）(4) 預計12/31前：金額392,850（含稅）- 羅老師團隊，收到此部分金額後再協助轉給羅老師app團隊。預計上線時間：2019/8月初，但7/20前要完成與測試完成。
* 3/28 合約已提供給客戶確認中，payment更改為
2019 (108)年 (1) 預計4/30前：金額450,000（含稅），2020 (109)年（剩下450,000）(2) 預計1/23過年前：金額57,150（含稅）(3) 先開立11月底發票，預計110年1/31結案核准後：金額392,850（含稅）- 羅老師團隊，收到此金額再轉給羅老師app團隊。
*4/10 合約用印後已經寄出給客戶，待客戶用印完成，會補回雙方用印正本，第一期發票金額450,000（含稅）已經開出一併寄給客戶，預計4月底前收到款項。已和客戶確定世界名稱與拿到logo和icon圖，已將世界開立，下週客戶會提供客製化素材。
*4/19 已收到雙方合約回簽，客戶付款流程處理中，客戶客製化素材尚未提供延遲提供，但尚不影響目前時程。
*5/3 客戶提供客製角色素材，準備進行開票等作業。
*5/10 更換背景音樂、上裝飾頁面、首頁露出開票，拿到客戶第一期支票已交給財物，與客戶確認角色的能量值配置細節後再開票。
*5/31 上方裝飾圖請客戶微調預計下週收回更改圖。*6/6  拿到裝飾圖並詢問客戶角色姓名（等待回覆）。
*6/14 客戶角色對應客製化角色姓名確認。
*6/21 對應角色開票作業，文化部「原創漫畫內容開發與跨業發展及行銷補助計畫」補助案實地訪視會議 擬訂於：8月27日(二) 下午14:30-15:30，地點在小霹靂。
*7/5 文化部「原創漫畫內容開發與跨業發展及行銷補助計畫」補助案實地訪視會議會前會待客戶確定日期。
*7/19 請客戶確定公開世界上線日期後告知，客戶準備題庫。
*7/26 下週二下午文化部會前會
*8/2 文化部案會前會，demo完成小霹靂世界與討論題庫等事宜。
*8/30 文化部視察會議，並完成驗收單。
*9/6 任務開立時間討論
*9/12 小霹靂學園世界公開宣傳與任務時間討論
*9/19 小霹靂學園宣傳於國中小世界上任務
*9/27 小霹靂學園宣傳圖與時程討論
*11/8 小霹靂學園宣傳圖陸續製作＆協助小霹靂世界題庫處理
*11/15 小霹靂學園任務宣傳圖任務名與細節確認</t>
  </si>
  <si>
    <t>* 12/4 提供對方報價單，供對方調整計畫預算
* 12/ 14簽回合作意向書，供對方進行計畫變更
* 後續將進行正式合約簽訂與後續服務提供</t>
  </si>
  <si>
    <t>Fácil</t>
  </si>
  <si>
    <t>大霹靂</t>
  </si>
  <si>
    <t xml:space="preserve">
S2</t>
  </si>
  <si>
    <t>* 3/28 內部討論提供報價單初版內容，Fácil開發預計7、8月進行封測，需較多各部門合作，工作時程天數多，期望報高至少希望能以百萬承接。
* 4/8 大霹靂討論執行內容，因霹靂主要窗口換新同仁，介紹與討論Fácil功能與客戶期望。 
* 4/12 霹靂來說明案子規劃大方向，尚有許多細節部分需再討論，霹靂也需內部討論報價預算是否可進行，下週二開始pm會進行每週訪談需求。
*4/19 客戶提供OTT平台服務需求架構與初步規劃，需針對此新架構重新討論合作模式及報價，已約下週三下午先進行內部討論會議，尚有許多細項需要探討，往上次開會討論與客戶期望往策略夥伴合作關係發展。
*5/3 因客戶提供新的簡報內容，OTT Box等部分和公司策略方向有些不同，故經內部討論後，傾向“婉拒此案”的共識，先給客戶願意做的範圍先前曾提出的POC scope，並且明白表示不會做OTT Box等要求)，由對方要不要接受或拒絕。
*5/6大霹靂窗口表示專案接下來計畫還是要商轉，所以相關計畫範圍確實會比較現行OTT player的scope來看。</t>
  </si>
  <si>
    <t>中外製藥股份有限公司</t>
  </si>
  <si>
    <t>9/16論壇邀約與關心</t>
  </si>
  <si>
    <t>6/8 約提案拜訪預計想用在心血管疾病、肺癌、血友病病友上。
6/15 提案後已提供提案內容內部參考，但應該還要再跟學會規劃一下，還會再看內部情況。
6/29 和介紹的窗口詢問，預計下週希望請我們再去協助計畫書的內容，約訪時間與內容確認中。
7/13 透過學會培養和病友的關係，需要協助設計廠商製作計畫書與報價單等，再提供給中外，主要為血友病的病友加入平台，夠過題目更加了解醫療知識與中外藥品。
7/20 提案計畫書已經提供給窗口，請窗口再協助，本週與窗口討論後會再提出報價部分。
7/27 本週窗口非常忙碌一直無法連絡上，直到今天終於聯絡到，提案計畫書窗口有看到信但還沒有時間看內容，關於報價可以先報因中外那邊沒有提多少預算，可以先提供報價。
8/3 先報價給窗口，含電競賽的部分報價金額1,925,700，因為尚未知道確切預算，請窗口先提案屆時依照所需求做調整。
8/14 窗口預計本週會和中外製藥洽談，但目前尚未聯繫上，會再追洽談結果。
8/28 這幾週窗口很忙，故還會要再與中外製藥討論內容。
9/18 窗口有問到中外目前還在和學會討論中，有再問是否有預期使用的時程，這部分尚無回應。
10/19 因中外那邊都沒有明確回應，介紹的窗口表示目前暫時先擱置，但有其他藥廠需要協助提報價。</t>
  </si>
  <si>
    <t>Baxter Taiwan 百特台灣</t>
  </si>
  <si>
    <t>2/21 內訓提案、小任務體驗並於會後提供提案資訊給窗口們參考。或許會應用於醫生、護理師等等，約有400人但是不是同時間上課或使用，可能會50人用，但每次的人可能都不同。
2/27 預計考慮單月使用帳號的購買方式，但尚需要時間內部討論規劃中。預計台灣、新加坡、香港使用同個世界，但中國因為網路關係會需要另外個世界。
3/6 已有再度詢問窗口內部是否有討論後續，等待回覆中。
3/13 再度聯絡窗口再開會議，說有空再聯繫。
3/20 因窗口常在會議較難找，終於回信表示目前暫時不考慮使用，因窗口未回覆原因，需詢問中。
3/27 詢問到因為今年本來的活動和接下來活動，都延期或是取消，活動時間也都不一定故今年應該是不會使用，內訓的部分因為訓練都是單一課堂，上完就結束內部評估後應該暫時不考慮，有請窗口後續可再內部評估，可以運用在內訓後課堂後的趣味團體競賽，來提高向心力和團隊合作。 後續會不定期持續聯絡，並提供新的案例分享。</t>
  </si>
  <si>
    <t>AZ藥廠</t>
  </si>
  <si>
    <t>＊加貝國際(行銷公司)預計以PaGamO魔王戰提案2021/1尾牙活動
＊目前今年尾牙確定先不會使用，後來整個大改方式，不會在室內小教室的方式，改成戶外活動</t>
  </si>
  <si>
    <t>台灣住友醫藥股份有限公司</t>
  </si>
  <si>
    <t>5/21 這週聯繫窗口說明平台內容並zoom簡報說明基本部分，並先提供POC和後續加購使用的報價單及相關中、英文版本資訊，窗口說會內部再確認。
5/31 知道窗口這邊的預算極低，老闆那邊1-2萬，目前先暫時放著。</t>
  </si>
  <si>
    <t>PaGamO
Fácil</t>
  </si>
  <si>
    <t>亞太電信</t>
  </si>
  <si>
    <t>1/17 驗收單追回
2/27 驗收單正本追回
4/30 本月開立發票與驗收單下月回
5/28 第二期驗收單追回並關心使用狀況
7/27 拜訪約訪時間日期待確認
8/14 另位蘇小姐來電表示由於一直以來都較依賴原窗口小瑜，故想請我們協助後台教師介面使用教學，可能之後會北、中、南自行管理，但表示會需要有教學訓練費用，故蘇小姐再評估是否直接請小瑜教。
9/18 新窗口會再告知續約的帳號數量
9/28 至2020年底左右，PaGamO帳號需求為1000個，預計到2021年將有1200帳號，於本週二下午會和新窗口約拜訪。
10/08 拜訪後提供報價單與合約給對方用印與流程中
10/19 合約對方流程中，有提醒需開立10月發票。
10/26 窗口表示合約我方先用印，目前流程中，窗口說可開立10月第一筆發票。
10/30 合約用印完畢已回寄，並開立第一期發票金額：204,750含稅。
11/9 本週亞太遇到系統執行問題較多，協調並安撫客戶情緒。
6/7 加盟店可能會有加購帳號事宜，目前加盟店正正討論中。
6/18 加盟店的部分會於續約的時候一同加購。
7/9 由於窗口要離職了，新的窗口是在台中，窗口會協助處理續約的事宜後再離職。
7/16 和亞太主管和新窗口等電話會議，電話了解需求並建議用一班任務書即可解決，之前他們的窗口歷年來都是用測驗模式，聽起來主管的需求用一般模式就可以解決，另外需要評估是否需要有預算串接。
7/30 串接會議討論，目前初步看起來是可執行，但下週需要再確認和報價。
8/6 已經提供報價單給窗口，亞太內部會再討論中。
8/20 有再度追窗口但目前尚未有回應，下週會再度持續詢問。
9/3 有再詢問窗口關於新續約和串接的事情，但窗口尚未回覆，下週持續詢問。
9/10 採購窗口回覆由於內部大幅調降預算，因內部種種原因，目前確定不續約使用，他們要先使用免費的KM系統，雖然比較無趣無遊戲化，但先使用免費的部分。
10/15 約免費線上講座但窗口表示年底比較忙碌可能不便參加。</t>
  </si>
  <si>
    <t>*6/21 約訪中預計討論先前提過的Fail和其他PaGamO案例分享。
*6/28 預計7月第二週拜訪，尚需等待亞太主管的時間確認。
*7/8 最近窗口和主管較忙，待確認約訪日期，窗口表示安排好日期再告知。
*8/2 問窗口8/12那週拜訪時間，待主管確認。
*8/8 約8/13下午拜訪
*8/16 拜訪告知客戶其他企業的運作方法，客戶參與815活動。
*8/30 影片需求解決
*9/12 將續約提供數據簡報以利客戶上呈說明，預計將續約一年帳號938個以及考慮競賽之盾部分。
*9/19 預算問題需用老客戶先前一樣的優惠報價提供，續約一年帳號938個，金額共320,093含稅，客戶上程後審核後通過，需再提供合約範本。
*9/27 合約修改與協助客戶提供遊戲前台與後台資訊
*10/4 合約修改
*10/18 和窗口確認10月合約可回來並可以開10月發票
*10/25 拿回雙方用印合約，本週開發票
*11/1 開10月發票金額304,850&amp;人員資訊資料整理
*11/8 10月發票加上稅金重新開立，合約金額為未稅，直營、加盟店等人員資料匯入事宜。
*11/15 人員資料修改
*11/29 需求數據回覆與提供</t>
  </si>
  <si>
    <t>凱基銀行</t>
  </si>
  <si>
    <t>*7/8 約下週拜訪介紹產品
*7/19 更改時間約7/25
*7/26 窗口對產品是有興趣的也想推，但主管那邊會有較多考量，言果那邊也有聯繫過此窗口，已先約窗口815參加與言果的活動。
*8/2 提供窗口資訊再次請窗口問問主管是否可參加活動。
*8/8 窗口可參加815活動
*8/16 客戶參與815活動協助客戶使用適用帳號</t>
  </si>
  <si>
    <t>P_x0008_wC MY</t>
  </si>
  <si>
    <t>1/17 協助提供demo世界試用，窗口表示迴響很好，預計後續會有少量帳號購買使用，會先在需要讓老闆們試用看看一次。
2/14 有再詢問窗口下次老闆們需要使用的日期再提前告知，但目前窗口尚未確認日期。
2/27 窗口有提出大致預算是67萬，預計下週窗口日本回來後才會再行討論使用方式和購買帳號數等等細節。
3/6 預算是9萬馬幣（約台幣63萬）預計7月要將用此筆預算用完，預計是要課程使用，購買世界、使用競賽之盾於分組競賽、預計帳號數量會是160左右，但要在符合預算之內。
3/13 窗口有兩年的計畫，表示此案可簽兩年約（兩年預算稅後）今年：馬幣9萬 （台幣617,630），明年：馬幣4萬（台幣283,275）總共13萬馬幣，希望競賽之盾不要有次數限制，之前早期記得沒有次數限制，主要要用在帶狀課程裡面團體競賽，若有次數限制會非常難操作，如 每批新同仁500人進來，新同仁都要上8天的新訓課程，次數就很多，故報價內容尚需內部討論。
3/20 報價單提供給客戶目前金額是馬幣90,664，預計以馬幣9萬（台幣617,630）成案
3/27 有再詢問窗口後續議價的流程和時間，待回覆中。
4/10 需要再提供合約給窗口。
4/24 合約研擬預計週一提供內部確認後提供給窗口。
5/8 合約初版內部確認ok將提供給窗口。
5/15 合約和報價單提供給窗口，窗口送呈。
5/20 窗口回覆是會延後，目標還是希望保留預算可以六月用，但因疫情關係，公司現在對於任何現金流都要重新檢視，所以目前在內部重新檢視中，還需要給一些時間等等。
6/15、22 持續請窗口協助內部確認，窗口內部努力中。
6/29 持續請窗口內部協助，提供窗口廠商資訊等英文資料以利內部流程，但於昨日晚上窗口告知PaGamO的內部流程審核流程要先hold住，目前不知道hold到什麼時候。一方面因為新年度的重點會以數位學習和數位人才發展的推動，以及L&amp;D顧問服務商業模式的建立為主。遊戲化學習被調整到了比較後面的優先順序，另外也是因為疫情，任何較大筆的現金支出，都被要求暫緩並重新檢視其必要性，窗口表示會持續看何時有好時機可以重啟專案。
7/13 對方資訊需請我們協助做線上KY3P資料填寫，英文報價單提供。
7/20 KY3P線上資訊安全等資料填寫請葉子協助完成。
7/27 KY3P線上資訊安全資料對方回覆一些問題，需要再上線回覆。
8/3 資料安全回覆部份hr問題已請HR協助完成，另剩下14題尚須RD協助的問題，已整理成較好閱讀的文字檔案，再請RD協助回覆。
8/14 資料安全回覆部分終於完成，接下來情況與窗口詢問中，希望可成案於9月。
8/28 與馬來西亞PwC多國視訊會議，請葉子與神明協助針對問題點回覆並後續會提供相關資料，窗口也很協助幫忙，目前看起來可順利通過此關。
9/7 請葉子與神明協助提供相關資料，預計本週二提供英文版本。
9/18 已有和Uncle、神明一同和窗口開會，關於IT部分尚有需要補充的文件，因窗口的幫忙協助和global IT說明，先用流水帳號，目前初步可過資安這關，可順利進行下去，但需要補文件，RD會協助於9/30號前提供，同步需提供英文合約（這部分需聯絡律師），但因為流程還有8關還需要幾週，故會延到10月。
9/28 Uncle已有提供版本，需加上簽名欄位後送簽名與用印即可提供給窗口。
10/08 需補上資料用印流程中。
10/19 窗口表示內部流程有8關卡已到了最後一關，本週提供相關資料。
10/26 相關資料都已經提供給窗口，已詢問是否能順利開10月中，等待客戶回覆。
10/30 客戶表示最後一關需要比較久的時間，故會延期，知窗口從馬來西亞回到台灣，故會持續詢問並試約訪看窗口隔離後是否方便約訪並詢問進度等。
11/9 與窗口說好隔離後約訪。
11/13 與窗口約時間中，並請窗口協助詢問目前進度。
11/20 約11/24下午窗口來公司會面，由於後續還有流程要跑，第一次的全新運用在全球會需要較多又繁瑣的流程，之前是IT資訊那邊一同進入評估，接下來是法務、稅務等等單位都會進來，還會有需要協助填寫線上資料的部分，窗口會先內部討論，會再告知有哪些地方會需要我們協助的。
11/27 與窗口會面後，窗口讓我們查看內部線上系統繁瑣度，每個部門都有相關需要填寫之資料，窗口會先依照我先前提供之資訊先填寫，若有需要協助的會再告知我。
12/4 再度提醒窗口12月需要開發票事情，目前窗口填資料中，會再和我說狀況。
12/11 窗口這週又很忙，正在約下週處理系統填資料的問題。
12/28 每天詢問窗口，但已讀不回，故先將此案延至一月。</t>
  </si>
  <si>
    <t>台灣高鐵</t>
  </si>
  <si>
    <t>2/7 高鐵長官窗口聽完介紹後，窗口請信件中列出大致上會有的價格，目前已提供提案和大致會需要的價格項目，後續進行尚須討論。
2/14 再次關心詢問窗口表示或許會從部分單位開始使用起，有進一步消息會再告知。
2/27 有再度關心目前討論的進度，先前會議時有提到，在合作初期，可以利用葉老師對企業同仁的演講，在公司內推廣遊戲化學習的概念，讓內訓有良好的成效。由和窗口表示由於葉老師演講的時間較難喬，若知道大致可能使用的時程，我們可以協助預約老師的時段。但窗口回覆目前因疫情關係，此事會暫緩，有進一步消息會告知。
3/6 因為疫情的關係，目前先暫緩，有詢問窗口很多企業因為疫情的關係考慮使用PaGamO暫緩的原因，窗口表示目前會以防疫為主，新的計畫待疫情趨緩後再討論。
5/20 因目前疫情有趨緩的趨勢，已和窗口聯絡看是否有進一步的機會，目前窗口回有進一步需求，會再聯繫我，請窗口協助內部詢問看看。
7/9 和窗口聯絡看是否有進一步約訪的機會，對方表示可預計8月聯繫討論是否約訪。
9/24 有再度和窗口聯繫，因先前疫情等又延約訪，窗口又表示最近真的很忙，是否可10月後再聯繫。
10/22 藉由講座約訪有同步關心詢問是否後續可約訪時間。
11/19 再度和窗口關心和約訪。</t>
  </si>
  <si>
    <t>頎邦科技股份有限公司</t>
  </si>
  <si>
    <t>1/18 週二1/19下午要至新竹拜訪簡報
1/25 提案時對方有請人資、CSR組員們都一同來參與，demo大家也都很有興趣很好玩，會後也已將提案提供給窗口與與會同仁，對方內部還會再行討論，會再關心追蹤情況。
2/5 多次詢問後有再約遠端會議討論，窗口與同仁分享人資預計之培訓計畫內容與我們互相交流，預計往學習季知識發展季的方向開始規劃，學習季可能為9月，因園區內部相對保守，請我方協助內部爭取看看是否能有機會測試使用，因遊戲化學習最後還是會需要回歸KPI，連結方式可驗證員工的培訓。
2/22內部在討論合適的poc方案
2/26 已有在詢問窗口關於想執行POC方案的時間、對象、方式等等細節，但因窗口表示剛年後比較忙碌，尚需內部一些時間討論再回覆。
3/8 經多次和窗口詢問，窗口表示對於平台理念很贊同也想導入，但因為詢問多部門主管，大多數對於外網的部分有較多的考慮並多數人不想承攬風險，因園區的資訊會對外網較於保守，雖然有提到可藉由年底活動，少部分使用POC方式讓大家知道平台，但窗口表示但這樣讓大家知道後，後續若沒解決資安問題也沒辦法導入，窗口希望我們可協助問看看內網可能性，窗口也會去探聽問看看公司是否有沒有任何系統是用外網執行，若有的話執行方式是如何。</t>
  </si>
  <si>
    <t>雍智科技股份有限公司</t>
  </si>
  <si>
    <t>5/8 請窗口協助約視訊會議，於5/13週三上午先視訊會議介紹公司與企業內訓運用方式。
5/15 視訊會議後已經提供提案內容，對方內部討論中，但因剛電話未接未能聯絡上，會再跟進。
5/20 最近窗口的主管們都非常忙碌，窗口要再找時間和主管討論。
5/29 窗口未能連列上持續關心並且發信詢問狀況。
6/8 將提供一份30個Account的報價單提供給窗口參考。
6/15 已經提供報價單給對方內部參考，金額787,290地形建置＆30個帳號＆競賽之盾建議使用。
6/19 因近期公司內部公務繁忙，主管們較無暇準備關於教育訓練事宜，窗口表示將待過幾個月後，再進行此一規劃。
8/14 目前內部討論後，主管表示尚未需要使用平台，但窗口會協助再看看是否後續有任何機會。</t>
  </si>
  <si>
    <t xml:space="preserve">台灣德聯高科股份有限公司	</t>
  </si>
  <si>
    <t>4/9 已有先mail資訊，有提供聯絡資訊與公司基本介紹。
4/26 於上週五進行視訊會議介紹平台內容與案例分享，因窗口表示價格的部分會是很大的考量，並需要先自行熟悉平台後，才內部提報接著看總部那邊是否可有機會使用。</t>
  </si>
  <si>
    <t>創創文化</t>
  </si>
  <si>
    <t>4/9 有致電聯繫上後，有提供聯絡資訊與公司基本介紹，目前對方正在確認4月中的時間約訪。
4/26 一直致電和信件都無回應，會再聯繫看看。</t>
  </si>
  <si>
    <t>統一超商</t>
  </si>
  <si>
    <t>9/12 交接內容後續都是用信件與電話聯繫合作相關事宜。主要是跟Crystal的下屬本惠聯繫。
之前報價的價格超過統一內部的預算加上統一自己本身還有訓練系統所以沒有採用。
透過言果的講座邀約，有成功邀約到統一的人員參與，但後續他們還要內部評估。當天活動Crystal沒有參與派一位方顧問來參與，後續可以聯繫方顧問看看。</t>
  </si>
  <si>
    <t>遠傳電信</t>
  </si>
  <si>
    <t>11/27 遠傳內訓提案對方是感覺有興趣的，後續提供報價單給對方上呈。
12/9 提供POC報價單給窗口，預計先小規模試用後得到同仁的反饋後，再推行至各單位。
12/13 窗口準備提案給上呈，預計下週會提案。
12/20 窗口提案後，與執行副總報告，最終因2020人員訓練的策略會有變動，需待明年Q4再視進展評估是否導入PaGamO，經詢問後POC也會先暫緩，有先清楚與副總說明，主要是明年他們對訓練的架構跟課程都會全部重調，在此之前如做POC會無法顯示成效，窗口表示大約Q4季初可以再討論。</t>
  </si>
  <si>
    <t>中華電信數位匯流事業處</t>
  </si>
  <si>
    <t>*5/3 因為前瞻計畫，中華電信在全台灣各地方有AM來跑各個學校，前瞻的聯外頻寬需要帶入內容服務（軟體服務），希望能與我們配合，將PaGamO與他們的產品寬頻結合，一起帶入各校。
*5/31 提供簡報及其內容參考。
*7/5 提供更新簡報資訊，後續有適合之客戶在請我們協同拜訪介紹。</t>
  </si>
  <si>
    <t>臺北市立聯合醫院松德院區</t>
  </si>
  <si>
    <t>1/11 題目的部分，林醫生有和另一位兒童青少年成癮防治專門的李宛臻醫師一同著手進行討論，他們均很樂意也很開心能參與這麼有意義的事情。另外關於員工內部教育訓練，今年可能確實較無法使用到我們的系統，仍偏向先行建立相關制度等軟體部分，屆時成癮防治專業人員相關認證也與衛生福利部討論通過後，會再主動與我們討論此部分的應用可能性。
1/18 預計於 3/29(一) - 3/31(三) 協助提供題目，先以國中、國小各20題為低標設定，看有沒有辦法再多出。關於員工內部教育訓練，今年可能確實較無法使用到系統，仍偏向先行建立相關制度等軟體部分，屆時成癮防治專業人員相關認證也與衛生福利部討論通過後，將再主動與我們討論此部分的應用可能性。
2/5 由於國教署安排題目審查會議於 3/23(二)下午時段，故請醫師提前於3/17(三)提供題目，需先提供給委員看以利當天審查進度。另審查會議，溝通後可由國泰與我方出席即可，但醫師表示該時間他可以出席，待過年後會再次確認日程表確定是否出席。
2/26 有再詢問醫師時間是否會一同出席題目審查會議，等待回覆中。
3/8 醫生協助提供30題題目，國小(是非24, 選擇6)國中(是非13, 選擇17)各30題，並可一同出席題目審查會議。
3/22 因題目審查會議安排在台中，故醫師不方便出席，可現場協助電話溝通，另外醫生有提到是否能協辦名義，回覆由於此案為國泰贊助，相關賽事協辦，已於最初賽事規劃時討論完，因此競賽與國泰配合較不便於臨時加上協辦名義，改為以下方式 1. 於題目下方放上logo（如下方示意圖）。2. 特別製作一篇，於網站與官方臉書曝光說明此次電競賽新題目由整合性藥癮醫療示範中心成員共同所製作，推廣成癮防治之概念並帶入精神健康的觀念於高、國中、小學生。https://www.bonio.co/media
3/29 題目審核會議後，尚有需要修改之題目，需要先行整理調整後，再提供給醫生再修改，若醫生題目調整後，再提供給國教署後，題目審核流程即可完成。並詢問醫生題目出題方呈現方式。
4/9 經由去國教署題目審核會議後，調整了版本後提供給醫生，請醫生協助再整理查看調整後回傳，目前已收到修正版本，會再提供給國教署完成流程。
4/26 先抓10題題目放置複賽，其他會再提供給醫生確認。</t>
  </si>
  <si>
    <t>約11/30下午拜訪說明。
12/4於週一至院區例會時段介紹PaGamO與案例分享與窗口及同仁們，但目前衛生福利部整合性藥癮醫療示範中心計畫還在初期階段，還需要討論整理擬出計畫，但會往可以使用PaGamO與其應用的方式來討論與考慮，但林醫師自願有興趣協助海軍電競賽出題目，故目前先提供demo帳號與我的demo世界，讓林醫師能夠查看目前的題目內容，讓醫師評估是否可以協助出新題。
12/28 已將相關出題批量上傳檔案提供給林醫師，視林醫生方便出題的題目數再來調整新題目分配。</t>
  </si>
  <si>
    <t>學校</t>
  </si>
  <si>
    <t>國立清華大學跨院碩士學位學程 華語教學組</t>
  </si>
  <si>
    <t>4/10 PaGamO資訊提供與電話說明，預計亞洲華校活動規劃中，進行台灣與亞洲華校之間的跨校競賽，提到競賽之盾的使用方式，請窗口協助約視訊會議中，預算方面也請窗口協助確認。
4/20 提供報價單給窗口376,016，窗口協助約視訊會議中內部喬時間中。
4/24 報價提供後窗口提供給老師目前申請預算中，但預計競賽會於12月才舉辦。
5/8 請窗口協助問老師何時預算會下來並且大約何時會確定合作。
7/13 目前預算還沒下來，加上國外的疫情還是很嚴重，故也不確定今年的活動會不會舉行，還需要再觀望。</t>
  </si>
  <si>
    <t>莊敬高職</t>
  </si>
  <si>
    <t>*2/21 美容科老師詢問使用方式並提醒帳號到期日。</t>
  </si>
  <si>
    <t>* 3/14 與校長主要介紹PaGamO招生專案，運用於莊敬教學使用，提升學生考照率，並做教學遊戲demo，參觀校區和電競教室，校長表示3/31有新北活動，可作行銷招生，針對新北市活動，招生及證照考試部分報價。
*3/22 北市活動確定不使用，時間太趕。證照考試部分校長有考慮，因為同時在談借莊敬場地辦電競事宜，故校長提出是否可送考證系統(報價目前1,160,145)，內部討論是否可能先用POC方式換場地（場地已有電腦設備），一個月免費小規模POC（100個帳號 19,900、一場培訓 22,500、一場小規模電競 5萬--&gt; 6折=55,440)。
*3/28 8月電競賽場地會在莊敬，停車場問題校長建議景美紀念園區，已聯繫園區劉先生，表示願意借30個停車位給莊敬，但需要由校方協助發文給園區方可借用，敦親睦鄰願意借用，但較不方便由廠商發文借用，已詢問校長是否方便協助，但尚未得到回應。尚須與校長討論小規模試用預計是100人使用1個月的規模。
*4/11 校長下週一才有空討論小規模POC內容與時程，停車場發文內容時間接近時再提供給校方。
*4/19 本來約週一討論，但校長較忙，多次邀約詢問校長另外可行電話討論POC時間，但未有正面回覆，故尚等場勘時候，確認校長對於POC的意願方式。
*5/3 場勘時候有與校長談到POC部分，方向會是校長選出美容、餐飲或農業其中一部分先做POC的規劃，並找當科系老師協助題目等部分。
*5/10 等待校長確認POC科系
*5/31 場地租借合約擬定提供給校長，校長對於內容無問題，但需給法務過後，預計下週學校用印再提供我方用印。
*6/6 因董事長不在校長說6/10號這週提供用印後合約。
*6/21 校長提供更改過的版本請我們確認，若可以週一用印。
*6/28 校長將合約用印寄回，POC內容確認並寫在合約內，活動當天的工讀生安排已告知校長需要人數，請校長協助找學生。
*7/5 場地租用合約完成用印並寄回給校長。
*7/19 和校長約下週場勘時間並請校長協助增加工讀生之安排。
*7/26 場勘當天所需要內容事宜請學校協助和討論，安排後續poc老師。
*8/2 莊敬董事長與校長貴賓邀請與工讀生確定人員名、學校logo圖檔。
*8/8 場佈協助和約POC教育訓練
*8/16 POC教育訓練
*9/12 提醒校長和老師使用POC內容
*10/4 教師介面上題目詢問教學</t>
  </si>
  <si>
    <t>台中市立清海國民中學</t>
  </si>
  <si>
    <t>*4/11 台中清海老師考慮在校內辦電競，但預算和時程都還不明，已先提供先前電競賽參考和時程建議的簡報給老師參考。
*5/31 尚評估中也需時間申請預算。</t>
  </si>
  <si>
    <t>臺北市信義區三興國民小學</t>
  </si>
  <si>
    <t>4/10 PaGamO資訊提供與電話說明，預計希望購買學校的小世界使用，其他帳號使用教育open ID，因是教育單位報價平台金額含稅89,250，因窗口每年會有3萬6的軟體預算，但其他部分需要和主任討論看看是否有預算。
4/20 窗口很有興趣使用，但預算的關係今年軟體預算需要先購買電腦教室的軟體後算剩餘餘額，其他部分還要再和主任確認。
5/8 窗口很有興趣想使用，但今年預算應該只剩1萬2，其他部分只能分期，需再討論。
5/15 雖然窗口很有興趣但今年只有12000，因無法如此分期，期望明年有較多預算時可再購買。</t>
  </si>
  <si>
    <t>高雄市政府公務人力發展中心教務組</t>
  </si>
  <si>
    <t>*5/3 想運用在成人的教育部分，平常有許多教育各類課程，學員數大約300人，會有變動，會提供參考的簡報。
*5/10 窗口想運用在班級內，有興趣電競比賽，後來探出客戶預算並不高約10萬內，故建議可以先購買地圖也可派發任務，給學生作答，分組比賽或互相討論。依照小班報兩個報價單並提供，客戶評估中。
*5/31 中心每月會有30-50不等的班期，但上課時程數較短只有1或2天，組長回覆年底較適合較長5天的班期共計有4班，期望可以用適用的方式，先試試一班，內部尚未和老師們溝通，也需要評估老師是否接受此不同的方式，後續會有較長班期開設的可能。
*6/10 報POC一個月金額為8萬。*6/14 客戶介面問題詢問回覆。*6/21 報價被會計擋回認為競賽之盾一場五萬較貴。</t>
  </si>
  <si>
    <t>花蓮縣政府教育處</t>
  </si>
  <si>
    <t>ˊ</t>
  </si>
  <si>
    <t>*3/28 花蓮縣政府教育處 教育網路中心輔導員 李大任表示，花蓮縣今年預計前瞻計畫及花東基金設備建置完成後，以平台軟體、教學資源為主軸，逐步擴大推廣pagamo平台的使用。電競之盾與已舉辦之電競賽事提供參考，建議使用PaGamO 暑假作業，讓秀林鄉老師、學生熟悉系統，預計於下學期10月、11月舉辦電競賽，預計約300人參加，預算還在討論階段，題庫基礎學科出發。從秀林鄉的區域賽來拓展開至花蓮地區使用PaGamO。
*4/19 待暑假方案出來提供給花蓮，待教育處是否先從暑假作業開始使用，讓當地學生更加熟悉PaGamO
*5/31 預計6月初寄送email給花蓮縣教育局，說明此次暑假作業操作細節以及計畫內容。
*6/14 花蓮縣教育局會配合暑假作業，自瑄已與對方聯繫。
*6/21 待花蓮時間安排視訊會議中。
*7/5 待花蓮暑假作業合作完成後，再確認是否有機會辦電競賽。</t>
  </si>
  <si>
    <t>彰化醫院圖書室</t>
  </si>
  <si>
    <t>2/7 先前開會時候，剛好有組員提到PaGamO故詢問，目前也還不確定預算多少？會將我們資訊和大致價格提供給對方，大約三月時候他們會再有內部會議可再討論是否有預算等細節。
2/14 已先提供PaGamO產品資訊給窗口，正在約窗口是否方便先遠端會議介紹。
2/21 和窗口電聯並窗口表示預算可能非常有限，請窗口問看看是否可以於三月開會時候遠端zoom會議，直接和大家介紹PaGamO運用，窗口詢問中。
2/27 窗口協助問主任的時間，通常會是中午開會，但主任門診很滿，故時間還確認中。另外知道另個同仁有提出Moodle，他們也會評估。
3/6 因主任門診非常多，窗口還沒和主任約會議時間，已先將三月目前可以的時間提供給窗口邀約。
3/13 主任門診很多窗口延期找主任的時間，會盡快協助問主任
3/20 確定暫時不約會議，因為為公家會先考慮使用免費的Moodle，若不好用會再與我們聯絡。</t>
  </si>
  <si>
    <t>董氏基金會菸害防制中心</t>
  </si>
  <si>
    <t>8/6 和窗口聯繫並提供相關資料，窗口也有和主管報告，覺得若能有機會合作推廣戒菸宣導給學童很棒，但他們的經費是衛福部和國健署提供，今年經費都是以防疫為主，故沒有經費可以使用，其他會需要和企業尋求贊助，但這些部分目前都比較困難，他們的花費通常是用在紙本和文宣品，預算的部分可能還需要內部討論。
8/13 還是卡在預算的部分，還需要找機會和各單位或企業拿到預算才能合作。</t>
  </si>
  <si>
    <t>海外</t>
  </si>
  <si>
    <t>開擴市場</t>
  </si>
  <si>
    <t>香港 Ed future</t>
  </si>
  <si>
    <t>"*4/1-4/3
■目前狀況整理匯報、新需求提出 ■數據資料提供模式協議 ■發佈會時間決議在5/4，兩場大亂鬥、3城堡3引爆
*4/8-12
■EdF新帳號提供 ■EdF APP登入問題、題目編輯問題 ■新的學校資料匯入 ■個人題庫轉移、ＱＰ回饋 ■林漢光中學確定5/7-8打共四場電競賽 ■第三方登入是否要串澔學討論 ■塊學盟活動初賽設置＋比賽帳號提供
*4/15-19
■新增武備志logo ■題庫撈取完成提供 ■5/4活動電競世界設置 ■競賽題目順序解法 ■競賽直接跳轉測試 ■app跳轉問題、影片修復 ■粉嶺書院新增帳號
*4/22-26公開賽電競設置、首頁配置、資料撈取、電競轉播功能、粉嶺書院資料匯入
*4/29-5/3 電競賽設定確認、公開賽參賽帳號資料撈取、題庫撈取格式修改新增、公開賽制修改、設定修改
*5/4公開賽
*5/10 週一資料撈取、公開賽結案報告、公開賽比賽獎品Parcode生成與提供、後台帳號真名對應key in
*5/31 週一資料撈取、未來合作事宜開會討論。
*6/6 週一資料撈取、需協助之帳號事宜討論。
*6/13 週一資料撈取、會議事宜討論後續於6/26、6/28、7/2（企業客戶）、7/5、7/18-21、7/23決賽、8月底香港會有電競賽需協助，流程和帳號會於下週陸續提供於我們作業。
*6/21 週一資料撈取、比賽內容討論與內部執行，資料撈取。
*6/28  週一資料撈取、比賽內部執行，資料撈取。
*7/5 週一資料撈取，製作6/26&amp;6/28賽事結案報告會議分享，夥伴地形外包及工讀生整理題庫需求討論與報價，全完第二小學比賽。
*7/8 週一資料撈取，香港會議討論事宜，產生pacode並提供等。
*7/19 週一資料撈取，香港會議討論事宜，客製化地形價格和方式討論，比賽和夥伴流程poc討論擬定等。
*7/26 週一資料撈取，香港會議討論事宜，比賽協助及事情
*8/2 週一資料撈取，題庫帳號問題等解決與
*8/8 週一資料撈取，詢問問題解決與回覆。
*8/16 週一資料撈取，詢問問題解決與回覆，新窗口來台會面。
*8/30 週一資料撈取，問題解決與回覆，帳號等開票設定
*9/6 週一資料撈取，問題解決與回覆，帳號密碼提供等設定
*9/12 週一資料撈取，香港會議題問題解決與回覆。
*9/19 週一資料撈取，香港會議題問題解決與回覆，帳號密碼提供。
*9/27 週一資料撈取，香港會議題問題解決與回覆，帳號密碼提供，夥伴提出希望可開立帳號權限。
*10/4 週一資料撈取，香港會議題問題解決與回覆，帳號密碼提供
*10/18 週一資料撈取，香港會議題問題解決與回覆
*10/25 週一資料撈取，香港會議題問題解決與回覆，與RD協同開會處理香港登入問題。
*10/25 週一資料撈取，帳號等問題處理
*11/8 週一資料撈取，帳號等問題處理
*11/15 週一資料撈取，帳號等問題處理討論。
*11/29 週一資料撈取，問題處理討論。
*12/6 週一資料撈取，問題處理討論。
*12/13 週一資料撈取，帳號資料處理。
*12/20 週一資料撈取，帳號資料處理，設計費再報價。
*1/70 週一資料撈取
*3/13 週一資料撈取
*3/20 週一資料撈取討論與窗口確定先前boss和題庫暫時不用提供"</t>
  </si>
  <si>
    <t>共同供應契約政府採購網</t>
  </si>
  <si>
    <t>"* 3/13 查詢研究階段，一般政府採購網『共同供應契約』是由台灣銀行協助辦理公開招標，公司產品偏向電腦軟體，故查詢了軟體標後，發現軟體標是另由『經濟部工業局採購辦公室』辦理，一年會約有四次分別不同項次產品案子，查詢後有查到和公司產品類似的語言教學遊戲得標產品，目前尚在研究了解軟體標的項次與投標時程。
* 3/28 共契約軟體標有幾種各式不同內容的標，查詢後較適合的標為財務標內的電腦軟體採購，電腦軟體組別內的第十三組學習內容較符合產品走向，此標案會有先前作業公開徵求的部分，需繳交相關文件型錄等等資訊，才可進行接下來的步驟，經詢問後，此項次的下次公開徵選大約會在四月中，屆時會需密切注意公開徵選時程並提供相關文件等。
* 4/19 軟體採購公開徵求暨需求調查系統已公布，已填寫廠商註冊資料需等幾天作業時間，方可進入系統填寫相關資訊，徵求各廠商的產品之後才會有後續開標作業（還不清楚會是什麼時候，待工業局公布）。
*5/3 工業局軟體採購產品公開徵求（共同供應契約之前置作業）已經開啟，研究討論內容上架7項，產品公開徵求調查（先前作業，目前階段） --&gt; 機關需求調查(2以上機關表示有需求，納入採購品項) --&gt; 正式招標（月份日期未定），上傳後會有機關需求調查，若每項有2個以上機關表示有需求，才會納入採購品項。需要於5/6下午五點前上傳系統。
*5/10 工業局軟體採購產品公開徵求上傳資料完成，接下來會進行機關調查（時間未定），再詢問客戶機關們是否協助需求調查。
*5/31 機關調查寄信請機關協助，收到工業局軟體採購辦公室通知書與切結書，用印流程後需寄回，以茲證明為原廠。
*6/6 詢價系統流程作業申請。
*6/21 執行計畫擬定，現階段先從拜訪各公務人員訓練單位，約訪查找出是否有預算及介紹PagamO之運用，先找出機會單位可編列預算，爾後再執行此流程，價格會影響其他政府標案價格。
*6/28 執行計畫會議，接下來開始查詢名單陌開聯繫。"</t>
  </si>
  <si>
    <t>專案名稱</t>
  </si>
  <si>
    <t>大專院校</t>
  </si>
  <si>
    <t>高科大
技職教育</t>
  </si>
  <si>
    <t>技職教育</t>
  </si>
  <si>
    <t>close</t>
  </si>
  <si>
    <t>3/4提供簽收單給財務歸檔
2/25開立尾款發票＆提供專案簽收單
1/26寄出驗收文件
1/20現在在準備驗收文件，今年計劃是到2月告一段落，後續與窗口探詢後面技職推廣的期程</t>
  </si>
  <si>
    <t>12/16追蹤12月驗收單簽回
12/19開立第二期款發票$134,400
12/15關心簽核流程及確認12月發票事宜
12/1整理＆寄出第二期驗收文件
11/14開立第一期款發票
11/4收到決標後合約處理合約印花稅事宜
10/29關心驗收進度，校內尚在簽核中，預計11月初可開立發票
10/15準備投標文件用印＆10/16至高雄議價以$336,000成案
9/26與窗口確認已進行校內採購流程等採購通知開會日期
9/16-9/19協助準備標案文件
9/12與窗口電話會議確認專案需求、需準備的文件
9/9窗口來訊，有機會重啟討論。會再與窗口先約電話會議討論
7/24訊息關心，窗口尚未回應
7/9窗口回應偏保守，只說確認8月開幕不會搭上PaGamO，其他部分要再討論看看。推測此案背後是教育部的預算，可能想做迴避。會再找機會關心
6/26和窗口電話，原專案想8月啟動，目前確認不會搭上8月的開幕活動，內部還在評估考量，需要再討論
6/19訊息關心，窗口尚未回應
6/9窗口表示預計下周討論後回覆
5/9訊息窗口關心，尚未回覆
4/29提供報價單，窗口5月初在忙其他活動，等告一段落會再進行討論。
4/23新窗口表示今年和PaGamO合作以線上為主(暫不考慮實體)、並對官方魔王戰有興趣，會再調整報價單後提供，預算約30萬左右。
4/16與新窗口約4/23(三)線上會議討論
4/10窗口告知此項目會由其他同仁負責，內部還在討論，預計下週回覆
3/28LINE關心窗口預算進度，窗口尚未回覆
2/5教育部預算要延至3月中才確認
1/22過年祝賀，年後再關心專案預算
1/17LINE關心窗口，窗口表示目前計畫還在核定，要年後才會確認預算可執行哪些項目</t>
  </si>
  <si>
    <t>12/9電話關心，窗口表示近期忙碌尚未討論實體活動的方案選定，需要再一些時間。
11/27寄出報價單包含：線上任務、實體小型電競、攤位答題及入校宣導活動，過兩週會再跟進高科大內部討論進度。
11/20與窗口會議討論提案項目，會再擬報價單提供。
11/5先提供提案簡報給窗口，同步約討論會議中
10/16-10/17發想明年提案＆準備簡報
9/30電話會議，初步討論明年規劃，窗口正在評估有機會增加預算(競賽)，請我們先準備提案，預計10月中下旬再約會議做進一步討論
9/19與窗口約到9/30電話會議先做初步討論
8/15關心明年的規劃，窗口說預計10月討論
6/24客戶簽收單簽回
6/18開立＆提供發票給窗口，待追蹤驗收單簽回
6/13驗收已完成，待開立6月份尾款發票$67,200
5/29寄出驗收文件
5/22和Cassie討論修改結案報告內容
5/16-5/17陸續準備結案報告
5/10準備驗收文件
3/15與Cassie進行內部LINE OA解謎測試
2/16開工拜年＆詢問CSR任務的排程規劃
1/8開立第三期發票$201,600</t>
  </si>
  <si>
    <t>1/3詢問窗口，教育部預算尚未final有進度會盡快告知我們
1/18發出賀年信件並寄送PaGamO周邊商品，年後會跟進教育部專案預算確認
2/2內部尚在確認專案細節，預計這兩週會再跟我們討論
2/17與窗口安排下週二線上會議討論專案細節
2/22寄出報價單$65萬及PaGamO週邊商品參考，待窗口內部會議後追蹤後續
3/2詢問窗口，窗口表示主管本週出國尚未決定，預計下週確認方案
3/14窗口回覆選定3次CSR＋LINEOA線上解謎的方案，但因會有議價流程，會配合出一版$70萬的報價單，成案金額預計為$65萬，上線時間延至Q3
3/21提供報價單，窗口會先準備標案規格書
3/25 關心進度，窗口表示負責的老師還在審核規格書
4/6學校尚在春假期間，預計下週再關心
4/14電話會議討論標案規格書
4/20詢問窗口關心簽核進度，流程約需兩週(預計5月初開標)
4/26 詢問窗口尚在跑簽核流程
5/5 申請投標文件用印，議價會議安排在5/11(四）
5/11 議價後成案金額$672,000
5/17專案啟動線上會議確認三波任務＆線上解謎執行期程
5/30開立第一期款30%$201,600發票＆提供專案驗收單
6/9內部討論主視覺＆地形發想
6/16 與窗口線上會議確認主視覺＆地形設計方向
6/30 和Cassie 討論LINE OA解謎題目
7/13和Cassie討論LINE OA解謎題目
7/20與窗口線上會議討論三波任務主題＆LINE OA解謎
8/4與窗口線上會議討論主視覺設計
8/10和Cassie內部測試第一波實境解謎題目
8/22主視覺定稿
9/4LINE OA解謎第一波上線＆開始準備第二期驗收文件
9/15整理給教育局的活動案例
9/19寄出驗收文件，待開9月發票$201,600
12/6提前準備第三期驗收文件＆用印</t>
  </si>
  <si>
    <t>1/6 議價會議＆50萬得標
1/12-13 與窗口確認專案時程
1/14 寄出第一階段驗收文件
1/21和Cassie討論專案時程表
1/24和Cassie討論專案時程表修改，提醒Cassie年後需追蹤項目
2/9-2/10和Cassie協助高科大第一款地形提案收斂，並確認樣式
2/16 和Cassie提供第一款道具＆地形初版給高科大確認
2/23 本週主要和高科大來回討論宣傳圖設計方向
3/3已與Cassie確認和高科大確認設計方向
3/10高科大想邀請葉老師出席技職展開幕記者會，已跟乃文確認3/26葉老師已有其他行程無法出席。
3/24 第一次任務上線
3/31追回第一期驗收單交財務歸檔
4/1請Cassie提供第一波任務執行數據
5/13 第二款道具/地形樣式討論
5/20陸續整理第二期驗收文件for第二期款開立發票事宜
5/26寄出第二期驗收文件，待開立6月發票$20萬
6/21開立6月發票$20萬，同步完成簽收
9/8 已安排下週出差時高雄拜訪，探尋明年合作機會
9/13 南下拜訪窗口，明年有機會續約，但希望有創新的提案:如競賽/文創商品等，待發想提案後做進一步討論
9/22 關心窗口，校內提案尚未與教育部確認，較明確後才會與我們討論。
11/2-11/4 構思續約新提案，和Kitty進行資料survey
11/8寄出提案簡報，預計安排11/14線上會議討論續約合作方向
11/14 客戶回饋對於LINE OA解謎跟PA好康附屬的微講堂跟探索生活日有興趣，等教育部計畫定案後，會進一步討論預算細項
12/1 和微糖趣冰討論LINE OA解謎＆準備結案報告
12/21驗收完成，開立尾款發票$15萬</t>
  </si>
  <si>
    <t>9/7 高科大來信洽詢合作
9/8聯繫窗口了解需求，高科大為明年「教育部職業試探體驗主題相關計畫」的承辦學校，想參考現有CSR的合作模式以PaGamO任務書觸及國中小學童，引發他們探索職涯性向，了解技職教育
9/9安排視訊會議與李組長、盧副理及窗口千惠介紹PaGamO及應用案例分享，會後與高科大團隊討論，如計畫已有書面資料可先提供參考，我們會協助做進一步的詳細規劃
9/17 提供初版報價單包含CSR+獨立世界給對方，會持續探知預算
9/24 提供行銷數據給窗口參考
10/1 電話會議，探知預算落在30~35萬（約為CSR任務+行銷 3個月檔期）
10/8 重新出一版50萬元含稅報價單，預計下週二（連假後）跟窗口電話聯繫
10/13 窗口來電表示50萬的預算想再做一些項目的調整，會再微調報價單
10/25 已重新提供50萬報價單給窗口，進行內部簽核
11/5 與窗口討論標案文件，會再協助對方準備
11/18與窗口電話會議，調整服務企劃書內容
11/24 雙方確認需求說明書規格，高科大已開始跑標案流程
12/9 窗口說要等教育部預算審核，進入招標流程會再通知
12/29 高科大採購來信邀約1/6議價</t>
  </si>
  <si>
    <t>高科大
開放水域</t>
  </si>
  <si>
    <t>水域安全教育</t>
  </si>
  <si>
    <t>5/28至高科大議價，成案金額$600,000含稅，會接續準備6月驗收文件
5/20-5/21這兩天在準備投標文件，下週四會到高雄進行開標＆議價
5/11因實體活動是和其他單位一起辦理，目前收到的消息是決賽可能延至10月辦理，rolling確認後再跟Eva做調整
5/5關心標案進度，校內尚在跑簽核流程
4/23因決賽日期尚未確定，討論標案文件修改
4/15助理本週會送學校採購流程
4/9-4/10準備標案企劃書
4/1準備標案企劃書
3/16助理回覆會再與老師討論報價項目
3/13寄出v2報價單$600,000，並電話說明報價之差異、以及特別爭取的低價
3/4寄出v1報價單$745,500，今年有機會和其他單位共用場地辦理實體競賽
2/25初擬報價單、與助理詢問競賽場地</t>
  </si>
  <si>
    <t>10/3確認開放水域數據及內部調整
9/16提供競賽答題數據給窗口
9/10今年度已結案，但助理需要一些數據分析的資料呈報給體育署，會再請Cassie協助撈取數據
8/29開立尾款$21萬發票
8/15與窗口關心驗收狀況
8/6寄出開放水域驗收文件
7/28和Cassie討論結案報告調整
7/23-7/24整理第二期驗收文件
7/19-7/20線上賽，與Cassie監控賽場
7/10關心驗收狀況，校內尚在簽呈中。
7/1寄出第一期驗收文件
6/27和窗口討論第一期驗收文件
6/20整理第一期驗收文件
6/2以30萬決標，後續準備6月第一期驗收文件
5/14關心採購進度，目前簽核至總務處
5/7已開始跑校內採購流程
5/2因體育署預算尚未到校，需確認款項可用後才能開始跑招標流程，下週一會再請助理詢問期程。
4/24與助理討論標案規格書內容
4/16老師告知因校內會議廳8月皆在施工、加上預算不足無法辦在美麗島，今年僅保留線上競賽預算30萬
4/9助理告知校內會議廳預計8月會施工，目前另外尋找校內合適的場地。
3/31線上會議討論將預算拆分成70萬/10萬，重新調整報價單後提供
3/27助理轉達老師希望約下週一線上會議討論轉案預算及時程
3/20寄出報價並與助理說明場佈費用另計
3/17整理初版報價
2/27助理轉達今年希望比照美麗島自辦電競賽模式(不與台大合辦)，請我們先抓一版報價單後進行討論
2/21丁老師希望安排實體會議討論今年預算，時間正與窗口確認中
1/20數據討論會議，丁老師告知體育署預算大約在3月初才會確認
1/3數據討論會議安排在1/20
1/2助理來訊表示老師希望在年前能安排一次數據討論會議，約會議中。</t>
  </si>
  <si>
    <t>10/29提供5份數據分析報表給高科大助理及老師參考。
9/26線上會議討論競賽的數據需求，高科大再委由后儀老師進行分析。
9/5配合學校重新申請用印驗收文件，會同步追蹤補驗收進度
8/27學校主計室要求驗收文件需再補充一些資料及電子檔證明才能完成驗收，預計延至9月初開立尾款發票。
8/20關心驗收進度，尚在主計室簽核中預計8月底開立發票
7/29驗收文件簽核中，預計8月開立尾款＄18萬。
7/17準備驗收文件用印
7/11-7/12和Cassie討論開放水域結案報告
6/28-6/29開放水域決賽彩排＆執行
6/24客戶簽收單簽回
6/18開立＆提供發票給窗口，待追蹤驗收單簽回
6/13第二驗收已完成，待開立6月份發票$180,000
6/6與台大、高科大進行三方線上會議討論實體活動細節
5/28與助理溝通實體活動細節
5/24寄出第二期驗收文件
5/17助理通知已可開立第一期發票＄24萬(5月)
5/9與助理確認第一期書面驗收狀況
5/3寄出第一期驗收文件
4/24以60萬含稅成案，開始準備第一期驗收項目，預計五月開立第一期款＄24萬。
4/19收到採購通知，議價會議安排在下週三4/24進行
4/11LINE關心，助理表示採購案正在簽核中，預計4月底5月初進行議價會議
3/25和Cassie與客戶討論主視覺提案
3/13與助理討論規格書修改＆請助理協助確認分期付款條件
3/8與助理討論標案規格書、確認命題委員及會議時間
3/1提供專案時程給團隊確認
2/27寄出60萬含稅報價單(不含大葉大學成效分析）
2/21實體會議並寄出70萬含稅報價單，因活動壓縮在6月底需執行完畢，客戶希望招標與專案執行可同步進行，會著手準備欲執行項目
2/15 國桓＆后儀老師2/21會北上討論開放水域專案</t>
  </si>
  <si>
    <t xml:space="preserve">
1/18發出賀年信件，預計年後會跟進體育署專案預算確認
1/30開工拜年，詢問國桓老師體育署預算是否有進一步消息
1/31國桓老師希望此次會議可以安排實體會議討論專案預算及細節，預計下週四南下拜訪
2/9實體會議討論開放水域專案，專案預算從50萬提高至80萬（線上初賽＋線下小型電競及記者會）。國桓老師會再跟高雄市教育局洽談看專案預算有無機會增加至百萬
2/22-2/24 開始準備標案需求說明書，預算為$80萬（含小型記者會）
3/2國桓老師家裡有些狀況，這週沒有打擾老師，標案文件會持續跟助理準備，但預期此案可能會延至Q2開標
3/20提供標案需求説明書，記者會新聞稿操作部分待助理與國桓老師確認
3/30老師已回學校，藉由天下廣編稿確認有與老師對話，預計連假後再關心標案進度。
4/12專案討論會議，校方已開始跑標案行政流程，預計4月底5月初開標
4/20詢問窗口關心簽核進度，流程約需兩週(預計5月初開標)
4/25 與採購確認5/3議價，屆時會同步安排記者會場地場勘
5/3 以$80萬得標，5月需準備第一期驗收文件已開立$32萬發票(40%)
5/12寄出第一期驗收文件
5/18提供主視覺草圖給客戶確認
5/25 跟柯南線上會議初步討論記者會需求
5/29-6/1內部討論開放水域電競賽簡章＆教學手冊文件
6/9與窗口電話會議＆準備第二期驗收文件
6/19與國桓老師線上會議討論記者會場地配置
6/29提供窗口記者會邀請函確認&amp;請柯南哥調整報價單
7/7與窗口討論活動輸出物調整
7/12確認租借場地電力需求
7/18-7/20準備實體活動的細項
7/28與行銷討論開放水域新聞稿＆擬貴賓致詞稿
8/2-8/4擬活動主持稿、賽評稿
8/11-8/12場佈＆開放水域活動執行
8/25與窗口確認場地費用(由柯南開發票)
8/31內部請款結黠可場地佈置費用，同步Yvonne整理結案報告中
9/13寄出驗收文件＆結案報告
9/19校方驗收會議審核通過簽核中，待開9月發票$240,000
9/25開立9月發票$240,000＆處理驗收單簽回
11/6 提供競賽分析數據供老師做體育署期中報告用
12/14 LINE關心國桓老師明年的專案規劃，老師回覆尚須等體育署總預算核定，預計是2024.1月
12/28協助整理競賽數據供老師提報給體育署</t>
  </si>
  <si>
    <t>1/4 Leo與國桓老師討論電競賽報價單
1/12國桓老師告知預算還在立法院審查，預計三月初進行標書準備，目標四月初能完成招標以及專案啟動，預計三個月準備時間賽事可能在七月底
3/16聯繫國桓老師的助理，敲下週會議時間以利雙方展開標案準備討論
3/23與老師線上會議確認專案需求，下週會準備提案簡報再召開一次會議
3/30Leo補充線下提案需準備資訊，會進行簡報準備
4/1 提供活動提案v1版本
4/7-4/8召開討論會議，並提供提案v2版本與報價單線下$695,000+線下25,000
4/13線上討論會議，確認預算縮減至$50萬，需重新調整服務項目與報價單
4/20-4/21準備標案文件
4/27提供調整過後的標案文件，高科大已開始走內部申請招標流程
5/5 關心招標簽核進度，請窗口幫忙跑急件
5/6 因專案時程緊湊，內部先溝通主視覺開票
5/14 至高科大議價，52萬得標
5/19-5/20 代David處理OP事項及準備第一期驗收文件
5/24與高科大視訊會議確認專案進度及主視覺確認
6/3修改主視覺（加上救生衣）＆報名簡章、表單確認
6/6報名正式上線
6/10截至今日報名人數：521人
6/16討論7/23實體活動細節會議
6/21實體活動第二次籌備會議
6/28準備7/23播報字卡跟賽評稿初版
7/5開放水域命題委員線上會議，檢核比賽用試題
7/7準備開放水域活動用簡報字卡
7/14參與台大-開放水域嘉年華的線上籌備會議，確認7/23活動事宜
7/18-7/22活動行前準備
7/20賽評＆工作人員行前會議
7/23現場活動順利結束，國桓老師覺得成效不錯，明年有機會續約爭取更多預算。
8/4和Yvonne已開始著手準備節案報告＆明年提案預算規劃
8/10-8/12 修改結案報告並準備驗收文件
8/17寄出驗收文件，待開立8月尾款
8/26高科大驗收會議，持續跑簽核流程中
8/30已開立尾款發票，同步在約國桓老師電話會議討論明年活動規模
9/8 已安排下週出差時高雄拜訪，保持良好關係
9/13 南下拜訪國桓老師，討論明年全國競賽的想法（預算初抓100萬）＆拋出大學USR議題和老師討論其他計畫的可能性。
10/5-10/6準備開放水域提案＆報價初版
10/12內部討論遊戲介面客製化的可行性
10/21 請國桓老師協助安排提案會議時間討論明年活動規劃
10/24線上討論第一版提案及預算（136萬），待後續國桓老師跟體育署爭取預算，會持續跟進。
11/9 窗口告知12月底體育署記者會想安排PaGamO體驗橋段，在預算有限下建議以PaGamO任務書體驗並酌收當天人力支援費用，供高科大討論評估。
11/24請助理幫忙詢問體育署預算是否有進一步消息，待追蹤
12/19LINE詢問國桓老師，老師表示預算還沒這麼快下要再等等，會持續追蹤。</t>
  </si>
  <si>
    <t xml:space="preserve">12/7 Leo引介加入開放水域群組，討論今年Joseal使用可先開立約9萬元的系統租賃費用
12/9 初擬明年全國電競的報價待與Leo討論
12/14 提供電競賽活動案例供國桓老師寫入計畫參考用
12/15 處理JoSeal 系統租賃發票$98,700
12/22-23 與Leo討論明年度報價項目；JoSeal簽收單高科大已回簽
12/29 提供報價單修改版本（含奪寶信號）先給Leo確認
</t>
  </si>
  <si>
    <t xml:space="preserve">高科大_USR </t>
  </si>
  <si>
    <t>食農教育</t>
  </si>
  <si>
    <t>3/23訊息關心，侯老師回覆還在等農糧署預算＆評估，有可能不續約，老師會再努力看看</t>
  </si>
  <si>
    <t>11/28開立尾款發票
11/21關心驗收進度，助理回覆尚在簽核中
10/14-15金華國小-食農入校順利結束＆整理任務數據及照片供高科大發新聞稿
10/7-9追蹤窗口提供資料、確認貴賓名單
10/1與窗口討論入校簡報、計劃介紹內容
9/15與窗口討論入校活動規劃
9/11內部討論入校活動事宜
7/30至金華國小進行入校活動場勘
7/26線上賽，與Yvonne監控賽場
7/16敲定入校日期(10/15)，請老師預留時間
7/9開立第一期款$420,000發票
7/2-7/3和Yvonne與金華國小洽談食農入校宣導
6/19寄出第一期驗收文件
6/9-6/10準備第一期驗收文件
6/5因新聞中有提及食農標案，客戶擔心影響剛啟動的專案，先用聲明稿回應，再請侯老師留意農糧糬態度。
6/2以60萬決標，後續準備6月第一期驗收文件
5/21已安排6/2進行標案議價會議
5/14至農糧署開會討論主視覺與客製地形提案
5/8與助理確認校內採購流程進行中
5/2提供標案規格書給助理
4/24助理來訊，老師與農糧署決議維持去年規模3次任務＋1北區進校，報價金額$60萬，同步開始準備標案文件
4/18高科大與農糧署線上會議後，請我們再做提案調整，預計下週一提供報價單
4/10與窗口關心專案進度，窗口回覆老師尚在約農糧署會議時間
3/27配合老師調整報價單為63萬（6次任務/3次行銷宣傳/北區入校有獎徵答），老師需與農糧署會議後才會敲定是否依此版本進行
3/19與老師線上會議討論合作架構，待確認農糧署預算核定
2/13-2/14 2025提案發想
1/20與侯老師初步討論，2025的活動預算先以60萬做規劃，年後會再進一步討論專案細節</t>
  </si>
  <si>
    <t>12/5客戶提供驗收單內部歸檔
12/2開立尾款發票$180,000&amp;處理驗收事宜
11/15與Yvonne討論結案報告調整
11/4與Yvonne討論結案報告所需資料
10/30提供體驗帳號for食農成果展使用
10/21整理攝影師提供的食農活動照片
10/15-10/16食農入校活動
10/11與高科大團隊討論下週食農入校活動細節
9/20請助理協助確認農糧署出席名單＆溝通活動用手拿版設計
9/11至文德國小場勘、確認硬體設備
9/4因文德國小回覆原訂10/8入校會卡到校外教學，重新三方協調入校日期中（文德、高科大、農糧署）
8/30與助理討論入校日期、人數及有獎徵答獎品份數
8/21與文德國小協調入校日期及場地
8/16與Yvonne整理線上競賽獲獎者名單提供農糧署參考，目前洽談入校為新北板橋文德國小。
8/2和Yvonne與侯老師團隊開立線上會議討論目前任務執行成效＆9月入校活動。
7/19開立$42萬發票＆驗收單簽回
7/1第一期驗收目前校內跑流程中，待開立7月發票$42萬
6/17完成議價，以60萬含稅成案
6/6已敲定6/17(一)議價
5/27關心招標流程，助理表示還在簽核中預計6月初議價
5/21-5/22追蹤主視覺回饋
5/16提供活動主視覺提案供侯老師團隊確認中
5/10重新提供第二版規格書供老師確認
5/2與助理討論規格書調整
4/18初步了解紅豆節預計在9月底辦理，已配合活動重新調整專案時程提供給老師確認中
4/9與侯老師、農糧署討論主視覺及地形設計發想
4/3與侯老師團隊線上會議討論專案時程
3/22與助理討論採購規格書內容
3/11侯老師對目前報價沒有問題，下一階段為準備採購規格書＆專案時程表準備
3/5提供60萬含稅報價單，並安排3/11線上會議說明報價單
2/26-2/27因侯老師表示預算有限，重抓約60萬預算，但希望包含：客製角色、CSR線上推廣、競賽、入校宣導等元素，模擬各種報價版本待與Eva討論。
2/23與侯老師及助理進行線上會議討論專案預算
2/6寄出報價單$150萬先提供給侯老師參考
1/29電話聯繫侯老師，老師表示預算要3月才會比較確認，請我們先提供一版報價單參考。
1/15與侯老師通話，老師正在跟漁業署提案（規模參考開訪水域），初步回覆電競賽預算需約150萬。</t>
    <phoneticPr fontId="3" type="noConversion"/>
  </si>
  <si>
    <t>9/15開放水域成果發表Leo跟高科大侯副主秘有短暫交流，有約到9/19南下拜訪，看看和高科大有沒有機會合作校內課程，準備PaGamO簡介及高大應用案例分享。
9/19侯老師覺得蠻有興趣，比較有可能合作的方向是共同爭取漁業署的計畫推廣食漁教育，但此案上需要一些時間鋪陳，進度沒這麼快。後續回持續在群組互動關心。
10/3詢問老師的助理，助理告知會在10/23內部會議討論，待後續持續跟進
10/25詢問助理，助理告知最近在忙南區的USR聯合展覽尚未有時間討論，過兩週會再進行內部討論。
11/15LINE詢問助理，尚未回覆，持續跟進中
11/29助理回覆年底都在忙結案，待告一段落會再跟老師討論
12/19侯老師告知有嘗試提案報告，希望有機會啟動</t>
  </si>
  <si>
    <t>文化大學</t>
  </si>
  <si>
    <t>不動產經紀人考照</t>
  </si>
  <si>
    <t>1/22與郭老師關心使用狀況</t>
  </si>
  <si>
    <t>10/3致電關心文化使用狀況，並關心本學期結束後是否有其他經費可以申請，老師初步回覆計劃可能要明年年中才知道，預計本學期末12-1月會再致電關心
8/5匯款已進帳
7/24關心帳款進度，老師回覆學校下次匯款日應是8/10請我們再等等
7/4與郭老師確認應收帳款
6/3請Cassie協助郭老師進行教師後台操作培訓
3/31開立3月發票$48,476
3/25-3/7與郭老師聯繫關心採購簽核進度，老師回覆尚有兩關未簽出。
3/13確認採購帳號29個，金額$48,476
2/25文化大學因學生尚在加退選，採購學生帳號順延至3月採購
2/17追蹤第一期發票款項進度
2/3與郭老師聯繫，等2/17開學後才會確認本學期帳號採購事宜
1/10處理匯款文件用印</t>
  </si>
  <si>
    <t>12/18開立發票$199,000並追蹤驗收單簽回。
12/6與老師確認系統驗收及驗收文件準備。
11/19議價會議以＄199,000得標，後續與郭老師討論系統建置與驗收事宜。
11/15準備議價文件申請用印
11/7寄出獨家證明文件給郭老師跑採購流程，預計下週關心採購作業期程。
10/24郭老師回覆近期系上在忙系所評鑑，採購案目前pending，11月初再做聯繫關心。
10/16電話關心郭教授，郭教授表示有收到資料還要再跟助理確認採購流程。
10/8提供獨家證明文件給郭教授，教授表示已在確認採購流程是否還需其他文件。
9/12電話關心，老師表示剛開學都很忙，會再找時間跟系秘討論採購流程。
8/15關心專案進度，詢問是否有機會提前進行，教授表示行政流程都是助理在處理，最近都在忙新生註冊，9月開會會討論看看。
7/23提供報價單，教授表示會先提報系所編列預算，最快要9月開學後才會討論採購事宜。
7/22郭教授來電表示有一些小額預算可動用，但因教材編列預算低於千華公職題庫報價，後建議教授採用系統＋帳號授權方式，由教授提供教材，由PaGamＯ匯入系統使用。
1/22電話聯繫郭教授，教授表示系上預算未過。現在要等看看另外7月的教育部預算才知道是否能採購公職題庫。</t>
  </si>
  <si>
    <t>10/13郭教授來信詢問，下學期想採用PaGamO平台的不動產經紀人的題目作為教材訓練學生，並提教育部教學實踐計畫的內容，想了解費用。致電郭教授尚未聯繫上，下週一會繼續聯絡。
10/16與郭教授電話聯繫上，初步了解需求為郭教授想應用在課程上，預計人數為50人，使用時間以學期為單位請我們提供租用跟一次性建置兩種報價供評估。因公職題庫的合作商為千華，我這邊會先了解合約內容後和千華洽談。
10/24聯繫千華詢問專案授權，10/27尚未收到報價 會再追蹤。同步已先聯繫郭教授告知下週會盡快提供報價。
11/3千華提供教材授權報價，已先初擬一版報價待內部審核討論
11/6提供郭教授報價單，同步survey大專院校相關科系探詢「不動產經紀人」公職題庫需求
11/13-11/15已寄送簡報至北中南相關系所的系辦公室公用信箱，後續會再嘗試寄給系主任/老師的公開聯絡信箱並嘗試聯繫
12/7詢問郭教授，系上預算尚在審查。預計下週再關心
12/14郭教授表示因為需列入資產，請我們重新報價2年期授權方案，會再調整報價單提供。
12/19提供郭教授兩年報價單＆電話說明
12/26 新增題庫授權一年報價供教授參考，預計1月再追蹤校內討論結果</t>
  </si>
  <si>
    <t>課輔</t>
  </si>
  <si>
    <t>財團法人新希望基金會</t>
  </si>
  <si>
    <t>課輔/素養</t>
  </si>
  <si>
    <t>2/24與琬羚詢問得知，新希望合作素養的部分只合作至2025.2月底未再續約，因單位本身無經費，現階段也是如果據點有新需求會轉往CSR夥伴協助
2/11怡伶姐回覆因企業贊助款已用完，目前無經費、評估後不續約，另外和我們有合作素養部分，樓下琬羚已開始休假，年後會再關心素養的合作狀況
2/3與怡伶姐討論合約(至2月底)，窗口表示內部討論後會再回覆
1/6與怡伶姐關心據點使用狀況</t>
  </si>
  <si>
    <t>4/17寄出我方用印合約給窗口
4/7與窗口確認合約審核進度，窗口表示在忙其他專案會盡快內部討論後回覆
3/28提供附約給窗口確認
3/25初擬2025附約
3/19窗口回覆內部討論後今年有意願續約，會再確認合約後提供
2/18關心窗口詢問續約狀況，窗口回覆內部會議尚在討論中
1/15收到秀玲主任通知今年3月合約到期後無預算，可能暫緩合作
1/10研究新希望基金會合約，預計於農曆年前寄出2025年度版本給客戶確認</t>
  </si>
  <si>
    <t>12/25與Steven完成交接</t>
  </si>
  <si>
    <t>企業-壽險業</t>
  </si>
  <si>
    <t>企業內訓-PaGamO</t>
  </si>
  <si>
    <t>安達人壽_電銷部門</t>
  </si>
  <si>
    <t>證照考試</t>
  </si>
  <si>
    <t>5/26-5/27處理合約我方用印＆開立第一期發票$301,309
5/21窗口回覆合約會寄回給我方用印＆開立5月第一期發票
5/4提供合約供安達法務審核
4/29正在準備續約，原本是提供報價單因窗口說有可能是長期合作，請我們改為簽訂合約形式。
4/17提供報價單及確認4月尾款發票事宜
4/1與窗口討論續約事宜，請窗口預估帳號數量需求</t>
  </si>
  <si>
    <t>12/24窗口詢問明年續約報價，初步討論培訓規劃
10/13和窗口討論希望以安達人壽做為成功案例，討論可揭露哪些數據與資料
7/9和Yvonne討論新教材處理
5/7無議價通過，直接開立第一期款70%發票$423,419
5/2報價單加註安達法務意見後重新提供給客戶簽核
4/9與窗口關心續約討論，窗口告知內部預計4月中旬會進行討論評估
2/27處理安達人壽客服問題
2/10正式啟用，建立LINE群提供客服
2/6-2/7與Yvonne討論培訓系統建置
1/23提供正式培訓環境給窗口確認，預計2/10正式啟用
1/15內部與Yvonne討論系統建置OP工項
1/7與窗口說明報價單，待客戶內部討論
1/3初擬一版年度採購報價單</t>
  </si>
  <si>
    <t>12/19與窗口討論正式課程規劃
12/10和Yvonne處理安達講師線上演練，回覆培訓問題。
12/4至安達人壽進行講師培訓，會後會和Yvonne準備教學手冊
11/27和Yvoone與安達人壽線上會議討論課程規劃，並請Yvoone開始規劃下週安達人壽講師培訓事宜。
11/21與Yvonne討論OP工項
11/13-11/14與窗口討論課程規劃事宜
10/30確認10月發票事宜，10底開出$226,600
10/24電話關心，窗口表示預計下週可簽出＆開立10月發票
10/16電話關心窗口採購案進度，簽核進度已送至採購端，請我們再稍等幾天等電話通知。
9/24有嘗試用送禮給窗口請她幫忙加速請購流程，窗口表示不方便收禮。請購流程已用速件處理，但內部流程繁瑣，還要會簽法務、採購單位、最後一關才由採購進行議價，整體簽核跑完流程最快要10月初，目前窗口也只能等採購電話通知。
9/18窗口告知因採購病假，要再與職代確認流程後回覆。
9/12-9/13窗口表示採購休假，要再詢問是否有機會縮短採購流程。
9/5關心窗口，窗口表示本週部門會議確認後，下週才會與採購確認採購流程。
8/27提供雲端儲存空間報價，同步請窗口協助確認採購流程、付款條件
8/15LINE關心窗口，窗口表示目前卡在希望導入教學影片在平台使用，但影片尚不足，故內部還在討論。會持續PUSH
8/12致電關心，窗口回覆內部還在評估中
7/31詢問窗口，窗口回覆目前有機會評估先以季租方案$205,611試用，還需一些時間和主管討論。
7/1窗口回信預算&amp;課程改版預計在7月中旬，後續會再追蹤
6/19寄出報價單，後續會追蹤安達內部討論狀況
6/13完成實體拜訪，會再整理各提案的報價單給窗口參考。
6/6窗口主動來電詢問PaGamO的應用（一年前進度停在提供報價後遇保險公會題庫改版，故他們評估暫緩），會先準備簡介＆收集客戶需求後製作提案簡報，並告知窗口希望能安排實體會議。</t>
  </si>
  <si>
    <t>1/4與窗口線上會議介紹OneBoniO, 客戶想用在保險考照培訓，會再準備OneBoniO&amp;PaGamO報價單以利客戶內部評估討論。
1/13寄出報價單$596,022＆電話聯繫。窗口表示有收到資料但週五較忙，請我下週再聯絡說明報價單。
1/18電話說明報價單，預計年後再追蹤
2/1開工拜年，窗口告知因壽險公會4月教材會全面更新，故他們教材都要重新產製尚需時間評估，會持續跟進。
2/16電話關心，窗口表示時間仍維持4月才會評估</t>
  </si>
  <si>
    <t xml:space="preserve">12/22來信詢問，因應職前訓練需要設計教學遊戲，想了解是否有遊戲教學的模板或是有客製化的設計
12/26-12/27電話聯絡不上，先以信件聯絡
12/29窗口回信因跟課常不在位置上留下手機方便聯絡，這兩天會找時間聯繫
</t>
  </si>
  <si>
    <t>安達人壽_HR部門</t>
  </si>
  <si>
    <t>5/26與窗口關心使用狀況，目前安達同仁答題皆正常使用
4/10和Cassie完成第二場培訓說明
4/7與Cassie至安達進行實體培訓說明，週五還會支援一場線上培訓說明
4/1與Cassie進行線上培訓會議
3/19安達已完成合約審核及用印，我方用印後可開立3月第一期款$1,169,000發票
3/13提供我方完稿合約送安達審核及用印
3/6與採購電話議價，並確認分期付款條件
3/4請窗口協助確認議價形式後，會再出一版正式報價單
3/2與窗口線上會議討論培訓規劃
2/24提供我方審閱合約意見、約下週一線上會議討論培訓規劃及追蹤報價項目確認
2/11與窗口說明報價項目，待年後內部討論後會再調整報價單
2/2-2/3與窗口電話會議討論需求、資安資料填寫
1/29窗口臨時有其他會議，對焦會議另約時間
1/28提供窗口需求清單，安排1/29下午電話會議對焦專案需求
1/20週二完成提案，已寄出提案簡報，會再整理需求清單協助客戶盤點專案需求
1/13會議安排在下週二下午，貝貝會一起旁聽企業內訓提案
1/5與HR窗口聯繫上，內訓主題是績效管理、敏捷；內勤員工約400-500人、一年期專案（以全年主軸、搭配每季規劃小活動），窗口有提到此專案需符合公司的資安規範，會再準備提案簡報跟資安文件
1/2已合作的部門是電銷部，另一HR部門透過客服信信詢問遊戲化內訓，致電後一直都在電話中、聯繫未果，下週一會再電話聯繫</t>
  </si>
  <si>
    <t>國泰證券</t>
  </si>
  <si>
    <t>250人＄53,240
500人＄100,228</t>
  </si>
  <si>
    <t>1/28收到窗口信件通知今年帳號使用完後不續約，有致電了解原因是因為內部已使用旭聯，主管今年想做整併不要分那麼多系統，會再與窗口口頭分享新光人壽、安達人壽的成功案例，看能不能協助提供整合規劃服務
1/14與窗口說明報價單，窗口表示內部尚在評估帳號數量
1/9 2025年的使用人數增加、帳號即將使用完畢，故提前進行年度帳號加購，此次提供250組與500組帳號報價供窗口評估</t>
  </si>
  <si>
    <t>6/6窗口簽回驗收單
5/28完成電話議價＆開立5月發票
5/7詢問窗口，採購流程尚在簽核中
5/2採購帳號增加至250組，重新寄出報價單
4/24內訓帳號即將使用完畢，與窗口提前討論帳號採購，先提供一版報價單$49,980與窗口討論
4/2教Francis處理國泰證券新人名單匯入
1/21匯入1月新人名單</t>
  </si>
  <si>
    <t>企業-零售業</t>
  </si>
  <si>
    <t>順發電腦</t>
  </si>
  <si>
    <t>10/27確認帳款＆簽收單交財務歸檔
10/15開出10月發票＄626,850
10/2內部確認報表新增採購帳號，將開立10月發票
8/18電話聯繫窗口說明報價單$626,850(3,000組月帳號)
8/15準備2026年度內訓報價單
8/14窗口有異動，新窗口來電，可以提前準備續約報價單</t>
  </si>
  <si>
    <t>博物館</t>
  </si>
  <si>
    <t>衛武營</t>
  </si>
  <si>
    <t>文化藝術</t>
  </si>
  <si>
    <t>6次任務$370,000
展場闖關$189,000</t>
  </si>
  <si>
    <t>5/29邀約全能電競出席
4/15內部討論建置宣傳題宣傳購票優惠碼(公開世界)事宜
2/6Cassie休假，代處理宣傳圖、道具調整客戶回饋
1/13寄出專案時程調整版本
1/9與窗口討論專案時程調整時宜</t>
  </si>
  <si>
    <t>12/23追蹤12月驗收單回簽
12/17與衛武營窗口線上討論專案時程、主視覺及地形提案
12/12與Cassie討論2026專案時程
12/3寄出結案報告
11/10調整驗收文件、與Cassie討論結案數據
11/4提供專案時程供窗口研擬明年度合約，目標趕12月把第一期款確認下來
10/28窗口想進一步了解電競賽內容，已安排10/31(五)電話會議進一步說明
10/1已提供線上任務及展場闖關兩版報價單，客戶目前比較確認的是維持去年的架構，展館部分還要內部討論不會這麼快回覆
9/24和窗口討論提案內容、問題回覆
9/15與Cassie討論後續需跟進的OP事項及建置體驗帳號
9/12線上會議討論初步續約架構，會後先寄出會議簡報
9/2安排9/12續約討論會議，準備續約提案簡報
7/10收到推廣組組長訊息，明年有意願繼續合作，希望約線上會議討論規劃及預算(預計8月)
6/30重新調整下半年專案時程
6/27線上會議對焦下半年專案時程
6/11開立第二期款發票$148,000及提供驗收單
6/6與窗口討論＆調整驗收文件
5/28和Cassie討論任務數據差異原因
5/22-5/23準備衛武營驗收文件
5/13與窗口討論驗收文件需準備的項目
2/6追蹤宣傳圖及第一波題目回饋</t>
  </si>
  <si>
    <t>公部門教育宣導/電競</t>
  </si>
  <si>
    <t>台南文資處</t>
  </si>
  <si>
    <t>文化資產</t>
  </si>
  <si>
    <t>5/28邀約全能電競出席
5/19寄出第一期驗收文件，審查會議安排在6/2，處長也會一起線上參與，屆時再請Eva一起與會
4/23參與議價會議，以$145萬成案，後續開始準備第一期驗收文件
4/16處理投標文件申請用印
4/10與窗口關心請購進度，預計4月底進行議價程序
3/31與窗口通話討論，因150萬以上需公開招標、評選，內部討論後希望我們可以調整約146萬左右走限制性招標
3/17實體會議後，去年預算103萬有機會調整成155萬，會再與窗口討論規劃新賽制與新增行銷任務檔期
3/13與窗口確認可動用預算後調整報價、內部討論
3/4-3/5準備提案簡報與需求說明書
3/3確認3/17南下拜訪新處長及窗口討論今年規劃
1/29-1/30調整台南文資提案簡報
1/26-1/27與台南文資窗口討論專案內容調整，針對新上任的處長想了解的部分重新製作提案簡報，因處長2月會休長假，會議預計安排在農曆過年後</t>
  </si>
  <si>
    <t>12/30近期窗口業務量增加、在忙其他專案，原1月初會議先暫緩，另外協調會議時間
12/23-12/24發想台南文資提案
12/18目前正在與窗口確認1月的會議時間，同步準備提案簡報中
12/9已開立尾款發票，週四會先與窗口電話會議初步討論明年的預算及規劃
11/27寄出台南文資驗收文件
11/19-11/20整理台南文資的驗收文件
11/8週六直播順利結束，客戶對於今年的數據都還算滿意，明年有機會增加成人組別的競賽，年底會需要先結案再來討論專案細節
11/4行前會，週五週六為活動彩排與線上複決賽直播活動
10/30與Yvonne、窗口核對直播細流及主持稿調整
10/9內部討論直播字卡調整
10/2與文資窗口討論直播活動規劃
9/23和OP、行銷內部討論直播活動規劃
9/16與窗口回報目前報名人數、報名延長的規劃
9/10和窗口討論競賽加強宣傳事宜
7/8-7/9處理契約變更(新增使用資通訊產品禁制事項同意書)
6/25本週在確認主視覺與客製化地形，窗口有提到7月文資處處長會異動，新主管會比較關注此案，有跟窗口說，有需要的話我這邊會再安排會議與長官說明
6/20專案啟動線上會議討論主視覺、客製地形、競賽獎勵規劃提案
6/11-6/12準備專案工作事項，安排專案啟動會議
5/22第一期驗收通過，發票提前至5月開立＄412,000
5/8寄出第一期驗收文件
4/28-4/29近期在準備競賽時程及實體獎品規劃，大約會辦在10-11月間
4/25和Yvonne討論專案時程、處理工作規劃書
4/17處理印花稅繳納
4/10至台南議價，以103萬決標，後續處理工作說明書與印花稅事宜
3/28處理投標文件，下週四將至台南參加議價
3/13調整報價單後重新寄出
3/10早上窗口來電告知可用預算調整為110萬，請我們重新提供報價單
2/11-2/12準備標案資料
2/7與窗口確認採購案需求說明書</t>
  </si>
  <si>
    <t>12/27與Steven完成交接</t>
  </si>
  <si>
    <t>萬花筒劇團</t>
  </si>
  <si>
    <t>食漁教育(漁業署)</t>
  </si>
  <si>
    <t>4/15與窗口電話聊過，窗口告知今年食魚教育推廣的重點著重在幼兒(學齡前)的教材，較不適合使用PaGamO做推廣，後續有合適的專案，再請窗口多多幫忙介紹
1/8 2025的專案已順利結束，正跟窗口探詢養殖漁業基金會的想法、爭取續約合作</t>
  </si>
  <si>
    <t>12/31追蹤12月驗收單簽回
12/19開立尾款發票$216,300
12/3與窗口關心結案審查進度
11/27與窗口討論結案資料、補充說明
8/1Edwin休假，代回覆題目調整
5/29追蹤窗口提供專案驗收單
5/5與Edwin、小玉討論本週5/10活動上線的demo體驗
4/29開立第一期款發票＄324,450
4/1追蹤客戶主視覺及主題回饋及報價單簽回
3/28與小玉和窗口線上討論專案地形及主題
3/20與窗口討論提案，待本週與漁業署會議討論後會比較確認
3/6傳訊關心提案狀況，等待回覆中
2/27寄出報價單並口頭說明，預計下週進行追蹤
2/21窗口希望我們先提供50萬的報價單，想了解可執行的項目，整理後預計下週
2/13上週五聯繫窗口，已提供PaGamO簡介，二月底會確認漁業署預算。如有拿到預算希望執行期程為4-11月的線上任務。</t>
  </si>
  <si>
    <t>BD/OP</t>
  </si>
  <si>
    <t>台新慈善基金會</t>
  </si>
  <si>
    <t>公益投票</t>
  </si>
  <si>
    <t>公益投票 245,000</t>
  </si>
  <si>
    <t>5/27邀約全能電競出席
3/31處理合約用印、開立第一期款發票$245,000元含稅
3/12追蹤合約進度
3/3回覆合約我方修改版本
2/23請窗口協助追蹤合約進度
2/6窗口已回簽報價單，寄出三年合約給客戶審核
1/27已提供三年度報價單並說明新增每日獎勵廣告看板，待台新內部確認報價後會再準備合約
1/22有機會還是以三年約簽訂合作，會再準備報價單$245,000/年</t>
  </si>
  <si>
    <t>12/31追蹤12月驗收單簽回
12/23寄出2025年度結案報告，同步探詢明年度規劃的想法
9/2與Yvonne說明OP執行內容
6/2關心窗口討論狀況，營隊活動還在內部討論，尚未有進一步消息。
5/20寄出營隊活動報價單，待窗口內部跨部門討論
5/8與窗口確認第三期發票事宜，窗口提及7月他們有一國小營隊活動，想討論看看是否有機會結合PaGamO，會先整理提案及報價給窗口參考</t>
  </si>
  <si>
    <t>12/13提供結案報告給客戶
10/30介紹Troy給台新窗口，11月任務執行＆Pa好康運營由Troy協助。
10/11 LINE關心窗口，窗口回覆內部討論中，有進一步消息會再告知。
10/4與窗口聯繫，窗口回覆因前兩天颱風假有較多事項待處理，下週會再內部討論看看。
9/24與窗口賢章提及想約訪提案第二屆全能電競，窗口請我們先提供資料參考。
9/11與Kitty討論Pa好康獎品規劃
8/27內部討論主視覺及地形提案後，Kitty已提供給台新確認中
8/7和Kitty討論台新主視覺、地形今年的提案方向
5/10開立第二年期發票$220,000
3/6賢章回覆內部討論後，無額外預算可支持10週年電競
2/22寄出PaGamO 10週年全能電競簡介，待後續追蹤</t>
  </si>
  <si>
    <t>2/7-2/8 準備續約提案簡報
2/17 寄出提案簡報給窗口，同步確認拜訪時間中
2/22 窗口告知228連假後再敲會議時間，預計是3/6那週
3/1請窗口提供幾個方便拜訪的時間段，待回覆
3/7敲定3/15實體會議討論續約
3/15和Eva拜訪基金會執行長＆窗口，CSR的小檔期續約基本上已確定，待電話與窗口進一步討論分期細節，目標為一年一簽（原為45萬拆分3年）。另外有機會針對基金會長期合作的育幼院辦理小型競賽活動(陸軍地推)，會持續跟進協助窗口規劃。
3/21提供報價單$388,500，與窗口溝通建議3檔在一年內執行完畢，待窗口內部會議確認
4/13與窗口電話會議，窗口表示內部還是希望維持一年一檔，會再重新提供報價單。
4/21寄出修改版報價單
4/25窗口表示主管這兩天出差，尚未討論到報價單，過兩天會再跟進
5/3窗口回覆有意以$22萬/年優惠價簽立3年約，後續會準備合約確認雙方合作條件
5/11-5/12 草擬合約，預計下週一寄出提供給台新確認
5/18台新合約雙方定稿，由我方先申請合約用印
5/22寄出合約，請窗口追蹤簽核趕開５月底發票$22萬
5/30開出$22萬發票＆提供簽收單請客戶回簽
6/15與窗口關心內部跨部門提案，告知若有需求我們可再安排介紹會議
7/5與窗口關心今年活動主視覺，預計7月底討論今年度執行專案
8/24新增Kitty進工作群組，與窗口討論新地形設計構想
9/25客製地形＆道具定稿
10/6和Kitty與窗口電話會議討論今年活動主視覺設計方向</t>
  </si>
  <si>
    <t>為合作的第三年，因檔期為每年11月，預計年中會做今年主題做討論
4/7聯繫賢章，開立第三年尾款發票$120,750。預計下週討論今年執行的主題方向
4/13已開立4月發票$120,750並提供給窗口，預計7月會再安排進行進一步討論。
7/11關心窗口今年的主題安排，預計7月底才會比較確認，後續會再跟進。
8/30提供地形提案與客戶討論，待客戶確認
9/8開票進行客製地形製作
9/22確認客製地形，預計下個SP開票設計宣傳圖主視覺
9/28台新OP請kitty協助發想宣傳圖主視覺
10/4與行銷會議討論主視覺設計方向
10/21提供主視覺v1給客戶確認
10/25窗口已確認主視覺，請設計繼續延伸彈跳廣告與臉書宣傳圖。並請kitty協助準備台新的任務上題
11/4提供主視覺及測試帳號給窗口確認，正式任務預計於11/8-11/21上線
11/8任務正式上線，請Kitty協助截圖、設定站內訊息等
11/17 客戶關心上線第一週的狀況，請Kitty協助簡單整理數據提供
11/21 台新的任務結束，請Kitty著手準備今年的結案報告
12/15 今年合作三年期滿，窗口在問明年的合作方向，先要請對方來參加論壇（企業社會責任），預計下週準備明年度合作提案
12/20寄出結案報告＆驗收單，請客戶協助簽回
12/28驗收單歸檔，預計下週準備續約提案</t>
  </si>
  <si>
    <t>1/5 驗收單正本已交財務歸檔。第二期合作案預計在2021.5月開立發票
3/23 與台新窗口討論今年第二期初步宣傳的方向
4/20開出第二期發票＄120,750
5/14 通知窗口因疫情關係，已啟動居家上班並提供手機與LINE隨時保持聯繫
6/2-6/3關心客戶，同時討論今年活動宣傳圖、地形設計的初步構想。
7/13 已確認收到今年$120,750款項
9/30 與客戶電話會議，並提供今年宣傳圖主視覺做確認
10/5 窗口想評估檔期加購之報價。已初估一版含FB抽獎操作約10萬元的報價單待與窗口討論
10/13 與窗口確認宣傳圖修改處、抽獎的部分，窗口希望再提供一版抽虛寶獎勵的評估
10/27 收到台新回簽的加購報價單＄38,850（新增宣傳貼文x1及虛寶抽獎執行）
11/4 提供抽獎活動宣傳圖及問券設計確認、以及開立11月電子發票
11/8 台新宣傳公益投票任務＆投滿10票抽PaGamO虛寶活動上線
11/15 提供任務上線第一週的任務數據供窗口參考
11/25 提供問卷填寫資料給台新覆核是否符合投滿10票，可參加抽獎資格
11/30-12/1提供台新得獎名單確認＆派發虛寶
12/9結案報告新增抽獎成效的補充說明，並寄出給窗口。待確認是否還有其他需補充＆確認簽收單狀況
12/16 客戶回簽驗收單，已交財務歸檔</t>
  </si>
  <si>
    <t>2020/3/4 連絡上公共關係部門曹小姐，對方有興趣要約前往做介紹，預計會有多個單位參與．旗下有台新銀行文化藝術基金會與台新銀行公益慈善基金會
2020/3/6 安排3/17拜訪參與單位（慈善基金會、藝術基金會、客群經營處及數位金融處）
2020/3/17 會議熱絡，可再與各窗口討論需求合作機會，優先與慈善基金會交流商務執行
2020/3/18 報價給慈善基金會，比較像行銷合作讓每年11月的投票活動能讓更多人參與
2020/3/19 richart team 還是希望內部先討論後再與我請教合作模式，預計是下週三左右要update
2020/3/25 有機會首次合作對象慈善基金會，一年一個月官方任務＋地形．日期在11月
2020/3/31 修改提案文件，預計四月初確認與董事會議時間
2020/4/14 預計4/21拜會執行董事做簡報
2020/4/17 改約4/27，葉老師也會出席
2020/4/27 簡報順利，藝術基金會未來有機會合作，甚至打入內訓
2020/4/28  這週儘快確認付款方式，再進行後續合約
2020/5/5 提供合約正式版本，請台新法務審核，審核、用印後才可以開帳單
2020/5/11 目前還在法制那邊審閱，有後續進度窗口會通知
2020/5/19 雙方核對合約內容與建議
2020/5/21 內部遞交用印
2020/5/27 客戶收到合約、發票，跑簽呈中
2020/5/29 預計七月客戶端網頁主視覺確認後，可安排搜集運營資料
------2020.08.18 Allen 交接
8/20 與窗口聯繫說明待準備的資料
預計9月初關心窗口資料準備狀況以及內部開票設計宣傳圖
9/15 電話聯繫窗口，關心資料準備狀況。預計9月底前提供
9/25 窗口提供logo ai檔，還有題目及圖像授權待提供
9/30 確認地形設計概念為機器人手拿畫筆與水彩盤（結合疫情時事希望機器人戴口罩）
10/13 確認道具、地形名稱與特色介紹
10/15 確認地形、宣傳圖主視覺
10/20 提供宣傳圖輯彈跳廣告final圖。待11月任務正式上線前會提供示意圖給窗口確認
11/13 與窗口確認任務上線示意圖
11/16 第一波任務與彈跳廣告上線
11/23 提供第一週任務數據給台新
12/2  因合作分三年進行，先整理2020第一期任務成效
12/4 寄出2020任務數據成效
12/10 寄出驗收單，待客戶確認簽回
12/18 窗口先提供驗收單電子檔，待正本寄回</t>
  </si>
  <si>
    <t>NGO</t>
  </si>
  <si>
    <t>世界展望會</t>
  </si>
  <si>
    <t xml:space="preserve">系統＄546,000
</t>
  </si>
  <si>
    <t>5/27與窗口討論決賽場佈細節；邀約全能電競
5/14上午剛完成線上會議討論8月決賽事項，會再準備場佈報價單
5/5完成場勘，下週會有線上工作會議討論決賽及五週年活動
4/28世展會內部討論後今年確定增加社工賽制，線上初賽1場、現場決賽兒少＋社工共學一場，費用大概增加15萬，下週場勘台大醫院國際會議中後會連同場佈一起報價。
4/24詢問窗口決賽場地及社工賽制進度
4/7與momo關心社工賽制的討論進度，窗口表示4月中會有與社工的期中座談，屆時會比較確認今年是否會有社工賽制
3/9提供第一版主視覺供世展會確認
2/3與Cynthia支援線上初賽14:00-20:00、群組問題回覆
1/27與momo討論五週年slogan
1/20與momo確認2月初賽日期
1/13電競系統報價單已簽回，可以提前到2月開立第一期款發票$273,000
1/9因世展會社工組競賽是否要辦理初賽或具體執行方式尚在內部溝通。希望兒少競賽(既有部分)，先走內部費用簽核系統費用$546,000，社工競賽確認後再另以追加第2張報價單辦理
1/7寄出調整後的新賽制社工組的規劃提案及報價供窗口內部討論</t>
  </si>
  <si>
    <t>12/31社工組的新賽制可能會影響報價(競賽場次跟社工參賽帳號)，先跟OP討論完賽制後會初擬報價跟Eva討論
12/24與窗口討論社工賽制規劃
12/17與窗口線上討論暑期挑戰賽活動規劃，窗口需要先與主管內部討論較可行的執行方向，再安排下次討論會議。
12/1與窗口敲定12/17(三)討論暑期挑戰賽活動規劃
10/28電話關心內部討論明年規劃進度，窗口回覆尚未有進一步消息
9/26結案＆明年度提案線上會議
9/17-9/19處理世展會驗收單&amp;準備提案簡報
9/12開立尾款發票先做核銷，同步確認結案＆續約提案的會議時間
8/26活動順利結束，後續會再整理結案報告與提案
8/20-8/22內部行前會、調整細流、確認決賽簡報
8/13內部調整細流、座位表
8/8確認世展會活動細流
8/4與世展會工作會議核對目前待確認項目進度
7/28世展會籌備會議，列出待確認項目請窗口協助追蹤
7/23-7/24與Cynthia討論活動規劃，並安排下週世展會會議
7/16與世展會、中華電信確認網路規格
7/9世展會決賽網路由中華電信贊助，窗口希望約三方會議，待確認會議時間。
7/2線上初賽順利結束，待提供初賽數據給世展會窗口
6/30-7/1與Cynthia一起確認世展會初賽素養題作業包&amp;賽場設定
6/25線上說明會與家長及兒少說明初賽及確認進行方式
6/20回簽確認場佈報價，6月會先開立第一期款＄179,802
6/13因窗口考量預算，刪減啟動儀式、拍照牆、直播後，提供場佈報價單$299,670
6/12提供場佈報價單，後續追蹤確認啟動儀式及直播項目是否保留
6/5線上會議，今年在活動流程、賽評講解都希望有不ㄧ樣的形式呈現，會需要花比較多時間討論、規劃細節。
5/27完成場勘，內部同步討論當天活動流程
5/14重新安排5/27張榮發會議中心場勘，請小方約新場佈廠商一同前往
5/5關心窗口場地洽詢進度，Momo表示尚在洽談中需要再一些時間，因場地重新挑選屆時需要再場勘一次。
4/28因台大國際會議中心場租超過客戶預算，momo正重新尋找場地，目前洽談張榮發國際會議中心的場地中
4/10請Cynthia、Edwin與柯南哥協助場勘
4/1正與窗口協調連假後場勘時間
2/18與David及Cynthia前往展望會拜訪及交接，後續展望會會於內部討論決賽場地後安排場勘。</t>
  </si>
  <si>
    <t>12/24 與窗口聯繫，討論戰報項目欄位以及後續賽事進行事項
12/18 與窗口聯繫，討論第一階段賽事題目選題。
12/13 與窗口聯繫，確認第一階段初賽會於明年02.08(六) 下午2點至8點進行。
12/06 2025活動主視覺確認完成，並以申請第一期款發票開立。
11/26 線上會議回覆社工關於賽制的問題，並跟窗口溝通主視覺意象。
11/21 晚上於線上為南中東三區社工進行賽制說明會
11/20 晚上至世展會為北區社工進行實體賽制說明會
11/13 系統報價已於本週簽回，第一期款項會於12月開立。後續會麻煩行銷先發想明年活動主視覺，同時會準備下禮拜的線上說明會。
11/04 提供報價給窗口，同時說明積分制度調整地方。目前報價沒問題，已進入內部簽核流程，預計於下週簽回。另外有探詢到明年決賽的場佈規格應該是與今年相似，不會刪減太多。後續會配合展望會進行月底的線上說明會。
10/29 至展望會進行2025提案，初步賽制架構沒問題，後續會進行積分制度微調，並提供系統報價給予窗口。
10/25 明年世展會的專案合作，會以兩階段進行討論。第一階段是確認明年賽制規劃，並提出系統費用的報價；第二階段是確認決賽初步資訊，進行場勘後，提出決賽場佈報價。下週會議完之後，會先提出系統部分的報價單給客戶。
10/9 與展望會窗口確認2025提案時程，會於10/29進行提案會議。
10/8 與齡云說明2025賽制會提早於寒假開始，並詢問在賽制積分設計上，能相互配合的地方。後續待完成規劃後，會再找齡云確認規劃方向與預期目標。
09/30 至展望會進行結案會議，並討論明年賽制。明年度合作會需要將賽事提早於寒假開始，並設計不同賽事積分制度，延續學習動機。
09/26 收到窗口提供的社工對於賽事意見回饋，會整理於下週結案會議報告中，並於會議中與客戶進行相關討論。
09/04 第三期發票已寄出，預計於9/13入帳；另結案會議時間確定為9/30進行。
08/29 窗口通知可開立第三期發票，結案會議時間可約9月下旬。
08/27 活動競賽日，已順利結束。後續待與窗口約結案會議。
08/26 進場場佈、彩排
08/20-23 硬體租借報價簽回、確認主持稿、細流、出席長官來賓名單
08/19 至會場協助中華電信拉線定位，另因場地方突然告知桌椅無法全數租借給我們，已請黠可協助租借，並提供報價給予世展。
08/13-16 調整並追蹤製作物各贊助商確認狀況，已於週五確認完成，並提供給檔案給廠商進行輸出製作。
08/12 與窗口確認細流，並說明啟動儀式，世展內部週四會向長官會報，屆時會再回饋需調整的地方。
08/09 與桃園家防中心窗口確認中華電信會於8/19上午至會議廳先行佈線，當天會至現場確認拉線位置。
08/08 提供調整後的項目供展望會確認，已吿知最晚需於8/12下班前回覆。
08/07 與行銷討論啟動儀式，並提出方案供展望會確認；製作物的部分，展望會提出待調整項目，已請設計協助調整。
08/06 至展望會與窗口討論細流，後續待規劃啟動儀式及調整相關流程。
08/05 贊助商名單與logo確認，
08/02 收到選手晉級名單；另筆電型號及拍照牆仍待窗口追蹤中。
08/01 追蹤贊助商及各項製作物確認狀況，另晉級名單會於明日提供
07/31 與世展夥伴及中華電信桃園營運處至綜合會議廳進行網路部分場勘，確認佈線位置。
07/26 葉老師因公務出差故決賽當天無法出席，會再與世展夥伴確認商請Eva出席致詞與頒獎。
07/23 與窗口先約定8/5會進行線上會議，討論調整後的工作流程及確定細流。本週先著手擬訂細流第一版。
07/16 提供初賽成績報表給予窗口，並進行相關欄位說明；與世展夥伴一起與中華電信桃園營運處進行線上會議，對焦決賽網路需求，並約定於7/31三方一起至綜合會議廳進行場勘。7/31當天除了網路場勘外，另會與世展一起討論決賽工作流程並確認工作人員人數。
07/10 線上初賽於14:00-20:00進行，已順利結束。
07/09 收到客戶回簽之直播報價單
07/08 調整初賽選題，並提交給客戶確認。
07/05 完成初賽選題，並請客戶登入系統進行測試。
07/01 展望會確認今年需要由我們協助進行決賽賽事直播服務，已請柯南哥協助更新報價，並提供報價單給展望會，後續待用印簽回。直播服務款項會連同原先專案的第三期款項一併請款。
06/24 第二期發票開出，驗收單已簽回。
06/21 決賽活動時程討論
06/19 初賽說明會文件準備
06/13 窗口回覆決賽現場網路及筆電設備確定會由中華電信及華碩贊助，後續會再將網路規格提供給窗口。
06/11 進行線上工作會議，後續會著手準備初賽說明會文件。
06/05 與窗口聯繫確認決賽當天的筆電與網路項目是否須由我們協助，目前公關部門還在與贊助商洽詢中，預計是六月底才能進行確認。
05/27 確認工作會議時程於6/11舉行
05/23 窗口告知原訂於7/10進行初賽，因該時段為學生暑期輔導時間，將重新調查初賽可行時程，預計於5/31回覆。
05/22 提交決賽時程安排，目前已經讓窗口將時程先於內部提交討論。後續會於六月初進行相關工作會議。
05/16 擬定決賽活動時程，並於下週與窗口討論。
05/15 決賽場地由桃園市家防中心協助承接，這週有將承租計畫書提供給家防中心窗口，後續會由他們來與場地方對接。決賽當天，桃市府預計是市長出席。
05/06 主視覺確認無誤，初賽時間預計會落在7/8當週，賽前說明會是7/1當週進行，確切時間會於下週一進行確認。
05/03 窗口來電告知目前場地部分，有聯繫到桃園市政府家防中心能協助合辦代為租借場地；提供主視覺給窗口，預計下週確認完成。
04/25 窗口告知目前決賽網路的部分可能會需要由我們來協助，屆時等六月份筆電贊助狀況確認後，會請廠商前往場勘並進行相關報價。
04/18 世展會告知目前場地方需要我們協助提供策展規劃平面圖，後續待製作相關檔案。預計下週提出給窗口進行送交市府。
04/12 提供場地申請相關文件給予窗口，並約下週討論主視覺。
04/02 桃園場地申請單請黠可協助填寫
03/27 專案第一期發票開立完成
03/26 窗口回覆目前筆電、網路及直播三個項目，客戶請我們先於報價單上移除，公關部門目前還在跟贊助單位談，預計6月份會確認，屆時若沒有談到贊助，會再請我們開立報價單，目前全案含稅金額為$849,030
03/21、22 追蹤報價單進度，因金額與原先預期的較高，故窗口需進行內部跨部門會議。窗口預計下週一二回覆。
03/18 提供客戶更新後報價單，預計週三進行追蹤
03/15 收到場佈廠商提供的報價，已更新報價單，下週與Eva確認後即可提供給客戶。
03/12 至桃園市政府綜合會議廳進行場勘，現場已與客戶確認競賽賽制，後續待場佈廠商提供報價後，會再更新報價給予客戶。
03/06 決賽場地場勘為下週二下午，地點為桃園市政府綜合會議廳，已通知客戶及廠商。
02/29 至世展會討論今年賽事規劃，已確認決賽時間，場地待場勘，現場提出兩份80幾萬報價供參，客戶沒提出異議
02/21 與窗口約定下週四前往世展會進行電競賽事討論
02/16 窗口目前尚在休假中，下週一會再與她聯繫，詢問場地租借狀態以及後續討論事宜。
02/01 與窗口電話聯繫，在場地租借上有遇到一點問題，原先談定的場地臨時不出租，所以目前正在挑選其他合適的場地中。後續等場地確認後才能場勘並進行完整報價。
01/25 與窗口說明今年的場次規劃及系統報價部分。後續會等活動場地確認，並安排場堪才能進行完整報價。
01/19 與窗口聯繫詢問後續場地相關事宜，並詢問專案合作討論的時間，但因展望會正在執行其他活動的結案，目前較為忙碌，請我於下週再聯繫她。
01/10 窗口來訊告知，今年度賽事時間預計是8/26-8/28，舉行地點預計會是在桃園，目前正在尋覓合適場地中。專案合作討論會於年前進行。
01/02 與窗口電話聯繫，詢問是否需要協助進行場勘，並請窗口協助蒐集內部對於今年賽事的期待與規劃，預計下週展開今年專案討論。ˇ</t>
  </si>
  <si>
    <t xml:space="preserve">
04/18 世展會有跟公益部門合作，進行弱勢學生閱讀素養培養。先前有先在南區舉行過一次競賽之盾，今年的合作會到九月底，所以世展會有意在合約到期前舉行實體電競賽，除了可以當作是專案的一個階段性成果展現，更會藉此進行外部募資。目前正在進行相關競賽方案規劃，5/5會與公益部門一起跟世展會進行交流。
05/05 至世展會進行交流討論，今年度電競賽預計的時程是七月初辦理線上初賽，八月底辦理線下決賽。參加對象為世展會所服務的弱勢兒少學生。後續世展會的夥伴會盤點內部在競賽上可規劃的資源，屆時會再進行討論及場堪。
05/11 目前世展會內部仍在盤點全國四區的資源以及場地協調，有跟窗口提醒時程上的問題，最快預計下週可收到相關回覆。
05/18 決賽場地會由世展會向台大進行租借，已約下週二進行場勘；另外決賽當天預計會邀請葉老師出席，目前已提供老師於8月下旬可行的時段供夥伴們協調。
05/23 至台大場勘，確認需協助決賽現場進行場佈及相關製作物。目前決賽訂於8/22下午舉行，已向乃文預訂葉老師時間。
05/24 與窗口確認完成製作物清單，後續會向廠商詢價完成後，提供完整版報價給窗口。
05/29 提供報價單給予窗口，供5/30會議討論。
05/31 製作物項目數量需調整，已提供調整後報價給予窗口。預計是下週報價單會簽回，並可開立第一期發票。
06/07 客戶回簽報價單，以$435,792成案，後續會於下週開立發票並寄出。
06/08 與窗口討論賽制、決賽議程細項，預計會於6/27與四區志工進行線上說明會。
06/16 初賽說明會簡報提供給窗口，並進行電話說明。說明會確切時程為6/27上午10:30
06/20 線上說明會簡報調整，線上說明會各區社工均會派2~3人參與，已開立完成測試帳號，屆時會提供給社工進行操作測試。
06/27 進行初賽線上說明會，並提供相關操作說明文件及影片供各區社工參考。
07/06 線上初賽題目打包，並設定好初賽賽場。參賽名單下週一確認完畢後，會進行參賽資格的設定。
07/10 初賽名單設定完成，並與窗口確認初賽題目。
07/12 線上初賽順利結束，後續會整理三組初賽成績給客戶。
07/19 確認晉級決賽的名額，三組共97名。預計下週會提供決賽細流給予窗口進行內部作業。
07/28 與窗口討論細流，會再調整一版提供給他；製作物電子檔也提供給窗口進行內部確認。
08/04 拿到最終參賽選手名單，並會再調整細流與窗口討論。
08/09 著手進行主持人稿撰寫，同時與窗口追蹤貴賓名單、訪綱內容。
08/11 製作物確認無誤，進行發包。
08/15 請窗口協助提供串場影片，預計是週五拿到檔案。
08/17 與窗口進行會議討論，並對過活動細流，確認展望會人力分配。
08/18 主持人稿提供給客戶審閱。
08/22 活動順利完成，當天有獲客戶口頭承諾明年度擴大辦理。後續會整理活動檢討事項，並於9/12上午前往展望會進行會議。
08/31 窗口通知可以開立發票，會於下週將發票開出。並著手準備結案報告內容。
09/06 尾款發票寄出，請窗口進行請款流程，並追回簽收單。
09/12 至展望會進行結案會議，客戶有明確表示明年度會繼續合作，預計是2、3月時展開活動籌備。另外會針對今年賽事待優化項目展開內部討論。
12/19 窗口來訊，詢問明年賽事場地硬體設備需求相關問題，展望會目前已找2、3個場地，後續會請我們協助進行場勘。同時與窗口確認預計是明年一月中開始進行賽事規劃討論。</t>
  </si>
  <si>
    <t>新北市農業局農牧經營管理科</t>
  </si>
  <si>
    <t>單檔期$105,000
2檔期＄157500</t>
  </si>
  <si>
    <t>5/21窗口回覆農業局告知今年的食農教育展，線上學習的部分先暫緩
5/12與窗口探詢今年度的食農教育規劃中
3/4提供兩版報價單並電話說明
2/27訊息關心窗口，窗口回覆請我們先準備10萬＆15萬報價單
1/13詢問窗口，新北農業局還未有進一步消息（預算尚未審核）</t>
  </si>
  <si>
    <t>12/9 12月底才會與新北農業局討論明年度預算，後續會再跟進
11/14處理尾款發票事宜，同步關心明年度的合作機會
9/17處理9月驗收單事宜
8/4和Eva至新北食農成果展參加開幕式，有機會拜訪動植物防疫檢疫單位、家樂福基金會(9月)。
8/1下週一食農成果展開展，當天PaGamO任務會同步上線
7/14開立第一期款發票
6/27線上會議討論主視覺及專案時程
6/12已說服農業局確認合作公部門2檔期方案，預計8月執行，會再更新報價單並附上付款條件
6/3野野已拿到新北農業局標案，但擔心新聞影響農業局態度，還在觀察。
5/22寄出合作意向書，後續等窗口通知是否有拿下標案
5/15因預算刪減今年會先從15萬的小規模合作一起寫進標案中，這兩天會協助窗口準備標案資料、合作意向書用印
5/2與窗口關心進度，窗口表示尚未收到農業局同隻，有消息會再告知。
4/11與窗口關心進度，窗口告知新北農業局尚未告知最終標案金額與執行項目，有收到會再通知，
3/21與野野線上討論新北新農提案，預算估計為30萬
2/25與窗口關心，窗口表示新北農業局討論進度緩慢預計3月進行提案，請我們再稍候。
2/14提供報價單(3次線上任務+攤位活動)。並電話說明。</t>
  </si>
  <si>
    <t>11/19與野野窗口關心提案進度，窗口表示農業局近期在處理颱風災損，尚未進行提案討論。
10/11野野窗口庭碩告知初步探知科長願意嘗試明年線上推廣，但近期較忙下次跟農業局討論明年規劃預計是11月底，時間比較近時會再跟我討論請我協助準備資料。
9/26新北窗口回覆科長近期還沒空討論，先處理食農成果展的計畫變更會議，野野窗口庭碩會先幫忙在計畫變更會議中先跟科長提線上推廣看科長的想法。
9/19與野野討論希望約三方會議介紹PaGamO、案例分享，野野已協助詢問新北窗口與科長，待回覆。
9/10與野野窗口庭碩聯繫，庭碩表示與農業局討論會議目前延期，尚未進行。
8/2在新北食農教育成果展有短暫和窗口交流，後續保持聯繫。
7/31 窗口表示近期在忙策展，較播不出時間討論，邀請我們8/2可至新北市政府1F參觀食農教育成果展。
7/22寄出PaGamO簡介後，遇兩天颱風假，下週會再電話聯繫嘗試約會議。
7/12先研究野野有限公司過去承包標案的內容，下週會再電話聯繫
7/3查詢決標廠商為野野有限公司，會再聯繫新北窗口請他幫忙引薦
6/13與窗口確認是否已收到資料及電話分享和新北市各局處的合作實績，過兩週得標廠商確認後會再跟進
6/6與窗口聯繫，因標案需求為需籌組食農輔導團、規劃教案、實作體驗、辦理成果展等（總預算380萬），因非我們擅長項目，溝通的角度以我們可以在學生推廣這塊幫上忙，待決標後，再請窗口幫忙引薦得標廠商討論合作可能。
5/27本週掃標單位，尚未聯繫到窗口會再嘗試聯繫</t>
  </si>
  <si>
    <t>公部門教育宣導</t>
    <phoneticPr fontId="3" type="noConversion"/>
  </si>
  <si>
    <t>阿里山林業鐵路及文化資產管理處</t>
  </si>
  <si>
    <t>林業鐵路</t>
  </si>
  <si>
    <t>1/21與窗口探詢今年的合作，窗口回覆上半年暫無預算規劃線上活動</t>
  </si>
  <si>
    <t xml:space="preserve">12/8與窗口探詢明年的合作規劃，窗口回覆年底較忙碌會先忙完其他結案，再做討論
11/6開立尾款發票及處理驗收單事宜
10/17與窗口確認要等10月底任務結束、驗收後才能請款，發票可能會延至11月開立
9/15第一次任務正式上線、轉發給窗口任務上線及臉書貼文訊息
9/4提供任務二宣傳圖給窗口確認
8/29追蹤任務宣傳圖回饋
8/27與窗口確認題目內容調整
8/18提供測試帳號給窗口確認題目
8/12提供宣傳圖主視覺給客戶確認
8/5給予窗口題目調整回饋
7/21與窗口電話會議討論題目內容
7/14與小玉進行專案交接
</t>
  </si>
  <si>
    <t>2025
7/11確認主視覺風格，另將提供正確植物、生物樣式，以便放進主視覺中
7/10跟窗口溝通風格，另題目因牽涉鐵道迷議題，窗口將會調整二波題目於7/30前提供
7/9 提供主視覺風格及其他相關事項確認時間。
6/30-7/4依窗口需求更新題目(待主管確認)，提供兩波任務測試帳號；完成兩波任務地形溝通。
6/23-27 已完成兩波任務題目，並提供給窗口確認。
6/17 已收到第一期款
6/12提供窗口發票，目前第一期款請款中。
6/5 窗口回簽報價單，準備第一期款驗收、開立發票。
5/29 窗口跑簽中，等候行政流程。
5/23提供新版報價單，分兩期支付，下週內部完成簽呈即可，活動預計9月中進行。
5/18 窗口回電希望可以協助提供需要報價內容，以利內部跑簽，預計小額採購。
5/16 14:00 線上demo會議
5/8 預計於5/16 14:00安排線上demo會議
5/2預計下週回電，討論會議時間
4/25提供報價單
4/24回信表示有興趣合作，請我們提供報價單，負責同仁約6-7月才後控後續處理
4/22還需要再跟同事討論，有詢問價錢
4/18有興趣，先寄信跟同事商量！</t>
  </si>
  <si>
    <t>CSR-企業</t>
    <phoneticPr fontId="3" type="noConversion"/>
  </si>
  <si>
    <t>慈濟慈善基金會</t>
  </si>
  <si>
    <t>環保防災</t>
    <phoneticPr fontId="3" type="noConversion"/>
  </si>
  <si>
    <t>OP執行中</t>
  </si>
  <si>
    <t>4/20-4/21整理空軍結案報告
4/16-4/17整理空軍結案報告
4/11-4/12支援國際盃總決賽
4/9-4/10開始準備第五屆空軍結案報告
3/2-3/6陸續處理錯題回報
2/23設定國際盃初賽題目作業包
2/6檢查確認3月縣市盃比賽題目
1/23整理多語系題庫
1/15-16整理慈濟不適用下架題目
1/2處理縣市盃題目開票檔案</t>
  </si>
  <si>
    <t>12/23與涵鈞師兄討論縣市盃題目處理
12/15-12/16陸續處理慈濟縣市盃包題
12/10與涵鈞師兄討論縣市盃比賽題目處理
12/1追蹤空軍主視覺及宣傳圖回饋
11/26提供空軍下半年主視覺、任務七宣傳圖給慈濟團隊確認
11/12慈濟例會、追蹤客製化道具＆地形回饋
11/5追蹤任務宣傳圖、道具＆地形、空軍主視覺
10/13馬來西亞全國決賽包題
10/1馬來西亞州賽題目設定及檢查
9/25-9/26處理馬來西亞洲賽新題
9/17追蹤馬來西亞州賽新題
9/11追蹤任務四宣傳圖回饋
9/4慈濟數據需求討論
8/28慈濟工作例會
8/21追蹤任務三宣傳圖回饋
8/1追蹤任務二宣傳圖回饋
7/22追蹤地形回饋
6/20與素芳師姊討論空軍主事覺
6/10與涵鈞師兄討論環保評測題數據
6/6提供多語系題庫總表及出題時程建議
5/29錯題回報流程規劃
5/15-5/16整理空軍結案報告
5/7-5/9整理空軍結案數據
4/25開始準備第四屆空軍結案報告
4/12-4/13國際盃-高雄場支援
3/28與露文師姐確認國際盃初賽領據
3/19與慈濟確認宣傳圖
3/1支援慈濟馬來西亞州際盃比賽
2/17設定國際盃決賽題庫
2/12縣市盃、馬來西亞州際盃包題
2/3-2/5處理多語系題庫
1/17修正慈濟縣市盃能量補給題庫
1/6-1/10檢查馬來文題庫缺漏題目
1/2-1/3處理縣市盃＆馬來文題庫</t>
  </si>
  <si>
    <t xml:space="preserve">12/20公開上架慈濟泰文題庫、靜思語彩蛋題題庫
12/19調整靜思語彩蛋題題庫呈現方式
12/10處理慈濟馬來文題庫＆靜思語彩蛋題
12/4與慈濟討論縣市盃題庫
11/28與慈濟確認下半年主視覺規劃
11/19與慈濟確認第6款客製地形設計回饋
11/1與慈濟確認泰文及馬來文題庫的靜思語
10/22-23與慈濟確認11月宣傳圖回饋＆分批整理多語系題庫
10/9與慈濟討論客製地形設計調整
10/3追蹤空軍10月宣傳圖回饋＆整理多語系題庫
9/13追蹤慈濟宣傳圖回饋
9/3盤點慈濟多語系題庫並提醒哲霖師伯提供時程
8/28慈濟工作例會＆追蹤慈濟多語系題庫提供
8/23與慈濟討論彩蛋題之靜思語題目呈現方式
8/16與慈濟討論空軍9月宣傳圖調整方向
8/12內部討論慈濟的馬來文題目需求
8/1與慈濟討論8月空軍宣傳圖＆第一款地形
7/23與慈濟討論空軍宣傳圖調整＆定稿
7/16-7/17與慈濟討論空軍主視覺
7/9結案報告補上5-6月空軍數據
7/5追蹤慈濟團隊提供遊戲介面、報名網頁_泰文翻譯
6/28提供空軍主視覺提案給慈濟團隊討論
6/19-6/20與Cynthia發想第四屆空軍虛寶規劃
6/5-6/7內部討論如何避免菁英霸榜的賽制
5/10與DA討論，開票撈取第三屆環保防災題庫使用數據
5/2-5/3持續整理慈濟空軍結案數據
4/25與Emory討論空軍結案數據整理
4/17-4/18處理領據問題＆安排賽後領據寄送
4/13～4/14彩排及完成總決賽台中場
4/11檢查國際盃決賽題目設定
4/3處理國際盃錯題回報
3/22與慈濟討論初賽獎品領據
3/13-3/16分析空軍數據＆國際盃題目修正
3/6處理馬來西亞準決賽比賽題目
2/21上傳國際盃多語系題庫
2/15-2/16處理國際盃錯題回報
1/15與慈濟確認空軍1月宣傳圖
1/11提供下半年宣傳圖主視覺供慈濟確認
1/2-1/3整理國際盃題庫總表
</t>
  </si>
  <si>
    <t xml:space="preserve">1/4-1/6 整理縣市盃比賽用題＆追蹤空軍宣傳圖回饋
1/11-1/13 整理縣市盃/國際盃比賽用題
1/31 和Emory討論慈濟縣市盃/總決賽的人力配置
2/6-2/10整理慈濟錯題回報＆多語系題庫
2/16提供待釐清錯題請慈濟團隊協助確認
2/17-2/18參與慈濟縣市盃-台南場
2/22-2/14處理慈濟英文錯題回報
3/2 教其他OP僅行多語系題庫上傳＆檢查初賽的賽場設定
3/3-3/7 慈濟線上初賽時間不定時查看錯題回報＆修正
3/22 和Emory修改總決賽晉級通知＆慈濟群組問題回覆
3/29-3/30處理慈濟初賽領據＆更新總決賽80名名單
4/1-4/6 慈濟總決賽事項處理＆問題回覆
4/13-4/14 慈濟續約會前會討論，並開始準備第二屆空軍結案報告
4/18第三屆續約討論會議，並提出行政流程優化建議
4/19-4/21整理第二屆空軍結案報告
5/5 修改空軍結案報告並分析兩屆的數據差異
5/18 慈濟例會分享第二屆結案報告及第三屆初步規劃＆預算
5/25-5/26根據運敬主任的回饋調整第二屆空軍的數據＆圖表分析
6/28提供多語系_泰文部分請慈濟團隊協助翻譯＆和Emory討論初版第三屆慈濟分工
7/6提供第三屆空軍主視覺設計提案供慈濟內部討論
7/13和Cynthia與慈濟線上會議確認空軍主視覺＆6款新地形設計概念
7/20與慈濟確認空軍主視覺v1修改方向
7/28與慈濟工作例會5，海外賽制及獎勵尚待確認，空軍主視覺及7月任務宣傳圖已定稿
8/12提供空軍8月任務宣傳圖給慈濟團隊確認
8/24第二款地形定稿
8/31第三款地形素模＆9月宣傳圖設計方向確認
9/6收到哲霖師伯提供新題60題，後續會請Cynthia協助上題
9/13提供第三款3D地形＆9月宣傳供慈濟團隊確認
9/21提供第三款客製道具＆特色介紹供慈濟團隊確認
10/5 會議討論客製道具＆地形設計修改方向
10/18提供10月宣傳圖確認＆定稿
10/26提供第四＆五款地形初稿供慈濟團隊確認
11/24與慈濟確認水香爐地形是否可作為PaGamO行銷活動使用
11/30慈濟法務回覆同意PaGamＯ使用水香爐圖像，請我們準備授權書正式申請
12/4草擬商標授權同意書，待2D地形完成會補上做為附件
12/7與慈濟討論下半年空軍宣傳圖主視覺及每月主題設計發想，請團隊於12/22前回饋。
12/11提供授權同意書給慈濟法務
12/21與涵鈞師兄討論縣市盃題目需求
12/26準備慈濟空軍簡報＆會前會
</t>
  </si>
  <si>
    <t>1/4 彙整慈濟空軍簡報＆慈濟第19次工作會議
1/7開票處理縣市盃開賽用教師帳號包題
1/17請lulu處理決賽學科包題
1/18慈濟第20次工作會議
1/21與師姐確認熱身賽宣傳圖修改事宜
1/26-1/27處理慈濟早鳥報名、報名虛寶，請lulu協助派發虛寶
2/8慈濟一籌會議，與Emory主要負責機動、通訊、生活香積組（選手膳食）
2/16與Emory討論決賽負責的事項
2/24 與設計討論邀請函排版修改
3/4慈濟二籌會議，負責報到組。待與Jason師兄確認ragic報到流程
3/11處理選手證＆校對名單
3/15與慈濟夥伴對接確認慈中盃、台灣準決賽（縣市晉級）的報到流程
3/18 內部討論決賽細流調整
3/21-25 慈濟賽前溝通、選手報到台資料準備
3/31與慈濟線上會議討論第二年續約的合作方向，預算縮減為800萬
4/8線上會議討論第二年續約架構
4/12-4/13整理空軍執行數據for結案報告
4/28線上會議討論第二年續約合作架構與金額
5/9與Emory討論第二年的競賽時程，合約修改文字
5/14「第一屆環保防災勇士計畫」線上成果分享會
6/14第二屆賽事第1次工作會議
6/24與慈濟夥伴討論空軍主視覺
6/28協助素芳師姐整理師大葉教授2022新題出題計畫溝通
7/1整理慈濟（第一屆）剩餘獎品總表
7/5第二屆賽事第2次工作會議
7/7和Emory討論新版競賽時程
7/21彙整空軍主視覺討論＆第3次工作會議
7/28-7/29空軍主視覺修過＆定稿
8/4和Eva及Emory討論慈濟專案時程及分工項目
8/16收到環保評測題，待處理上題事宜
8/26處理環保評測題上題
8/31協助涵鈞師兄處理帳號問題＆第5次工作會議
9/8提供空軍任務9月宣傳圖，待慈濟確認
9/16追蹤哲霖師兄台師大團隊的新題
9/22提供慈濟確認電競賽宣傳EDM
9/27 協助師姐釐清第一屆獎品剩餘數量
10/13整理慈濟多語系題庫，並請Yvonne協助上靜思語
10/18整理空軍彙報及多語系題庫功能優化方向，並參加第7次工作會議
10/21跟PM討論多語系題庫優化時程
11/3 11月空軍宣傳圖確認
11/10 空軍任務上線，此案OP轉由Cynthia協助
11/21 拿到慈濟新題，請Cynthia協助上題。
11/22慈濟例會提出縣市盃指定優先出題順序的優化功能，已在內部例會中提出討論，待下週確認優化方向後回覆客戶
12/15追蹤慈濟下半年空軍宣傳圖設計方向
12/19慈濟回饋設計方向ok,內部已開始進行設計
12/30處理慈濟縣市盃題庫</t>
  </si>
  <si>
    <t>2/19 準備慈濟-環保防災教育推廣計畫合約初版
2/25 與Eva、Emory過第一版，合約部分文字需做調整
3/4 與慈濟會議，合約要微調成可簽約版本，細節另由雙方共議
3/9 慈濟合約v1版本寄出給慈濟確認
3/25 與慈濟連開兩場會議1.針對志工說明此次合作專案&amp;QA 2.與慈濟花蓮總會討論賽制
3/26提供PaGamO註冊帳號及教師手冊、競賽之盾的數據範例供慈濟團隊參考。並與素芳師姐展開第一次的客製地形討論
4/6 與Eva、Emory 展開工作進度會議並提供空軍action item及第二版合約我方修改版本給運敬主任
4/8 與素芳師姐con call地形發想（3種再生能源、3種保育類動物），慈濟內部針對地形希望更結合行動環保教育車的元素。待確認葉欣誠教授的出題方向後，地形設計重新給予建議
4/16慈濟第一款地形、空軍宣傳圖，已進設計
4/21提供給運敬主任合約v3版本，目標為4月底完成合約用印及開立4月600萬發票。
4/26檢視慈濟法務修改版本，其中未來素養學堂條件我方不能接受，需再與運敬主任電話溝通與確認，加速雙方來回溝通合約時間
4/29運敬主任告知，慈濟法務已接受我方版本，已可進行用印。同步Emory已開出4月第一期600萬發票
5/5目前第一款道具地形已完成，這個sprint已開始製作第2、5/3款地形。空軍主視覺因慈濟欲修改的部分較大可能會延誤上線時程，會在5/6的工作會議上提出討論，加速雙方對宣傳圖的共識
5/14 慈濟合約我方用印完成，以掛號寄出
5/20 慈濟第一次任務上線（目前地形設計進度已完成3款）
5/25 收到約154題題目，請Homer協助陸續上題加上靜思語與題目出處
5/27 因應疫情升溫，慈濟提出建議希望可在每次主題任務混搭防疫題。待後續收到題目後會再處理
6/4和素芳師姐來回溝通地形修改部分＆整理出慈濟題目各語言版本的應用場域給Jason確認
6/8-6/9 陸續處理師姐日常問題回覆。目前地形設計進度已完成5款。
6/17 題庫架構與語言版本跟慈濟確認
6/22 部門內部慈濟海軍說明會、討論報名網站建置
6/25收到慈濟簡中版本題目154題，待下週請Homer協助處理上題
6/28 暑假作業-慈濟環保防災小勇士上線
6/29 與慈濟第七次工作會議
7/7 與Eva、Emory討論電競報名團報問題
7/9 收到消防署提供240題災害防救台灣題，需時間陸續處理
7/12 與Eva、Emory慈濟會前會
7/13與慈濟第八次工作會議，會後代辦需處理賽事公文擬定＆獨立世界彈跳廣告規劃
7/21-7/22與小方討論彈跳廣告開票、整理慈濟題目請lulu協助上題
7/27與慈濟第九次工作會議，整理環保防災題目現況與語言版本與慈濟討論
8/5 收到170題全球題、會再請助理分批陸續處理
8/10 與慈濟第十次工作會議，目前空軍進行到第四次，慈濟題庫尚缺總決賽新題50題
8/16 整理慈濟題庫，請lulu協助上題
8/30 第五次任務上線，收到簡中題目，會再請lulu協助上題
9/1 草擬要發給縣市政府的函文提供給慈濟探詢縣市府協辦意願
9/7 與慈濟第十二次工作會議，整理空軍宣傳電競項目匯報。
9/9-9/10 慈濟客服信件處理
9/15 慈濟第二期款驗收事項內部討論
9/17 慈濟空軍任務數據5-9月彙整for驗收交付
10/1 與慈濟確認國際盃題目呈現的樣式，同步安排lulu手動處理上題
10/8 至慈濟新店靜思堂場勘
10/14 內部確認選手服報價，會再回覆給師姐
10/22 回覆師姐團報宣傳問題
11/4-11/5 盤點慈濟初賽用題，確認是否有缺漏
11/16與慈濟第十六次工作會議，盤點比賽題庫（各語言版本）
11/25-26整理截至目前慈濟空軍的執行成效給Emory彙整簡報for 下週與上人餐敘報告用
12/2 與Emory陪同葉老師參加慈濟歲末上人祝福大會報告截至目前合作專案成果。處理初賽後晉級通知信文件
12/7 彙整慈濟空軍簡報＆慈濟第17次工作會議
12/21 彙整慈濟空軍簡報＆慈濟第18次工作會議
12/23 與涵鈞師兄確認縣市盃比賽用的題目版本，並討論縣市盃出題帳號的規劃</t>
  </si>
  <si>
    <t>文化部百大基地</t>
  </si>
  <si>
    <t>8/14
嘉義市政府文化局：上週已寄出簡報，窗口表示目前內部還在很前期的討論，有需要會再聯絡
8/8繼續研究其他縣市百大文化基地資料
8/6
1.台北市文化局：致電沈規劃師，推廣主要是由得標廠商做規劃，目前標案正在評選中預計8月底9月初，我們可再查詢得標廠商後自行聯繫。
2.嘉義市政府文化局：負責窗口謝小姐告知，目前推廣計劃都還在擬定，先寄出PaGamO簡介，後續會再跟進聯絡
3.連江縣政府文化處只有網站的公用信箱，先提供PaGamO簡介及留下聯絡方式請單位轉介
8/1和其他BD討論分配聯絡縣市，先查找台北市獲選文化基地資訊，目前該標案尚未開出，負責該業務的沈規劃師今日公出，下週一會再致電聯繫。</t>
  </si>
  <si>
    <t>企業-軟體業</t>
  </si>
  <si>
    <t>德知士</t>
  </si>
  <si>
    <t>8/19客戶來信詢問，德知士主要產品是資安軟體，客戶傾向異業合作或禮贈品採購，後續看全能電競有無機會合作</t>
  </si>
  <si>
    <t>台北市衛生局</t>
  </si>
  <si>
    <t>登革熱防治</t>
  </si>
  <si>
    <t>1/21去年底會議沒有約成，先發訊息給窗口探尋新年度活動規劃看有沒有機會聊聊，窗口尚未回覆</t>
  </si>
  <si>
    <t>11/17接到窗口電話，表示長官指示先取消本週五的會議，科長希望等明年規劃跟預算比較明確後再重新安排會議
11/6會議約訪安排在11/21(五)下午
10/28致電，窗口會幫忙詢問主管及其他同仁方便的時間
10/3致電窗口，因北市目前有登革熱個案在監測，會先以主要業務為主，10月底過後再聯繫。
9/25致電窗口，會議時間還在內部確認中，下週二過後再聯繫
9/16約訪實體會議中，窗口目前在確認科長、其他同仁的接下來兩週的時間，有告知窗口實體會議可以有比較多的互動交流，有興趣的同仁都可以一起參加。
9/5窗口回覆這幾天較忙，內部尚未有時間討論，有先電話說明可安排會議向長官及其他同仁介紹，下週五可再電話詢問。
8/28寄出PaGamO簡介，窗口請我們9/4過後再致電</t>
  </si>
  <si>
    <t>嘉義太空館
（品鈺設計家）</t>
  </si>
  <si>
    <t>太空教育</t>
  </si>
  <si>
    <t>4/23進行第二次討論會議，初步確認地形提案、彙報專案進度、初擬第二年維運費用
4/17準備第二次會議討論資料
4/8和Eva討論的資料已提供給對方包含會議QA、第二年費用預估，請承包商協助溝通，有需要可安排三方會議，因館方的窗口與先前不同還在建立彼此的信任感
3/18第一次與館方碰面，會議中的討論與待辦事項包含客製化地形討論、題目使用範圍、第二年續約維運費用預估等。
3/13與窗口確認專案討論會議安排在3/18上午
3/5與窗口討論，請窗口協助安排與館方的三方會議討論專案執行細節</t>
  </si>
  <si>
    <t>12/30與OP討論太空知識題庫處理方式
12/3與窗口討論專案時程同步確認12月發票事宜，年後會規劃地形提案進行三方會議
11/26-11/27survey委外命題資源
10/14安排週五10/17與顧問線上會議討論出題事宜
10/3寄出中秋祝賀，同步詢問安排專案啟動會議
10/1寄出合約正本及發票提供給窗口用印
9/26提供合約完稿並說明報價單差異，下週會處理開立9月第一期款發票
9/19 窗口出差在外，昨日僅先文字回覆與館方討論的工期延宕可能會至12月才開工，溝通的方向以PaGamO的功能需要預先開發，會再約通電話討論合約。
9/10窗口訊息都回覆很慢，今日已聯繫上窗口表明希望合約於9月簽訂完成
9/3訊息詢問黃先生會議時間，對方尚未回覆
8/27窗口回覆還在審閱合約，並希望安排顧問討論實際執行的內容，確認約訪實體會議日期中
8/21寄出合約待窗口確認
8/12得標廠商表示待他與館方討論後會再確認合約加註內容
8/1電話討論後，調整合約內容
7/24-7/25初擬合作備忘錄
7/16與得標廠商討論報價單
7/10這兩天都有與黃先生通電話，討論提案內容，等館方確認完畢，得標廠商才會找PaGamO開會
7/3致電黃先生關心專案進度，黃先生表示合作還在製作中，要等簽訂完成才會安排會議。
6/11黃先生表示專案尚在議約中，最快要7月才能安排三方會議討論專案啟動及確認付款條件，整個專案工期是10個月會跨到2026年度
6/4與窗口關心，還在跑標案流程，有進一步消息會再通知。
4/8與黃先生確認4/1已決標，目前進度他們需進行簡報、開會，公共工程標程序只能等機關通知無法預先知道期程。
預定4/1第二次開標，查詢後尚未公告，等待黃先生回覆結果
3/24第一次開標，未達3家投標流標
3/19黃先生告知尚在等截標，有進一步消息會再告知
3/7準備廠商簡介及合約意向書申請用印
2/27與David至台中拜訪黃先生，了解專案進度，會先準備合作意向書及標案用廠商簡介</t>
  </si>
  <si>
    <t>12/18 與黃先生聯繫，目前標案標規已經送進嘉義縣發包中心審規範，案件預計會於21天內上刊至電子採購網。屆時需要提供合作意向書提供給投標廠商。
12/2 與黃先生聯繫，確認標案12月會開出，但發票開於12月的機會不高，目前預計會以2G台中電競案來補發票金額空缺。黃先生在金額上有幫我們往上調，預留議價空間，原先是182萬，現在稅後會是190萬。目前在跟縣府溝通上是傾向以不議價為主。已經有先準備好合作意向書，標案開標後可以馬上申請用印，提供給投標廠商。
11/12 與黃先生聯繫，他上週有跟縣長開會，目前所有細項縣長及教育處處長都點頭了，標案會照原訂時程於12月開出。而標案的分期部分，這兩週黃先生會跟太空館主任確認每期的驗收項目內容，才能決定。後續我們需配合工程標廠商，協助提供合作意向書。
10/22 與黃先生討論標案規範，目前工程標標規黃先生已在陸續整理中，預計11月底前會將標規送到發包中心。
10/14 黃先生來電，目前細部設計已經通過，他們目前正在準備工程標案，預計12月中會進行招標。後續會協助提供工程標案規範給他，11月中下旬工程標預計會送至嘉義縣發包中心進行審查。
10/09 與黃先生聯繫，說明10/23會至嘉義縣政府教育局開會，如果可以希望也能跟太空館一案的主要窗口碰面，共同討論目前的進度癥結點與可以如何推進。黃先生表示需讓他思考一下，約定下週一跟我們聯繫。
08/01 與黃先生聯繫，目前驗收仍未完成，有再提出以詢問關心案件進度的角度去與窗口接洽，但黃先生並未正面回覆。
07/02 與黃先生聯繫，目前他還在等設計標第四期驗收公文，設計標完成驗收後會同步再送工程標標案。有詢問黃先生方不方便讓我們跟縣府窗口聯繫詢問，黃先生回覆待下週開會完，如果驗收回覆仍沒有下文，會讓我們以詢問關心案件進度的角度去與窗口接洽。
06/03 太空館標案目前仍未開出，縣府有屬意的工程標廠商，並非是設計師原先所找的廠商，黃先生目前正在與該廠商接洽。
05/30、31 與黃先生聯繫，詢問標案公告進度，原進度於五月底進行公告，他目前也還在與教育處詢問，下週一會再跟黃先生聯繫。
05/22 黃先生提供意向書檔案，後續填妥，會於標案開出後進行內部用印簽訂。
05/15 因尚未收到合作意向書檔案，故與黃先生聯繫，他會再協助追蹤廠商進度。目前標案進度是嘉義縣發包中心在審規範，預計會是在5月底進行公告。
05/10 與黃先生聯繫，確認合作意向書檔案進度，黃先生會再與廠商聯繫，請他們以郵件寄出提供給我們。
04/30 與黃先生聯繫，工程標目前已有找到合適廠商進行，預計下週廠商會提供合作意向書檔案，工程標招標時程縣府預計是五月底執行。
04/24 與設計師聯繫，工程標目前依縣府預估會是在五月底進行招標；本週主要處理太空館策展示意文件，後續完成後，待與黃先生確認。
04/17 與設計師聯繫，黃先生告知目前設計標項目已完成，後續會進行工程標招標的部分。屆時需要配合他們提供合作意向書，並且需要依目前設計標的配置，進行系統示意的說明。
04/12 電話聯繫黃設計師，因上下午皆有會議，有約週一再行聯繫。
04/01 黃設計師來訊，會於4/11上午先與縣府處長及館方進行會議確認後續案件時程，後續會於4/11當天下午會再與黃先生聯繫確認狀況。
03/19 與黃設計師聯繫，近期會與館方確認3D模型，接著會請館方招開評審會議，目前預計五月底六月初會與館方進行系統Demo流程。
03/15 與黃設計師聯繫，但因會議中未能順利聯繫上，預計下週再與黃先生確認目前狀況。
02/29 與黃設計師聯繫，目前並沒辦法回覆確切的專案進行時間，第一期款項發票Rolling先暫調至五月份。
02/23 與設計師聯繫，目前專案進度是他們正在進行策展規劃3D建模，館方目前仍在約評委會議時間；另有詢問是否能先回簽報價單，這部分設計師回覆他會想一下，下週跟我們聯繫。
02/15 黃設計師目前在等待館方招開評選會議，會議時間預計是2/26，但目前館方尚未完全確認評委時間，黃設計師下週一與館方聯繫後會再回覆我們。
01/30 與黃設計師電話聯繫，目前策展規劃已經與館方達成共識，後續會進行3D建模，完成後會招開審查會議。預計是2月底前招開。
01/26 與黃設計師電話聯繫確認目前案件進度，但並未接通，已留言並預計於下週一再次聯繫。
01/03 與黃設計師電話聯繫詢問審查會議舉行時間，預計下週在策展規劃上仍會再跟館方進行會議討論，尚無定案；具體執行時間仍未明朗。</t>
  </si>
  <si>
    <t>08/17 客戶來信洽詢合作，目前預計承接規畫嘉義太空館的設計施工，想詢問我們系統是否有配合教育中心推廣。
08/18 與客戶電話聯繫，目前嘉義太空館仍還在設計階段，客戶需提出設計構想供審查委員審查。該案經費由縣政府提供2,000萬來進行（含裝潢、展區設計及軟硬體安裝施工），展出主題為太空相關知識，預期展區設計為闖關式進行，目前正在找尋合適的軟體合作。因為此案還在設計階段，尚未公告標案，客戶預期應該是會落在年底或明年才會進行動工。後續客戶會再提供該案的相關設計資料供我們參考，並請我們提出相應之方案寫進規範中。
08/24 客戶來訪，討論嘉義太空館案執行方式。該案目前展出方式已有詳細規劃，客戶希望我們能結合系統與現場展出內容，擬定相關執行方案。後續將於9/5前往拜會館方，進行討論。
08/31 客戶來電告知會議時間需進行改期，由9/5改至9/13。同時，提出館方新的需求，目前待將新需求調整至報價單及簡報內容中
09/04 將小型電競模組加入至簡報及報價單中。
09/13 至嘉義太空館進行會議，館方有初步認可把PaGamO加入到策展規劃內，但目前整個天文館的策展規劃，仍需要再調整，後續會再跟設計師那邊視預算狀況來討論合作的項目內容。
09/20 與設計師進行電話聯繫，需要依各展區的展出內容，模擬任務書畫面，截圖加入至簡報中，並於下次會議中讓長官以測試帳號進行。後續會議預計會落在10月中。
09/26 提供調整後的簡報給設計師，並準備好測試任務可於會議中讓長官進行測試。後續待設計師與館方約定會議日期。
10/02 確認後續會議時間為10/27，當天會有縣府處長、副處長出席。
10/27 至嘉義縣政府開會，與會人員有教育處處長。已跟處長說明任務操作的規劃，並用連鎖任務進行Demo。下一關待與嘉義縣縣長報告，並與館方討論細部使用者體驗需求。
11/02 確認11/28下午會過去太空館進行第四次期中審查會議，屆時會有評選委員一起出席針對展場規劃設計進行審核。
11/27 臨時接到審查會議延期的通知，館方希望針對策展內容及展示手法再與設計師討論，故審查會議先延後。後續預計是12月中過後才會約下一次會議時間。
12/20 與黃設計師電話聯繫，目前策展規劃仍尚未跟館方達成共識，審查會議未能確認何時會招開。預計一月初會再與黃先生聯繫，確認相關進度。</t>
  </si>
  <si>
    <t>環境部/環境保護司</t>
  </si>
  <si>
    <t>環境知識</t>
  </si>
  <si>
    <t>5/18已跟窗口聯繫先提供當天會議簡報，報價會另外整理後提供
5/13昨天上午完成拜訪， 環境知識競賽還有一些問題要克服，先從今年知識競賽的宣傳或其他活動看有無機會切入，會再調整簡報與報價提供
5/7-5/8準備提案簡報
4/30窗口是洪管理師，有參加4/12慈濟總決賽活動，主要負責環境知識競賽這塊，主管技正有意願先安排會議約訪介紹、先了解PaGamO的應用，約訪時間安排在5/13(三)上午。
4/16由Vicky先請慈濟協助引薦窗口，我這邊會花一些時間先看過往競賽的形式及標案的需求規格</t>
  </si>
  <si>
    <t>高雄市政府客家事務委員會</t>
  </si>
  <si>
    <t>客語推廣</t>
  </si>
  <si>
    <t>5/25掃標，標案以開設教保人員、客語師資課程為主，且需成立高雄聯絡處或派駐高雄，此案較不適合直接投標，可關注後續得標廠商後聯繫討論在課程互動遊戲設計有無機會結合</t>
  </si>
  <si>
    <t>桃園市政府環境保護局</t>
  </si>
  <si>
    <t xml:space="preserve">5/25掃標，查無此標案。較相近的標案為為114/11/17 桃園市115年度環境教育推動執行計畫（已結標）
</t>
  </si>
  <si>
    <t>環境部/大氣環境司</t>
  </si>
  <si>
    <t>空氣品質</t>
  </si>
  <si>
    <t>5/21上週環境部會議中有提到其他單位大氣司還有氣候變遷署，因網路搜尋沒有承辦分機，會先請洪管理師協助引薦</t>
  </si>
  <si>
    <t>環境部/氣候變遷署</t>
  </si>
  <si>
    <t>氣候變遷</t>
  </si>
  <si>
    <t>電腦公會
iWin網路防護機構</t>
  </si>
  <si>
    <t>網路霸凌</t>
  </si>
  <si>
    <t>4/23窗口雅婷協助引薦負責自殺防治窗口以提供給Roseline follow，同步探詢兒少網路安全合作的可能性
4/16Roseline聯繫中的自殺防治專案和iWIN好像是同一個組別負責的，會藉此機會與窗口探詢兒少網路安全的合作機會、並請窗口引薦自殺防治專案的窗口</t>
  </si>
  <si>
    <t>1/18寄出賀年信件，請窗口若有合適的案子多多介紹給我們</t>
  </si>
  <si>
    <t xml:space="preserve">1/4提供完成任務名單驗證資料給窗口
1/14 與DA討論答題數據分析，同步整理結案報告
1/18寄出結案報告＆答題數據分析
1/27 追回簽收單
2/7驗收單已交給財務部歸檔，後續會再探詢今年新案機會
3/3客戶告知上半年無預算，會再持續跟進看下半年有無機會續約
</t>
  </si>
  <si>
    <t>iＷin 專案辦公室設在電腦公會底下、旨在推動網路安全、網路霸凌等議題透過巡迴校園宣導或辦理大型活動的方式，推廣學生及大眾瞭解網路的本質、培養正確的網路使用態度
2/25 電話聯繫
2/26 先寄送公司及企業CSR合作案例簡介
2/27 電話聯繫張小姐。張小姐需先跟主管確認方便拜訪的時間
3/5 提案會議，待iWin內部討論需求與預算以及與業主討論PaGamO提案。
3/10 聯繫雅婷，雅婷回覆目前預算較少，先以3個月檔期為主搭配客製地形，細節待內部討論
3/19 提供初版報價單
3/25 確認客戶今年預算預計為15萬，先執行3個月官方任務、客製虛擬地形 x1
3/31 提供final 報價單，總金額含稅＄157,500  待客戶回簽報價單
因疫情關係待5月份會確認7月實體活動場地、執行細節以及討論客製地形
待客戶回簽報價單
4/22 依客戶需求，30％款項須於明年2月驗收後付款，重新提供報價單
4/22 與客戶來回溝通客製地形及道具的設計元素
4/24 iWIN回簽報價單
4/28 寄出第一期款(70%)發票＄110,250
5/6 提供出題範例（選擇及是非題）
5/15 電話提醒雅婷提供題目及確認5月底任務上線日期
5/21 雅婷提供題目及iWIN logo, 任務預計於6/1上線
5/25 iWIN於6/3 會發布新聞稿提到與PaGamO正式合作推廣兒少安全議題，PaGamO文字部分會再給我們確認
6/1 提供新聞稿給我們確認/ 第一波任務上線
6/5 請Daisy幫忙在PaGamO粉絲頁及社團分享iWIN貼文
6/16 提供第一波任務數據。
第二波任務預計於11月底上線（結合iWIN在資訊月的實體展覽）
7/2 請雅婷先提供簽收單for財務認列
7/20 提供第一次任務學生常見錯題的選項佔比供雅婷校園巡迴講座活動參考
10/14 跟窗口聯繫，確認第二次任務上線時程（11月底），預計12/6 資訊月活動結束後較有時間討論明年的合作提案
11/3 提醒雅婷準備第二次任務題目
11/17 與雅婷聯繫，提醒本週須提供第二次任務題目
11/23 第二次任務上線
12/18 寄出第二次任務數據給雅婷，會找時間電話聯繫探詢明年的預算
12/22 雅婷回覆年底較忙在忙結案，預計1月會先內部討論再跟我們約提案
1/4 提供第二次任務學生常見錯題的選項佔比供雅婷校園巡迴講座活動參考。討論第三次任務上線時程：1/27-2/9
1/13 電話關心窗口內部討論狀況，窗口回覆尚未討論，預計過年前會比較確認
1/27 第三次任務上線，預計年後與窗口討論2021合作提案
2/18 向窗口拜年，同步告知正在整理任務數據與結案報告，待提供窗口後，進一步確認會議時間
2/24 寄出任務與答題數據並開出2020合作案尾款＄47,250。目前正與窗口確認提案會議時間
3/3 本週窗口較忙，已與窗口約好3/10 先以電話會議方式進行
3/10 電話會議與雅婷討論今年規劃，雅婷請我們先提供3~6個月CSR任務＋行銷宣傳費用，內部要再評估預算。
3/16 寄出報價單，窗口會再內部討論
4/1 因電腦公會新案業主的行銷預算被刪減，預計4月中較確認今年合作金額
4/21跟窗口聯繫詢問，行銷預算還在審查，延至5月初才會確認
5/5電話聯繫，窗口表示他們也還在追案主，預計下週二或三可得知預算結果
5/20電話聯繫，窗口說本週會確認預算再請我提供報價單
5/26提供21萬報價（3次CSR)單供窗口內部簽核，預計6月中旬後上線
6/3 窗口回覆報價單內部已簽核完成。6月的rolling是 $161,700 ；12月$69,300
6/8開出六月發票$161,700，開票製作今年一客製地形
6/25 跟客戶討論宣傳圖主視覺
7/2 與窗口確認地形及道具特色介紹。三次任務期程因想搭配實體活動，目前因疫情會延後上線。會再追蹤確認
7/14 跟窗口關心活動規劃狀況，窗口回覆還在觀察疫情狀況，預計7月底8月初會比較確認
10/28 與窗口確認實體活動延至11月底，在PaGamO的CSR檔期同步順延。與窗口確認宣傳圖素材進行內部開票設計
11/12與窗口確認第一波宣傳圖
11/19與窗口確認下週一任務宣傳的文案方案
11/26與窗口確認12月任務上線的題目
12/1第二次任務上線
12/10客服接到家長反應題目有誤，已跟客戶確認並修正
12/16第三次任務上線＆站內訊息設定
12/23開DA票，待12/31任務結束後撈取完成任務名單提供給iIWN抽獎用</t>
  </si>
  <si>
    <t>家樂福文教基金會</t>
  </si>
  <si>
    <t>食物轉型</t>
  </si>
  <si>
    <t>賣場即教室$588,000
3檔CSR任務$357,000</t>
  </si>
  <si>
    <t>3/31與新窗口Cedar聯繫，再次提供提案簡報與報價單，預計4月中旬過後再聯繫關心
3/11佳恩回信告知近期基金會忙於組織更名作業，並將合作案討論移交新窗口Cedar。會先致電給Cedar, 後續保持聯繫
3/3致電，佳恩外出已先請同事協助留言
2/13寄出年節祝賀信件，年後會再跟進關心專案進度
1/22聯繫未果，發信詢問內部討論是否有進一步消息
1/12佳恩告知預計下週內部討論，先前就有告知此案優先順序沒這麼前面，如果地球解方那邊有助力再請Eva看能不能幫忙推進</t>
  </si>
  <si>
    <t>12/19致電佳恩關心，佳恩近期較忙表示內部還沒討論明年規劃，預計1月過後再做聯繫比較合適
12/2電話聯繫佳恩說明簡報及報價單，佳恩表示剛結束一場大活動，需要一些時間內部討論，請我們12/19後再聯繫確認進度
11/27寄出「賣場即教室」提案及報價單，會再另約電話聯繫說明。
11/18提案會議，會後先寄出會議簡報，另外準備「賣場即教室」提案及報價單
11/5-11/6準備提案簡報
10/30因經理很忙，終於喬到11/18(二)下午的時間前往拜訪
10/16經理外出，先用信件聯絡詢問10月底、11月初方便的時間已安排拜訪。
10/9致電無人接聽，雙十連假後會再聯繫
10/3寄出中秋祝賀，再次探詢約訪會議
9/11林經理人在國外，林經理告知一直有記得這件事，只是近期和永續長在忙內部策略會議，還沒辦法這麼快約會議，會再和我聯絡。（已經連續追了4周，步調會先暫緩）
9/1致電未接，先發信件留言，林經理尚未回覆
8/28林經理本週休假中，下周會再致電詢問
8/21致電林經理，林經理表示永續長還在休假、8/25當週她也不在台灣，會找時間確認約訪時間
8/13有跟林經理聯絡上，因永續長目前休假中，請我們下週二過後再聯繫
8/4和Eva至新北食農成果展參加開幕式，Eva交換到的名片，後續發信與電話跟進。</t>
  </si>
  <si>
    <t>新竹市稅務局</t>
  </si>
  <si>
    <t>租稅教育</t>
  </si>
  <si>
    <t>12/17致電關心，窗口回覆內部討論後長官還是傾向每年找不同廠商，目前較無合作意願，僅回覆有需要會再聯絡。
12/7 2024年合作過兩檔期15萬，今年是跟救國團合作暑期營隊，會先內部討論明年的活動方向。</t>
  </si>
  <si>
    <t>6/24驗收單簽回
6/21開立發票$149,500申請驗收
5/30與Kitty討論符合資格的抽獎名單
5/20彙整第二波任務上線後第一週數據提供窗口彙報長官
5/8提供第二檔任務宣傳圖、測試任務給窗口確認
5/2提供目前任務上線後第一週數據給窗口參考
4/22第一檔任務上線，同步建議窗口發布電子公文鼓勵新竹市學生踴躍參與。
4/17提供宣傳圖與測試任務給窗口確認
4/12與窗口討論抽獎活動
3/29收到窗口回簽報價單，預計4月下旬執行
3/20與窗口討論執行時間與抽獎日期
3/4電話聯繫窗口，窗口表示3月會先跑內部簽核，預計CSR上線日為4月底</t>
  </si>
  <si>
    <t>11/23透過高雄稅捐處介紹，想做租稅教育推廣，預算約15萬
會再準備公部門小額採購提案，預計下週安排一個線上會議跟窗口＆主管介紹
12/1 已敲定12/4(一)下午與窗口進行線上提案會議
12/4與窗口線上會議，確認明年執行公部門小額採購方案$149,500，預計於2024.5-6月份進行</t>
  </si>
  <si>
    <t>趨勢科技</t>
  </si>
  <si>
    <t>網安教育</t>
  </si>
  <si>
    <t>10/2寄出中秋祝賀，並詢問Medline關心明年度是否有機會重啟討論，Medline回覆目前沒有合作機會，如有需求會再與我們聯繫</t>
  </si>
  <si>
    <t>12/30Ｍedline轉知趨勢科技收到HQ的通知，明年的資安教育方向和受眾要改變，所以原來的計畫可能都要先停，等他們新的策略方向確認再發展。
12/25與Steven完成交接</t>
  </si>
  <si>
    <t>企業-光電業</t>
  </si>
  <si>
    <t>友達光電</t>
  </si>
  <si>
    <t>科普教育/環境教育</t>
  </si>
  <si>
    <t xml:space="preserve">線上任務3檔期＋2動畫影片$611,000
線上任務6檔期＋2動畫影片$807,450
</t>
  </si>
  <si>
    <t>2/3窗口回覆因預算考量，目前內部討論方向是自製影片後再評估平台上架事宜(上架最快約2026年年中以後)
1/5寄出報價單，並電話說明，窗口會再與主管討論後回覆。
1/2窗口想委託製作動畫影片，內部討論後策略以跟玩轉合作，由PaGamO做專案統包、教材轉譯、腳本發想並初擬報價單。</t>
  </si>
  <si>
    <t>10/8窗口回覆明年度規劃內部還在研議尚未有進一步消息，10月底11月初會再關心詢問
10/3寄出中秋祝賀，與關心明年度的規劃時程
5/20重啟聯繫，與窗口討論先提供預算30萬以內的報價單，下半年規劃明年課程時再進行內部提案。</t>
  </si>
  <si>
    <t>11/15窗口回覆，經內部會議討論因主管希望影片能長期曝光及今年能用的預算較少，最後選擇「學習吧」，明年初若有爭取到新的預算，再看有沒有機會討論夏令營活動結合PaGamO。另外有請窗口內部討論爭取先以全能電競初階方案合作。
11/7電話聯繫窗口，回覆因這兩週在忙其他活動，預計下週回覆
10/9致電關心，窗口表示10月底內部會議會進行討論，會後再與我們聯繫。
10/4電話聯繫窗口，窗口回覆有收到資料會再找時間跟主管討論。
9/23電話關心，窗口表示會議延至10月召開(日期尚未定)，若進一步消息會再告知。另有跟窗口提及全能電競，窗口請我們先提供資料會再跟主管討論。
9/4電話關心，窗口表示已送往第二層主管，下次會議時間預計是在9/20，會議後有消息會再回覆。
7/29窗口表示，內部與更上層主管的匯報時間在8月底，屆時才會比較明朗。
7/26兩天颱風假後，尚未聯繫上窗口，下週會持續關心
7/15致電窗口，窗口表示近期在忙其他活動，這兩週會找時間和主管討論後回覆
7/11寄出提案會議簡報，會持續追蹤。目標-年底前爭取合作推動水資源線上課程宣導
7/5聯繫窗口敲定7/10(三)至龍潭廠區拜訪
6/26收到窗口提到的課程素材，已先回覆窗口因週四週五出差，下週會盡快準備提案後約會議拜訪。
6/18此為去年陌開客戶，當時因預算刪減未能合作。6/18接到窗口來信表示友達位於龍潭有一環境教育館皆為學校預約參訪制，希望評估共同開發水資源、節水線上課程的可能，已先電聯，請窗口提供目前參訪進行的課程簡易素材供參考，我們會協助做提案規劃後進一步對焦。</t>
  </si>
  <si>
    <t>7/26陌開客戶，先將PaGamO簡介寄至公用信箱並留下聯繫方式
7/27得到回覆並提供後續聯繫的窗口資訊，下一步目標希望可安排雙方會議介紹PaGamO實際應用案例。
8/2聯繫上負責環境教育的窗口，窗口告知本週較忙，下週二後再聯繫
8/8與窗口電話會議介紹PaGamO,窗口表示會再跟主管回報預計下週回覆
8/16電聯窗口，窗口表示內部尚在討論中
8/31窗口是負責台中場域，內部想結合龍潭場域規劃明年暑期營隊，尚需時間討論細節，預計比較接近10月(編列明年預算時)會再跟我們聯繫。
10/24電聯窗口，窗口說內部還在提報，預計11月初會確認明年預計執行方向。
11/16電話聯繫，窗口表示因內部審查預算有刪減，明年無法跟PaGamO合作。後續若有合適的機會會再跟我們聯繫。</t>
  </si>
  <si>
    <t>新光保全</t>
  </si>
  <si>
    <t>1個月內訓$454,913
3個月內訓$947,363
3檔CSR＄231,000
入校互動$178,500</t>
  </si>
  <si>
    <t>11/9關心窗口，尚在約訪中
11/4與窗口曉儀聯繫上，有機會重啟討論明年度合作(入校及CSR線上任務)，正在確認討論時間
10/9致電，窗口休假至10/15，下週再聯繫
10/3寄出中秋祝賀，探詢明年度合作機會
4/2致電窗口關心CSR內部討論進度，窗口告知內部討論後因沒有預算暫時沒有推動計畫。
3/11寄出新光保全CSR報價單
3/6-3/7窗口公出，下週一會再致電討論確認安心教室計畫的TA及應用方式
2/27窗口來訊請我先協助準備「安心教室」線上推廣小規模提案，預算初抓15～20萬，會擬一版報價單後下週提供
2/12客戶回覆經跟警政署討論無預算參與全能電競，比較有機會先討論的是安心教室、（內訓推動還需要時間進行跨部門整合），但內部尚未編列預算及呈報討論，可能要年中後再進行討論
2/5致電窗口，窗口回覆年前已與警政署提案全能電競，等警政署回覆，下週再做追蹤。
1/21致電關心，窗口表示會再跟人資長討論，預計過年後第一週回覆全能電競意願
1/7寄出會議簡報及內訓POC報價單，並與窗口討論希望能於農曆年前確認全能電競合作意願。
1/2-1/3準備提案簡報，提案會議安排在1/6(一）下午</t>
  </si>
  <si>
    <t>12/20取得窗口陳小姐聯繫方式電話說明並重新寄送至個人信箱，約訪會議中
11/28先將陌開信寄至共用信箱，會再進行電話聯繫。</t>
  </si>
  <si>
    <t>三商美邦人壽</t>
  </si>
  <si>
    <t>考照培訓</t>
  </si>
  <si>
    <t>12/30窗口與主管討論後婉拒約訪，有需求會再聯絡
12/23跟原本接觸的窗口蔡小姐聯繫上，以分享成安達人壽功案例的方式約訪會議，窗口回覆說要再跟主管討論看看，但感覺意願不大。
12/18-12/19致電為同事代接，窗口休假中下週再聯繫
6/19致電窗口，窗口表示與主管討論後目前無需求，有需要會再聯繫
5/28與窗口聯繫希望安排會議進行系統demo,窗口說要再內部討論後回覆。
5/20窗口來信詢問企業內訓，已跟窗口取得電話聯繫，目前內訓需求非固定梯次、人數，為員工考照的自主練習，會先整理PaGamO內訓簡介與窗口進一步介紹。</t>
  </si>
  <si>
    <t>遠雄人壽</t>
  </si>
  <si>
    <t xml:space="preserve">考照培訓 </t>
  </si>
  <si>
    <t xml:space="preserve">1/26總機婉拒轉接
</t>
  </si>
  <si>
    <t>3/3致電李小姐，窗口表示先前待過新光人壽、蠻熟悉PaGamO的也認可培訓效果，短期沒有需求，需要再思考目前凱基有什麼專案較合適導入，後續不定期關心
2/9-2/11先前寄出PaGamO簡介，這兩天致電窗口聯繫未果，先寄拜年信件，年後會再跟進關心
1/27聯繫上HR窗口李小姐，先寄出PaGamO簡介供參考</t>
  </si>
  <si>
    <t>三信商銀</t>
  </si>
  <si>
    <t>英文課程</t>
  </si>
  <si>
    <t>1/27聯繫上窗口，目前沒有需求</t>
  </si>
  <si>
    <t>12/30先以信件重新聯繫窗口雷小姐，致電無人接聽，元旦後會再嘗試電話聯繫</t>
  </si>
  <si>
    <t>5/9人力資源部雷小姐表示英文課程比較沒有需求，內部培訓以與業務相關的課程為主，有跟雷小姐介紹平台也可以結合內部的學習素材，先寄PaGamO簡介給雷小姐參考</t>
  </si>
  <si>
    <t>南山人壽</t>
  </si>
  <si>
    <t>12/17詢問窗口，窗口回覆內部自有e-learning系統，目前沒有需求。</t>
  </si>
  <si>
    <t>台中縣農業局</t>
  </si>
  <si>
    <t>6/24近期有開出標案，與窗口聯繫，窗口表示目前需求主要是：彙整台中食農教育場域(29處)及建置台中市政府的食農教育資訊整合平臺，線上推廣暫不符合需求</t>
  </si>
  <si>
    <t>企業-製造業</t>
  </si>
  <si>
    <t>建大文教基金會</t>
  </si>
  <si>
    <t>7/9窗口回覆目前暫無需求
7/3基金會針對國中小學生有辦理寒暑期營隊及環境教育講座，先寄信至公用信箱，會再電話聯絡看有無合作機會。</t>
  </si>
  <si>
    <t>屏東縣政府教育處</t>
  </si>
  <si>
    <t>5/27電話聯繫窗口陳先生，要再內部討論看看
5/22現有計畫主要是走實體工作坊，今日致電窗口公出，會再跟窗口聯繫討論線上推廣的可能性</t>
  </si>
  <si>
    <t>金鴻兒童文教基金會</t>
  </si>
  <si>
    <t>5/29先發信至公用信箱，會再嘗試電話聯繫</t>
  </si>
  <si>
    <t>新竹市政府</t>
  </si>
  <si>
    <t xml:space="preserve">6/12從標案看到有食農教育推廣需求，請採購轉介需求單位，探詢合作可行性
</t>
  </si>
  <si>
    <t>臺中科大</t>
  </si>
  <si>
    <t>考照培訓 / 課程應用</t>
  </si>
  <si>
    <t>3/4約訪嘉雯主任，主任表示近期會議很滿已婉拒拜訪
1/20與嘉雯主任關心老師的使用狀況，並與主任討論大專院校的優惠封頂方案（$20萬一學期400人使用），主任表示年後會再與老師們討論</t>
  </si>
  <si>
    <t>12/19與Cassie確認老師目前試用狀況，嘉雯主任這兩天公出，下週一會跟主任聯繫關心老師使用狀況。
11/21與嘉雯主任討論預計1月中蒐集教師試用回饋，預先鋪陳明年的預算討論。
11/14與Cassie規劃試用教師體驗說明會，會後寄出教學手冊與體驗帳號。</t>
  </si>
  <si>
    <t>輔仁大學_營養科學系</t>
  </si>
  <si>
    <t>4/11與Cynthia和沁瑜老師介紹PaGamO在大專院校的應用及系統demo,老師回饋PaGamO他很熟悉、遊戲化學習是有趣的，但系上經費有限，即使壓在15萬以內還是推不動，需要思考一下看有無其他方式推行小方案，會後先提供簡報(含大專院校優惠方案)給沁瑜老師，後續會在群組跟進</t>
  </si>
  <si>
    <t>臺北醫學大學</t>
  </si>
  <si>
    <t>9/2窗口有興趣了解會先跟主管討論，但9月註冊組較忙碌若要約會議預計是10月後
8/28轉聯繫教務處寄出陌開信＆PaGamO簡介
-------
8/26幫忙將資料轉寄給系主任
8/14-8/15致電護理系、學士後護理系，人員表示近日在忙新生註冊，下週再來電
8/8針對護理系、學士後護理系，先寄出陌開信＆PaGamO簡介，會再電話追蹤</t>
  </si>
  <si>
    <t>長庚科技大學</t>
  </si>
  <si>
    <t>護理系</t>
  </si>
  <si>
    <t>8/14鄭教授有收到系秘轉介資訊，來電詢問細節，表示尚需時間評估，會持續跟進。
8/8先寄出陌開信＆PaGamO簡介，會再電話追蹤</t>
  </si>
  <si>
    <t>淡江大學</t>
  </si>
  <si>
    <t>3/5致電新窗口，約訪會議中
2/14原計畫窗口已離職，重新與新窗口介紹並寄出PaGamO簡介
1/10本週致電均無人接聽，先以信件留言詢問
1/6致電窗口公出，明日會再做聯繫</t>
  </si>
  <si>
    <t>12/23窗口轉知這兩週有些老師正在期末考監考，1/6當週會再做聯繫。
12/11-12/12聯繫窗口未果，過兩天會再做聯繫。
11/13窗口表示老師尚未回覆會議時間，因近期較忙，會議可能改約12月中旬較合適
11/5-11/8本週致電窗口皆無人接聽，先以信件留言。
10/30因颱風來襲，與窗口討論11/1會議延期，下週會再請窗口協助確認與會老師的會議時間。
10/24提案會議安排在下週五11/1上午10:30, 預計與會老師有4位，會著手準備提案簡報
10/16致電關心，目前約訪安排在11/1，確切會議時段還在等老師確認。
10/9致電關心，窗口表示計畫老師還在協調會議時間，確認後會下週回覆。
10/4致電窗口，窗口表示因前兩天颱風假還沒機會與老師們確認會議時間，請我們下週再做聯繫。
9/26先與USR窗口電話聯繫後，先提供PaGamO簡介供參考，約定下週二再電話討論</t>
  </si>
  <si>
    <t>大葉大學</t>
  </si>
  <si>
    <t>9/24與主任聯繫，大葉因少子化，學生來源減少，目前沒有多餘預算，暫不考慮合作。
9/20主任本週公出，下週二下午再電話聯繫。
9/13電話聯繫未果，下週會再嘗試聯繫。
9/4轉聯繫教學資源中心張主任，先寄出陌開信＆PaGamO簡介，會再電話追蹤
---
8/30先寄出視光系＆職能治療系陌開信＆PaGamO簡介，會再電話追蹤。
8/15與護理系系秘聯繫上，系秘會協助將資料轉給系主任，待後續跟進。
8/12先寄出陌開信＆PaGamO簡介，會再電話追蹤</t>
  </si>
  <si>
    <t>義守大學</t>
  </si>
  <si>
    <t>8/15與系秘聯繫上，系秘轉介陳孟君老師聯絡資訊，已先寄資料給陳老師參考，會再電話追蹤。
8/12先寄出陌開信＆PaGamO簡介，會再電話追蹤。</t>
  </si>
  <si>
    <t>9/25其他同仁代接告知窗口家裡有事臨時請假一週，10月初會關心看看
9/20與窗口通上電話，窗口會先了解資料，已約定下週三再做電話聯繫。
9/11教學發展中心轉介圖資處，先寄出信件＆PaGamO簡介，會再電話跟進。
9/5-9/6窗口公出，下週會再聯繫
9/3轉聯繫教務處教學發展中心，先寄出陌開信＆PaGamO簡介
9/2與物理治療系秘書聯繫上，窗口表示要再和主任討論看看
8/27-8/28先寄出物理治療系＆職能治療系陌開信＆PaGamO簡介，會再電話追蹤。</t>
  </si>
  <si>
    <t>弘光科大</t>
  </si>
  <si>
    <t>物理治療系</t>
  </si>
  <si>
    <t>8/28先寄出陌開信＆PaGamO簡介，會再電話追蹤。</t>
  </si>
  <si>
    <t>高雄醫學大學</t>
  </si>
  <si>
    <t>USR(空汙、環境教育)</t>
  </si>
  <si>
    <t>1/2 LINE關心窗口，請窗口幫忙詢問近期師長方便約會議的時間
11/5LINE關心窗口，窗口表示與校內老師討論後比較合適啟動討論的時間為12月底，因為11月還要忙教育部訪視及結案核銷。
10/21LINE聯繫窗口，窗口表示再趕下週教育部的審查會議資料，待11月初再做聯繫。
9/19與窗口討論因教育部計畫要10月中下旬才會核定通過與否及預算，請我們10月下旬再做聯繫。
8/30窗口回覆本週要先趕其他計劃的提報，她會先和校內師長討論後再約下次會議時間
8/21與高醫大電話會議，窗口想進一步了解線上推廣能分析的數據，會再整理補充資料提供
8/14由慈濟轉介，高雄推動慈濟環保防災勇士的志工團隊跟高醫大 互動的很密切,行動環保教育車也曾到校展出,學校想進一步了解合作USR(空污和醫療保健)的可行性。已與高醫大窗口曉凌聯繫上，由窗口先提供過往教案參考，待進一步安排會議</t>
  </si>
  <si>
    <t>慈濟科大</t>
  </si>
  <si>
    <t>8/20先寄出陌開信＆PaGamO簡介，會再電話追蹤。</t>
  </si>
  <si>
    <t>其他</t>
  </si>
  <si>
    <t xml:space="preserve">
電腦公會_
中華民國大專院校資訊服務協會</t>
  </si>
  <si>
    <t>9/27 大專院校資訊研討會
參展面向：
1.攤位交流為每段演講的中場休息時間約10~15分鐘，資訊主管主要以參加場內演講為主，停留在攤位人流較少
2.參加對象為資訊主管、電算中心主任，參展廠商主要為資安保護、校務行政系統為主
3.資訊主管教授的科系若比較沒著重教學創新或考照培訓，聽到PaGamO案例分享感覺興趣缺缺
學校回饋(大同大學、師範大學)：
1.大專院校有現有教學平台有類似的功能如測驗、學習分析
Tronclass、智慧大師、Moodle
2.覺得遊戲化介面無法吸引大學生，雖然活潑但較適合中小學生
3.資訊類群、工程類群著重在程式演算，較不適合單一問答的選擇題
4.公立大學或成績前段的學生較不缺乏學習動機
下一步
1.考量成本與效益，現階段較不適合參與此研討會
2.研究學校回饋的競品與PaGamO的差異，找出我們的優勢
-----------
9/19與Vivian聯繫9/27下午兩點前往拜訪、了解小型研討會。
9/9窗口回覆年度研討會廠商都需要付費參加，沒辦法以觀摩的形式參與，會影響其他廠商贊助權益。但邀請我們可以先觀摩9/27(五）協會自辦的大專院校研討會（地點在電腦公會），形式接近、只是規模較小，而Vivian當天也會在，會跟我們介紹展會的內容、參展形式等，會再整理小型研討會資料與下一步計畫。
9/4與窗口聯繫後獲得展會資訊，參展最低費用為15萬(含晚宴、住宿)，但實際在兩天一夜的研討會活動攤位交流互動只有兩小時，投入成本較高，已詢問窗口是否有機會以無攤位、觀摩的方式參與，窗口需內部討論後再回覆我們，
9/3因電話都聯繫不上，用信件留言後窗口剛已回信這兩天在外縣市出差，已約定週三上午通話，有進一步消息會再回報
8/30欲致電詢問窗口參加的廠商有哪些、研習會的細節，聯繫未果，下週一早上會再嘗試電話聯繫。
8/29研究全國大專校院資訊行政主管研習會招商辦法，參展廠商依據贊助等級15~35萬，可獲參展攤位及專題演講(贊助金額20萬以上)。</t>
  </si>
  <si>
    <t>崇仁護專</t>
  </si>
  <si>
    <t>護理科</t>
  </si>
  <si>
    <t>8/29先寄出陌開信＆PaGamO簡介，會再電話追蹤。</t>
  </si>
  <si>
    <t>育英護專</t>
  </si>
  <si>
    <t>美和科大</t>
  </si>
  <si>
    <t>8/30先寄出陌開信＆PaGamO簡介，會再電話追蹤。</t>
  </si>
  <si>
    <t>仁德專科</t>
  </si>
  <si>
    <t>視光學科</t>
  </si>
  <si>
    <t>綠能永續</t>
  </si>
  <si>
    <t>12/19致電窗口，窗口表示等教育部計畫核定再約會議比較合適，請我們再等等。
11/4窗口回覆平常老師出席較發散、無回覆出席意願，建議12月初成果展再詢問
10/24窗口表示計畫老師都在忙下週的教育部審查會議，建議11月初再聯繫。
10/16窗口表示因各計畫老師可開會的時間不一定，本週先用問卷調查老師出席意願及時間，將統計至下週三，週三過後再電話聯繫。
10/7與窗口聯繫，窗口會利用本週內部會議時間先跟老師討論，若老師有意願可在10月下旬安排會議，預計下週一回覆。
10/4颱風過後，文化大學週五實施遠距辦公，下週再做聯繫。
9/27先與USR窗口電話聯繫後，先提供PaGamO簡介供參考，約定下週二再電話討論</t>
  </si>
  <si>
    <t>台北醫學大學</t>
  </si>
  <si>
    <t>營養教育</t>
  </si>
  <si>
    <t>12/11窗口回覆近期忙結案，計畫老師一直沒回應，另提供我計畫助理的聯絡方式，請我們直接聯繫看看。
11/19致電窗口，窗口要再與計畫老師確認，預計下週追蹤。
11/4因原承辦郭先生將離職，故重新寄出資料給新窗口，請新窗口幫忙詢問計畫老師
10/24窗口表示計畫老師都在忙下週的教育部審查會議，建議11月初再聯繫。
10/16電話聯繫，窗口說目前由另一個承辦郭先生處理，她會再追蹤一下老師是否有意願。
10/7電話聯繫，窗口有收到資料但本週較忙，請我們下週再聯繫。
9/24公開聯絡資訊只有USR共用信箱，先寄出陌開信＆PaGamO簡介，會再電話追蹤。</t>
  </si>
  <si>
    <t>嘉義大學</t>
  </si>
  <si>
    <t>10/11與窗口聯繫上，窗口表示信箱有檔信，初步先以電話介紹並確認個人信箱後重新寄出資料，窗口說會再與師長討論是否有需求後回覆
9/24公開聯絡資訊只有USR共用信箱，先寄出陌開信＆PaGamO簡介，會再電話追蹤。</t>
  </si>
  <si>
    <t>暨南大學</t>
  </si>
  <si>
    <t>國中小營隊</t>
  </si>
  <si>
    <t>9/24公開聯絡資訊只有USR共用信箱，先寄出陌開信＆PaGamO簡介，會再電話追蹤。</t>
  </si>
  <si>
    <t>輔英科大</t>
  </si>
  <si>
    <t>10/9電話聯繫，窗口回覆他負責的業務比較是校務窗口，建議我們直接找計畫團隊老師聯繫。
9/24公開聯絡資訊只有USR共用信箱，先寄出陌開信＆PaGamO簡介，會再電話追蹤。</t>
  </si>
  <si>
    <t>長庚科大</t>
  </si>
  <si>
    <t>永續</t>
  </si>
  <si>
    <t>10/11寄出陌開信＆PaGamO簡介，會再電話追蹤。</t>
  </si>
  <si>
    <t>輔仁大學</t>
  </si>
  <si>
    <t>法治教育/食農教育</t>
  </si>
  <si>
    <t>10/25先寄出陌開信＆PaGamO簡介，待本週教育部審查會議後再聯繫。</t>
  </si>
  <si>
    <t>聖約翰科大</t>
  </si>
  <si>
    <t>桌遊營隊</t>
  </si>
  <si>
    <t>台灣大學</t>
  </si>
  <si>
    <t>明志科大</t>
  </si>
  <si>
    <t>永續環境教育</t>
  </si>
  <si>
    <t>新光銀行</t>
  </si>
  <si>
    <t>綠色金融</t>
  </si>
  <si>
    <t>10/11重新聯繫窗口，嘗試提案2025全能電競，先寄出資料給窗口參考。
3/5窗口回覆目前內部無其他預算贊助10週年全能電競，感謝邀請。
2/22寄出PaGamO 10週年全能電競簡介，待後續追蹤</t>
  </si>
  <si>
    <t>2/1開工拜年，詢問窗口今年是否有機會推進CSR。窗口回覆近期有重新啟動評估是否推展CSR，會持續跟進。
2/16 目前等新光內部組織調整後，最快3月有機會展開討論
3/9LINE關心，窗口表示需要內部組織尚未完全ready請我們再等等
4/12LINE關心，新光內部依舊pending</t>
  </si>
  <si>
    <t>3/7和Eva與新光周協理電話了解需求，新光想以ESG議題觸及孩童，另有活動企劃公司-橙也創藝會一同加入此專案。已安排3/14下午會議三方進一步交流，介紹PaGamO、過往案例及初步提案規劃。
3/14新光想做金融防詐騙的主題，並大概分享12次CSR＋宣傳、電競賽的預算。因新光尚未確認執行架構跟執行預算，還需要一些時間內部討論，已先提供提案簡報，會再持續跟進。
3/25與Andy聯繫，會再協助準備一版專案時程供客戶評估
4/8與Andy電話聯繫討論專案需求，下週提供新版專案時程與報價單。預算初估為6次CSR60萬。
4/12電話聯繫確認記者會初步規劃以準備報價單
4/15寄出報價單$756,000及專案時程表，下週一會再電話聯繫
4/18與窗口電話會議逐項說明報價單與建議的專案時程，預計本週五有安排內部會議，會再電話關心。
4/28line關心，窗口回覆本週五會呈報副總後會再跟我們聯繫。
5/3窗口回覆副總想在實體記者會中加入小型電競作為開場，但因目前疫情升溫，內部尚在評估整個專案時程往後延的可行性。
5/11窗口表示目前進度為內部彙整全行重大專案上呈總經理，待總經理裁示專案啟動時間。
5/26 LINE關心窗口，尚無新進度
6/16以下半年行銷規劃探詢窗口主題是否要保留，待窗口回覆
6/23窗口告知此案可能延至明年
6/27窗口回覆此案確認延至明年，預算約60萬，待內部討論細節後下半年會先進行事前的準備，會再找我們開會。
8/30 LINE關心窗口是否有進一步消息，窗口表示因高層異動，內部尚未進行討論，尚需一段時間。
12/1 邀請窗口參加1216企業減碳·永續論壇</t>
  </si>
  <si>
    <t>企業-公關業</t>
  </si>
  <si>
    <t>優睿思公關顧問公司</t>
  </si>
  <si>
    <t>企業行銷活動</t>
  </si>
  <si>
    <t>10/17曾接觸未合作的客戶，重啟聯繫，寄出全能電競資料給嘉嘉，後續再電話追蹤。</t>
  </si>
  <si>
    <t>3/29 至優睿思拜訪，介紹PaGamO平台及企業客戶的CSR應用
3/30 提供會議簡報，告知窗口如企業有需求可進一步協助規劃提案
4/28窗口來電，他的案主對CSR有興趣，希望針對高中生推廣校園反霸凌議題，今年有考慮線上與實體活動整合。如案主有較明確的預算會再告知我們
5/13電話聯繫不上嘉嘉，先以信件詢問、關心案子是否有進一步消息。並通知改為居家上班，提供手機以便聯繫。</t>
  </si>
  <si>
    <t>群創教育基金會</t>
  </si>
  <si>
    <t>10/25公開聯絡資訊只有CSR共用信箱，先寄出陌開信＆PaGamO簡介，會再電話追蹤。</t>
  </si>
  <si>
    <t>台南市政府教育局</t>
  </si>
  <si>
    <t>11/18窗口表示會先跟主管呈報，下週會再追蹤聯繫。
11/1先寄出陌開信＆PaGamO簡介，會再電話追蹤。</t>
  </si>
  <si>
    <t>榮亮食田文教基金會</t>
  </si>
  <si>
    <t>12/9與窗口聯繫，窗口回覆董事會預算明年還是傾向先以既有活動為主，線上推廣窗口會在明年下半年做提案，時間較近時再做聯繫及線上demo比較合適，後續保持聯繫。
11/18與窗口電話介紹，窗口告知因近日在忙其他專案無法進一步討論，明年的預算編列大約在12月中，12月初可以再電話聯繫約定線上會議時間。
11/7窗口回覆已收到資料，會再內部討論
10/30先寄出陌開信＆PaGamO簡介至公用信箱，會再電話追蹤。</t>
  </si>
  <si>
    <t>11/13致電聯繫窗口程小姐，程小姐表示和主任討論過目前尚無迫切需求，且近期較忙，建議12月初可以再聯繫，詢問看看。
11/6Kitty寄出陌開信</t>
  </si>
  <si>
    <t>空軍航技學院_管理系</t>
  </si>
  <si>
    <t>課程應用</t>
  </si>
  <si>
    <t xml:space="preserve">一學期＄156,198
6個月＄201,222
</t>
  </si>
  <si>
    <t>11/27寄出報價單並與老師電話說明，因老師需先提報計畫，會先跟長官討論確認是否可執行，啟用時間約為明年暑假7-8月。
11/20與溫老師電話聯繫了解使用需求：資安主題、一學期約為60位學生使用
11/19温老師透過客服信箱來信詢問</t>
  </si>
  <si>
    <t>桃園市客家事務局</t>
  </si>
  <si>
    <t>11/15與窗口電話介紹，並詢問到股長的email，先將平台資料寄給股長參考，待後續追蹤。</t>
  </si>
  <si>
    <t>緯創人文教育基金會</t>
  </si>
  <si>
    <t>1219-12/20致電聯繫未果。
11/28先將陌開信寄至共用信箱，會再進行電話聯繫。</t>
  </si>
  <si>
    <t>財團法人農村發展基金會</t>
  </si>
  <si>
    <t>11/28先將陌開信寄至共用信箱，會再進行電話聯繫。</t>
  </si>
  <si>
    <t>企業-能源業</t>
  </si>
  <si>
    <t>韋能能源</t>
  </si>
  <si>
    <t>綠能教育</t>
  </si>
  <si>
    <t>11/22先將陌開信寄至共用信箱，會再進行電話聯繫。</t>
  </si>
  <si>
    <t xml:space="preserve">建蓁教育基金會 </t>
  </si>
  <si>
    <t>飲食教育</t>
  </si>
  <si>
    <t>12/20先將陌開信寄至共用信箱，下週會再進行電話聯繫。</t>
  </si>
  <si>
    <t>台灣好基金會</t>
  </si>
  <si>
    <t>4/7拜訪後寄出會議簡報，看有無機會結合實體活動試run小方案、協助提案規劃
4/1-4/2準備提案簡報
3/20與窗口聯繫，安排4/7(一)拜訪
1/17收到窗口回信，2025活動排程已至三月初，拜訪會議可安排在三月中旬，待時間較近會再聯繫確認會議時間。</t>
  </si>
  <si>
    <t>觀樹教育基金會</t>
  </si>
  <si>
    <t>日月光永續環保基金會</t>
  </si>
  <si>
    <t>文化部人文司國家語言發展科</t>
  </si>
  <si>
    <t>台語文教育</t>
  </si>
  <si>
    <t>2/5聯繫文化部窗口，114年度第一次申請已於去年10月底截止，第二次公告尚未出來，3月後再留意網站資訊
1/13與Emory完成交接</t>
  </si>
  <si>
    <t>客家委員會</t>
  </si>
  <si>
    <t>1/20收到客委會給付款項通知</t>
  </si>
  <si>
    <t>12/16開出尾款$100萬發票。
12/13處理客委會驗收文件，待開立12月尾款發票。
12/4與窗口電話討論針對委員問題先口頭回覆，預計下週客委會會行文通知審查結果。
11/26與窗口關心審查進度，窗口說尚在簽核審核委員名單，建議過兩週再做詢問。
11/6與窗口聯繫，因窗口回覆因審查流程繁瑣，不確定12月能如期完成開立發票，故討論作法為我方提前繳交成果報告爭取多些時間給客委會跑流程，目標12月底前開立發票。
10/30-11/1陸續整理客委會成果報告
10/3窗口回覆有詢問內部，單位主要以補助案為主無其他合適的專案。會再探詢其他科或地方縣市政府客語推廣的機會。
9/20民眾提供題目修正建議，已做題目修正並回覆客委會
8/27請窗口幫忙探詢明年無法申請補助案，是否有機會以其他形式合作
8/20-8/21處理客委會補助系統線上核銷
8/13收到客委會函覆已完成期中查核，同步開立第一期款$100萬。
8/7回覆窗口問題＆窗口告知期中簽核中，簽核後可開立8月$100萬發票
8/1與窗口確認收到期中報告＆電話說明
7/24-7/26持續準備期中查核報告&amp;驗收申請公文
7/17-7/19持續準備期中查核報告，並致電窗口確認應備文件
7/12準備期中查核報告
7/4-7/5盤點第一期須交付的工作項目
5/28-5/29整理各縣市客家事務推動單位名單
5/22內部與OP討論魔王戰＆競賽之盾宣傳圖
5/16客委會第一次任務上線，著手準備函文轉知客語推廣相關單位多加利用PaGamO輔助教學。
5/9-5/10內部與OP討論客委會工作事項
4/24與窗口電話會議確認行銷宣傳的規範及特別要留意的事項
4/19已將合約寄出，陸續整理專案工作事項中
4/10收到紙本函文，會再處理合約用印
4/3收到電話通知200萬補助案通過，會再以紙本函文正式通知
3/13窗口回應尚在內部審查，公告會延至4月。
3/4電話詢問窗口，窗口回覆已提交給委員，還在等委員回覆。
2/19與窗口確認收到文件，委員審查約需等2~3週，待後續追蹤。
2/16用印＆寄出客委會回函＆修正計畫書
1/31已初擬文字回覆版本與Eva討論，待收到紙本公文同步修正計畫書內容
1/26窗口來信告知請我們依據評委意見做計畫補正
1/24尚未收到函文，致電窗口詢問，窗口表示還要再等幾天
1/15詢問窗口，審查結果下週才會出來。同步得知原接觸邱婉清科長已調離原單位，目前主要聯繫窗口為申請獎補助案的專員謝小姐。</t>
  </si>
  <si>
    <t>4/27陌開聯繫教育學習科陳科長，科長表示須先和長官呈報確認是否有預算，待後續跟進
5/5 LINE詢問關心，科長表示近期較忙，內部討論尚須一些時間
6/7-6/8準備提案簡報＆6/12將至客委會拜訪
6/12拜會後，處長認爲較有機會合作的是客語認證(初級)，將PaGamO平排做為輔助學習、通過認證的工具。並請我們評估以申請政府補助案進行（最高補助金額為200萬)，會再找時間研究補助計畫
7/27致電科長詢問確切計畫公告時間(9/1-10/31)＆先取得部分題庫內部研究上題事宜
8/14-8/16撰寫客委會企劃書
8/25企劃書進度50%持續編修中。此為初寫版本，待9/1客委會正式公告規定格式，會再調整。
8/31 已註冊補助申請系統帳號，尚未看到公告資訊。9/1後會再追蹤
9/6-9/8準備專案時程及初擬專案預算(補助款200萬、自籌款200萬)
9/14-9/15科長告知今年度可能有剩餘預算可以申請，請我們先評估看看今年度可執行的內容(2023Q4)。
9/18今年預算是否可動用窗口態度轉為保守，主力還是放在明年整年度的補助計畫申請。待內部討論報價單，預計9月底前送出補助案申請文件
9/20 2B內部已確認申請補助案的報價結構，會再轉化成文字寫進企劃書內
9/28調整企劃書內容，完成進度90%，本週處理其他專案有稍延誤，下週會全力趕完。
10/12寄出企劃書含預算內部審核中，確認後即可上系統申請補助案
10/13準備申請表＆申請文件用印
10/20完成系統申請，待11月後客委會進行審查會再跟進。
11/16上申請系統查詢，文件尚在審核中。預計12月中下旬會有結果
12/5致電窗口詢問補助案進度，窗口表示尚在審查中，到時候會請廠商至客委會進行簡報。
12/20-12/21準備評選簡報，下週一至客委會進行簡報
12/25至客委會進行簡報，詢問窗口審查結果預計1月公布。</t>
  </si>
  <si>
    <t>一卡通</t>
  </si>
  <si>
    <t>2/24與一卡通會議，會後建立群組跟底下窗口進行討論
2/17-2/18協助準備一卡通提案會議簡報</t>
  </si>
  <si>
    <t>專案暫緩/待確認</t>
  </si>
  <si>
    <t>桃園市衛生局</t>
  </si>
  <si>
    <t>10/31會議安排需視縣內登革熱疫情較緩和後會跟主管討論後再做回覆。
10/29-10/30窗口休假，週五再撥
10/2窗口休假，由股長代接電話，股長說有先看過資料，有一些想法可以互相交流，只是因為近兩週較忙，10月中旬過後會比較有機會可以做討論。
9/18窗口表示有先內部呈報，有機會約會議，但長官近期會議較多，待與長官確認時間後會再回覆
9/17致電窗口不在
9/3與窗口聯繫先寄出PaGamO簡介，窗口會在內部會議討論看看</t>
  </si>
  <si>
    <t>南方文教基金會</t>
  </si>
  <si>
    <t>生命教育</t>
  </si>
  <si>
    <t>11/28線上提案會議，非營利組織較無經費，比較有可能的合作方式是協助媒合第三方贊助。窗口先提供2-3個教案供PaGamO評估是否合適
11/21準備提案簡報
11/12確認線上會議時間安排在11/28(五)
11/10與窗口電話介紹，同步約訪會議時間
11/6窗口臨時有會議，改約下週一討論
11/5自行陌開客戶，已跟窗口約11/6上午電話討論</t>
  </si>
  <si>
    <t>長虹教育基金會</t>
  </si>
  <si>
    <t>11/18李小姐回覆有內部初步討論，目前沒有需求，婉拒約訪
11/14聯繫上窗口李小姐，窗口需要一些時間看資料，另約下週二再聯繫
11/12寄出陌開信件，致電尚未聯繫上窗口，會再嘗試聯繫</t>
  </si>
  <si>
    <t>企業-電子業</t>
  </si>
  <si>
    <t>冠西電子</t>
  </si>
  <si>
    <t>11/14與窗口莊小姐通上電話，對方表示目前沒有需求
11/12致電未果
11/6致電未果
11/5寄出陌開信件，致電尚未聯繫上窗口，會再嘗試聯繫</t>
  </si>
  <si>
    <t>高雄市衛生局</t>
  </si>
  <si>
    <t>10/29窗口回覆已跟長官回報，目前沒有需求，有需要會再聯絡。
10/8 同事代接，窗口本週公出
9/25窗口表示最近高雄地區有疫情長官有較多會議，10月初可再聯繫詢問看看
9/18窗口趕著公出，先寄資料給對方參考，下周會再跟進。
9/2負責窗口會議中，先留下聯絡資訊，同仁會再轉達</t>
  </si>
  <si>
    <t>新北市衛生局</t>
  </si>
  <si>
    <t>10/7窗口回覆與主管確認目前暫無需求，有需要會再聯繫
10/3致電無人接聽，下週會再聯繫
9/25致電窗口，窗口回覆近期局內比較忙，10月初會跟主管做討論，下週五後再聯繫
9/17與窗口確認有收到資料，但本週較多會議尚未有時間討論，下週二過後再聯繫
9/16與新窗口鄧小姐聯繫，窗口表示可先寄資料轉呈給長官參考，後續會再跟進。
9/8同仁轉知蕭小姐已調單位，會由其他同仁負責，請我們過兩天再聯繫
8/28-8/29致電窗口桌機無人接聽，下周一會再聯繫跟進
8/27與窗口蕭小姐聯繫，約定8/28通話討論</t>
  </si>
  <si>
    <t>臺南市衛生局</t>
  </si>
  <si>
    <t>9/16窗口回覆近期內部較忙，後續如長官有意願會再主動聯絡
9/2與窗口聯繫先寄出PaGamO簡介，窗口會在內部會議討論看看</t>
  </si>
  <si>
    <t>臺中市衛生局</t>
  </si>
  <si>
    <t>9/17窗口回覆，有內部呈報長官討論，因台中在登革熱防治這塊沒有編列太多的預算，暫無需求。
9/3與窗口聯繫先寄出PaGamO簡介，窗口會在內部會議討論看看</t>
  </si>
  <si>
    <t>6/24-6/25協助Vicky盤點標案需求說明書、初擬報價單，費用初抓129萬，但標案預算僅65萬，評估需投入的人力與資源後不參與投標，後續再看本案是否流標可再協議標案內容</t>
  </si>
  <si>
    <t>農糧署動植物檢疫防疫</t>
  </si>
  <si>
    <t>動植物防疫檢疫</t>
  </si>
  <si>
    <t>8/14鈺婷表示有看到信件，但署內負責的業務、議題比較是針對大眾非特定學生，還需要思考有沒有合適的議題，有嘗試約訪分享應用案例與Demo，窗口回覆有Eva的line，有需要會再聯絡
8/4和Eva至新北食農成果展參加開幕式，Eva交換到的名片，後續發信與電話跟進。</t>
  </si>
  <si>
    <t>南投縣政府農業處農民輔導科</t>
  </si>
  <si>
    <t>6/19與窗口聯繫上，因標案需求為需籌組食農輔導團、規劃教案、實作體驗、辦理成果展等（總預算250萬），因非我們擅長項目，溝通的角度以我們可以在學生推廣這塊幫上忙，待決標後，再聯繫得標廠商討論合作可能。
6/11本週掃標單位，尚未聯繫到窗口會再嘗試聯繫</t>
  </si>
  <si>
    <t>台中市政府_農業局</t>
  </si>
  <si>
    <t>9/25黃小姐轉達，市府已開議，科長需隨時做備詢，近期真的抽不出時間，如要討論明年的規劃建議年初1月時再做聯繫。
9/19與黃小姐聯繫約訪會議介紹PaGamO，窗口表示要先詢問科長時間，約定下週三再做跟進聯繫。
9/12電話聯繫窗口黃小姐，詢問下半年是否有機會以小額方案推廣
3/22聯繫窗口黃小姐，黃小姐表示目前標案需求是偏彙整本市食農教育的推動資源、擬定策略規劃等才會再分配業務給各單位，會先寄PaGamO簡介給窗口參考，請黃小姐協助轉介。</t>
  </si>
  <si>
    <t>新光人壽慈善基金會</t>
  </si>
  <si>
    <t>1/21 窗口回覆目前暫無需求</t>
  </si>
  <si>
    <t>12/23與窗口唐先生聯繫上並電話簡單介紹，窗口表示需要一些時間跟內部討論，預計1月初再做跟進。
1219-12/20致電聯繫未果。
11/28先將陌開信寄至共用信箱，會再進行電話聯繫。</t>
  </si>
  <si>
    <t>財團法人台北市客家文化基金會</t>
  </si>
  <si>
    <t>客家文化</t>
  </si>
  <si>
    <t>4/17聯繫上窗口吳先生，窗口表示標案以實體入校和學生互動為主，比較少線上推廣，電話中有介紹我們的競賽模組應用及外交部、新北童樂節的應用案例並先寄出簡介參考，後續會再追蹤看有無機會。
4/8本週掃標留意該單位有開立相關標案，目前尚未聯繫上主要負責窗口，會再追蹤</t>
  </si>
  <si>
    <t>高雄市政府農業局</t>
  </si>
  <si>
    <t>11/18窗口建議我們轉聯繫教育局，國中小推廣屬教育局業務。
11/1聯繫窗口未果，下週會再電話追蹤。</t>
  </si>
  <si>
    <t>全家便利商店</t>
  </si>
  <si>
    <t>12/19電話聯繫，但總機擋下請我們將資料寄至公用信箱，有需要會再聯繫。
11/22先將陌開信寄至公關共用信箱，會再進行電話聯繫。</t>
  </si>
  <si>
    <t>淡江＿水資源及環境工程系</t>
  </si>
  <si>
    <t>一學期＄153,132</t>
  </si>
  <si>
    <t>1/7王老師回覆與系主任談論後暫緩使用Pagamo，主要因為招生狀況導致許多課程整併或刪減、且學校對於課程補助經費也大幅刪減，後續若有機會再做聯繫。
1/6學校期末考剛結束，聯繫老師詢問約訪會議中</t>
  </si>
  <si>
    <t>12/5與王老師通話，老師表示近期較忙會再找時間和主任、院長做討論，比較有機會約會議的時間點是1月初期末考後，再保持聯繫。
11/27寄出報價單，王老師表示會找時間看，預計下週關心。
11/20與王老師電話聯繫了解使用需求：課程為土壤與地下水相關、一學期約為40位學生使用，想應用在平常作業、期中期末的測驗
11/19由Sydney pass土污電競賽解題的王老師</t>
  </si>
  <si>
    <t>統一超商好鄰居文教基金會</t>
  </si>
  <si>
    <t>12/9致電窗口，窗口表示對於明年的活動規劃都還在陸續討論，若有需求會再主動聯繫。
11/12致電窗口，窗口表示近期較忙碌在忙其他活動，會找時間細看資料後進行內部討論。
11/7-11/8窗口出差，下週會再致電。
10/22寄出補充資料＆電話確認窗口收到資料，窗口表示需一些時間和內部討論，預計過兩週再追蹤。
10/16與窗口電話介紹，窗口希望我們先提供一些簡易數據、任務書呈現方式以利先做內部討論，若主管有意願進一步了解再安排會議。
10/14與窗口聯繫上，先將資料寄至窗口個人信箱，約定過兩天會再電話聯繫。
9/27先寄出陌開信＆PaGamO簡介，會再電話追蹤。</t>
  </si>
  <si>
    <t>中強光電</t>
  </si>
  <si>
    <t>光電教育</t>
  </si>
  <si>
    <t>12/9電話聯繫楊小姐，楊小姐回覆因近期人事異動較大，與新主管討論後主管希望以既有專案為主，暫無合作意願，未來有需要再做聯繫。
11/19楊小姐告知因年底較忙，會先轉寄資料給另一位同事加入討論，後續若覺得合適會再邀請我們進行提案介紹。
10/16致電新窗口楊小姐，楊小姐回覆有收到資料，但這兩週有其他專案在忙，請我們10月底再做聯繫。
10/11得知原本的窗口已離職，詢問新窗口聯繫方式後重新寄出全聯電競資料，下週會再跟進聯繫。
10/4電話聯繫未果，下週持續跟進
9/27藉由全能電競重新聯繫窗口，先寄出全能電競資料參考，下週再電話追蹤</t>
  </si>
  <si>
    <t>1/5 聯繫窗口，約好1/8 一起做任務書&amp;魔王戰測試
1/11 窗口很忙尚未做任務測試，但內部PaGamO提案已同步進行
1/18 窗口來信。因內部討論針對偏鄉學生的光電小尖兵一年僅三天活動，應用PaGamO的範圍較小，今年可能無法合作。</t>
  </si>
  <si>
    <t xml:space="preserve">中強光電CSR：長期和聯合大學志工合作針對苗栗偏鄉學校規劃營隊活動，希望運用公司核心產品，消弭城鄉差距所造成的數位落差及教育不平等。主要對象為國小：3-6年級生
9/3 來電詢問PaGamO和企業合作CSR的案例，請我們先提供PaGamO平台簡介、初步提案
9/9 提供簡報，並電話簡短說明。客戶要先內部討論，會再電話追蹤
9/16電話聯繫，窗口回覆因前幾天休假，本週才會進行內部討論，預計下週再聯繫窗口
9/23 電話未能聯繫上，先發信給窗口
10/5 窗口說內部優先審其他案子。請我們11月再聯絡
10/28、10/30、11/2 電話未能聯繫上，要再電話追蹤
11/3 與窗口聯繫上，預計11月底會知道PaGamO提案是否有列入明年計畫。會跟窗口保持聯繫，若需要資料會協助補充。
11/20 與窗口敲定11/23至中強（竹科）提案
11/25 製作合作提案、初擬報價單
11/27 至中強提案，窗口Cat因臨時請假未出席，先由主管Cindy及同事Karen代表開會。中強一年約有10~12場邀請偏鄉學生參訪中強，主要著重在苗栗偏鄉學校。Cat回信表示主管對於合作提案有興趣，會進一步討論專案預算及內容。會先用電話討論、追蹤，如需進一步說明細節，待確認Cat 12/8 北上來訪時間。
12/4 與窗口電話說明提案。預計12/7 提供報價單
12/8 寄出報價單＆demo體驗帳號x1讓窗口了解任務書＆魔王戰模式
12/16 窗口回覆這兩週因其他公益活動在忙，預計12月底那週才會進行內部討論
</t>
  </si>
  <si>
    <t>高雄市政府教育局</t>
  </si>
  <si>
    <t>飲食教育/食農教育</t>
  </si>
  <si>
    <t>12/12電話聯繫，周先生表示營養教育計畫是由學校各自提需求並以實體課程為主，目前沒有線上推廣需求。
11/22致電窗口周先生，負責的窗口公出先請代接的同事留言，下週會再聯繫</t>
  </si>
  <si>
    <t>台南市政府衛生局</t>
  </si>
  <si>
    <t>12/10曾小姐表目前沒有線上推廣需求，可先寄出資料後續若有合適專案再聯繫。
11/22致電窗口曾小姐，負責的窗口公出先請代接的同事留言，下週會再聯繫</t>
  </si>
  <si>
    <t>光寶科技</t>
  </si>
  <si>
    <t>新住民教育</t>
  </si>
  <si>
    <t>1,102,500
292,110</t>
  </si>
  <si>
    <t>10/4致電窗口，有收到資料但還沒時間看，有需求會再跟我們聯繫。
9/27藉由全能電競重新聯繫窗口，先寄出全能電競資料參考，下週再電話追蹤
---------
3/14電話關心，窗口表示10週年電競內部尚在討論，有告知窗口希望能於3月底前確認。
2/22寄出PaGamO 10週年全能電競簡介，待後續追蹤
2/5電話聯繫古小姐，古小姐表示內部尚未展開討論，待年後開始討論，若有需求會再跟我們聯繫。</t>
  </si>
  <si>
    <t>9/1陌開客戶，先透過電話與窗口-古小姐介紹，並寄出PaGamO簡介，待內部討論後窗，持續跟進。
9/5確認對方有收到資料，但因最近在忙其他專案，請我們過兩週再聯絡。
9/14窗口表示今年暫無規劃，討論明年預算時再聯繫看看（預計10月中下旬）
10/26電聯窗口，窗口表示明年的議題設定為「新住民二代」，因為先前是新議題都尚在survey,PaGamO可以提供資料做評估。
11/2-11/3準備提案簡報
11/15-11/17電話尚未聯繫上窗口，會再約拜訪時間
11/24提案會議預計安排在11/29上午以線上形式進行
11/29線上會議，會準備詳細規劃＆報價單給窗口，預計下週提供
12/4-12/5細項提案規劃＆suvey外部資源
12/7寄出提案＆報價單，與窗口聯繫、安排下週12/12電話會議說明提案＆報價單
12/12電話會議，窗口表示會內部評估討論，待後續跟進
12/27電話關心，窗口說年前較忙碌，預計年後才有內部討論</t>
  </si>
  <si>
    <t>台北市政府教育局</t>
  </si>
  <si>
    <t>11/28周小姐回覆經與主管討論，目前無需求，有需要會再聯繫。
11/22與窗口周小姐聯繫並詢問email，先將平台資料寄給周小姐參考，待後續追蹤。</t>
  </si>
  <si>
    <t>台北市客家事務委員會</t>
  </si>
  <si>
    <t>11/28窗口回覆，目前暫無需求，有需要會再聯繫。
11/15先前掃標過的單位，重啟聯繫詢問明年度的規劃是否有機會合作。</t>
  </si>
  <si>
    <t>台中市客家委員會</t>
  </si>
  <si>
    <t>11/5窗口回覆經與主管討論目前以既有活動為主暫無需求，有需要會再聯繫。
10/30聯繫窗口黃先生，詢問到個人email後先寄出PaGamO簡介供參考，窗口會先內部跟主管討論，預計下週追蹤。
10/25電聯窗口本週休假，下週一再聯繫。
10/17電話聯繫窗口後先寄出PaGamO簡介。</t>
  </si>
  <si>
    <t>花蓮縣客家事務處</t>
  </si>
  <si>
    <t>11/5窗口回覆經與主管討論目前無需求，有需要會再聯繫。
10/30與窗口聯繫，楊小姐表示本週主管較忙還沒找到時間討論，預計下週討論後回覆。
10/21聯繫窗口楊小姐，詢問到個人email後先寄出PaGamO簡介供參考，窗口會先內部跟主管討論，預計下週追蹤。
10/17窗口請假，下週再聯繫。</t>
  </si>
  <si>
    <t>財團法人主婦聯盟環境保護基金會</t>
  </si>
  <si>
    <t>11/4與David確認為已接觸過的單位，單位無預算。
10/30先寄出陌開信＆PaGamO簡介至公用信箱，會再電話追蹤。</t>
  </si>
  <si>
    <t>新北市政府客家文化局</t>
  </si>
  <si>
    <t>10/28簡小姐回覆預算都已分配既有活動，客語推廣主要還是以學校為主，明年年中可以再接洽聯繫看看。
10/21聯繫窗口簡小姐，詢問到個人email後先寄出PaGamO簡介供參考，窗口會先內部跟主管討論，預計下週追蹤。
10/17窗口公出，下週聯繫。</t>
  </si>
  <si>
    <t>豐泰文教基金會</t>
  </si>
  <si>
    <t>10/30聯繫窗口戴小姐，戴小姐回覆經與主管討論暫無需求，未來有需要再聯繫。
10/16與窗口戴小姐聯繫上，初步了解豐泰食農教育目前推廣的形式較以實體入校、手作活動為主，有先簡單分享高科大入校活動的案例，窗口表示要再跟主管討論看看，若主管有意願再進一步安排會議。
10/11電話聯繫，窗口本週休假，下週二過後再聯繫。
9/27先寄出陌開信＆PaGamO簡介，會再電話追蹤。</t>
  </si>
  <si>
    <t>嘉義市政府_建設處農牧科&gt;轉體健科</t>
  </si>
  <si>
    <t>6/5營養師回覆目前暫無需求，有需要會再與我們聯繫
5/20聯繫何營養師並寄出PaGamO簡介，待後續追蹤
5/14掃標留意意該單位有開立「食農教育」相關標案，聯繫後窗口表示他們比較偏統籌、政策規劃，建議我們聯繫體健科，下週會再進行聯繫。</t>
  </si>
  <si>
    <t>基隆市政府_產業發展處&gt;轉體健科</t>
  </si>
  <si>
    <t>9/20與窗口聯繫，窗口回覆經與科長討論、盤點後今年無多餘預算可執行，暫無法合作
8/19電話關心，窗口表示還在忙其他專案，請我們9月中秋後再聯繫。
6/19窗口表示目前活動大致固定，8月中旬會盤點下半年活動屆時可再聯繫討論。
5/29聯繫窗口，窗口表示本週在忙營養午餐標案，下週五可再聯繫
5/21聯繫上體健科曾營養師，初步電話介紹並寄出PaGamO簡介，待下週做追蹤。
5/14掃標留意意該單位有開立「食農教育」相關標案，聯繫後窗口表示他們比較偏統籌、政策規劃，建議我們聯繫體健科，下週會再進行聯繫。</t>
  </si>
  <si>
    <t>桃園市政府-農業局</t>
  </si>
  <si>
    <t>9/30窗口轉知科長表示近期無活動需求，未來有需要再做聯繫。
9/25窗口回覆本週外部會議較多，科長尚未回覆，會再找時間詢問，預計下週一回覆
9/19與蘇小姐聯繫約訪會議介紹PaGamO，窗口表示要先詢問科長時間，約定下週二再做跟進聯繫。
9/13電話聯繫窗口蘇小姐，詢問下半年是否有機會以小額方案推廣
4/3聯繫窗口蘇小姐，蘇小姐表示目前食農教育推動還在很前期的規劃，但有部分是針對國中小學生進行教育宣導，已先寄資料參考，待5、6月需求比較明確時會再跟我們聯繫。</t>
  </si>
  <si>
    <t>欣興電子</t>
  </si>
  <si>
    <t>9/26窗口回覆有收到資料，目前沒有需求，有需求會主動聯繫。
9/19-9/20電話聯繫未果，下週會再嘗試聯繫。
9/12與ESG永續辦公室聯繫，窗口請我們先寄出PaGamO簡介至共用信箱，會再電話追蹤。</t>
  </si>
  <si>
    <t>企業-餐飲服務</t>
  </si>
  <si>
    <t>摩斯漢堡</t>
  </si>
  <si>
    <t>9/20電話聯繫公關部門，公關提供行銷專用信箱，收到資料若有興趣會主動聯繫。
9/12公開聯絡資訊只有共用信箱，先寄出陌開信＆PaGamO簡介，會再電話追蹤。</t>
  </si>
  <si>
    <t>9/5與教務處學習發展組組長聯繫，組長表示國考練習為各系有需求自行採購
8/29先寄出物理治療陌開信＆PaGamO簡介，會再電話追蹤。
8/20先寄出護理系陌開信＆PaGamO簡介，會再電話追蹤。</t>
  </si>
  <si>
    <t>德明財經科大</t>
  </si>
  <si>
    <t>財經素養教育</t>
  </si>
  <si>
    <t>10/11窗口回覆與師長討論後，目前暫無需求。
10/4窗口請假，下週再做聯繫。
9/26先與USR窗口電話聯繫後，先提供PaGamO簡介供參考，約定下週二再電話討論</t>
  </si>
  <si>
    <t>慈濟大學</t>
  </si>
  <si>
    <t>9/4與教務處窗口聯繫，組長表示國考練習為各系有需求自行採購
8/28先寄出物理治療系陌開信＆PaGamO簡介，會再電話追蹤。
8/20先寄出護理系陌開信＆PaGamO簡介，會再電話追蹤。</t>
  </si>
  <si>
    <t>長庚大學</t>
  </si>
  <si>
    <t>9/24鄭主任回信與教務長討論結果，教務長公務繁忙且目前無急迫性的需求，未來有合作機會再跟我們聯繫。
9/19-9/20致電教務長研究室聯繫未果，已請轉介的鄭主任幫忙詢問是否有方便聯絡的時間
9/11短暫跟教務長通上電話，但因在會議中，先用信件留言的方式，會再找時間聯繫。
9/4物理治療鄭主任告知，有機會轉介教務長，已先用email跟教務長聯繫詢問方便聯絡的時間。
8/30連繫物理治療系主任，系主任告知系所無預算，已將信件轉給校方評估參考看有無合作機會
8/27先寄出物理治療＆職能治療系陌開信＆PaGamO簡介，會再電話追蹤</t>
  </si>
  <si>
    <t>客家委員會整合行銷科</t>
  </si>
  <si>
    <t>10/25窗口與內部討論過後，認為此業務屬「教育學習科」範疇，（教育學習科為已接觸並介紹我們申請補助案之單位）
10/17電話聯繫窗口後先寄出PaGamO簡介。</t>
  </si>
  <si>
    <t>企業-鋼鐵業</t>
  </si>
  <si>
    <t>中鋼教育基金會</t>
  </si>
  <si>
    <t>生態教育</t>
  </si>
  <si>
    <t>10/22聯繫上負責窗口，電話中向窗口介紹線上推廣或是夏令營結合知識競賽、平板答題，窗口表示收到資料後有進行評估,只是公司還是比較傾向實體活動規劃、且以實際走訪、認識周遭生態為主（外包給旅行社），暫不考慮數位學習的方式。
10/17公開聯絡資訊只有CSR共用信箱，先寄出陌開信＆PaGamO簡介，會再電話追蹤。</t>
  </si>
  <si>
    <t>台灣松下電器</t>
  </si>
  <si>
    <t>10/24電話聯繫公關部門，電話介紹PaGamO平台及全能電競，窗口表示目前沒有CSR推廣需求。</t>
  </si>
  <si>
    <t>瑞儀光電</t>
  </si>
  <si>
    <t>海洋環境教育</t>
  </si>
  <si>
    <t>10/21電話聯繫窗口，窗口表示在海洋環境教育這塊主要是以繪本接觸學齡前兒童，對國中小學生暫無推廣需求，有需要會再做聯繫。</t>
  </si>
  <si>
    <t>南投縣政府新聞及行政處</t>
  </si>
  <si>
    <t>10/24窗口告知長官決議將剩餘預算挪為其他用途，明年再看是否有機會合作。
10/16電話關心窗口，窗口告知預計下週回覆是否有剩餘預算。
9/4聯繫窗口關心，窗口同先前回覆需看第四季單位是否有剩餘預算
7/9聯繫新窗口，因窗口剛上任需熟悉業務，9月交通安全預算皆已排定，看第四季單位自行的預算是否有機會合作
5/2原窗口異動，有先跟新窗口打招呼，詢問今年交通的推動需求，對方回應6月才能知道交通部審給他們的預算規模，合作與否狀況會比較明朗。</t>
  </si>
  <si>
    <t>1/30開工拜年，詢問窗口交通部預算是否有進一步消息
2/10窗口回覆交通部$55萬預算提案未過，預計7、8月再看是否有預算走小額10萬採購
4/21窗口主動聯繫告知會爭取單位內預算$19萬和我們合作，預計5月討論限制性招標事宜
5/10窗口告知開始準備標案企劃書
5/25-5/26 窗口上週確診剛恢復上班，雙方溝通企劃書需調整的內容＆標案預算
5/30 企劃書雙方已確認，窗口跑內部簽核中
6/14 準備投標文件用印，下週一二將至南投縣政府議價
6/20 議價後以$19萬得標
7/6與窗口討論宣傳圖主視覺
7/27提供窗口確認主視覺及任務宣傳圖定稿
8/10第一波任務＆行銷貼文上線
8/14第二波任務＆行銷貼文上線
9/27Yvonne抽出得獎名單供窗口確認
10/13與Yvonne討論結案報告＆準備驗收文件
10/17寄出結案報告給窗口申請驗收，待驗收流程完畢開立10月發票$190,000
10/26開立發票＆處理驗收單回簽
11/1 詢問窗口關心明年預算，窗口回覆要明年初比較確定。</t>
  </si>
  <si>
    <t>4/12與窗口電話會議並介紹提案
4/14窗口回覆確認先試行10萬以內的CSR，預計6月執行
4/20寄出報價單$99,500，待窗口跑內部簽核
4/27客戶已回簽報價單確認合作
5/6跟Linda對南投縣新聞處的專案時程
5/13和Linda、行銷內部討論宣傳圖主視覺構圖
5/19-5/20代Linda處理OP事項，內部溝通主視覺開票
6/2提供主視覺v1確認修改處
6/9因疫情停課居家學習，窗口希望將任務時程延至7-8月執行。已請行銷協助溝通宣傳圖上的日期修改
6/20已開立6月發票$99,500並同步做驗收
7/6 回覆窗口問題，確認7/15任務上線事宜
7/13請Yvonne協助設計一題宣傳題，南投縣學生以OPEN ID完成任務可以參與抽獎
7/15第一次任務＆臉書貼文上線
8/1第二次任務＆臉書貼文上線
8/22 提供南投縣學生OPEN ID完成名單，同步請Yvonne準備結案報告
9/16提供結案報告，請窗口和主管討論後續有無機會續約
11/25與窗口通話討論，明年9月交通月活動想提案PaGamO,若成案預算約50萬。下週會準備初版提案跟報價給窗口
11/30寄出提案＆報價單供窗口提報給交通部，預計12月底才會比較確認預算是否通過</t>
  </si>
  <si>
    <t>BD_x0008_/OP</t>
  </si>
  <si>
    <t>高雄市稅捐稽徵處</t>
  </si>
  <si>
    <t>9/3電話聯繫窗口關心，得知窗口異動輪調，新窗口表示會再盤點年底是否有剩餘預算。
3/4窗口回覆內部討論後今年先不合作
1/25寄出報價單＆電話聯繫說明，窗口表示因預算縮減，要再跟主管內部討論是否可執行。
1/16電話聯繫窗口，今年預算還是以小額採購為主，會再準備報價單。</t>
  </si>
  <si>
    <t>2/1 今年仍走小額採購＄99,500，預計5月執行
4/19和David與窗口展開第一次討論會議＆主視覺設計發想，任務上線執行日期為5/29-6/25
5/5 窗口內部簽核預算中，5月底將開立第一期款$70,000
5/24開立5月發票$7萬＆完成驗收
5/29第一期任務上線執行中
6/13第二期任務上線執行中
6/29請David提供符合抽獎資格的名單供高雄稅捐處抽獎
7/13David寄出結案報告，待窗口確認後將開立尾款發票$29,500
7/17已開立尾款發票$29,500＆完成驗收
10/4與窗口互動關心明年合作，窗口告知10月內部工作業務調整，將異動為新窗口，預計過兩週再跟進關心
10/18電話聯繫新窗口，窗口告知預計11-12月才會討論明年預算，現在尚在熟悉新業務，時間較接近時再做討論。
11/16電話關心，窗口說內部尚未開始討論明年預算，後續會再跟進。
12/14電話關心，窗口說尚未接到通知，再保持聯絡。</t>
  </si>
  <si>
    <t>1/11與窗口討論今年續案CSR的規劃
2/7跟客戶拜年，並約定下週電話會議討論今年執行的報價
2/17與窗口電話會議討論今年執行的內容與報價
2/23 今年走10萬的規模，要重新出報價單
3/1提供報價單$99,500供窗口內部簽核
3/10窗口回簽報價單，後續會請David協助OP，展開討論宣傳圖設計事項
3/14跟David說明案況、執行期程，請David協助進行主視覺發想及客戶溝通討論
3/24與客戶確認主視覺設計方向與任務主題
4/6客戶反饋主視覺修改與任務文字說明並提供題目
4/13與客戶確認主視覺定稿，並請David處理題目OP事項。
4/21開立第一期款發票$70,000並處理驗收項目
4/25第一次任務上線
5/9第二次任務上線
5/23任務結束先提供兩次任務數據，同步請David整理結案報告
6/2提供結案報告＆驗收單簽回
9/1提供Pa好康優惠方案，窗口表示有興趣會再跟主管討論看看
12/21 明年還是保留一檔10萬的小額採購</t>
  </si>
  <si>
    <t>12/23 與稅捐處陳股長及高小姐視訊會議，提案租稅教育在PaGamO平台推廣觸及全台國中小學生，並
可用實體獎勵的部分限定高雄市學生可參加抽獎資格。本案預算約為30萬含稅預計會落在2021.Q2
1/6 電話詢問窗口，窗口回覆尚在確認如何招標、是否找學校配合。
1/21 電話聯繫，窗口回覆目前手上有其他專案在忙，要再跟採購單位詢問、確認限制性招標事宜，預計是2月。
2/5提供限制性招標_PaGamO獨家證明文件。高雄想將獎品購買、寄送一併由PaGamO處理，此案預算預計40萬含稅，預計3月招標
2/18 電話拜年，並與窗口確認以限制性招標進行，2月底前須提供規劃建議書for招標文件
2/25-26 準備標案企劃書
3/10 提供第二版企劃書待窗口確認
3/20提供需求規範書、與窗口討論標案三階段驗收項目
3/26對方採購告知，企劃書需再修改，已重新編修提供
4/6採購案已通過，4/9將進行議價、決標
4/9 40萬得標
4/25已交付第一階段驗收項目
4/26 客製道具與地形已確認
5/7 提供宣傳圖主視覺給窗口確認
5/20 第一次任務、臉書貼文上線
5/28 提供第二次任務宣傳圖給窗口確認，討論修改部分
6/1陸續整理題目、上題
6/4溝通宣傳圖修改部分，已提供修改版本給客戶確認
6/9第二次任務（6/10-6/23)上線設定，開票撈取OPEN ID抽獎數據
6/25提供第三次任務宣傳圖給窗口確認，討論修改部分
6/29第三次任務宣傳圖窗口已確認ok
7/8第三次任務上線、臉書貼文上線
7/14與窗口第四次任務宣傳圖設計方向確認
7/22提供第三次任務數據（7/8-7/21)
7/29提供第四次任務宣傳圖給客戶確認、修改討論
8/5第四次任務上線、臉書貼文上線、提供第一階段中獎名單給高雄稅捐處公告
8/19提供第四次任務數據（8/5-8/18)
8/30提供第五次任務宣傳圖確認
9/2第五次任務上線、臉書貼文上線
9/6請lulu協助聯繫學校通知得獎學生填寫中獎申報領據
9/15寄出第一階段抽獎獎品共10份
9/23修改第六次任務題目
9/30第六次任務上線
10/14提供第六次任務數據
10/21討論抽獎獎品ipad全球性缺貨的獎品替換事宜
10/29確認獎品更換為三星平板。提供第二階段中獎名單給高雄稅捐處
11/5公告第二階段得獎名單，下週待回收學生領據後處理獎品寄送事宜
11/11寄出成果報告準備驗收事宜
12/1詢問窗口關心驗收狀況，窗口回覆尚在簽核中
12/10窗口告知機關已驗收完成。已開立尾款發票27萬＆寄出驗收單，請窗口協助處理。
12/16敲定下週二會議討論明年提案，高雄稅捐處有考慮電競賽項目
12/21-22與窗口討論電競提案，並提供報價單，待內部審核及評估
12/29內部預算審核中，但電競賽金額較高有可能被擋。對方考慮同台北稅捐處以10萬小額採購</t>
  </si>
  <si>
    <t>企業-顧問業</t>
  </si>
  <si>
    <t>（智策慧）
AMT亞太行銷數位轉型聯盟協會</t>
  </si>
  <si>
    <t>智策慧的老闆Sharon是先前參加開放水域成果發表會的貴賓，公司的業務項目有協助中小企業規劃CSR活動及企業培訓課程規劃。
8/23第一次拜訪介紹PaGamO CSR及企業培訓應用案例，希望有機會融入PaGamO的部分一起向客戶提案
9/14窗口Vera預計提案客戶-中國橡膠，中橡每年都會針對高雄附近地區的國小學生做CSR活動，詢問是否有一些活動案例可以先參考。整理資料後會再提供給Vera
9/18寄出可公開的客戶案例＆提供官網媒體曝光供窗口參考。
9/21關心窗口，窗口表示有收到資料會再跟中國橡膠討論提案方向。
10/1詢問窗口，窗口表示有跟中國橡膠提案PaGamO，但對方最近在忙11月活動的事情尚未細談，預計過兩週再關心進度。
11/3與窗口線上會議，窗口現在有另一案是LINE SME線上策展會先提供資訊給我們參考，看有無機會結合PaGamO</t>
  </si>
  <si>
    <t>臺灣銀行</t>
  </si>
  <si>
    <t>1/26電話聯繫林科長，目前沒有需求婉拒約訪</t>
  </si>
  <si>
    <t>5/22林科長回覆已將資料提供給長官，會再詢問長官意見後回覆
5/17寄出簡報，待下週做追蹤
5/16已跟台銀行員訓練所林科長聯繫上，科長希望先收到簡報資料再進一步做電話討論</t>
  </si>
  <si>
    <t>桃園市政府客家事務局</t>
  </si>
  <si>
    <t>4/8本週掃標留意該單位有開立相關標案，目前尚未聯繫上主要負責窗口，會再追蹤</t>
  </si>
  <si>
    <t>王道商業銀行</t>
  </si>
  <si>
    <t>5/9培訓部黃先生表示目前內部是用「空中英語」進行線上課程/年約，會先寄送資料參考，7-8月時規劃明年度預算＆課程時可再聯繫看看</t>
  </si>
  <si>
    <t>企業-石化業</t>
  </si>
  <si>
    <t>台灣中油</t>
  </si>
  <si>
    <t>能源教育</t>
  </si>
  <si>
    <t>9/21寄出PaGamO簡介</t>
  </si>
  <si>
    <t>仁寶電腦</t>
  </si>
  <si>
    <t>台中市消防局</t>
  </si>
  <si>
    <t>防災安全</t>
  </si>
  <si>
    <t>10/11-10/12致電窗口，窗口公出，下週會再聯絡看看
10/16已聯繫上火災預防科窗口，並以電話介紹PaGamO＆寄出簡報，待後續跟進
10/25窗口回覆，明年預算都大致抵定，可能等明年暑假過後再盤點是否有剩餘預算可以合作</t>
  </si>
  <si>
    <t>高雄市消防局</t>
  </si>
  <si>
    <t>5/7聯繫窗口，窗口表示下半年以實體活動為主，無多餘的預算
5/2致電窗口，窗口公出，會再找時間詢問下半年是否有機會合作</t>
  </si>
  <si>
    <t>10/11-10/12致電窗口，窗口公出，下週會再聯絡看看
因台中消防局有詢問是否有和其他縣市合作，故高雄消防局的聯絡先緩緩
11/2致電火災預防科窗口莊小姐，並以電話介紹PaGamO＆寄出簡報，待後續跟進
11/9聯繫窗口確認有收到簡報資料，窗口表示近期較忙尚未與長官討論。預計11月底前會再跟主管呈報
11/30窗口表示有跟科長呈報，但近期無預算可動用，建議我們明年5、6會可以再聯繫看明年下半年是否有機會規劃</t>
  </si>
  <si>
    <t>企業-光電玻璃</t>
  </si>
  <si>
    <t>台灣康寧</t>
  </si>
  <si>
    <t>科普教育/生命教育</t>
  </si>
  <si>
    <t>10/5透過公司官網寄出陌開信件</t>
  </si>
  <si>
    <t>企業-飲料製造</t>
  </si>
  <si>
    <t>太古可口可樂</t>
  </si>
  <si>
    <t>反霸凌</t>
  </si>
  <si>
    <t>11/29寄出陌開信件
11/30與窗口電話聯繫上，已跟窗口沈小姐電話聯繫上並寄出PaGamO簡介，後續會再追蹤
12/14電話關心窗口，窗口表示PaGamO平台蠻有趣，後續規劃明年活動時會列入參考，有需要會再跟我們聯繫。</t>
  </si>
  <si>
    <t>企業內訓-One BoniO</t>
  </si>
  <si>
    <t>微星科技</t>
  </si>
  <si>
    <t>英文職能訓</t>
  </si>
  <si>
    <t>1/17與窗口聯繫，窗口回覆有看過資料，目前無課程需求
1/11電話有聯繫上HR窗口，因窗口在會議中先寄出簡報，過兩天會再致電是否有收到簡報＆電話說明
1/4透過公開資訊寄發email至人力資源部，會再嘗試聯繫HR窗口</t>
  </si>
  <si>
    <t>12/6透過官網寄發emil，下週會嘗試聯繫看是否能從總機轉到培訓部門</t>
  </si>
  <si>
    <t>中國人壽</t>
  </si>
  <si>
    <t>1/3窗口表示有收到資料，也聽過PaGamO。若課程有規劃需求會再跟我們聯繫</t>
  </si>
  <si>
    <t>12/6透過官網寄發emil，下週會嘗試聯繫看是否能從總機轉到培訓部門
12/14請總機幫忙轉接至培訓部門，窗口林小姐有興趣了解商用英文溝通＆多益課程，先寄出簡報待後續跟進。</t>
  </si>
  <si>
    <t>元大銀行</t>
  </si>
  <si>
    <t>2/5電話聯繫窗口，窗口表示上半年暫無課程需求，若有需要會再與我們聯繫。</t>
  </si>
  <si>
    <t>12/21透過公開資訊寄發email至人力資源部，會再嘗試聯繫HR窗口
12/28有聯繫上HR窗口，窗口表示內部1月才會開始討論培訓課程，屆時可再聯繫。</t>
  </si>
  <si>
    <t>富邦人壽</t>
  </si>
  <si>
    <t>12/21透過公開資訊寄發email至人力資源部，會再嘗試聯繫HR窗口</t>
  </si>
  <si>
    <t>安聯人壽</t>
  </si>
  <si>
    <t>1/4透過官網留言，會再嘗試聯繫HR窗口</t>
  </si>
  <si>
    <t>企業-消費品業</t>
  </si>
  <si>
    <t>3M台灣</t>
  </si>
  <si>
    <t>科普教育</t>
  </si>
  <si>
    <t>1/10透過網路搜尋3M台灣為合作夥伴產科會「科普列車」的贊助商，CSR亦推廣科普教育，先寄信至3M台灣的公共關係室，會再試著用電話聯繫看看。</t>
  </si>
  <si>
    <t>致茂基金會</t>
  </si>
  <si>
    <t>1/23 總機無法轉接，說單位若有需求會主動聯繫。
1/16透過網路搜尋3M台灣為合作夥伴產科會「科普列車」的贊助商，CSR亦推廣科普教育，先寄信至公共關係室，會再試著用電話聯繫看看。</t>
  </si>
  <si>
    <t>黑松教育基金會</t>
  </si>
  <si>
    <t>1/23先寄信至公用信箱，會再嘗試電話聯繫</t>
  </si>
  <si>
    <t>永續教育</t>
  </si>
  <si>
    <t>金門縣政府</t>
  </si>
  <si>
    <t>4/15與窗口呂小姐聯繫上，呂小姐表示他們的標案需求以偏向實體活動為主，希望民眾多到當地走訪，目前沒有其他的經費，但跟呂小姐說我這邊會先寄PaGamO平台簡介資料，若其他有其他合適的專案可再跟我們聯繫。
4/3窗口休假，下週會再電話聯繫。
3/14本週掃標留意該單位有開立相關標案，目前尚未聯繫上主要負責窗口，預計先寄送相關資料後持續嘗試聯繫。</t>
  </si>
  <si>
    <t>華南銀行</t>
  </si>
  <si>
    <t>1/17電話聯繫HR同仁，窗口表示目前內部配合的平台尚在合約中，暫不可慮合作。
1/10電話聯繫HR同仁，窗口表示華南已有自己的平台做線上學習，但可以提供課程資料供參考，預計提供英文＆ESG課程簡介</t>
  </si>
  <si>
    <t>新北市政府_客家事務局</t>
  </si>
  <si>
    <t>3/22聯繫窗口陳小姐，陳小姐回覆沒有教育宣導需求，可洽詢客委會或教育局。</t>
  </si>
  <si>
    <t>彰化縣政府</t>
  </si>
  <si>
    <t>性平教育</t>
  </si>
  <si>
    <t>3/21聯繫上標案採購，對方回覆目前沒有需求，採購案為獨立的活動(規劃親子觀看性平影片賞析/電影院包場)
3/14本週掃標留意該單位有開立相關標案，目前尚未聯繫上主要負責窗口，預計先寄送相關資料後持續嘗試聯繫。</t>
  </si>
  <si>
    <t>長榮海事博物館</t>
  </si>
  <si>
    <t>7/20陌開客戶，有問到窗口聯絡方式＆email,會先整理PaGamO簡介資料，待後續跟進
7/24寄出PaGamO簡介並聯繫上窗口，窗口告知最近在忙暑期營隊，會找時間跟主管報告，預計8月中旬再聯繫。
8/23聯繫窗口，窗口表示還在忙暑假活動，9月再跟主管彙報。
9/14 聯繫窗口，請我們11月中旬再聯繫。
11/1聯繫窗口，活動一路到11月底，過後再聯繫。
12/14聯繫窗口，窗口表示內部針對明年活動已有既定規劃，暫無合作機會。</t>
  </si>
  <si>
    <t>新北市消防局</t>
  </si>
  <si>
    <t>4/30與窗口聯繫，對方表示目前只有營隊標案，線上教育暫無需求
4/25掃標留意意該單位有開立「消防兒童夏令營」標案，先前接觸時，窗口表示無預算，會藉此標案再與窗口探詢</t>
  </si>
  <si>
    <t>6/8自行陌開聯繫，因火災預防科其中一項業務是校園宣導，電話簡短介紹PaGamO平台&amp;公部門實績，窗口希望先取得簡報跟長官討論評估，預計下週一寄出簡報＆持續跟進。
6/13 寄出簡報，待追蹤內部討論結果
6/26窗口表示近日業務繁忙，請我們7月中旬再聯絡詢問
7/17-7/20 本週都聯繫不上窗口，會再持續追蹤
7/24聯繫上窗口，窗口告知已跟主管呈報，但目前希望維持原本推動方式暫不考慮合作，後續會轉往聯絡其他縣市消防局(防災教育)</t>
  </si>
  <si>
    <t>8/29林青蓉老師回覆系所無預算，未來有需要會再聯繫
8/15與系秘聯繫上，系秘轉介林青蓉老師聯絡資訊，已先寄資料給林老師參考，會再電話追蹤。
8/8先寄出陌開信＆PaGamO簡介，會再電話追蹤</t>
  </si>
  <si>
    <t>學士後護理系</t>
  </si>
  <si>
    <t>8/15與護理系為同一窗口，同步聯繫林青蓉老師
8/8先寄出陌開信＆PaGamO簡介，會再電話追蹤</t>
  </si>
  <si>
    <t>8/26莊組長回覆系所無預算，未來有需要會再聯繫
8/15與系秘聯繫上，系秘轉介行政組組長聯絡資訊，已先寄資料給莊組長參考，會再電話追蹤。
8/12先寄出陌開信＆PaGamO簡介，會再電話追蹤。</t>
  </si>
  <si>
    <t>CSR-企業/電競賽</t>
  </si>
  <si>
    <t>國泰反毒_北區</t>
  </si>
  <si>
    <t>1/13檢查報名頁設定
2/1檢查教學手冊文件＆寄發國教署公文
3/1-3/3 和Kitty討論國泰週報表的處理方式
5/3 和Yvonne確認違規查核的SOP文件
5/19和Edwin確認初賽文件
5/23檢查國泰初賽各賽場設定＆禁用時段
6/5-6/9 統籌國泰初賽小組查核違規
6/16整理國泰初賽小組查核狀況
6/30整理國泰違規名單公告版本(去識別化)
7/19處理教育局公文_協助老師申請國泰總決賽活動公假
8/25處理國教署公文_申請總決賽獎狀字號
8/30申請用印國教署公文
9/14詢問教官，教官表示獎狀字號尚在簽核中
9/20拿到獎狀字號已提供給Allison供廠商印製獎狀
10/12與Edwin討論國泰新賽制for續約提案
10/17分析查核違規與影響國泰報名人數的關聯性
12/7-8與國教署窗口溝通，教師因校名誤植欲申請換發獎狀事宜
12/11寄給國教署申請換發獎狀</t>
  </si>
  <si>
    <t>1/21 草擬2022國泰電競國教署公文
1/24寄出2022國泰反毒電競-邀請國教署擔任指導單位的公文
2/9關心國教署指導單位公文簽核進度，同步準備函請教育局鼓勵師生報名的公文
2/16處理鼓勵報名的公文用印
3/11已跟春緣主任確認新北獎勵點數計畫、並提供banner＆LINE圖請主任協助宣傳
4/13與國教署確認反毒新題審核狀況，教官已確認ok。
5/19開票匯入觀賽者帳號至初賽3-10年級及共學組賽場，並book RD行事曆協助監測系統穩定。
6/3-6/6 處理線上初賽同一IP登入、賽事代打行為狀況處理
6/9-6/10 持續處理線上初賽同一IP登入、賽事代打行為等違規確認 
6/17確認學生組違規、外卡、晉級名單，下週接著處理共學組違規查證
6/20-6/23處理共學組違規事宜
6/30共學組晉級名單公告後的客服電話處理
7/7確認實習生的決賽資料整理狀況＆統整學生組/共學組的選手服size
7/13追蹤決賽選手資料補件狀況，請三區客戶再進行電話催繳
7/28整理線上頒獎典禮用的選手資料與照片
-----------
12/28統籌第三屆國泰初賽，請OP協助設定初賽賽場</t>
  </si>
  <si>
    <t>11/25 打給國教署林教官，教官請我們先擬公文正式邀請國教署擔任活動指導單位的公文、需請國教署協助事項、決賽新增指導老師的證明一併寫在公文內上簽。林教官表示國教署聯絡窗口可能會在12月初會有異動。
11/27 初擬公文，待內部確認後預計下週用印寄出
12/1 國教署窗口異動為莊佳穎教官，待簡章確認後連同公文一起用印寄出。會再請教官幫忙上簽召開跨縣市說明會
12/4 公文申請用印中，待葉老師簽核
12/7 寄出公文掛號，並電話聯繫教官，請教官協助安排全台說明會
12/15 說明會日期訂在12/21 @國教署
12/15 建立北區初賽賽場
12/18 說明會改至12/23 @國教署，在說明會前會先跟去年窗口聯繫溝通協辦單位的角色
12/23 國教署說明會，已蒐集各縣市窗口聯絡資訊。會後同步寄送正式函文邀請各教育局擔任協辦
12/30 詢問北區各縣市上簽狀況，桃園較無意願會再溝通；其他縣市回覆上簽中，應該沒問題。
1/5 已收到基隆、台北市回函同意擔任協辦。桃園回絕
1/14 收到新北回函同意擔任協辦。宜蘭回絕
1/21 新竹市來信同意擔任協辦。
1/28 寄出各縣市公文含活動電子海報，鼓勵學生踴躍報名。
2/26 北區報名狀況處理與回覆
3/5 報名最後一天，報名電話處理
3/8 團報資料整理
3/17PaGamO魔王戰違規帳號處理。經討論，保留帳號至初賽結束，若後續有晉級須以新帳號參賽。初賽虛寶獎勵不予發放
3/26 寄出北三～北高一，共8個年級初賽晉級通知
4/6-8 整理複賽晉級確認參加資料、電話提醒尚未繳交的參賽隊伍
4/8 向春緣主任說明國泰考量後不另外舉辦新北記者會。
4/17 提供新北市複賽晉級數據給春緣主任參考
4/20複賽順利結束，整理晉級名單並確認總決賽參賽意願
4/29 準備公文向各縣市教育局申請獎狀字號、局長用印用在複賽獎狀
5/12寄出公文向台北、新北、新竹市申請獎狀字號、局長用印
5/17寄信通知家長跟學生 總決賽暫延至8/21。（7月中會視疫情狀況決定是否再度延期或改為線上）
5/28準備欲發給國教署公文說明國泰反毒電競總決賽暫延至8/21
6/4 國教署公文已完成用印並掛號寄出
6/23 跟台北市教育局窗口李教官聯繫，複賽獎狀北市學生將使用北市制式獎狀用印
7/1 收到李教官寄回的北市制式獎狀
7/16 與部門內部討論總決賽轉線上形式的替代方案
8/5 準備通知國教署、縣市教育局活動延期公文，請設計修改決賽邀請函
8/9 聯繫教官，邀請署內長官出席線上總決賽
8/12確認國教署出席代表為林良慶組長
8/13回覆北區參賽者回傳資料之信件
8/18-8/19整理北區參賽者資料回傳
8/27 陪同國教署長官進行線上記者會測試
8/28 國泰總決賽-辦公室支援，處理賽事的OPEN ID的登入狀況排除
9/2-9/3 請David 協助整理北區選手比賽影片留存
9/8 擬國教署函文申請總決賽獎狀，待內部用印後寄出
9/15 寄出函文給國教署申請製發獎狀
9/24 提供獎狀名單給廠商印製
10/8 北區領據請lulu協助整理及電話提醒尚未繳交的選手
10/13 寄出8/28國泰決賽當天抽獎獲得筆電的領據，提醒參賽者需於10/29前回傳資料</t>
  </si>
  <si>
    <t>11/15 本週新北議會, 複賽場地待春緣主任與長官討論
目前討論場地：新北教育局1F 彭園餐廳 ＆新北電競館
（筆電以租借方式）
說明會預計在大觀國小舉辦, 暫定12/4 待確認 
-----
11/20 新北複賽場地確認：新北市府 1F彭園會館 
11/20 發公文至新北教育局
11/29 說明會改至12/19
12/26 場勘（新北、柯南＆PaGamO)
12/27 北區活動紙本海報需求數量950張
1/6報名開跑，再次寄送公文及海報電子檔、活動簡章
1/7電話聯絡各縣市教育局窗口確認公文寄送、轉知學校
1/10新北教育局、親師生平台宣傳露出
1/15基隆市教育處-宣導國泰反毒電競活動
1/15紙本海報寄送
1/16-1/17重點學校電話聯絡，推廣報名
2/5寄送公文，溝通報名延長及線上賽時程調整＆加碼個人獎項
2/14通知國教署決議僅頒發總決賽七個年級前三名獎狀，複賽獎狀由幫你優自行印製
2/20拉出北區複賽時程甘特圖
2/21北區複賽第二次籌備會議＠新店國小：開幕表演、啟動儀式、人力配置討論
2/21北區複賽需有電競耳機、邀請函及複賽獎狀會由新北教育局和幫你優共同署名
3/3新北市長宣布即日起停止大型活動，三區複賽統一調整為5/9 線上複賽。（彭園會館與筆電租借取消）
3/6 
1.請春緣主任安排預約5/9 北區場地備案：教師研習中心的電腦教室租借
2.複賽獎狀已提供給新北待確認
3/13寄出複賽調整至5/9的公文
3/17北區複賽獎狀送簽中
3/26通知新北5/9 不需備用場地，決賽延至8/9(4月會決定實體賽或線上賽）;詢問新北長官是否能拍攝勉勵、加油短片（詢問中）
4/6提供複賽參賽證明及獎狀給新北送簽
4/10重新提供改版的參賽證明、指導老師證明、複賽前三名給新北送簽申請獎狀字號
4/17提供新北手拿牌請局長拍攝30秒影片用
4/23寄出各縣市教育局公文通知決賽延期
4/30提供北區晉級複賽的數據給新北for新聞稿參考資料
5/5基隆市教育處來電詢問基隆市參賽的狀況及數據，已整理後提供
5/7提供5/9線上複賽直播連結給主任。當天會再提供直播畫面for 新聞稿使用
5/9提供新北教育局長影片後面、賽後數據給新北
5/28工讀生幫忙整理複賽Tshirt、獎狀寄件資訊
5/28寄出晉級決賽通知＆調查，帶隊老師6/12前需回覆是否參加總決賽
6/5寄出MVP獎品與獎狀，發信請老師留意包裹收件及需回傳頒獎照片
6/11北區隊伍參加8/9決賽意願調查完畢
6/18北區獎狀、T-shirt寄出
6/24總決賽邀請函提供給Vicky，讓國泰審核
7/2修改總決賽邀請函v2
7/8印製紙本邀請函、邀請函公文同步給國泰審核
7/10邀請函、指導老師公假公文內部用印
7/13寄出邀請函、活動公假公文掛號
7/23新北教育局長官邀請，內部上簽中
7/28確認出席長官為新北教育局劉明超副局長、吳佳珊科長、春緣主任
8/9活動結束當天提供春緣主任新北獲獎名單
8/12有3張獎狀需補寄，已請工讀生協助填寫獎狀會跟獎金領據一起寄出
8/13填寫複賽及決賽獎金領據
8/18寄出領據與更正的3張獎狀，並發信通知老師/家長 留意9/11前須將領據資料寄回
9/1將老師、家長寄回的領據資料整理，收到9/11
9/9領據資料整理
9/14領據資料整理
9/21彙整北區領據資料提供給財務
9/24寄出國泰教師節EDM&amp;確認帶隊老師接受國泰志工拜訪意願</t>
  </si>
  <si>
    <t>企業內訓-OneBoniO</t>
  </si>
  <si>
    <t xml:space="preserve"> Beyond Horizon Group（BHG）</t>
  </si>
  <si>
    <t>TBC</t>
  </si>
  <si>
    <t>1/3跟窗口拜年關心專案狀況，窗口表示內部尚在討論規劃要怎麼推動，會再與我們聯繫。</t>
  </si>
  <si>
    <t xml:space="preserve">10/16HR窗口來信詢問企業內訓，預計安排10/17下午線上會議介紹PaGamO平台＆應用案例
10/17與BHG線上會議，BHG是菲律賓的娛樂產業，接洽的窗口是負責集團內的培訓需求，會議介紹後覺得可以先從英文課程角度切入，請我們先提供報價供評估。
10/27寄出英文課簡介＆報價單。
11/2電話聯繫，窗口現在人在國外。先以信件確認體驗帳號的需求
11/17窗口前兩週出差海外，昨日已電話聯繫上並提供2組體驗帳號，待後續追蹤
12/5電話關心窗口體驗狀況，窗口表示目前集團組織需求可能還需要等等
有更重要的計劃在運行，會用LINE跟窗口保持聯繫。
</t>
  </si>
  <si>
    <t>智策慧品牌行銷顧問</t>
  </si>
  <si>
    <t xml:space="preserve">1/24有與新窗口通上電話，客戶端尚未回饋提案，後續有進一步消息會再聯繫。
1/15智策慧內部窗口有異動，會再提供新窗口，後續再跟進追蹤。
1/11窗口回覆下週一會再與中國橡膠會議討論，待下週追蹤。
1/3 本週員工旅遊，下週再聯繫。
</t>
  </si>
  <si>
    <t>12/1先前智策慧其他同事已聽過PaGamO簡介，窗口Edwn來信詢問企業合作，想先了解PaGamO的合作方式與價格進行客戶CSR提案(主題是循環經濟、ESG)，會準備一版報價單安排會議介紹與討論。
12/5寄出報價單＆電話說明，但後續跟進客戶提案狀況。
12/12與窗口關心中國橡膠提案狀況，尚未有進一步消息。
12/27電話聯繫，窗口這兩天出差，後續會持續追蹤。</t>
  </si>
  <si>
    <t>緯創</t>
  </si>
  <si>
    <t xml:space="preserve">4/1嘉苓回信告知團隊目前忙於進行各項永續相關資訊揭露和評比工作，可能還需要更多時間做評估和規劃。待後續對課程內容有更具體的想法會再和我們聯繫。已回信感謝後續會再保持聯繫。
3/27與嘉苓聯繫，嘉玲回覆永續團隊這週都在各地出差，預計下週會找時間和永續副總Sylvia討論。
3/18與緯創永續辦公室團隊進行實體會議介紹PaGamO，會議初步討論緯創傾向使用自有的ESG內容，內部需再討論細節，會再持續追蹤。
2/26與嘉苓確認，因配合主管行程，會議時間安排在3/18下午
2/16電話聯繫嘉苓，因我方提供的時間內部皆有會議衝突，尚在與主管確認會議時間
2/1嘉苓來電告知永續辦公室的副總因下週行程異動，希望會議延至年後2/19當週，已提供方便約會議的時段待緯創內部確認。
1/15-1/17嘉苓公出，先寄信留言詢問方便聯絡的時間，下週一會再致電嘉苓了解課程需求，以利準備會議資料
1/12緯創永續辦公室的嘉苓協助安排2/6(二)下午實體會議，會議想了解的主題為：碳權交易，關於循環經濟、產品碳足跡、供應鏈管理、低碳製程
1/9先前透過Eva接觸的Selina來信表示緯創對於「碳權交易」這個主題很有興趣，想邀請我們再次介紹PaGamO
</t>
  </si>
  <si>
    <t>3/8Eva轉介，人資對於遊戲化內訓及ESG課程有興趣，以安排3/15實體拜會＆介紹
3/15和Eva至汐止緯創拜訪介紹PaGamO企業培訓應用，因窗口皆為第一次聽到尚需時間消化＆思考緯創內訓的應用，初步交流有三大方向：ESG課程、新人培訓、產線員工的教育訓練都有機會發展，會持續跟進
3/28致電Vincent,Vincent表示內部尚在思考可以應用的方向，有機會需請Eva從Selina那邊關心。</t>
  </si>
  <si>
    <t>聯華電子</t>
  </si>
  <si>
    <t>人資培力
英文職能訓</t>
  </si>
  <si>
    <t>2/16原年前會議客戶因故取消，電話聯繫窗口表示被assign其他專案要優先處理，待告一段落會再跟我們聯繫。
1/30客戶來信詢問人資培力＆英文課程，回撥電話與窗口了解需求並安排2/5上午進行線上會議介紹</t>
  </si>
  <si>
    <t>企業內訓-JoSeal</t>
  </si>
  <si>
    <t>中高階主管職能訓</t>
  </si>
  <si>
    <t>3/21窗口回覆評估後因JoSeal在CN無法使用app不符培訓需求。
3/4窗口表示有收到資訊，但目前在survey各家廠商預計3月中會進行內部討論。
2/27寄出報價單＄501,600含稅＆體驗帳號
2/21線上會議介紹JoSeal平台功能＆Demo，會後客戶想了解專案預算，預計使用人數200人，待提供報價單＆體驗帳號。
2/20客戶來信詢問JoSeal平台</t>
  </si>
  <si>
    <t>系所課程</t>
  </si>
  <si>
    <t>一年期 $826,728
三年期$1,943,844</t>
  </si>
  <si>
    <t>5/3Eva轉知劉老師回覆校內評估PaGamO與學校屬性及效益較不適合，決議不採購
5/2聯繫劉老師手機未果，已加LINE留文字訊息，尚未得到回覆。
4/22經4/18學校高層會議，採購PaGamO平台事宜已送交校長與主秘批示，因金額龐大尚未有結論，待通知。預計再過一週會再詢問劉老師。
4/19、4/22電聯辦公室及劉老師手機都無人接聽，先用信件留言，會再持續追蹤。
4/3劉老師表示已呈報給校長，校內預計在4/18會進行討論，後續會再追蹤。
3/27提供一年期＆三年期報價單供校內評估
3/21與劉老師線上會議，初步討論校內想先應用在多媒體遊戲發展及幼保系，請我們先準備初版報價單，預計下週一提供。</t>
  </si>
  <si>
    <t>德霖科技大學</t>
  </si>
  <si>
    <t>11/23不動產經營系凌主任主動聯繫，說有看到我提供的資料，對公職題庫蠻有興趣，之後希望可以安排系上老師一起參加聽我們介紹PaGamO, 以評估後續導入系所的可行性。</t>
  </si>
  <si>
    <t>企業-精品業</t>
  </si>
  <si>
    <t>Pandora</t>
  </si>
  <si>
    <t>2/23電話聯繫窗口，窗口表示2024預算緊縮暫不考慮合作。
1/8聯繫窗口，窗口說目前台灣區總監出差上海，會議可能改約2月比較合適，2月會再致電</t>
  </si>
  <si>
    <t>8/17pandora 透過HR Alan介紹詢問企業內訓，需求為有90 多位女性銷售人員(輪班制)，想要找線上英文教學課程。目的是透過英文培訓增加英文能力。已跟Alan要到窗口的聯絡方式，窗口表示本週較忙，下週二上午較方便聯繫。
8/22與窗口電話初步了解需求：想針對櫃姐做英文培訓，預計100人做生活英文口語培訓，金額預計50萬、預計Q4進行，下週會準備培訓提案待跟進約提案會議。
8/30-9/1準備內訓提案簡報，預計下週會有一版＆與窗口確認提案會議時間。
9/14聯繫窗口，窗口表示培訓評估需要先跟台灣區總監彙報且目前是百貨週年慶較忙，會議預計安排在10月中旬，待10月初會再聯繫跟進。
10/11電話聯繫窗口，窗口請我們先準備一版報價單，預算約50萬，窗口要一併向主管呈報＆約會議時間
10/19寄出3個月＆6個月報價單＆電話說明，窗口要再內部進行討論。
11/2電聯窗口，窗口請我們再重新調整報價單
11/7重新寄出3個月英文課程含系統租費的50萬含稅報價單供窗口內部討論
11/15電話關心，窗口表示等週年慶忙完，預計12月中再約會議。
12/8電話關心，窗口表示手上還有其他專案在忙，會議將延至1月，12月底會再聯繫。</t>
  </si>
  <si>
    <t>承恩食品</t>
  </si>
  <si>
    <t>1/25窗口回覆內部討論後暫不考慮，因費用太高，且無使用到這麼多功能。
1/19已提供報價單，並電聯窗口。窗口回覆下週會和老闆討論評估。
1/17客戶來信詢問JoSeal平台，承恩食品主要是手搖飲原物料的供應商、同時經營海外珍奶品牌「大中和」，想將手搖飲調配教學影片對外販售課程，爭取政府海外海外市場開發補助預算，因老闆有使用過JoSeal社群：超級數字力、BeDoHave，僱請窗口來詢問JoSeal。</t>
  </si>
  <si>
    <t>企業-餐飲業</t>
  </si>
  <si>
    <t>迷客夏</t>
  </si>
  <si>
    <t>2023/8/09 與迷客夏電話會議，初步討論需求為客戶想規劃2024兒童節活動小小店長活動（擬為收費體驗活動）想看是否有機會結合PaGamO線上學習/線下闖關、活動材料包結合聯名商品、產品優惠等，包裝為豐富的體驗活動與知識學習。
-暫定實體北中南各一間門市(可彈性調整)
-活動時間：1~2週
-體驗場次：暫定10人/場
-可觸及學子的教育議題：環保、永續、食安教育、營養教育、食材溯源等
8/17 與窗口敲定8/24安排線上會議進行提案
8/24線上提案會議，會後提供簡報＆初版報價供內部討論。窗口表示提案架構比他們想像的規模還要大，但是認同我們提出的深耕教育概念，與坊間小小店長是無法相比的，他們會再內部討論＆提報長官，但目前預算尚未明朗。
8/31新商機部門窗口告知內部討論後將轉由行銷部評估，這兩天會再追蹤討論狀況。
9/5詢問窗口內部討論狀況：行銷部對TA這塊比較有疑慮，迷客夏TA 25-39與PaGamO有一點落差，但多了社會責任的議題，故尚在思考＆評估，預計下週回覆。
9/14詢問窗口進度，窗口回覆：行銷部的主管會再依照明年度全年的行銷檔期進行整體評估,尚未有進一步消息。</t>
  </si>
  <si>
    <t>台北市消防局</t>
  </si>
  <si>
    <t>8/31陌開客戶，先透過電話與減災預防科窗口介紹，並寄出PaGamO簡介，待窗口與主管報告後，持續跟進。
9/4確認對方有收到資料，待後續跟進。
9/14聯繫窗口，窗口本週較忙請我下週再聯繫。
9/20-9/21窗口公出，持續跟進。
9/25詢問窗口，窗口表示要再往上呈報，後續會再關心。
10/5聯繫窗口，窗口回覆跟長官討論後因目前預算有限暫無法合作，後續有需要會再跟我們聯繫，會再試著探詢明年預算是否有機會合作</t>
  </si>
  <si>
    <t>新北市教育局_技職教育科</t>
  </si>
  <si>
    <t>9/15高科大技職教育的窗口表示他們有在和新北市教育局_技職教育科接觸，新北市政府教育局有意藉由高科大與pagamo的技職推廣任務書案，做一場宣傳記者會或是活動，窗口請我先整理一版PaGamO活動應用案例提報給新北教育局參考。
9/18提供簡報資料，待後續跟進。
9/26詢問窗口，尚未有進一步消息。
11/9詢問窗口新北教育局是否有12月記者會規劃，待回覆
11/24 窗口告知12月無記者會活動規劃</t>
  </si>
  <si>
    <t>陽明海運基金會</t>
  </si>
  <si>
    <t>4/27陌開聯繫窗口張小姐，約到5/16至基隆拜訪介紹PaGamO平台
5/10-5/12準備提案簡報
5/16至基隆拜訪，窗口就是陽明海運文化藝術館的館長，館長PaGamO遊戲化學習有興趣但博物館較無預算，想思考長遠的教育推廣合作會再跟總公司陽明海運討論評估。
5/25 館長表示近日較忙尚未與總公司討論，待後續持續跟進。
6/14請館長再幫忙詢問總公司窗口，待回覆
6/29連繫總公司窗口-詹經理，經理說明內部討論後目前無合適的專案合作，若有需要會再聯繫</t>
  </si>
  <si>
    <t>企業-半導體業</t>
  </si>
  <si>
    <t>台積電</t>
  </si>
  <si>
    <t>11/1線上提案會議，客戶已使用其他平台進行培訓，但對於PaGamO的測驗與電競賽模組有興趣。
11/3先寄出體驗帳號供夥伴體驗一般任務書與測驗模組，跟進策略為安排下一次的會議聚焦討論同仁體驗後的回饋、進行電競賽體驗，並進一步討論POC需求。
11/10 Jenny回應公司proxy servers有擋我們的服務網頁，這幾天在打通環境，需要再等幾天。內部業務代表樓先生休假一週，等他回來Jenny會再進行內部POC方向討論
11/24先由Eva寄信代為邀請Jenny線上參與12月ESG論壇,並探詢內部開通預計重新安排體驗的時程，待回覆後進一步跟進。</t>
  </si>
  <si>
    <t>新光人壽
永續發展企劃部</t>
  </si>
  <si>
    <t>ESG培力</t>
  </si>
  <si>
    <t>新光人壽已合作英文培訓，另外一個部門永續發展企劃部＆保全管理部是參與ESG培力論壇有意願進一步了解。
9/23問卷未留分機，打到總機未轉成功。請目前合作英文培訓的窗口幫忙確認分機，下週一電聯
9/29寄出ESG的公版簡報，下週關心內部討論狀況，是否有機會安排會議介紹
10/5電話約訪，安排下週10/12(三)上午線上會議
10/12-10/14線上會議後寄出提案簡報＆8組體驗帳號，待下週跟進體驗狀況
10/19電話關心，因原本接洽的窗口將請產假，職代尚未與主管討論課程需求：時長、需求人數、預算等，預計下週再追蹤
10/26電話關心，窗口表示主管這兩週較忙，內部尚未找到時間討論課程需求。預計過一兩週再跟進。
11/8目前內部在忙金管會檢查，尚無時間討論。等告一段落，會再跟我們聯繫
12/14回信告知內部討論後，ESG課程比較想要影音課程+工作坊，預算初抓10萬元，會再準備課程規劃＆報價單</t>
  </si>
  <si>
    <t>新北教育局工環科</t>
  </si>
  <si>
    <t>4/21電話聯繫，初步確認需求：因疫情影響實體競賽想轉為線上形式辦理，預算約70~85萬間。會準備電競賽提案與報價單提供給窗口
4/27窗口告知希望增加6/8記者會(世界海洋日)，賽制希望規劃成初賽及決賽，須重新調整提案及報價單。並安排5/3(二)與科長、股長進行線上會議
5/3提供客戶目標100萬（不含記者會）的報價單，並說明調整建議。
5/6窗口告知因連日疫情升溫，多了很多緊急會議，主管需要時間再討論，也因此辦理的時程後續會再調整，等確認後會盡快回覆
5/14窗口表示還是希望初賽即分組，希望預算壓低在100萬。若超過100萬則需另外討論招標方式
5/20窗口告知已大致確認預算（$125萬含記者會），下週安排電話會議進一步確認招標細節
5/27開始準備標案用企劃書及擬定分期條件，招標程序預計於6月中旬辦理
5/31提供企劃書v1版本，待進一步確認專案期程與分期條件
6/9準備獨家製造及商標註冊證明文件for限制性標案用
6/16 窗口告知此案取消</t>
  </si>
  <si>
    <t>協會</t>
  </si>
  <si>
    <t>大享食育協會</t>
  </si>
  <si>
    <t>食漁教育</t>
  </si>
  <si>
    <t>大享食育協會是國維介紹的，大享雖然是公益單位，但常接政府標案ex農委會、農糧署，有機會可以一起合作拿案子。
8/31線上會議介紹PaGamO平台及CSR案例分享</t>
  </si>
  <si>
    <t>中華精測</t>
  </si>
  <si>
    <t>6/30客戶來信詢問員工競賽合作方案
7/1聯絡客戶初步了解需求，並安排7/6線上會議進一步介紹PaGamO平台應用案例
7/6線上會議，窗口表示對活動規劃很有興趣，但主管較保守、內部預算可能不高，後續會先整理提案簡報及報價單供呈報主管
7/12寄出提案＆POC報價單
7/14電話關心，窗口表示因預算較高，主管尚在考慮
7/21 暫無需求，若有需要會再跟我們聯繫
8/30寄出論壇邀請信，待追蹤</t>
  </si>
  <si>
    <t>校內課程</t>
  </si>
  <si>
    <t>8/15輔大餐旅管理系王老師來信詢問課程導入遊戲化學習
8/16電話聯絡了解需求，王老師希望在班級導入遊戲化學習，但計畫經費不多約3~5萬以內，跟老師說明主要收費為一次性系統建置＋帳號授權費，建議老師可以系所為導入單位，老師表示會再跟其他老師討論看看</t>
  </si>
  <si>
    <t>宜蘭大學</t>
  </si>
  <si>
    <t>9/8宜蘭大學林老師來信詢問課程導入遊戲化學習
9/8電話聯繫未果，先用信件跟老師說明主要收費為一次性系統建置＋帳號授權費，建議老師可以考慮以系所為導入單位</t>
  </si>
  <si>
    <t>7/20行政管理學系蔡教授來信詢問PaGamO與大專院校合作的可能性，想應用在系所必修課程
7/20致電蔡教授並約7/26至學校拜訪，介紹PaGamO與分享其他大學應用案例
7/26提案會議。與會者跨行政管理學系、新聞系、日文系老師。系主任表示以系所採購可能預算較不足，若從校方推動較有機會。並對於我們分享的高大大學入門應用蠻有興趣，覺得教務長會有興趣。後續有機會可引薦教務長，再做交流。
8/4和蔡教授聯絡，蔡教授已協助先提供簡報給教務長秘書，試著幫我們安排看是否有機會能拜訪教務長
8/12創新中心陳教授回信告知因文大正在遴選新校長，現階段學校比較不會有大動作，等新校長底定後，再拋出創新課程和新長官討論比較合適。後續會再追蹤
8/18詢問蔡教授，教務長秘書尚未有進一步消息</t>
  </si>
  <si>
    <t>9/22北醫是看到大學入門的新聞稿，也與高大規劃大學入門的后儀老師熟識。窗口表示，因為學期目前進行中，想要先辦理針對全校學生的SDGs活動競賽（有機會發生在今年底)
若成效不錯，下一階段目標是結合大一必修通識課程，待準備提案＆約定拜訪時間
9/29-9/30持續準備北醫提案
10/4已約到連假後10/11(二)下午線上會議
10/11老師臨時有事，會議改至下週10/19進行
10/19線上提案會議，想辦理大學生SDGs電競賽，但此案預算較低約20萬。會準備報價單，並提供加購項目參考。
10/26寄出報價單，下週會再追蹤北醫內部討論結果。
11/3 LINE窗口關心討論狀況，尚未回覆。</t>
  </si>
  <si>
    <t>中山醫學大學</t>
  </si>
  <si>
    <t>12/11與陳教授電話聯繫，初步了解想將PaGamO應用在學生國考競賽、模擬測驗（時間約在每年的5、6月），教授會先內部邀約其他與會者待確認提案會議時間、可能會在學期末（1月）
1/4、1/5 電話聯繫，陳教授不在
1/8電話聯繫上教授，教授表示學校內部尚未進一步討論具體規劃，有比較明確的規劃會與我們聯繫
會不定期電話關心、跟進
2/17 信件拜年，陳教授回電請我們準備提案，先內部討論、邀約其他系主任與會，有機會去拜訪
2/25 寄出PaGamO介紹與初步提案，下週會再電話詢問
3/2-3/3 電話尚未聯繫到陳教授
3/11 陳教授回覆還在內部討論，會主動與我們聯繫
4/13發信詢問陳教授，陳教授回覆目前教務長對採用新工具意願不大，暫無合適的切入點。但希望邀請葉老師出席9/9中山醫學大學教師成長營，人數約100人，希望葉老師演講翻轉教育、可帶入一些PaGamO遊戲化學習與校內長官介紹。已婉轉回信告知教授講座資訊、邀約可直接與乃文交流。</t>
  </si>
  <si>
    <t>9/23電聯，想了解ESG課程設計的部分，（已是優樂地的合作客戶）希望先有簡報資料再跟主管做討論。
9/27先提供ESG的公版簡報，下週關心內部討論狀況，是否有機會安排會議介紹
10/5致電關心，窗口回覆目前已跟優樂地合作實體工作坊，經跟主管討論目前暫無需求，未來若有需要會再跟我們聯繫</t>
  </si>
  <si>
    <t>科學月刊</t>
  </si>
  <si>
    <t>11/25合作夥伴科學月刊引薦作物永續發展協有興趣想和PaGamO合作CSR，預算30-70萬。
該協會的立場是站在推廣“基因改造作物或基因編輯作物在台灣的商業使用”，協會成員是基改作物的國際廠商們，科學月刊會採著重在研發背後所應用的科學知識，並也盡量對潛在環境風險做平衡報導處理。此議題較敏感，請我方先確認此議題是否可行
11/28婉轉告知窗口基因改造作物應用的議題較具敏感性，未來若有其他合適的議題，期待進一步合作</t>
  </si>
  <si>
    <t>時碩工業</t>
  </si>
  <si>
    <t>1/4-1/5準備時碩demo
1/11與時碩會議demo One BoniO及多益課程架構。會後黃董與Leo通話告知，他們同步在survey HRD系統。幾次會議下來感覺HR Linda處長對PaGamO持保留態度，我方評估合作機會可能不大
1/14 HR Jasmine來電，詢問系統問題並請我們報價
1/20-1/21與Leo討論報價單調整
1/24-1/25寄出報價單，並跟HRJasmine電話説明報價細項，預計年後關心進度
2/8跟HR Jasmine拜年，Jasmine表示尚未有進一步消息，會再跟我們聯繫
2/16HR來電詢問系統面問題，內部確認後會回覆
2/22聯繫HR，對方表示希望爭取延長專案優惠（原2月底），預計3月中旬內部會討論出結果
3/3/HR窗口已回信告知經評估後暫不考慮PaGamO</t>
  </si>
  <si>
    <t>8/10 初次拜訪，與會人員有黃董事長及連處長。會後先提供當天會議簡報
待進一步與連處長交流，確認受訓對象、需求人數、希望導入的課程、專案目標等
重新規劃提案
8/19 先約到連處長8/25 電話會議，了解內訓需求後再約提案會議
8/25 電話會議了解時碩教育訓練的現況
約9/8 至時碩新屋廠與HR團隊提案
9/8 提案會議後，提供簡報檔及報價單
9/11 與連處長電話會議交流報價單。需再整理PaGamO簡報for 時碩內部9月底說明會
9/18 提供說明會簡報並電話交流。要再提供一版台灣+大陸的正式導入報價單
9/22提供報價單並電話交流。（待時碩內部說明會並搜集內部員工反饋）
10/6詢問連處長內部說明會是否順利，處長回覆因內部有較緊急的電腦、資安問題在處理。上週說明會尚未舉辦，目前pending。要等董事長指示，才會召開內部說明會
10/15 聯繫連處長，處長說目前內部還在重建系統，說明會預計延至11月召開、2021.1月導入PaGamO，同時11月會有HR新主管on board, 內部說明會過後，再約雙方會議。
11/ 2 聯繫連處長。目前內部重建系統尚未完整。說明會延至12月舉行。PaGamO專案預計要延至2021.1月或是農曆年過後kick off。2021.Ｑ2導入至部門
11/6重新寄出報價單（刪除POC期間，100人次月費費用，直接以年費報價）供時碩內部年度預算規劃用。
POC含稅 $1,134,630
正式導入台灣+大陸廠區 $1,389,355 
11/24連處長 待與董事長確認12月內部說明會日期、HR人資長尚未找到合適的人選
12/4電話聯繫，時碩內部尚未確認說明會時間
12/10說明會需等其他專案一起進行，尚未確認確認說明會時間
12/15email詢問說明會時間、正式導入時程規劃，會持續跟進。
12/18連處長下週二將來訪做會前會討論（時碩內部導入PaGamO說明會在12/30)
12/22 與時碩連處長會前會，專案啟動預計會在農曆過年後。
12/25 提供精簡版的簡報及補充其他客戶做法給連處長做專案補充說明參考
1/7內部說明會已順利結束。新人資主管1月剛報到，未來會負責此案，需花一些時間了解。kick off時間要等董事長跟人資主管決定，預計最快會是在農曆年後
1/20連處長年前會找時間向新任執行長報告整個專案，因內部組織調整HR團隊後續會由執行長帶領。後續行政流程報價單確認、合約會由執行長跟HR團隊負責
2/4處長已向執行長報告PaGamO專案預算，但執行長目前內部盤點、關注的重點項目為IT系統建置為優先，PaGamO專案啟動時間尚不明朗、原訂Ｑ1啟動預計時程會往後延。
2/18向黃董及連處長信件拜年。尚在與連處長確認拜訪執行長時間
2/25拜訪執行長會議時間安排在3/17下午＠時碩新屋廠
3/17拜訪新執行長與執行副總，在研發工程部門應用機會不大，時碩內部也欠缺知識題庫。目前看起來無機會切入
11/30 Eva接到時碩董事長來電，邀請我們參與12/6 線上視訊會議向時碩兩岸三地主管介紹PaGamO、分享應用案例
12/2-12/3 準備時碩簡報
12/6與時碩三場主管視訊會議，會後黃董事長表示此專安會由新任人資王處長Lindda負責。
12/9-12/10準備培訓規劃提案，預計安排在下週與人資處長進行交流會議，進行培訓需求對焦
12/17與Linda還有人資部同仁進行視訊會議，時碩希望先以PaGamO demo時碩現有教材，較能對培訓規劃有相向
12/22 HR提供部分現有教材，需找時間製作demo，已先預告HR下次會議除了demo時碩教材外會用介紹多益課程介紹完整的課程架構，希望邀請黃董一起參與。</t>
  </si>
  <si>
    <t>彰化稅捐處</t>
  </si>
  <si>
    <t>2/16提供PaGamO簡介及公部門應用案例，但對方告知預算不多約5-6萬，已告知對方以台北稅務局為例預算約10萬元，會再探看看合作意願
2/25對方告知因預算考量，暫不合作</t>
  </si>
  <si>
    <t>7/12 接到來信詢問，想了解報價。回電後了解此案預算約50萬，但需求為
客製化網頁遊戲、影片製作及媒體宣傳的部分（類似活動公司）。跟對方介紹目前和其他稅捐單位的合作是以現有PaGamO的平台推廣CSR主題任務為主、以該縣市OPEN ID做抽獎。對方說和他想像的不太一樣會再考慮看看，評估意願不高。會再電話關心看看
7/22詢問對方尚無進一步消息</t>
  </si>
  <si>
    <t>新北市教育局</t>
  </si>
  <si>
    <t>智慧學習種子講師認證培訓</t>
  </si>
  <si>
    <t>目前新北師培已由自瑄和Cassie負責</t>
  </si>
  <si>
    <t>10/5 與新北討論PaGamO參與新北市智慧學習種子講師認證培訓。整理會議記錄
10/15 整理新北教師名單
10/16 和自瑄與春緣主任concall,詢問智慧學習細節。主任提供認證研習資訊給我們參考，已排入12月共2場PaGamO初階培訓
9/9 詢問春緣主任主任110新學期的種子講師培訓規劃，主任回覆目前尚在規劃中，還未定案
9/29 與Eva、自瑄、Cassie 內部會議討論新北師培案現況</t>
  </si>
  <si>
    <t>台新金控</t>
  </si>
  <si>
    <t>英文職能培訓</t>
  </si>
  <si>
    <t>8/5 請賢章轉介內訓窗口，準備約訪付費英文課程。會找時間聯繫
8/11-8/12 尚未聯繫上內訓窗口，會再持續跟進
8/20 寄出OneBonio簡報簡報與窗口約訪視訊會議
8/30 電話聯繫，窗口表示目前在忙其他專案。預計本週五前回覆我
9/6 初步先敲9/15、9/16兩個時段安排視訊會議，待對方與主管確認
9/10 窗口回覆下週有其他會議，改約9/23 下午2-3點
9/23 與台新視訊會議介紹One BoniO
9/24電話探詢窗口，窗口表示對銀行英文課程有興趣，另外也想規劃客製課程-for線上客服。窗口回覆需一些時間整理資料、內部的想法，預計下週做進一步的討論
9/29 電話聯繫，窗口尚未整理出資料。先交換LINE方便下週討論
10/13與窗口電話會議大約半小時，因窗口緊接下一個會議，所以討論中斷。會再找時間與窗口討論盡可能搜集完整的資訊。
10/26 電話聯繫窗口，窗口表示近期在忙其他專案。要再追蹤
11/5 先LINE窗口關心課程規劃狀況，尚未得到回覆
11/8 窗口回覆表示25萬系統建議預算太高，內部reject，要再電話溝通看看，看有無機會以POC方案試行</t>
  </si>
  <si>
    <t>1/18 寄出公版公司簡介先給HR窗口 Ellen 參考
1/20 與Ellen視訊會議進一步介紹PaGamO平台、客戶案例分享以及初步提案。後續內部要再和主管回報、評估。預計過年後會比較明確，會再保持聯繫。
2/9 Ellen 來信，內部評估後暫不合作</t>
  </si>
  <si>
    <t>安永</t>
  </si>
  <si>
    <t>1/7電話聯繫窗口，內部討論尚無新進度
1/21幾次電話聯繫乃翎都沒有新進度。請財務長幫忙關心，乃翎回覆預估合作時程有delay、有進度會主動聯繫。預計年後再致電賀歲
2/17 信件拜年
3/30 乃翎回覆目前內部主管認爲沒有這麼迫切需要。此專案目前pending</t>
  </si>
  <si>
    <t>11/12財務長介紹安永窗口 
11/13與窗口乃翎確認11/18 下午3點-4點會議
11/18與安永會議。乃翎表示安永的訓練忙為每年7月-隔年6月。對於2021的培訓計畫初步想法是新人訓考慮以電競賽的形式，培訓規劃內部需進一步討論。會持續跟進
11/24 聯繫乃翎，乃翎表示內部尚未進一步討論。會再持續電話追蹤
12/2 乃翎詢問是否有試用方案，待進一步確認預估需求人數、使用的部分、應用情境後提供POC報價
12/9電話聯繫＆同步發信給乃翎，需請乃翎確認示範部門、預估人數、預計導入的課程，以協助做POC規劃
12/23電話尚未聯繫上，會再電話關心</t>
  </si>
  <si>
    <t>其他-出版社</t>
  </si>
  <si>
    <t>康軒</t>
  </si>
  <si>
    <t>康軒x PaGamO co-branding案
3/2 與康軒zoom meeting 溝通需求，初期先以期中考作為時間分段（主題為防疫、線上自學）
3/3 康軒提供自有影音教材平台串流網址，供測試
3/6 內部開票（康軒自有影音平台需開票請RD設為網域白名單，才能外連至網站）
3/6 康軒提供初版學習任務行事曆
3/11 PM回覆vimeo影片嵌入為功能開發，需進開發流程、priority 較後
3/11 與康軒con-call ，須請他們協助搭配影片的選題、以及討論影片的其他嵌入方式
待康軒內部討論後回覆
3/17 康軒回覆目前為選書忙季無人力做額外選題，僅就現有康軒題庫篩選符合課程範圍即可。內部規定影片無法外流至youtube。
3/27 提供 雙方以現有可用資源做連續任務、影片題的架構、範例提供給康軒。</t>
  </si>
  <si>
    <t>企業-補教業</t>
  </si>
  <si>
    <t>亞洲教育</t>
  </si>
  <si>
    <t>素養品學堂</t>
  </si>
  <si>
    <t>3/20 葉老師至亞洲教育演講-素養品學堂工作坊
4/23 生產38 組體驗帳號
4/30 生產55 組體驗帳號
5/5   生產1組 體驗帳號
5/6   28篇體驗文章建置完成for 日後新增班級指派任務使用
5/7   亞洲教育運營轉回給自瑄</t>
  </si>
  <si>
    <t>三貝德數位文創</t>
  </si>
  <si>
    <t>3/26 和Leo、Glen 至三貝德交流會議
5/7  三倍德運營轉回給自瑄</t>
  </si>
  <si>
    <t>企業內訓-PaGamO/電競賽</t>
  </si>
  <si>
    <t>州巧科技</t>
  </si>
  <si>
    <t>1/6 提供成功案例分享_x000D_
1/9 電話約訪-2/5 會議_x000D_
2/5 會議後寄出提案簡報_x000D_
2/21 電話聯繫雅婷回覆內部會議在2/26，內部需同步討論營運狀況、大陸廠區復工、廠慶是否延後等。請我們3月初再聯絡確認後續_x000D_
3/2 _x000D_
1. 確定週年慶不結合PaGamO，時間上來不及準備_x000D_
2. 預計6月後才能夠做詳盡的規劃，使用PaGamO意願高，有機會跳過POC做全集團導入，但需要做好規劃後才能向上提案、導入_x000D_
3. 四月初我們再聯絡一次，問有沒有需要幫忙</t>
  </si>
  <si>
    <t>康健人壽</t>
  </si>
  <si>
    <t>3/31 與Glen sync
4/7 提供提案簡報
4/10 視訊會議
4/13 康健回覆目前還在做內部討論會盡快確認
5/6 康健回覆今年公司內部人力跟預算都有限制，且資安管控嚴謹，考量效益和人力暫不考慮運用PaGamO</t>
  </si>
  <si>
    <t>企業-生技業</t>
  </si>
  <si>
    <t>永豐餘生技</t>
  </si>
  <si>
    <t>公司背景：永豐餘生技，零售業：主要販售食物、禮盒等，希望用在對門市人員教育訓練、商品知識建立等。目前9間門市 每季都會有新品發表會、會針對門市人員對新產品的了解做考核
4/1 第一次電話接觸，簡短介紹員工內訓的應用
4/8 窗口回電確認主管時間後會跟我們約會議時間
4/10 拜訪做公司簡介＆提案
4/14 提供報價單，待客戶內部會議(4/17)後進一步追蹤後續
4/21 客戶回覆主管較希望是以影音平台的方式做員工訓練。目前無額外的人力去出題與管理，維持針對銷售人員用影片培訓，每季新品考核/發表會時以紙本考券的方式。</t>
  </si>
  <si>
    <t>瑞鼎科技</t>
  </si>
  <si>
    <t>企業活動</t>
  </si>
  <si>
    <t>4/21 瑞鼎想將PaGamO應用在6月的公司活動：每年6月工程師節都會規劃活動凝聚向心力、激發創意等。今年因疫情，需改成線上形式故來信詢問
4/22 提供報價與活動提案並視訊會議說明
會再聯繫客戶確認預算與提案的調整
4/29 客戶回覆prefer 統包、以及評估若活動商＋PaGamO超出預算
過往活動預算約25萬包含行銷、活動花絮影片、活動整體流程以及主持人）
5/20 電話聯繫上窗口陳小姐，目前暫不考慮內訓這塊，因為員工訓練的課程、題目尚未規劃。明年預算有機會提，10月可以再聯繫看看。
最近忙著籌劃6月工程師節活動、以及校園徵才</t>
  </si>
  <si>
    <t>iSeek</t>
  </si>
  <si>
    <t>iSeek為活動行銷公司幫企業客戶規劃員工日、家庭日等活動
8/25提供合作提案及報價單
8/27 補充提供線上電競報價單，待窗口與客戶進行提案及評估
9/8 詢問窗口，客戶尚在內部提案
9/24 電話詢問，無新進度
10/5 與窗口聯繫，提案目前還卡在客戶內部。（尚無確切的時間，窗口已追客戶多次）
10/30 電話詢問，無新進度</t>
  </si>
  <si>
    <t>公部門教育宣導/電競賽</t>
  </si>
  <si>
    <t>桃園市政府教育局</t>
  </si>
  <si>
    <t>7/8 與黠可行銷至桃園市政府教育局拜訪、提案會議。會議上桃園市教育局表明執行預算不多，希望低於30萬。
7/17 重新寄出方案：初賽以一般地圖以領土數篩選總決賽資格，現場總決賽以競賽之盾開立國中、高中各一場比賽＆搭配賽評。此替代方案報價可降至25萬
7/22詢問黠可行銷，桃園市教育局尚在籌劃活動預算
7/30目前桃園電競提案卡在黎教官，需請柯南與曹督導聯絡推動此案
8/6詢問Ruby，目前還卡在黎教官那裡
8/18詢問柯南、Ruby，尚未得到回覆
8/27Ruby回覆還在與教官及主任協調
10/20Ruby回覆，桃園教育局最後決定採用傳說對決的電競比賽，因傳說對決為全額贊助不需額外費用。</t>
  </si>
  <si>
    <t>南區國稅局嘉義縣分局</t>
  </si>
  <si>
    <t>稅務宣導</t>
  </si>
  <si>
    <t>10/30與窗口瑋珍確認，沒有分配到剩餘款預算，今年確定無法合作
4/7與窗口瑋珍關心預算進度，瑋珍回覆已經呈報至總局，只能等總局核定此專案是否進行，時間未定。
1/13與Emory完成交接，窗口告知2025可能改走15萬小額採購（預計3月聯繫窗口確認預算、主題是菸捐）</t>
  </si>
  <si>
    <t>中臺科大</t>
  </si>
  <si>
    <t>9/30陪同Kitty至中臺拜訪副校長及副教務長
9/18和Kitty與窗口詠凌完成線上會議，並討論後續拜訪事宜
9/4與Kitty交接中臺科大專案現況(合約、使用期間、學習數據)，專案轉回給Kitty
8/25與窗口討論開學後加開培訓教學場事宜，窗口要再與副教務長確認
6/30與Cassie討論中臺學習數據
5/26窗口回簽驗收單
4/30處理系統驗收事宜
4/22和Cassie進行線上教師培訓，並處理系統前置作業與題庫匯入。
4/10以$199,500決標，後續與採購確認合約及履約保證金事宜
4/1學校採購通知4/8(二)進行議價
3/27提供窗口限制性招標文件、獨家證明
3/20配合學校修改報價單格式與合約，學校同步進行採購流程中
3/6和Eva、Cassie至中臺科大拜訪，會後重新修改合約、擬定附約
2/26與窗口敲定3/6下週四至台中拜訪
2/21窗口來訊，副教務長有組一個國考成長社群（先前未參加會議），希望更了解詳細的了解相關內容，以及現場操作demo，正與窗口確認會議時間
2/13原談定的20萬採購，學校需以公開招標，待校內會議討論後，下週會再追蹤進度</t>
  </si>
  <si>
    <t>企業-木材業</t>
  </si>
  <si>
    <t>BNI_茂森木業</t>
  </si>
  <si>
    <t>結案</t>
  </si>
  <si>
    <t>10/9寄出學習數據彙整。
10/2與Cassie討論茂森結案報告調整。
9/23提供第四週學習報表，並請Cassie陸續整理結案報告。
9/19提供第三週學習報表
9/9提供第二週學習報表給茂森＆處理回簽之驗收單。
9/2提供第一週學習報表給茂森參考
8/29開立尾款$102,652發票並處理驗收單事宜。
8/22與Cassie至茂森進行培訓教學，並於8/26(一）開課。
8/14議定下週四8/22至茂森進行培訓教學。
8/6郭董告知內部溝通時程稍延遲，但目標仍以8月開課。
7/31郭董回覆正研擬內部培訓公告＆獎勵辦法
7/26詢問郭董，郭董表示郭姐下週回國會和郭姐討論。
7/18因茂森遲未動作，提供我方建議的初版培訓規劃供茂森對焦討論
7/8與茂森線上會議討論培訓人員名單，同步請茂森思考培訓的獎勵辦法
7/2重新在群組詢問並希望約會議直接討論，也私下請郭董協助協調
6/12私訊詢問郭董關心，尚未得到回覆
6/4在群組與郭董、郭姐詢問開課日期的規劃，尚未得到回應還在追蹤
5/24與郭董關心體驗狀況，並請他與郭姐討論內部推動事宜
5/16原定下週開課，因下週是茂森的股東大會，郭董希望將課程延至6月初進行。
5/7完成影片拍攝，並與郭董溝通請他找時間與郭姐討論推動員工內訓事宜
5/2提供簡報供茂森進行拍攝前確認，課程影片拍攝時間敲定為5/7(二)下午
4/25進行生管部門線上訪談，敲定5/7至茂森拍攝課程影片
4/19與茂森會議，重新提供一版專案時程。近期會密集追蹤，目標以5/20開課展開工作細項
4/11目前正與茂森約交流會議時間，欲確認影片調整方向及期望開課日期
4/1因茂森群組皆未收到客戶回饋，已私下聯繫郭董，請郭董協助和郭姐討論開課日期，若有需要皆可再安排會議交流。
3/20收到女神的教案與題目，請Cassie先微調2隻影片內容
3/14收到茂森回饋影片內容，會再安排會議與女神討論教材調整方向。
2/23與茂森郭董電話溝通討論課程上線事宜
2/15提醒女神確認課程影片
1/26提供初剪版本供女神確認
1/24和Cassie討論影片剪輯調整
1/19和Cassie協同女神至茂森拍攝內訓微課影片
1/17與茂森郭董電話聯繫，討論課程影片拍攝細節
1/9線上會議討論教材調整＆進行「生產製造部門」案例萃取</t>
  </si>
  <si>
    <t xml:space="preserve">
9/14與茂森實體會議，討論3個月培訓POC架構(含外部HR顧問女神)，初估報價單＄342,174，會後已提供簡報資料供客戶內部討論＆評估，預計下週再跟進討論情況。
9/21關心窗口針對POC專案架構＆預算是否有回饋，尚未得到回覆
9/27董事長回饋確認欲導入內訓課程。首先協助業務部門、倉管部門順利轉型成為服務為導向的運作方式。會再內部跟財務主管新增內訓課程預算。
10/4-10/6準備專案時程＆初擬合約。
10/12預計安排10/17(二)線上會議討論專案時程＆啟動細節。
10/19分別寄出合約給茂森＆人資顧問審閱，過一週後再跟進關心。
10/27電話聯繫郭董，確認合約是否有問題，希望本週五前先確認合作意向。
11/30第一次線上訪談會議
11/2寄出我方用印合約
11/17收到合約，準備安排第二階段需求訪談會議
11/23展開第二次線上會議-女神進行業務部門案例萃取
12/6-7與茂森、女神協調倉管部門訪談會議時間
12/27展開第三次線上會議-女神進行倉管部門案例萃取</t>
  </si>
  <si>
    <t>高雄大學</t>
  </si>
  <si>
    <t>通識課程</t>
  </si>
  <si>
    <t>12/19與窗口討論學習報表＆追蹤驗收單回簽
11/19開立高大尾款發票$199,885＆處理驗收單事宜
11/8處理高大第三期驗收文件
10/30和Edwin處理第四批學生帳號匯入
10/17與Edwin討論課程分組名單
10/9與高大窗口討論環境教育課程設定
10/3與Edwin討論流水賬號for加選課程的學生使用
9/24高大課程說明會讓學生熟悉登入、體驗答題，正式課程啟用日為10/1
9/18關心校內封測狀況及大學入門題目調整
9/9高大驗收文件申請用印
9/4與高大第7次課程例會，確認校內封測時間、題目的所有設定
8/21與窗口關心題目修改進度
8/1與高大第六次課程例會，討論題目的修正方向
7/23和Edwn討論高大題目調整
7/16提供高大團隊PaGamO測試後的回饋與建議
7/12和Edwin測試「全民原教」課程連續任務
7/3第五次課程例會，已收到第一版題目，預計7/15當週設定任務完成並提供給高大測試＆編修題目
6/12第四次課程例會，課程題目已大致完成待調整為故事化情節，因出題學生遇期末考，進度稍延遲，下次例會調整至7月初進行
6/7追蹤窗口對於新課程的道具、地形初步想法
5/30第三次課程例會
5/24與窗口討論今年度大學入門進行方式、題目修改
5/16第二次課程例會，討論課程架構及學生報名後提供流水賬號方式
5/3今年新課程第一次工作例會，課程主題為「全民原教」，讓學生透過自主學習的方式認識與尊重原住民族，互相包容理解，此次課程為高大教資中心、原資中心、PaGamO三方合作，模式與大學入門雷同希望課程與實地走訪有一些結合，待下次會議會進一步討論故事架構。
4/19關心窗口，校內尚在討論今年度新課程，預計5月初啟動專案討論
3/27開立111年第一期款發票＆驗收單簽回
3/12靜惠回覆3月發票可於3/25當週開立$349,800
3/7詢問靜惠今年新課程規劃＆3月第一期款發票開立時間</t>
  </si>
  <si>
    <t>1/4靜惠告知請我們另出一版以學期by課程導入的報價以利內部評估（校方想保留特色課程但想降低預算）
1/12寄出簡報＆報價單（by課程導入＆帳號封頂）並電話說明，請校方於下週四1/19前確認續約意向
1/19高大案校方於年前確認案by課程的專案導入形式。資檢會做轉移，預計走2門特色課程預算控制在百萬內的標案，細節年後會再詳談
2/1與靜惠討論報價單，校方會針對帳號需求再做精算，目標是以一年100萬；一次簽兩年進行，待內部呈報主管。另外關於1月帳號費請我們再提供報價單（以月費並提供教育單位6折＝$25萬）
2/10配合招標需求重新調整報價單。標案將走兩年期預計金額$224萬
2/16校內正在跑招標流程，預計3月初開標
3/2 校內進度為準備標案合約及確認主管出席議價會議時間
3/9-3/10已收到信件通知開始準備投標用印，下週三截止投票後另約議價時間
3/16預計議價時間會安排在3月底那週，但已協調議價後可開立3月底發票
3/23 議價會議在3/28，隔天即可開立3月發票
3/28得標金額$2,290,600，連假後會啟動專案討論會議
4/14 第一次工作會議討論專案時程表＆分工
4/24工作例會確認課程目標＆需求確認
5/15工作例會2確認出題數量＆課程架構
5/29工作例會3-討論「自然保育」路線的題目＆架構＆盤點課程設計需完工的專案時程
6/9 工作例會4-確認「自然保育」測試狀況＆預告地形發想
6/15 進行「海洋保育」路線測試
6/19-6/21工作例會5-確認專案進度、提供地形＆道具列表
6/30進行「再生之力」＆「環境之光」路線內部測試
7/5 工作例會6-客製化地形討論
7/14 進行「黃鸝鳥之謎」路線內部測試
7/18工作例會7確認教材編修進度＆地形確認
7/26 收到高大題目調整，請Edwin重新上題
8/2工作例會8-確認教材編修進度＆＆地形文字確認
8/16工作例會9-討論校內封測時間＆測試帳號數量需求
8/21提供25組測試帳號進行校內封測
9/6工作例會10-校內封測回饋、題目調整
9/14準備高大9月第二期驗收文件
9/19寄出驗收文件，待開9月發票$518,629
9/26開出9月發票$518,629＆處理驗收單簽回
9/27工作例會11-討論10/3課程說明會簡報
10/3南下針對大一新生進行大學入門及環境教育課程說明，會後高大預計一發篇新聞稿曝光今年度和PaGamO合作的特色課程。
10/11課程順利進行中，協助設定站內訊息課程提醒公告評分標準。
11/7關心窗口課程進行狀況
11/14準備第三期驗收文件用印＆待開立11月發票。
11/29開立112年度尾款發票＄259,315
12/5高大課程延後一週至12/12結束，請Edwin同步調整任務結束時間＆預先開票請RD撈取錯題數據
12/12回覆課程問題
12/26第三期驗收單簽回</t>
  </si>
  <si>
    <t>1/7高大寶盒動畫網頁版、答題功能列表功能APP版已更新
1/14教發團隊有窗口異動，已透過LINE先跟新窗口打招呼
1/17整理系統串接所需的CSV檔給RD
1/27跟客戶拜年並提供系統串接報價單，預計年後關心內部簽核進度
2/10跟靜惠聯繫，關心內部討論系統串接報價進度。高大內部下週會召開會議，持續跟進
2/17關心高大討論系統串接進度，靜惠說明校內圖資中心對於兩方資料串接有資安疑慮，還在內部溝通＆說服
2/24聯繫關心新課程規劃進度，安排3月工作會議
3/3提供人權法治CSR報價單$383,250
3/11與窗口討論第二學期資檢執行細節。人權法治
報價單尚在內部討論，因專案主own人是校長，已經窗口幫忙詢問，會持續跟進。
3/16電話關心，人權法治案下周要再到監察院提案，預計4月才會確認是否拿到這筆預算
3/23 負責「大學入門」會有一個新博後，會再找機會認識
3/31詢問靜惠，預計4/1會有內部會議討論，連假後會再電話關心
4/6聯繫靜惠，高大目前還在放春假。待高大4/11召開會議確認
4/13靜惠回覆人權法治案預計監察院跟高大6月才會完成簽約，故PaGamO的部分會延至下半年（先延至Q3 $300,000)
5/5關心9月「大學入門」課程進度＆資檢問題回覆
5/13 拜訪高大＆人權法治課程討論
5/20靜惠告知高大預計安排6月會議，討論此案合作成效及評估續約事宜
5/27敲定6/15與Leo至高大拜訪副校長
6/9-6/10準備高大簡報初版
6/17和Leo拜訪高大，和副校長、教發中心組長、新博後討論合作成效及續約討論，後續再持續追蹤。
6/22提供簡報補充及開通高大副校長、教務長等高階主管的PaGamO帳號供體驗、內部討論
6/24高大與監察院的合約簽訂時程有延誤，但課程仍維持目標8月底9月初上架，會再持續跟進（預估8月rolling $21萬）
7/7 監察院預計7/14開標，待高大得標後會進一步討論計畫內含PaGamO的部分
7/14 高大確定得標監察院的案子，待與靜惠確認預算及準備投標文件
7/21電話會議，初步討論人權法治專案啟動時程
7/28預計8月會再有一波人事異動，可能需再安排一次會議拜訪新團隊
8/4 高大高階主管更換(副校長/教務長）目前剛上任還在熟悉個計畫，預計9月需要再安排一次拜訪討論續約
8/10-8/11確認人權法制課程的專屬道具與地形
8/17-18和Edwin討論人權法制的連續任務設定
8/22 提供高大測試人權法制連續任務
8/30 預計9/13南下協助大學入門課程說明會，同步探詢拜訪新主管機會
9/8 9/13-9/14出差高雄＆人權案議價會議
9/14拜訪校長秘書，探詢合作機會。同時說明因人事異動後的主管皆不熟悉PaGamO, 希望下次會議主秘能一起加入討論
9/23處理大學入門、人權法制的課程上架驗收文件
9/29協助高大向高中師長說明人權CSR任務公開課程說明會。續約方向有機會以108課綱銜接大學教育的角度切入
10/5-10/7和Edwin處理大學入門分組名單任務指派
10/14匯入大學入門分組名單
10/17邀請Leo出席10/28深耕成果展開幕，其中會展示和PaGamO合作開發的大學入門及人權課程。
10/28 和Leo一同出席成果展，有機會和高大一級主管交流，鋪陳後續的續約討論會議。
11/8 監察院CSR任務高大有KPI壓力，持續追蹤目前人權任務完成狀況，並加開抽PaGamO虛寶活動衝完成人數。
11/16-11/17發想高大續約提案架構
11/25和靜惠電話討論＆說明初步提案架構供高大內部討論
11/28關心高大討論進度，高大內部會議延期至12/2
12/15高大內部會議續約意願蠻高，目前開始著手準備提案架構＆敲定下次拜訪會議時間
12/21準備續約提案簡報＆會議時間敲定在12/30南下拜訪
12/30提案會議，會先以高大帳號續約先進行，新課程規劃尚須一些時間討論。</t>
  </si>
  <si>
    <t>3/9 準備提案簡報v1
3/15 后儀老師反饋後，需重新調整簡報方向
3/17 修改提案簡報v2，預計3/22與Leo至高雄大學提案
3/26 與后儀老師視訊會議討論招標文件準備及payment tern，預計4月高大走招標流程，我們需重新提供一版報價單。公開招標後，需參加評選會議、做提案簡報。
4/8提供第二版報價單內含我方希望的付款條件（簽約30%、系統交付50%、尾款20%)，及專案啟動時程表，要再與窗口電話關心招標文件準備進度
4/21 高大窗口提供校內招標文件，待我方確認需求規格是否皆能符合
5/6 提供我方規格書修改部分與教師介面可產出的報表範例格式，同步會與窗口電話聯繫說明
5/14 招標規格書已送至總務處簽核
5/20電話關心，詢問招標進度，窗口表示內部正想辦法改以限制性招標（等待天期從21天縮短為14天），並研擬如因疫情升溫，公開評選招標方式是否有其他形式替代。每天會詢問窗口、追蹤招標進度。
5/24電話詢問，窗口表示會以限制性招標進行（公告縮短為14天），同時因疫情關係，評選會議將改以視訊形式進行。目前正在同步確認各評選委員的時間決定公開評選日期。會再追蹤
5/28 與Emory、Leo討論出一版大學入門課程設計架構將在5/31會議demo&amp;討論
6/2提供課程設計的體驗帳號、示意圖給高大，後續已安派每週例會追蹤雙方工作進度。招標文件目前簽核至最後一關，簽核完成後即可做公開招標（14天公告），下週會繼續追蹤。
6/9 高雄大學已公開招標，截至投標時間為6/22，下週重點工作項目為標案企劃書準備及文件用印
6/18 
1.與PM、RD會前會溝通此標案所需之系統串接、後台功能需求。已安排與高大IT人員的會議（6/29)進行第一次正式討論。
2.完成投標文件用印、押標金匯款、企劃書並寄出投標。簡報評選暫定在6/25（五）下午
6/25 簡報與答詢會議順利完成，下週追蹤議價流程
7/1 簽核流程目前剩三關（主秘、副校長、校長），持續追蹤確認議價時間
7/8 議價完成，標案以556萬6千（專案為2年）決標，準備文件for高大製作合約以及通知財務需準備履約保證金
7/12寄出議價文件給高大製作合約，待高大寄回後進行我方用印＆開立7月發票
7/14與高大小組會議，討論第一次實測遇到的問題，後續可調整的方式
7/15與PM討論功能開發項目的優先順序，提供的高大應用情境、資訊尚不足，再重新整理資料後下週再開會討論
7/16詢問靜惠，合約目前進行用印中，待我方收到文件用印跟開發票可同步進行。會再LINE關心合約進度
7/21先跟Leo會前會確認要提供給PM 高大案的背景、功能需求，已安排下週與PM會議交流專案需求
7/22 高大已寄出合約，確認抬頭統編資訊無誤後預計下週可開立第一期簽約金$851,745
7/28-7/29 已開出第一期款$851,745發票，並和Leo、Emory與PM、RD展開第一次功能需求討論會議
8/5-8/6 請Lulu協助修改題目＆測試全路線，並記錄測試過程中遇到的問題
8/6 與Eva、行銷討論高大新聞稿操作，預計8月中會先整理出不同的新聞點，再決定新聞策略。
8/12 與高大例行會議，大學入門已進到測試階段中。雙方討論行銷操作、系統問題回覆、獎勵機制設計等
8/20 與高大小組會議討論寶盒道具、題目微調優化＆內部開票
8/26 完成修改題目，提供給高大夥伴進行第四次測試
9/3 完成高大客製寶盒設計
9/10 APP強制跳詳解與客製道具上線，請luul協助設定連續任務＆測試
9/14 高大例會-討論啟用後發佈兩波新聞稿的時程規劃
9/24 準備高大驗收文件
9/27 開二期款發票$141萬+客製道具9萬5，同步處理驗收單簽回事宜
9/28 至高大協助大學入門課程說明會
9/29 與高大團隊討論第二門課程資訊檢定結合PaGamO的應用（測驗模式）
10/6新增客製道具動畫更新至APP
10/8與PM Alan開會確認高大案功能優化之進度與新需求
10/13 跟Emory討論大學入門課程分組名單的需求、及未來可提供的報表格式
10/22-23 處理高大新聞稿事宜，確認稿件內容及雙方發佈時間
10/26 我方發布第一篇新聞稿
10/27 與DA討論高大資檢客製報表需求
11/3 開立110第三期發票567,830。同步跟高大溝通，預計11月可再開立一筆$94,500
11/5 請lulu協助跑資檢測試數據，確認metabase設計的欄位可符合高大所需
11/8-11/12 與高大夥伴準備資檢團測事宜
11/14 第一批次6場施測完畢，尚有11/21、11/28、12/5 共計18場。
11/18 處理第二篇新聞稿照片，同步確認高大預計發稿時間（11月底）
11/24 發布第二篇新聞稿；內部與PM、RD討論帳號串接的問題，待與高大確認
11/26 與高大團隊討論資檢客製報表欄位調整同步內部處理開票事宜
12/2 與高大窗口確認資檢報表的規則
12/8與高大協力廠商討論系統串接問題
12/24 提供大學入門數據報表
12/29 與PM、RD討論高大系統串接問題</t>
  </si>
  <si>
    <t>出版社</t>
  </si>
  <si>
    <t>題庫授權</t>
  </si>
  <si>
    <t>千華公職</t>
  </si>
  <si>
    <t xml:space="preserve">4/10處理2024第一季分潤發票$70(付費教材已於3月停止販售，此為最後一次分潤)
1/11開立2023第三、四季分潤發票$209
</t>
  </si>
  <si>
    <t>7/6通知2023Q1-Q2分潤明細，請窗口開立發票＄768
7/10收到發票已交財務內部請款</t>
  </si>
  <si>
    <t>1/4通知2021 Q3-Q4分潤明細，請窗口開立發票＄209
1/14已收到千華開立發票並完成內部請款
4/62022 Q1分潤金額$70，合併下期開立
7/4收到千華發票$279，並完成內部請款</t>
  </si>
  <si>
    <t>4/1 通知2021 Ｑ1分潤明細，因金額＄489較小，將合併下季開立
7/13 已收到2021Ｑ2發票，已跑內部請款歸檔
10/5 通知2021 Q3分潤明細，因金額$139較小，將合併下季開立</t>
  </si>
  <si>
    <t xml:space="preserve">
7/1 通知2020 第一二季發票開立$2,096
7/16 收到發票轉交財務部
10/14 跟窗口確認第三季將合併第四季再開立發票
12/25 通知2020.第三、四季開立發票＄70
12/29 收到分潤發票正本已交財務歸檔</t>
  </si>
  <si>
    <t>12/25 通知第四季發票開立
12/25 與Steven 交接</t>
  </si>
  <si>
    <t>Go Ｗin棋聖</t>
  </si>
  <si>
    <t>1/12通知窗口因產品策略調整，將不再販售圍棋付費方案，同時以不影響已購客戶的使用權益為優先
4/10寄出2022.Q4-2023.Q1分潤明細$2,590，同時PM已關閉GOWIN世界的公開入口（不影響已付費教材尚未到期的使用者）
5/4 收到發票正本並進行內部請款流程
8/14寄出2023Q2-Q3 最後一次分潤明細$2,245給窗口，請窗口協助開立8月份發票</t>
  </si>
  <si>
    <t>1/4通知2021 Q4分潤明細，請窗口開立發票＄790
1/17收到發票正本，並完成內部請款
4/6通知2022 Q1分潤明細，請窗口開立發票＄990 
4/18收到發票正本，並完成內部請款
7/20收到Q2發票正本$1,100，並完成內部請款
10/4通知2022 Q3分潤明細，請窗口開立發票$905
10/19收到發票正本，並完成內部請款</t>
  </si>
  <si>
    <t xml:space="preserve">
1/5 收到發票已交給財務
4/1 通知2021 Ｑ1分潤明細，金額＄2,865，待窗口開立發票後寄回
4/13 收到發票轉財務歸檔
7/16 內部先跑請款流程（附發票電子檔），待收到正本發票補歸檔
7/29 發票正本已歸檔，預計8/15匯款
10/5 通知2021 Ｑ3分潤明細，金額＄3,870，待窗口開立發票後寄回
10/21 收到發票，已完成請款流程</t>
  </si>
  <si>
    <t>7/1 通知2020 第一二季發票開立$7,605
7/16 收到發票轉交財務部
10/13 通知第三季發票開立＄2,774
1021 收到發票跑內部請款流程
12/25 通知2020.第四季開立發票＄1,190
12/31 內部先跑請款流程，待收到正本發票補歸檔</t>
  </si>
  <si>
    <t>何嘉仁</t>
  </si>
  <si>
    <t>移轉K12</t>
  </si>
  <si>
    <t xml:space="preserve">1/16收到何嘉仁提供的111學年下學期題庫，已轉交內部並請PM評估上架時間
2/9111-2學期題庫預計於2/17完成
2/23 通知窗口111-2題庫已上線
8/25收到何嘉仁提供的112學年題庫，已專交內部並請彩愉評估上架時間
8/31 112-1學期題庫預計於9/22完成
9/8對外聯繫窗口轉移至K12彩愉，內部已完成聯繫資訊＆合約交接 </t>
  </si>
  <si>
    <t>1/7 收到何嘉仁提供的110學年第二學期新教材，轉給PM William評估上架時間
2/16 與PM確認第二學期題目建議完成的時間預計為3月中旬
3/16何嘉仁110-2題庫建置完成
7/18何嘉仁提供111-1題庫已轉交PM處理
8/26與PM確認111-1新學期題庫處理的進度
9/13 111-1學期題庫已上架完成並通知客戶</t>
  </si>
  <si>
    <t>2/7 Ben 提供何嘉仁窗口資訊，窗口想要新增一套教材在PaGamO上
2/14 何嘉仁提供部分題庫內容、格式給我們參考
2/21 何嘉仁教材已轉給烏龜，請烏龜預估評估建置時間
3/6  烏龜開票請RD評估使用程式上傳是否會比人工上傳題庫較快速
3/17 回覆何嘉仁預計4月中會先完成下學期題庫（雙數冊）
4/24 回復何嘉仁雙數冊建置完成 
單數冊，烏龜評估後預計7月底完成
5/15 烏龜開票請RD上傳單數冊題庫
7/20 回覆何嘉仁單數側題庫建置完畢
9/14 何嘉仁提供第9、10冊教材，預計10月底建置完成
10/15烏龜開票請RD上傳第9、10冊題庫
10/21 與烏龜確認上傳進度，預計10月底完成
10/30 第9、10冊已建置完成
8/2 收到何嘉仁提供的110學年新教材，已轉給PM William評估上架時間</t>
  </si>
  <si>
    <t>龍騰高中</t>
  </si>
  <si>
    <t>9/8對外聯繫窗口轉移至K12彩愉，內部已完成聯繫資訊＆合約交接</t>
  </si>
  <si>
    <t>2020已付完109-114年五年題庫授權（分兩期付完），目前已無題庫分潤</t>
  </si>
  <si>
    <t>12/25 通知第三、四季發票開立
12/25 與Steven 交接
1/17 正式信件通知高中職世界合併
5/12 聯繫宜錚討論高職提供for企業內訓授權費用，預計使用人數 45人
5/13 龍騰回覆 同意以現行題庫分潤的方式 (龍騰分潤45%) 
6/9   龍騰提案會議，希望龍騰提供免費授權題庫、PaGamO提供官方任務操作、行銷宣傳等互惠方式，龍騰內部要再評估與討論。
7/1通知2020 第一二季發票開立 $1,094
7/16收到發票轉交財務部
9/15與龍騰題庫授權議價會議，待提供授權合約
授權金額80萬
一題60塊計算
第一年40萬 高一16冊  300題＝4800*2年（109.9~113.6 四年）
第二年40萬 高二 13冊  300題＝3900（110.9~114.6 四年）
10/5 寄出合約給JJ協理確認（合約授權改為5年）
10/13 跟窗口宜錚確認第三季分潤$257待與第四季合併開立發票
10/20 與JJ協理電話溝通合約有疑問的條文，目前剩數位平台明確之定義待與葉老師討論。（龍騰希望保有部分彈性空間，題目不太可能只提供給PaGamO後就不能再販售或做其他使用）
10/27寄出修改版合約（葉老師同意刪除第五條第四點 ）
10/30龍騰回覆合約可進行用印，第一批題目約一週後可提供
11/2內部跑合約用印流程
11/6 Benson核准後已送財務用印，預計11/9用印完以掛號寄出。
11/12雙方用印完成，已將合約正本給財務歸檔。第一批試題11/16 提供。
11/19與烏龜確認第一批試題約需兩個sprint建置（預計12月底完成）
12/7 高一試題預計12/25 建置完成
12/15與烏龜討論題目有問題的章節，已請烏龜發信給龍騰
12/25高一試題12/25上線，並已發公文給各縣市教育局鼓勵師生多加利用。
12/25通知2020.第三、四季開立發票＄1,472
1/4收到分潤發票正本已交財務歸檔
1/5寄出龍騰高中試題第一期授權金開立發票通知
1/21收到發票，內部跑請款流程
8/5得知龍騰數位處窗口有異動，已轉知PM William對接處理110學年題目的部分
11/4110學年試題內部已驗收完成，通知龍騰開立11月發票
11/12提醒窗口，尚未收到11月發票
11/18處理龍騰高中試題第二期授權金內部請款事宜</t>
  </si>
  <si>
    <t>新北市教育局
2023年兒童節活動</t>
  </si>
  <si>
    <t>反毒反霸凌</t>
  </si>
  <si>
    <t>1/5至新北重陽國小參加籌備會議會前會，目前確認預算10~12萬（for3月底新北兒童節活動）
1/10至新北教育局參加二籌會議
2/2新增Kitty進新北工作群組，請Kitty協助處理OP上題事宜
2/8新北群組問題回覆、攤位用行銷文字確認
2/14至新北文德國小參加籌備會
2/23 請款流程確認可於3月初開發票
3/2 提供體驗帳號給文德國小進行兒童節活動前的最後答題測試
3/7確認3月開發票事宜，目前校方在等教育局款項核發才通知我方開發票，若真的作業來不及已同意讓我們壓3月底先開發票。
3/22-3/24已開立3月發票＄12萬，童樂節活動順利圓滿，文德＆重陽的校長滿意此次活動成果。</t>
  </si>
  <si>
    <t>10/27新北教育局春緣主任引薦文德國小校長，預計規劃辦理新北教育局2023年4月兒童月活動，初步電話聯繫，活動主題以「品德教育」為主，對象為新北市國小中高年級學生。規劃方向以線上活動＋線下攤位（市長會出席實體活動），待準備提案簡報後做進一步討論。
11/10先寄出提案簡報資料參考，會再與校長聯繫安排會議做說明
11/16校長來電告知預算不多，詢問PaGamO是否能無償支援，已婉轉告知校長如是活動專屬的系統建置需酌收一些費用，會整理方案提供給校長說明差異性。
11/22文德國小因無預算傾向老師自己操作，已告知現有公開世界可以免費使用的方式，若攤位仍需PaGamO出人力，會有額外收費。
12/24校長告知預算約12萬，討論後希望的方式為國小天地上架CSR任務)（類似公家機關小額採購2檔CSR）</t>
  </si>
  <si>
    <t>ㄆ</t>
  </si>
  <si>
    <t>產科會</t>
  </si>
  <si>
    <t>Ｂ肝知識</t>
  </si>
  <si>
    <t>1/18寄出賀年信件，請窗口若有合適的案子多多介紹給我們
4/6連假前接到窗口電話想洽談國科會「科普列車」合作案，其競爭對手是泛科學，專案目的是希望借助PaGamO的優勢透過線上學習的推廣能活化科普教育影片增加影片觀看次數、增進偏鄉孩童參與、並結合9月行前記者會辦理一場小型競賽，初步討論規劃預算為100萬，會協助產科會準備標案企畫書。
4/12寄出報價單$100萬＆企劃書，預計下週4/19開標，待下週跟進
4/20窗口告知4月底會進行標案評選簡報，預計5月中會有結果
5/4目前在等標案公告結果，預計5月底討論活動細節
5/25 LINE詢問關心專案進度，待窗口回覆
5/30窗口告知科技部長官要求把預算挪去拍攝實驗影片並在活動官網去推播，專案架構部分會拿掉PaGamO，原預估金額$100萬fail</t>
  </si>
  <si>
    <t>1/4提供第六次任務數據＆請Emory協助整理結案報告
1/12寄出2021結案報告，同步探詢今年其他新案合作機會
1/21關心窗口驗收狀況
1/26開出尾款1月發票$26萬，提醒驗收單簽回
2/7驗收單已交給財務部歸檔，後續會再探詢今年新案機會
6/1 Line關心，科技部今年無科學主題日的預算</t>
  </si>
  <si>
    <t>1/7 產科會鄭副秘書長來訪，提到2021科技部有意將科普環島列車及主題科學日兩案合併招標。希望有機會和PaGamO合作。今年主題科學日主題為B肝疫苗40週年
1/14科技部召開協作會議，電腦公會及產科會皆與會並邀請學者、民眾共同參與、討論今年預計執行方式、活動規劃。電腦公會因去年有合作過，在會議中有提出針對國中小學生可以科普遊戲、電競方式宣導B肝疫苗。
2/2提供PaGamO規劃建議書初版（任務書、魔王戰、實體活動）給產科會。窗口表示科技部針對此案預算、活動期程尚未公開，有進一步消息會再告知。預計年後會再電話聯繫窗口
2/18 發信拜年，另電話詢問窗口，科技部標案尚未有進一步消息。
3/2 詢問窗口，科技部預計於這兩週公開招標
3/8 寄出第一版報價（6個月CSR任務＋魔王戰）給產科會
3/17 窗口表示此案預計3月底開標與比稿
3/25 提供任務及行銷數據參考供對方寫進企劃書。窗口告知預計3/30開標
4/1 窗口告知確認符合投標廠商為電腦公會與他們。兩家廠商將在4/14參加公開評選、簡報
4/6 協助準備PaGamO簡報3頁 for 4/14 評選用
4/21 窗口告知科技部通知下週議價，如順利結標會再與我們約會議討論後續如何進行
4/29 邀約我方5/4至產科會討論合作細節
5/4 與產科會展開專案啟動會議，說明5月最先要確認的題目的主題、宣傳圖與地形的設計構想
5/19LINE關心產科會進度、請窗口確認第一次上線日期，專案scope為6次CSR任務＋3次魔王戰+3款地型，預計成案金額為70萬
5/26提供70萬報價單
5/28窗口告知因預算被科技部刪減，減少一客製地形。要重新提供新版報價
6/1 提供報價單金額$677,250，待確認議價形式（線上或線下）
6/9-6/11 內部與行銷討論主視覺風格，並與客戶討論確認設計方向
6/25 因居家分流，對方簽核流程延遲 ，目前報價單簽核至最後一關，會再PUSH開六月發票
6/30 完成議價程序，並開立第一期款39萬發票。接著討論任務上線期程細項
7/8 提供第二款客製地形設計發想，待窗口與科技部確認
7/15 第一次任務正式上線＆確認第二款地形設計概念、臉書貼文宣傳方向確認
7/22 與設計和客戶分別討論第二款道具地形的修改部分，並寄出我方用印合約
7/26 第二款地形已確認。提供目前任務數據供產科會與科技部分享、追蹤驗收單簽回
8/6 與窗口電話會議討論8月後續任務期程、魔王戰期程（需搭配Ｂ肝主題網站上線日期）
8/17 確認第二次任務8/19上線
9/8 教Emory設定魔王戰＆溝通後續任務期程
9/16 第三次任務上線
9/22 提供截至9/22 任務數據
9/29 第三次任務結束，提供產科會任務數據
10/6 提供第四次任務宣傳圖及彈跳廣告給窗口確認
10/14 第四次任務上線
10/27 提醒窗口要提供第五、六次任務題目
11/5 提供第五次任務宣傳圖給窗口確認
11/11 第五次任務上線
11/25 提供第五次任務數據
12/9 第六次任務上線
12/30 第三次魔王戰上線</t>
  </si>
  <si>
    <t>金門政風處</t>
  </si>
  <si>
    <t>品德教育</t>
  </si>
  <si>
    <t xml:space="preserve">1/3窗口告知3月會轉調到其他單位，預計年後再重啟討論
1/30開工拜年，詢問窗口安排專案討論會議時間
2/16 LINE詢問窗口，尚未回應
3/30從縣府調任公告得知，政風處整個單位連科長人員都異動了，會試著詢問原窗口是否有機會引薦。
4/19從總機聯絡到新窗口，因窗口告知單位內人力尚未補齊，待比較穩定後會再與新科長討論
</t>
  </si>
  <si>
    <t>1/7確認金門政風處宣傳主視覺＆第2款地形開票
1/14與窗口確認宣傳圖主視覺修改方向，並追蹤驗收情形待開立1月份發票
1/21窗口通知驗收完成，預計下週可開第一期款35萬發票
1/26開出1月發票$35萬，並且和lulu整理1月交付項目
2/10 第三款地形修改的溝通討論
2/11第一次任務、臉書貼文上線
2/23 追回客戶簽收單，轉交財務歸檔
3/11第二次任務、臉書貼文上線。請lulu在任務內宣傳金門縣學生可以參加加碼抽獎的活動訊息
3/30提供兩次任務使用金門縣OPEN完成的數據給客戶參考
4/12因客戶需求配合調整原4月檔期延至7月進行，故與窗口討論需進行契約延長以符合驗收。
4/20內部協助Yvonne接手處理OP事項
4/22第三次任務、臉書貼文上線
5/6請Yvonne發出第四次任務提供給客戶審核
7/7與窗口確認合約展延的部分，尾款發票$15萬順延至8月驗收後開立
7/14申請函文用印以辦理契約展延
8/4-8/5和Yvonne討論結案報告修改＆微調
8/10寄出驗收文件，待機關驗收完成開立8月尾款
8/17與窗口關心驗收進度
8/26窗口告知驗收完成，已開立尾款發票$15萬
10/24詢問窗口明年是否有機會續約，窗口希望有一些創新提案，陸續與kitty survey 準備新提案中 
11/3-11/4 準備續約提案簡報
11/10 提案簡報準備完成，窗口告知近兩週較忙，會另外安排時間做續約討論，預計過兩週再跟進。
11/24與窗口互動關心，窗口表示預計12月較有空討論，會再跟進。
12/22詢問窗口近期是否有機會安排會議，待回覆</t>
  </si>
  <si>
    <t>8/25金門縣政府政風處的承辦人來信想詢問相關合作，看到新北政風處和我們有合作，想了解合作內容
8/26電話聯繫窗口，初步介紹PaGamO，吿知因本週有國泰電競的大型活動，下週會盡快整理提案後與對方討論
9/3、9/6 準備提案簡報
9/8提案會議，此案預算約40-50萬與對方討論以限制性招標的可行性。窗口需與主管討論，待進一步追蹤
9/15 初步有說服對方以限制性招標內部跑簽核，預算預抓為50萬
9/24 與窗口電話聯繫討論招標文件準備
10/1 修改提案企劃書，預計下週一提供給窗口
10/6 窗口表示內部跑簽核中，若簽核完即可討論議價及投標日期。屆時需飛金門一趟
10/22關心窗口簽核進度，窗口表示付款條件希望能拆分成三期 30%、30%、40%，待我方確認後回覆
10/25 回覆窗口，我方希望的付款條件為60%、40%，請窗口內部再協調
11/17 與窗口確認需求說明書，已呈內部簽核。待簽核完畢後，會約開標、議價時間
11/25 窗口告知請購簽核已通過，暫定12月中安排議價會議（時間確認中），需飛一趟金門
12/10 下週三12/5 至金門參與議價會議＆簡報
12/15 議價完成，金門政風處採購案以50萬含稅得標
12/23-24 處理金門政風處合約文件
12/30 與lulu討論下週要與窗口溝通的宣傳圖風格跟地形設計</t>
  </si>
  <si>
    <t>企業-證券業</t>
  </si>
  <si>
    <t>國泰證卷</t>
  </si>
  <si>
    <t>OP轉移</t>
  </si>
  <si>
    <t>1/20匯入12月新人訓名單
2022.02轉移給自瑄</t>
  </si>
  <si>
    <t>1/7 匯入12月新人訓名單
2/17 匯入1月新人訓名單
3/16 匯入2月新人訓名單
4/8 匯入3月新人訓名單
5/12 匯入4月新人訓名單
6/21 匯入5月新人訓名單
7/16 匯入6月新人訓名單
8/13 匯入7月新人訓名單
8/27 使用問題排除
8/31 使用問題排除
9/17 匯入8月新人訓名單
10/20 匯入9月新人訓名單
11/17 匯入10月新人訓名單
12/17匯入11月新人訓名單</t>
  </si>
  <si>
    <t xml:space="preserve">1/9     匯入51個年授權帳號
2/4  新增教師帳號*1
3/6   匯入2020.2月新人訓名單
4/9   匯入2020.3月新人訓名單
4/15 匯入結算交割部異動名單
5/5   匯入2020.4月新人訓名單＆問題排除
6/2   匯入5月新人訓名單
6/18 交割部名單異動
7/8   匯入6月新人訓名單
8/10 匯入7月新人訓名單
9/9  匯入8月新人訓名單
10/6 匯入結算交割部異動名單
10/19 匯入9月新人訓名單
11/11 匯入10月新人訓名單
12/8 匯入11月新人訓名單
</t>
  </si>
  <si>
    <t xml:space="preserve">10/3 國泰證卷正式上線使用
10/17 與Steven交接OP部分,待下次國泰提供   新人訓名單時做匯入
10/24 匯入10月新人訓名單
11/14 提供新人訓8項任務之答題錯誤率排名
11/18  匯入11月新人訓名單
12/25  匯入12 月新人訓名單
</t>
  </si>
  <si>
    <t>企業-電信業</t>
  </si>
  <si>
    <t>遠傳</t>
  </si>
  <si>
    <t>數位素養</t>
  </si>
  <si>
    <t>1/14 整理遠傳題庫內容與題目數量，確認今年哪些主題需重新出題
1/22 Smile將請產假，整理2、3月工作項目供Smile轉交同事參考。
2/5 內部討論遠傳宣傳圖主視覺
2/18 發信給職代Joanne 討論宣傳圖設計概念及故事發想內容
2/26 寄出2021宣傳圖主視覺與3月任務宣傳圖待確認
3/4 Joanne 回覆宣傳圖已確認ok
3/23 盤點遠傳現有環保題庫，提供給Joanne要出SDGs相關的題目參考
4/8 整理2021 Ｑ1目前成效數據包含任務、行銷宣傳觸及人數、每月問券滿意度調查
4/22重新確認任務主題改以數位素養為主，同步修改宣傳圖，並盤點個主題所需的題目量是否足夠提供給Smile
4/29 與Smile討論今年新地形設計的初步構想
5/7 寄出5月宣傳圖及問卷題目給Smile確認
5/14 提供修改後問卷、任務設定
5/17 五月任務正式上線
5/21 提供今年新地形給Smile確認
5/25 道具及地形均已和遠傳確認完畢，今年新地形將用在暑假作業時上線
6/3 因停課不停學期間，用戶量增加。隨時關注任務獎勵是否需增加
6/10 第四次任務6/14-6/27問券確認
6/22 第五次任務6/28-8/1 問券及宣傳圖確認
7/9 整理完遠傳Q2成效數據，先提供給Steven確認
7/12寄出Q2成效數據給Smile
8/2 補充停課不停學的專案說明及提供數據excel檔給Smile
8/18 與Smile確認下半年主視覺設計概念
8/30 提供下半年宣傳圖設計確認
9/6 與Smile確認宣傳圖修改＆問券確認
9/13 9月任務上線
10/5-7 收到遠傳數位素養新題庫、提供10/11任務的問券確認
10/13 寄出Q4成效數據給Smile
10/27 與Smile確認11月任務問券及宣傳圖
11/4 重新整理Ｑ3問卷調查活動滿意度的數據分析
11/15 遠傳11月年度驗收任務上線
12/8 整理Q4任務數據及問卷調查滿意度的數據分析</t>
  </si>
  <si>
    <t>3/18 提供今年官方任務排程與行銷主題初版給遠傳，待客戶確認行銷主題
3/20 客戶反饋任務主題。開宣傳票
第一次官方任務結合世界環保日預計於4/10上線
3/30 提供給遠傳4月環保任務選題、FB 宣傳排程、議題操作等
4/1 提供第一波任務宣傳圖待遠傳確認
4/7 提供修改後宣傳圖與FB文案
4/10 第一波官方任務上線、FB文案宣傳
4/14 提供FB po文觸及人數、互動等數據
4/15 提供接下來數位教育任務的選題方向與宣傳圖設計概念給遠傳確認
4/17 遠傳宣傳圖設計概念內部開票
4/24 寄出第0波宣傳給遠傳，待確認
4/30 遠傳要求喜嗲鹿變更為2D。5月上線時程須延後一週
5/6  跟遠傳確認2D鹿的樣式、神情、眼睛
5/7  提供遠傳4月環保貼文的行銷及任務完成數據
5/14 FB預告遠傳全新任務上線
5/15 跟遠傳確認今年新地形設計的元素
5/19 請PM開票今年遠傳新地形-5G大使喜嗲鹿
5/22 第一次任務上線
5/26 與遠傳確認今年道具的特色介紹與道具名稱
6/2 與遠傳確認道具的樣式
6/4 第一波結束宣傳圖修改與上線
6/11與遠傳確認今年地形-5G喜嗲鹿2D及3D fianl版本
6/15 第二次任務上線
6/29 提供第二波宣傳圖給遠傳確認
7/6 暑假作業-遠傳3C抗癮小勇士上線
7/9 提供遠傳5-6月任務數據
8/12 提供第三波宣傳圖給遠傳確認
8/17 窗口雅鈴來信，希望在11月總複習時加上問卷滿意度調查
8/24 FB po文宣傳提醒遠傳暑假作業至9/13
10/6 至遠傳提案2021合作計畫。整理當天會議記錄
10/20 整理並提供今年截至目前任務數據、臉書貼文觸及人數、任務宣傳圖等資料方便雅鈴跟Smile交接
10/26 遠傳問卷設計成連續任務的方式已提供給Smile確認
10/30 跟遠傳確認最後一波宣傳預告圖
11/2 最後一波任務上線，問卷調查設計為連續任務同步上線
11/4 與Smile確認最後一波宣傳結尾圖
11/16 遠傳最後一波任務結束，待整理遠傳結案報告
11/20整理遠傳結案報吿，預計11/23寄出
11/23 提供遠傳結案報告
12/10 與Steven 初抓2021任務時程，第一波會結合官方寒假作業上線，Smile需於12/15前確認寒假作業主題
12/15 協助驗收補充文件，提醒遠傳寄回2020驗收單
12/18 結案報告、問卷調查、任務數據因時間差，重新調整一致後再寄出一版
12/23 回覆Smile結案數據有疑問的部分
12/30 與Steven 討論遠傳2021 任務主題＆時程</t>
  </si>
  <si>
    <t>新希望基金會</t>
  </si>
  <si>
    <t>2022轉移給自瑄</t>
  </si>
  <si>
    <t>1/5 學生反應金錢減少懷疑被盜用，協助學生查詢遊戲歷程
1/7 協助學生帳號密碼重設
1/15 學生帳號密碼重設、管理者介面搜尋不到帳號開立bug report 請RD確認
1/19 新開設4個教師帳號及20個學生帳號for瑞芳靈糧堂使用
2/1 老師帳號密碼重設
2/25 小太陽群組老師提問問題回覆
3/19 新學期統整帳號異動、更名
3/22 帳號異動、更名
4/8 協助學生帳號密碼重設
4/26 協助學生帳號密碼重設
7/12-7/14協助帳號異動、更名
7/23 群組、使用問題回覆
8/16 協助學生帳號密碼重設
8/24 新開設3個教師帳號及15個學生帳號for愛彼鄰協會使用
9/3 協助學生帳號密碼重設
9/10 協助新學期帳號異動、更名
9/17 協助新學期帳號異動、更名
9/22 協助新學期帳號異動、更名
10/11 協助新學期帳號異動、更名
10/29 新據點的教師及學生帳號開立
11/5 學生帳號密碼重設、帳號歷程查詢
11/17 學生帳號異動、更名
12/23 學生帳號密碼重設、使用問題回覆
12/28 學生帳號異動、更名</t>
  </si>
  <si>
    <t>3/27 和Steven 一起與新希望基金會視訊會議討論4月黃金女神爭奪戰執行細節
3/30 提供黃金女神爭奪戰比賽規則公告
4/1  開票請RD做賽前前置作業，比賽日期4/13-4/17
4/7  新希望基金會有兩個單位新加入，提供新帳號開通
4/13 黃金女神爭奪戰開始～4/17
4/15 學生名單異動與更新
4/20 提供比賽數據與北極星的眼淚兌換碼
4/24 修改4組帳號，班級異動及重設密碼
4/28 提供 創意地圖設計競賽活動辦法
5/5 APP登入問題排除
5/7 提供4月份使用數據
5/14 使用問題排除（帳號歷程查詢）
5/22 使用問題排除 
6/8 提供5月份報表
6/18 使用問題排除 
6/24 連續任務使用問題排除
7/2 連續任務使用問題排除
7/6 提供6月份報表
7/8 協助學生帳號密碼重設
7/10 協助教師帳號密碼重設
7/21 協助學生帳號資料清除
7/28 協助學生帳號資料重設
8/10 提供期末考任務活動額外獎勵
9/1 協助學生帳號資料重設
9/7 提供8月份報表
9/9 使用問題排除
9/22 協助學生帳號密碼重設
9/25 協助學生帳號密碼重設
10/21 因新學期開始，協助修改70組帳號使用者名單重設
10/23 協助學生帳號密碼重設
10/28 協助學生帳號密碼重設
10/30 協助學生帳號密碼重設
11/2 協助學生帳號密碼重設
11/4 協助學生帳號異動＆密碼重設
11/6 新希望基金會老師反映使用問題，協助釐清＆排除
11/13 老師使用問題排除、協助學生帳號密碼重設
11/25 老師使用問題排除、協助學生帳號密碼重設
12/4 協助學生帳號密碼重設
12/15 協助學生帳號更名
12/28 協助學生帳號密碼重設</t>
  </si>
  <si>
    <t>2022轉移給Edwin</t>
  </si>
  <si>
    <t>8/19 與Steven和文資處針對電競賽規則、參加資格限制展開第一次討論會議
9/10 處理文資電競報名手冊修改＆報名網頁bug
9/13 請Jordan協助撰寫報名結束後的開賽通知、比賽須知
10/7 提醒窗口盡快提供比賽用題
10/13 與Steven和文資處線上會議討論複決賽線上直播事宜，並請Jordan協助寄出初賽通知
10/22 匯入比賽題目、檢查電競設定
10/29文資電競彩排
10/30 文資線上複賽及決賽，賽況監控及客服回覆
11/4 製作文資小學堂獎品領據，預計下週寄給得獎者
11/10請Jordan協助盤點＆訂購寄送所需的箱子數量，預計下週安排獎品寄送事宜</t>
  </si>
  <si>
    <t>行政院國家資通安全會報-技術服務中心</t>
  </si>
  <si>
    <t>資通安全</t>
  </si>
  <si>
    <t>1/5 領據資料核對無誤，Steven已寄出switch
1/21 整理資安結案報告</t>
  </si>
  <si>
    <t>5/7 與方科、桓真需求説明書會議
Steven 說明今年運營部分、上線後每月10日須提供數據
官方CSR、獨立世界任務預計6月上線
5/15 開票設計今年的第一款地形-資安金盾
5/20 準備資安競賽賽前文件
5/25 提供桓真道具的圖、特色敘述確認
6/4 電話會議討論活動要點、任務排程
6/5 提供10個測試帳號、個資任務書測試（任務正式上線日期待確認）
6/9 協助Steven 準備驗收文件
6/10 設定CS資安防衛戰比賽公告、指派任務、宣傳圖確認
6/11 任務正式上線
6/18 窗口提供七月題目
6/19 整理行政院資安暑假作業題目給自瑄
6/23 七月任務設定（官方＆獨立世界）
6/24 開票設計第2款地形-羅馬戰士
7/2 提供設計初版的道具及地形給客戶確認、獲獎聯絡資料搜集的問卷設計
7/3 道具特色介紹文字確認、8-11月題庫上傳
7/10六月數據報表整理
7/16請工讀生協助聯繫30位得獎者確認寄件資訊
7/22提供技服中心：6月任務獎勵總表、中獎名單、使用者資訊、點閱率、錯題排行等報表
7/29與方科討論第三款地形設計概念
8/12提供方科第二波宣傳圖、第三款道具＆地形確認中
8/14七月數據報表整理
8/17提供行政院資安七月份數據報表及獲獎名單
8/26設定限時任務*2，增加官方導流至獨立世界內人數
8/28道具、地形、特色介紹確認
9/10八月數據報表整理＆寄出
10/6九月數據報表整理＆寄出
10/26設定11月官方、獨立世界任務
11/9-11/10十月數據報表整理＆寄出
12/1十一月數據報表整理＆寄出
12/28要補送一台Switch，先製作Switch領據資料
12/29 Steven 寄出給得獎者家長，請家長於1/15前寄回資料正本核驗</t>
  </si>
  <si>
    <t>10/21 與Steven 交接OP部分
10/22 任務包裝包裝至11月第二波
11/4   11月任務書包裝完成
11/15 提供10月數據給技服中心
11/26 提供11月數據給技服中心</t>
  </si>
  <si>
    <t>國泰世華銀行金融服務部</t>
  </si>
  <si>
    <t>1/3 2020.1月份名單匯入
2/4 2月份名單匯入
3/6 3月份名單匯入
3/30 4月份名單匯入
5/11 5月份名單匯入
9/22 8月份名單匯入
10/19 9月份名單匯入
10/27 10月份名單匯入</t>
  </si>
  <si>
    <t>11/8 更新11月份名單匯入
12/09 12月份名單匯入</t>
  </si>
  <si>
    <t>新北市政府政風處</t>
  </si>
  <si>
    <t>1/6 提供招標所需文件－需求說明書初版
1/14 電話關心需求說明書進度，窗口回覆長官希望參考其他單位做法，他們正在詢問其他單位
1/25 文件已送呈長官，待長官確認需求說明書是否需修改。因快過年，預計年後會比較確認
2/22 電話聯繫窗口，窗口正在準備招標行政流程，預計3月招標及議價、4月執行
2/25與窗口說明此案希望分期付款，非驗收後才全額付款。窗口須呈報主管，下週會再追蹤。
3/2  此案付款方式預計可以3月70%＄27,300、11月驗收後30％ $117,000進行。3/15議價＆決標
3/9 準備投標文件用印申請
3/15順利得標，39萬成案。準備履約保證金以及企劃書
3/26 發函通知已如期繳交企劃書、履約保證金、其開立第一期款發票。同步地形設計討論已在進行。
4/7 宣傳圖主視覺、設計方向雙方討論確認
4/22 品德教育第一次任務正式上線
5/14 提供第一次任務數據、第二次任務宣傳圖確認、
5/17 品德教育第二次任務上線
5/31與設計討論即將要上的彈跳廣告宣傳圖
6/4 提供第三次任務、彈跳廣告宣傳圖確認、交付驗收項目文件
6/9後續宣傳圖文案確認
6/18 第三次任務、彈跳廣告上線，交付驗收項目
7/2 整理＆提供第三次任務數據給窗口
7/5 提供第四次任務、宣傳圖確認，交付驗收項目
7/12 第四次任務設定＆上線
7/18提供第四次任務數據
8/10 提供第五次任務、宣傳圖確認，交付驗收項目
8/30 提供第五次任務數據、第六次宣傳圖確認
9/3 提供第六次任務、宣傳圖確認，交付驗收項目
9/6 第六次任務設定＆上線
10/2 六次任務結束，著手準備結案報告以交付驗收
10/14 結案報告整理中，目前還差彈跳廣告曝光及點擊數據，已請小方協助提供資料
10/27 寄出結案報告並電話說明，待新北政風處驗收後可開立尾款11月發票$117,000
11/3 收到新北政風處通知驗收通過，開立尾款電子發票$117,000寄出
11/22 與窗口探詢明年合作機會，窗口表示暫無規劃，長官傾向每年都以不同的方式推廣品德教育</t>
  </si>
  <si>
    <t xml:space="preserve">窗口寫信給客服信箱說詢問合作的可能性，政風處有一個品格教育推廣計畫-陪伴你「誠」長，為老師、義工媽媽在國小進行書箱共讀，希望學童品格教育從小紮根。先前透過問券調查得知PaGamO在學童間的影響力。同時也在PaGamO有看到和行政院資安、廣達游於藝的合作，想詢問是否有合適的方式和PaGamO共同推廣品格教育
10/13 電話聯繫，已約到10/21上午至新北市政府政風處進行提案
10/21 提供會議簡報及報價單供政風處內部討論
10/28 聯繫窗口，尚待科長與長官內部呈報會議
11/2 早上聯繫，偉珊會議中，尚未聯繫上，會再追蹤
11/4  偉珊回覆，因預算不足還在尋找合作夥伴。同步也有接洽廉政署。廉政署方面也要內部呈報長官。還需要一些時間討論，有進一步消息會再與我們聯繫
11/12 跟偉珊聯繫，內部還在討論中
12/3聯繫偉珊，因預算約為35萬，偉珊請我們再提供一版6個月官方CSR任務的報價單
12/8 調整成6個月的報價單並電話聯繫，窗口說科長這兩天請假，要再請示科長
12/16 偉珊回覆，和廉政署的預算分配預計1月才會確定。
</t>
  </si>
  <si>
    <t>台北市稅捐稽徵處</t>
  </si>
  <si>
    <t>2/2 台北市稅捐稽徵處透過客服信箱來信詢問相關合作
2/5提供初步合作提案並以電話會議方式進行說明，窗口會先內部呈報長官評估、年後會再聯絡窗口、請窗口協助安排會議
2/22聯繫窗口，針對提案，科長傾向以暑假作業的任務進行。另因預算分配關係，此案預計4月內部上簽金額約為9萬7含稅，上線日期為7-8月[暑假作業]
4/20與窗口確認會合作暑假作業部分，預算為9萬7，要重新出一版報價單提供給窗口內部上簽
5/5已提供9萬7的報價單及電話說明暑假CSR任務操作方式
5/18重新提供提前至6月上線的報價單跟提案for內部簽核
5/28窗口通知簽核已過，預計6/17第一次任務上線（6月上線後，可開立7成發票＄67,900)
6/4處理用印文件＆提供「玩稅樂e夏」宣傳圖主視覺給客戶確認
6/10提供完稿宣傳圖給窗口，並處理CSR題目上傳
6/18開立第一期款$67,900發票，同步處理驗收文件
7/1第一次任務上線已三週，提供截至目前數據給窗口參考
7/15交付第一次任務數據＆第二次任務正式上線
7/20與窗口關心第一次任務成效、整理提供符合資格的北市OPEN ID抽獎名單
8/19整理提供第二波符合資格的北市OPEN ID抽獎名單
8/27整理結案報告
8/30提供結案報告＆開出尾款發票＄29,100
9/15收到尾款支票轉交給財務</t>
  </si>
  <si>
    <t>電腦公會
雷射發明60週年</t>
  </si>
  <si>
    <t>4/20 接到窗口來電探詢是否有和產科會合作，科技部有另一標案，如產科會未和我們接觸，有機會合作（因電腦公會跟產科會為競標關係，故提案時會避免重複提案PaGamO，待確認產科會得標狀況，再看下一步怎麼談</t>
  </si>
  <si>
    <t>5/7 來訪
電腦公會底下，主要承接科技部及教育部的案子。主要想了解科普知識、化學知識如何與PaGamO結合。
5/7 提供PaGamO遊戲平台介紹簡報、國泰反毒電競的賽制、直播連結供參考
會再進一步追蹤確認需求、協助電腦公會對案主提案
5/8 聯繫欣諺，外出會議。下週會再聯絡
5/15 提案會議（欣諺說明此案為科技部的標案，主題為雷射發明60週年）
5/18 提供提案簡報及報價單
5/22 協助欣諺準備提案計畫書資料、示意圖
5/25 提供示意圖及提案補充說明建議給欣諺，（合作意向書申請用印中）
6/1 寄出合作意向書，標案預計6月中旬會知道結果
6/4 與欣諺電腦討論提案內容、補充電競賽說明
6/11 標案預計下週會有結果，會再與窗口聯繫。
6/22 窗口回覆預算70萬含稅希望包含4次官方任務、2場魔王戰、1場電競賽
6/22報價單已簽回，分兩期付款（70%-8月; 30%-11月）
6/29-7/2 來回溝通執行細節、任務排程建議，並提供電競賽、魔王戰、賽評影片給窗口參考
7/13官方任務、魔王戰、雷射知識電競賽第一版時程已出來，待窗口與科技部會議敲定。官方任務次數由四次刪減為三次，刪除的費用將轉做彈跳廣告視窗。11月線上電競賽為鼓勵偏鄉孩子參與，建議電腦公會若有預算可增設偏鄉保障名額。
7/22與欣諺討論地形設計發想
7/24雷射發明客製地形x1 開票設計
7/28加入新窗口Lulu, 至電腦公會拜訪討論宣傳圖主視覺、客製地形、雷射題目準備
8/13  雷射發明宣傳圖開票設計＆提供PaGamO任務宣傳時程&amp;曝光管道
8/19討論雷射任務主題
8/26 提供宣傳圖確認是否需修改
9/4原為上線第一天，因PaGamO首頁只有顯示中國，科技部要求任務先暫停。經過協調，葉老師指示RD 緊急更新網頁，預計於下周重新上線
9/8雷射第一波任務重新上線，同步FB po文宣傳
9/18提供截至目前任務數據
9/22電競主視覺確認
9/23第二次任務上線
9/25寄出電競活動簡章給窗口確認
10/5雷射電競已開始報名，截至10/6 報名人數為國小104人、國中37人。同步請Daisy幫忙轉發至玩家俱樂部及設定彈跳廣告加強宣傳
10/14提供第二次任務數據
10/20與窗口敲定11/2 安排烏龜與雷射出題的教授行行前會、re稿
10/30提供電腦公會賽評稿、活動流程確認
11/2和烏龜至師大與教授re稿、說明11/14直播流程
雷射電競總報名人數1,638人（國中1,219；國小419人）
11/8晚上八點初賽結束，國中國小將各選15名晉級決賽。
11/14雷射電競線上總決賽活動順利結束，待驗證獲獎選手身份後，由電腦公會聯繫得獎者頒獎典禮事宜。
11/18提供獲獎選手確認名單給電腦公會，並在PaGamO臉書公告得獎名單
11/25 電腦公會已聯繫獲獎選手皆會出席科技部頒獎典禮、並邀請葉老師出席頒獎典禮
12/1科技部頒獎典禮，活動已順利結束。待提供結案報告及驗收單簽回
12/9整理＆寄出結案報告及驗收單
12/14收到驗收單，已交財務部歸檔</t>
  </si>
  <si>
    <t>華邦電子</t>
  </si>
  <si>
    <t>3/7華邦是透過CLN發送的電子報（分享新光-多益課程案例）進而對英文課程有興趣，由CLN Iris轉介
3/8與華邦HR電話聯繫進一步確認課程需求，因內部提供給員工多項補助課程，其中一項為英文能力提升，故對於課程需求為30人，為期6個月的多益/英文書信課程
3/9提供報價單，待內部與其他課程一起評估。會再持續跟進
3/17電話關心，說內部還在討論尚未選定方案
3/31客戶詢問人數低於30人的報價，因課程為讓員工開放式報名，人數與開課時間未定。
4/6聯繫陳小姐＆回覆課程問題
4/13窗口告知預計5月辦理課程說明會及開放報名，6月初讓員工開始學習
4/20與Cassie交流華邦案，並與財務確認開立個人發票事宜
4/26與CLN交流華邦英文課程需協助的前置準備事項
5/5線上課程說明會順利結束，待窗口下週確認報名結果
5/11華邦員工參加說明會人數約48人，實際報名人數為21人（轉換率近5成），金額為$99,225 （開立5月發票）
5/19 和CLN Iris確認多益授權金及分潤金額
5/26 和Cassie確認教學手冊及課程設定，正式課程於6/1上線
6/1 課程正式上線，會持續關心華邦學員使用狀況
6/9學員總人數21位，已啟用10位，已跟窗口告知，並請Cassie再次發開課通知提醒
6/30課程參與率約為50%，已登入者目前持續穩定學習，預計下週會提供整個6月份報表給HR參考。
7/13整合one bonio報表並提供給華邦
7/25和Cassie初擬期中提醒信件，因窗口本週有事請假，待與窗口討論後寄給學員
8/4-8/5 與窗口確認課程期中提醒信件，並請Cassie寄送給修課學員。同步整理7月份的學習報表
8/30寄出論壇邀約，待後續追蹤
9/5提供8月份的學習報表
9/23開票預先處理10月學習任務數據
10/5提供9月份的學習報表
11/4提供10月份的學習報表
11/17 和Cassie討論學員的使用狀況，於下週會再發一次課程即將結束的提醒信件
12/1提供11月份的學習報表</t>
  </si>
  <si>
    <t>巨匠雲科技</t>
  </si>
  <si>
    <t>學科</t>
  </si>
  <si>
    <t>1/13今年續約感覺機會不大，但還是會試著準備提案探詢看看
2/10準備2022合作提案，巨匠今年的課程已線上直播、訂閱制方式推動，嘗試以我方「代銷分潤」的方式提案
2/18拜訪巨匠討論合作提案，今年合作方向定調為：
(1)保留獨立世界操作但不操作官方CSR任務行銷導流
(2)思考LINE OA 雙方互惠合作方式(結合PaGamO商城推寶貝卡、程式設計體驗課程）
2/22-2/23 持續準備巨匠合作內容，預計下週找Leo、Eva討論
3/9與Billy電話聯繫確認：
1.獨立世界保留是為了影響不既有用戶/巨匠會員，但不公開在PaGamO首頁
2.代銷分潤-希望我方先提出綑綁的計價方案、行銷方式後，雙方進一步討論細節、制定PaGamO專賣的較低定價商品。
3/16查詢巨匠綁定素養教材約有100人，最長到期日為2023/1/26
3/30和Leo討論巨匠學習變現迴圈，同步調整報價單與行銷操作提案
4/21與Billy聯繫討論代銷分潤提案
7/27因google關鍵字廣告出現葉老師主講的論壇活動，此為歷史活動頁已緊急要求巨匠下架移除</t>
  </si>
  <si>
    <t>1/4 寄出2021合作的報價單及合約給巨匠
1/15 開出2021第一期發票＄292,667
1/21 內部與Eileen討論2021 任務主題宣傳圖開票事宜
2/5 與窗口討論第一波任務上線時間
2/9 第一次任務上線（2/9-2/22)，任務設置＆巨匠抽獎活動站內訊息宣傳
2/25 提供主視覺ai檔，巨匠想在他們官網置入一PaGamO活動頁讓雙方風格一致
3/8 整理＆寄出第一波任務數據
3/24 巨匠有更換新窗口，跟新窗口確認4月官方任務上線、宣傳事宜
4/7 第二次任務、FB宣傳上線。任務最後以加碼抽獎活動宣傳操作行銷導流
5/3 整理＆寄出第二次任務與行銷導流數據
5/17 跟巨匠說明因應疫情PaGamO推出停課不停學專案，幫巨匠爭取加碼多一檔學習任務跟行銷操作
上線時間為5/17-5/25
6/2 第三次任務上線、站內訊息設定
6/18 收到巨匠部分題目更新與更換圖片需求，題庫處理
6/24 已收到驗收單，正本已交財務歸檔
7/2 整理＆寄出第三次任務與行銷導流數據
7/9 與新窗口電話會議，討論7-8月的暑假宣傳活動
7/28 與窗口聯繫，關心暑假宣傳活動成效、提醒8月題目提供
8/6 收到8月題目，討論8月要宣傳的網頁
8/11第四次任務上線、站內訊息設定
9/7 整理＆寄出第四次任務與行銷導流數據
10/13 第五次任務上線
11/12 協助設定11月Scratch程式設計班活動宣傳題
11/17 整理＆寄出第五次任務與行銷導流數據
12/8巨匠第六次任務上線
12/23今年6次任務剛結束，請lulu協助整理結案報告。同步探詢Billy明年的行銷規劃</t>
  </si>
  <si>
    <t>1/3 獨立世界啟用
1/6 Bonio 合約用印寄出
1/10 提供第一波任務數據、第二波宣傳圖確認
1/17 巨匠獨立世界行銷活動討論
1/20 第二波官方任務上線＆新春加碼紅包抽抽樂活動
2/7 提供第二波任務數據
2/12  與巨匠行銷會議(廣告彈跳視窗提案、電競活動討論）
2/14 提供英語超級霸電競活動規劃參考
2/17 第三波官方任務上線
2/20 巨匠規劃、預算想辦小型活動，總預算在15-20內
2/27 重新提案結合電競＋閱讀素養及葉老師講座
3/4  提供第三波任務數據與行銷點擊/導流人次
3/6   電話聯繫，Billy 本週會議較忙、尚未仔細看活動提案
3/11 Billy 回覆50萬活動提案超出預算太多，內部會針對活動規劃討論後反饋，我們再看可以如何做調整
3/16 第四次官方任務上線
3/17 探知教育講座考慮以線上形式進行、內部尚在規劃中但步調較慢（會持續追蹤）
3/19 Bill詢問合作參展-教育科技展的意願。
3/25 與Billy視訊會議，分享展場應用案例。（年底教育科技展，主要TA為學校老師)，今年因疫情須觀望展會是否如期、現在尚未報名，具體細節巨匠內部要再討論。
4/1 提供第四波官方任務數據、與窗口討論巨匠初賽活動規則、計分等
4/8  第五波宣傳圖確認
4/13 第五波官方任務上線
4/13 Billy 回覆任務書積分初賽預計在6/1-6/20。視初賽參加人數狀況與疫情決定是否要辦電競決賽
4/20 與巨匠行銷討論比賽的報名網頁文字資訊、比賽規則等
4/28 第六波宣傳圖確認
4/30 在獨立世界＆官方站內訊息公告巨匠知識星球爭霸戰比賽資訊
5/08 設定第六波任務/詳解連結
5/11 第六波官方任務上線
5/15 第七波宣傳圖確認
5/26  提供第六波官方任務數據
6/8 第七波任務上線
6/19 第八波宣傳圖確認
6/24 提供第七波官方任務數據
6/29 請Billy提供簽收單for財務認列
7/2 設定第八波任務、詳解導流至巨匠網站
7/3 設定站內訊息宣傳7/6任務上線
7/16 巨匠提供第九波題目
7/21 提供第八波官方任務數據
7/22 第九波宣傳圖確認
7/29 設定第九波題目、站內訊息
8/20 寄出第九波官方任務數據
8/27 第十波宣傳圖確認
8/28 設定站內訊息、官方任務for8/31上線
9/11 巨匠提供第十一波題目
9/21 提供第十波任務數據，詢問Billy明年行銷規劃（巨匠10月年會後再邀約雙方會議）
9/25 設定站內訊息及任務，for9/28上線
10/13 提供第十二波宣傳圖確認
10/15 巨匠內部年會在10/28，預計在10/22前提供明年合作提案讓行銷窗口寫進明年計畫
預計10/30 與巨匠zoom meeting 討論明年預算與規劃
10/26第十二波任務上線＆站內訊息設定
10/30視訊會議，Billy 提到明年因部門整併（國教併真人家教）行銷預算會縮減至2分之一或三分之一，巨匠內部年會11/17)。
待整理一版約60萬的提案與預算
11/6 與Leo、Eva討論50萬的報價單，待整理續約提案，預計下週提供。
11/13整理巨匠續約提案與報價，待內部確認後提供給Billy
11/17寄出續約提案＆報價單給Billy, 巨匠年會後（11/17-11/19)會跟Billy進一步說明
11/25 聯繫Billy, Billy這兩天較忙，月底會再跟我們確認討論會議時間
12/9 聯繫Billy, Billy說本週都在台南出差，預計下週會確認行銷預算
12/17 巨匠續約討論會議, 會議說Billy 說明行銷預算預計在35-40萬，要再跟總經理討論預計下週會有定案
12/23 行銷預算內部上簽中，預計會刪除彈跳廣告及客製地形。
12/30寄出報價單$487,778 與合約待Leo確認</t>
  </si>
  <si>
    <t>11/1 先寄出一版報價單給Leo 參閱
11/9 Leo寄出 2B報價單
11/26 提案會議, 重新寄出修改過報價單
12/6 提供合約及報價單
12/6 確認行銷宣傳主題
12/9 巨匠提供第一波任務題目
12/13 確認行銷宣傳圖-知識星球奇幻之旅
12/23 第一波官方任務上線＆巨匠PaGamO培訓
12/27 報價單簽回</t>
  </si>
  <si>
    <t>中華電信
知識王電競大賽</t>
  </si>
  <si>
    <t>10/9 中華知識王電競場勘
待10/21 報名結束，中華電信提供報名名單 
&gt;&gt;改為10/25 提供名單
10/16 Edwin 交接OP:
10/25 開票請RD協助匯入參賽者名單
10/30 中華電信提供報名名單
10/31 至中華電信彩排
11/1 待與玉珍確認決賽題目後, 包任務題庫
11/8 知識王電競賽順利結束</t>
  </si>
  <si>
    <t>行銷活動</t>
  </si>
  <si>
    <t>經濟部工業局
 Ｗirforce 2019</t>
  </si>
  <si>
    <t>展場行銷</t>
  </si>
  <si>
    <t>10/18 提供兩個建議方案寄出,下週一電話聯絡確認方案 
10/23 確認方案及報價 
10/25 配合修改金額壓在10萬內, 待確認報價抬頭/金額/用印後提供給對方
10/28 提供更新版報價單
11/2 待小鳳簽回與提供題目 下週一會再電話聯繫
11/8 報價已簽回＆小鳳提供完整題目
11/14 與小鳳確認地圖＆題庫＆logo 露出
11/15 任務書包裝重複1千個
11/21 開立發票
12/2提供結案報告</t>
  </si>
  <si>
    <t>新光人壽</t>
  </si>
  <si>
    <t>4/23窗口告知，內部討論後主管決議選用現有的hahow business方案讓員工自主選擇英文課程，今年暫無課程需求
4/17詢問窗口，窗口表示還在與主管討論，預計下週回覆
4/9提供多益課程報價單＆電話說明，請窗口再評估看看上課人數是否有機會增加
4/2收到CLN課程授權報價，會再研擬方案提供給新光
3/11窗口告知今年課程規劃希望安排在6月進行多益線上課程及線下工作坊，預計上課人數為100人。已同步詢問CLN多益課程＆試題上架規劃，待追蹤CLN回覆。
3/8與窗口了解今年課程規劃的需求</t>
  </si>
  <si>
    <t>1/12逾期款項追蹤：窗口告知每月25號為固定匯款日，1/25適逢過年期間，尚有2筆款項會於開工日1/30匯款完成
3/14與窗口LINE互動探詢，預計4月會討論培訓課程規劃（每年培訓時間為9-10月）
4/12聯繫窗口詢問方便討論課程的時間，尚未回覆
4/28和窗口電話會議，初步了解今年英文課程需求：需求人數為100人、預算初抓$50萬，課程主題為商用英文＋課後工作坊。但因新光人壽和作為第三年，CLN影片皆已使用過需重新討論新影音課程的製課成本。
5/17初步和瑪麗老師聯絡上，和Cassie會先內部討論新光的課程架構公老師評估製課成本
5/24和瑪麗老師會議討論課程架構，請老師協助提供課程大綱＆製課費用
6/1研究瑪麗老師提供的初版課程大綱＆製課成本，尚有一些細節待與老師線上會議討論確認
6/8聯繫窗口，窗口表示本週較忙下週再安排討論英文課程（內部評估製課成本約22~23萬，初抓專案預算為50萬，利潤可達50%）
6/16與窗口電話會議討論課程架構＆工作坊，窗口須再與主管會報確認課程人數需求，預計於6月底前回覆
7/7與窗口電話會議確認課程架構＆議價默契，待重新提供報價單
7/11寄出報價單（預計成案金額$54萬)，會再追蹤窗口確認7月底議價會議時間
7/18關心窗口 ，採購流程尚在簽核中
7/26致電新窗口打招呼，並關心採購流程，因窗口剛接手尚在熟悉，議價會議預計順延約8月中旬，會持續跟進
8/7與窗口電話會議回覆課程問題
8/18申請PaGmＯ獨家證明用印for採購流程
8/31追蹤請購流程簽核到副總，請窗口PUSH中
9/8確認議價會議安排在9/18(一)
9/11-9/15 和Cassie校對課程影片
9/18議價會議完成，以$56萬含稅成案
9/26-9/27驗收催簽中，驗收後才能開立發票
9/28順利開出9月發票$392,000&amp;驗收單簽回
10/2與窗口電話會議討論11月實體工作坊的主題＆期待的課程內容
10/13與窗口電話會議關心課程使用狀況
10/19與窗口討論實體工作坊執行細節，工作坊日期訂為11/9(四)下午
10/27提供窗口工作坊課程大綱＆電話說明
11/2與瑪麗溝通新光希望調整的工作坊方向
11/9 實體工作坊順利結束，待準備結案報告開立尾款發票
11/15提供工作坊課後問券回饋給窗口參考
11/23客戶完成驗收，開立11月尾款發票$168,000
12/8寄出新光人壽結案報告＆電話說明</t>
  </si>
  <si>
    <t>1/12與窗口聯繫追蹤逾期款項（預計於1/25匯款），同時窗口告知農曆年前其他專案再忙，會再找時間與窗口討論今年新提案
4/21電話關心，窗口告知今年度英文培訓預計為9月，再找時間討論課程細節規劃
5/10電話聯繫探詢英文課程規劃，今年預計在8-9進行，預算初抓50萬、200人
5/27找Leo、Cassie會前會討論CLN英文課程
6/9與窗口敲定下週二6/14電話會議討論英文課程提案
6/14電話會議，待客戶內部討論課程選定。
6/23電話關心，因主管異動，預計下週找新主管討論英文課程
7/7電話會議，內部傾向同去年已PaGamO競賽的形式進行，但有意願了解One Bonio, 已安排7/11 Cassie協助demo One BoniO
7/11 demo One Bonio，會再跟窗口探詢意願。同步窗口已選定今年的英文課程主題為「英文書信」,課程細節要再和新貴Iris sync。
7/14與新貴Iris電話會議，請Iris評估新光課程新題及多益試題詢價
7/29因新貴的多益廠商需重新survey，同步洽詢LTTC團隊評估英文出題的費用
8/5和新貴確認多益授權費用，同步已收到LTTC婉拒此次的試題合作，已擬一版報價單內部審核後會提供給新光人壽並電話說明報價
8/11 窗口與主管內部呈報中，初抓金額為50萬含稅
8/18配合採購流程拆分兩期報價單跑內部簽核
8/25-8/26與HR窗口討論競賽活動辦法
8/31 配合客戶拆成3張報價單，已先簽回兩張報價單，下週送簽第三張。分期條件為9月$19萬、10月$31萬
9/8 與窗口確認活動辦法，預計下週公告開放同仁報名
9/13 客戶內部已開放員工報名，持續關心報名狀況
9/22提供教學手冊及開放課程給窗口進行開課前測試
9/26英文書信課程正式開課
9/29開立第一期款$19萬
10/3整理學習報表提供給窗口
10/13-10/14 和Yvonne整理、提供學習報表＆確認晉級名單、電競賽場設定
10/20處理新光客訴，另外競賽期間固定請Yvonne提供學習報表，供HR做內部公告。
10/27 英文線上課程剛告一段落，已開立尾款發票34萬，目前在準備11中旬的實體工作坊
11/4 詢問10月逾期款項$19萬，內部付款延遲，預計11/25付款。12月論壇邀約
11/9-11/19 與CLN討論工作坊執行細節，包含新光學員程度、對課程期待、學習痛點等供老師準備課程內容。
11/16 課後英文寫作工作坊順利結束，會再與Yvonne一起調整結案報告
11/25處理新貴工作坊費用，並同步準備新光人壽的結案報告
12/1追蹤逾期款項$19萬，請窗口協助確認
12/15和窗口確認論壇簡報及企業代表分享QA
12/27寄出結案報告，本年度培訓課程暫告一段落</t>
  </si>
  <si>
    <t>2/22 接到新光人壽來電洽詢，想規劃員工內訓-英語學習的部分。經了解，部分職能課程是與代理商言果合作（員工代表參與）。但窗口表示他們想評估英語學習課程結合PaGamO作為全體內勤員工內訓。先寄出公版簡介給對方，並約到3/5 下午拜訪。
2/26請Vicky告知言果我們有接到新光人壽洽詢，但言果窗口對於雙方接觸到同一企業有concern。言果希望與PaGamO約會議交流。
3/5拜訪新光人資部，對方想應用在英文學習課程，但目前無內容，內部要再評估內容來源及費用，會再持續跟進。
3/8 寄出報價單。窗口回覆內部在討論PaGamO系統建置和研修部 拆分比例的可能性
3/10 詢問窗口，窗口表示還要一點時間與主管內部討論
3/19窗口回覆主管這兩天休假，還未內部討論
3/24聯繫窗口，窗口回覆還在內部survey英文題庫內容
4/1窗口說最近在忙其他專案，survey英文題庫內容還在進行
4/21聯繫窗口未果，先發信詢問窗口英文題庫是否有進一步消息，目前尚未回應
5/5電話關心，窗口表示目前內部優先處理其他專案，英文題庫內容未有新的進度
5/11窗口請我們協助洽詢我們的合作夥伴英文課程內容
5/19跟Leo、自瑄內部討論新貴多益英文課程，待Leo與新貴夥伴會議後，再進一步討論要給新光的報價結構。
5/25與窗口淇瑄通上電話，先口頭說明、介紹我們規劃的英文課程，另因教材授權需與合作夥伴確認，會盡快提供報價單（客戶初步需求為300人，預計使用2個月，初估題庫預算為3~5萬）
5/28與Eva、Leo開會討論販售付費課程，新舊客戶的情境，待Leo與新貴夥伴了解教材授權費用的彈性，會再進一步內部討論要給新光人壽的報價
6/8提供報價單給客戶，並電話說明多益英文課程。因窗口表示跟主管都分流上班，尚需一些時間討論。後續會再追蹤
6/17電話關心窗口詢問，窗口還未與主管有共同的會議時間討論，會再追蹤
6/25跟窗口電話確認，有意願加購多益英文課程（系統＋帳號含課程第一次報價約＄57萬）。下週會準備資料、報價單提供給客戶內部簽核
7/2寄出配合議價的報價單、PaGamO獨家證明、公司簡介等資料，並與窗口電話說明。後續會再追蹤
7/9關心窗口內部報價單簽核進度，會持續追蹤
7/16致電窗口，目前簽核進度至總經理。先發信件請新光針對合作項目做確認，爭取新貴英文課程製作時間
7/20 窗口回信確認合作項目，內部簽核已到議價單位。
7/23收到新光人壽提供供應商建檔資料，內部跑用印流程
7/28已提供新光採購供應商資料，同步在追蹤議價會議時間
8/6電話關心議價狀況，窗口表示尚無進一步消息，因居家上班流程跟會議安排都較花時間，下週進公司會幫忙追蹤關心。
8/11完成議價，以58萬含稅（贈送一場小型競賽之盾)成案，準備後續文件用印流程
8/19與窗口確認安排8/25 PaGamO系統培訓
8/25系統培訓順利結束，同步會與窗口約電話會議討論內部規劃活動
9/2提供培訓手冊＆與窗口討論活動設計
9/16與客戶電話會議討論正式上線期程
9/23與客戶會前會，課程9/27正式啟用
9/28 開立58萬發票（全額）同步處理驗收單回簽。
10/1 與客戶電話會議，窗口表示因新光同仁答題踴躍，詢問新增題庫的可行性
10/8 評估英文書信及龍騰高中英文可用的題目，待提供新一版報價
10/13 提供擴增英文書信題庫-＄16萬含稅報價單，窗口表示仍需電話議價，會再配合調整報價單符合議價需求。
10/22完成電話議價，加購英文書信題庫$164,500成案
10/29窗口希望可提前開立10月分發票，才趕得及提報社會創新採購獎
10/30開出10月份發票$164,500
11/12 新光同仁反應土地消失，我方內部查詢遊戲歷程
11/26新光人壽活動剛結束，目前待整理結案數據，預計安排跟窗口討論明年培訓規劃用。
12/10窗口分享他們以PaGamO培訓申請獲得社會創新獎，今年的英語競賽大幅提升同仁線上學習時數，成效佳
12/15-12/16請Davi協助做新光結案報告，針對新光數據作討論</t>
  </si>
  <si>
    <t>說明</t>
  </si>
  <si>
    <t>　</t>
  </si>
  <si>
    <t>桃園市政府衛生局</t>
  </si>
  <si>
    <t>5/26 「115年心理健康主題衛教影片製作及行銷推廣」勞務採購案
初步判斷標案內容為衛教影片相關製作，且已公開取得報價單單位先接洽廠商了，但因為有心理健康的推廣需求，預計以明年度可以用今年製作的衛教影片曝光跟延續宣導的方式建議</t>
  </si>
  <si>
    <t>動保司</t>
  </si>
  <si>
    <t>動物保護教育</t>
  </si>
  <si>
    <t>3,253,425
（6檔官方任務＋獨立電競賽）</t>
  </si>
  <si>
    <t>5/29 暫定6/2下午議價待週一發信通知
5/28窗口通知優先議價時間還在確認
5/21 與Eva&amp;得得參加評選會議
5/18 接手動保司專案，評選會議簡報準備
---------------------------------------------
5/15已於5/12將檔案親送過去，5/13順利開標，評選會議的日程有詢問主辦方，主辦方還沒有辦法給予一個很明確的時間，這邊會先製作評選會議的簡報檔、統問統答可能的題目。
5/8服務建議書撰寫中，專案結標時間為5/12下午5點，會親自送件過去，5/13早上開標。
4/30專案上標，已於系統上申請電子領標，製作申請書中。
4/23已召開評選項目審議會議，請我們可以先開始安排時程與相關準備，內部作業的時間他無法確定，待準備上標。
4/7標案已於4/4批核，機關現正準備召開評選項目審核會議，預計審核完成後上標，持續追蹤並協助補充資料。
3/26昨天已將標案資訊過給會計，但是窗口說還沒有這麼快，目前農業部內專案大塞車，窗口也很困擾，還需要一點時間才會上標。
3/19專案目前還在陳報中，請我下週再來詢問。
3/12已將相關的資訊上交農業部採購，但窗口告知我們因款項金流的關係，我們的專案屬於新專案，需要一點時間了來定評選項目才能夠上標。內部先開始準備製作標案相關資訊。
3/6客戶將需求說明書提供我們，有一些資訊要調整，逐一回覆給客戶後，準備上標。
2/25聯繫關心客戶，客戶正在將資料上標中，從旁協助資料的補充與提供，稍待他們內部流程的作業，持續追蹤。
1/28需求說明書的部分沒有問題，目前已將資訊送出上報，稍待流程的進行，預計於2月底、3月初的時候開標，屆時我們再去填寫招標所需資訊，持續追蹤相關狀況。
1/22客戶這週針對需求說明書有一些問題詢問，目前正在調整中，上報給長官審核。
1/15已將需求說明書完成並交付給客戶，待客戶上交送審中。
1/8客戶回饋有合作意願，請我們協助寫需求書後交付。
12/30將報價單、提案檔交付客戶參考
12/26拜訪客戶，客戶有意願合作，請我們調整簡報檔讓客戶上報主管。
12/18客戶因長官臨時有事出差，需改期至12/26拜訪見面。
12/9 與客戶約到12/19到客戶端拜訪討論明年度的續案事宜，正在製作提案簡報中。
------(以下為Sydney先前之進度)------
10/9開立第一期款發票與驗收
10/2寄出合約，預計下週開立第一期款發票
9/26確定合約內容，將分兩期款進行，結案時間比較趕，要在12/15完成專案。
9/24確定核定金額，後續要透過中間基金會撥款，另外簽約進行
9/15跟窗口聯繫，目前審查還在進行中。
9/10窗口回覆還要再等他們一下，有消息會盡快聯繫
9/3窗口說目前計畫審查要兩週，預計月中會再通知我們。
8/29前往拜會，因早上部長說要把剩餘預算用在風災，有可能下半年剩餘款會沒有，但下午有機會的話，窗口先把我們提案的規劃送進去，塞看看有沒有機會做。
8/18聯繫窗口，窗口說目前還有剩餘款，如果要年底結案的話，看我們是否來得及，下週五8/29先來提提看。
8/15致電聯繫窗口，剛好窗口今天出差，下週一再致電
5/27窗口說目前正準備要匡列明年度的預算，他們都是年中的時候來寫預算，窗口對我們的東西滿感興趣的，不過就看長官有沒有興趣，預計8.9月會比較明確，8月左右來電看是否能安排我們前往拜會，有確定的話預計11月就要來找我們談計畫內容。
5/23窗口說先把中央部會合作的案例整理給他，跟預算規模，他會在整理給長官，目前可能今年預算會沒有，有可能會發生在明年，他對我們的模式很有興趣，對他們來說很創新
5/22窗口說已收到資料，要先跟內部同事討論一下。
5/21掃標看到推動國小動保教育，但標案主要是劇場巡迴，跟我們線上教育模式不同。每年都有教育宣導的部分，也有補助款的申請會落在每年12月、1月給大家來申請。至於剩餘款的部分，可以先談談，還是要等8.9月才會比較確認還剩下多少錢。窗口說可以先寄資料來，後續約時間，有個印象後，可以考慮下半年剩餘款的合作。</t>
  </si>
  <si>
    <t>企業合作夥伴</t>
  </si>
  <si>
    <t>5/25 訊息詢問內部討論狀況
5/19 前往黑松進行提案與分享</t>
  </si>
  <si>
    <t>台中市國際家庭日(加佳國際行銷有限公司)</t>
  </si>
  <si>
    <t>家庭日攤位活動</t>
  </si>
  <si>
    <t>3/16-18 電話聯繫，總監手機未接，公司電話也沒有接，後來去查標案還沒有決標，打去開標廠商確認目前進度，評選會議中，下週才會決標，跟csr夥伴確認才知道3/10晚上聯繫我們，但其實3/11就截標，後續用個人手機連絡上，才表示因csr端回覆過慢，就沒有繼續洽詢了
3/12-13 電話聯繫，總監出差舉辦活動，需下週再來聯繫
3/11 透過CSR轉介相關合作資訊
1. 提供給PaGamO的預算金額:目前正在規劃各項活動內容，因為包括舞台區、特色活動區、闖關區等等，各項軟硬預算皆在規劃評估中，不知是否有貴司之前合作案例預算範圍。
2. 預計參與人數、客群樣貌：800人左右、家庭親子
3. 活動地點：台中市西屯區中央公園
4. 活動時間：5月中下旬，預計下午2點至5點。
去年的活動新聞稿參考：https://rise-mediacorp.com/archives/39081</t>
  </si>
  <si>
    <t>教育宣導-電競</t>
  </si>
  <si>
    <t>2G台南電競賽</t>
  </si>
  <si>
    <t>1/13 確認由2G自行辦理
1/12與佳晏對接後安排週四上午進行初步的內部對接討論
1/9 Eva配案</t>
  </si>
  <si>
    <t>中區國稅局豐原分局</t>
  </si>
  <si>
    <t>12/16電話聯繫表示總局改變規劃把遊戲拉掉改成邀請AI相關領域專家演講（大學）可惜沒有合作機會
12/9提供報價單並說明
12/4研擬報價單審核
11/27 與窗口探詢需求後，因ta為高中職及大學，故與eva討論特殊報價
11/25透過客服轉介信件，發現是前兩週拜訪雲林稅務局後，有寄陌開信件提供給中區國稅局-雲林分局，請其向總局提案，總局將合作派給豐原分局，因為今年起開始每年度3-6月會舉辦租稅教育宣導，想要在宣導後配上遊戲任務</t>
  </si>
  <si>
    <t>生態圈整合合作</t>
  </si>
  <si>
    <t>玩轉學校</t>
  </si>
  <si>
    <t xml:space="preserve">5/26 訊息關心，順便宣傳全能最後報名，也邀請窗口可以來觀戰
2/25 電話會議，對方詢問是否因合作夥伴有特殊合作價格，這塊已將跟EVA討論的內容同步，對方表示理解他會調整跟相關客戶話術跟可能的合作模式
2/12過年關心，針對合作細項討論
2/6 電話交流關於地球解方的年會與34萬方案鵝內容
1/27 與窗口交流交通事故補償基金的影片製作需求
1/13針對慈濟電競賽問題詢問
1/9電話多次討論相關出題及教案報價
1/2 因友達光電有影音製作的需求故與其詢價
玩轉有長期合作的「片師」協助他們製作遊戲前導影片（如連結），他們的開場都大同小異，但需要提供大致的腳本、IP、場景給片師～
https://m.youtube.com/playlist?list=PL623Wlr70LClSrJ3STxrNc7sWwG9hjsHb
（玩轉之前於會議上提到有影片製作部分，也是因為有長期合作的片師，所以價格上比較有點彈性）
-&gt;約6-7萬：若是以上述連結的既定玩轉遊戲前導片的大致報價（不含教材轉製、劇本發想，需要提供大致腳本及IP素材方能製作，價格需視腳本的完整度而變動）
-&gt;約10萬以上：若是需外包給玩轉做教材轉製、腳本發想再加上片師的影片製作（需視實際客戶端需求而調整）
12/30 提供會議簡報參考
12/23 線上交流會議
</t>
  </si>
  <si>
    <t>地球解方（5%design)</t>
  </si>
  <si>
    <t>4/21-22 地球解方年會活動
4/17 電話確認活動流程，提醒Eva/Vicky集合時間
4/9確認年會活動進度
3/23 電話討論將啟動儀式及任務書移除，因活動時程變動
3/18 年會提案規劃提供給客戶端，待內部確認
3/13 線上會議對焦年會需求，目前規劃入場qrcode體驗永續題目，以長官與嘉賓6人電競魔王戰作為啟動儀式，最後以簡單的合作說明作為收尾，需與年會窗口確認相關細節
3/10 邀約線上會議說明4/22會議規劃
3/4 已提供題目，但不足30題請單位協助確認，是否能補足題數或提供素材我們延伸出題
2/24 訊息追蹤出題狀況，先壓下週一提供永續相關題目
2/12 過年關心，確認策略會員會議狀況，但窗口休假了
2/4 提供永續出題簡報給窗口，請大佬們協助出題
1/26 地球解方年會專案會議，預計與窗口交流於策略委員會議時請大佬們協助出永續相關題目
1/22 確認週一會議時間及注意事項
1/14 確認於1/26至松菸舉行專案啟動會議
1/8 預計1/26有一場各廠商的討論會議還在確認時間
12/24 第二次實體交流與負責的Pm一同討論合作的可能性及介紹PaGamＯ平台內容
11/28 實體交流會議原以爲5%會投標綠博的case，後續雖確認本次未能投標但找到非常適合整合生態圈的合作夥伴</t>
  </si>
  <si>
    <t>大同區健康服務中心</t>
  </si>
  <si>
    <t>高齡友善/職業訓練/反毒用藥安全</t>
  </si>
  <si>
    <t>12/10 透過客服聯繫，主要需求：
1.高齡友善講座後的遊戲體驗（65歲以上即長者家屬）
2.計程車司機輔導訓練講座後遊戲體驗（大同區計程車司機）
3.校園菸害反毒用藥安全宣導（大同區高國中小）
卡點：每年預算衛生局只有撥給他們10萬元，跟我們合作的預算應該落在5萬元左右預算不足可能合作機會渺茫，所以目前他們先引薦衛生局-菸害科看看他們有沒有興趣。</t>
  </si>
  <si>
    <t>國家太空中心</t>
  </si>
  <si>
    <t>科普教育（太空知識）</t>
  </si>
  <si>
    <t>12/5詢問是否有協助出題意願，單位表示若是嘉義太空館，他們很熟了會自己找他們尋求協助
10/30窗口表示因效益與內部走向不一致故暫緩
10/21訊息關心，目前還在討論中
10/16 提案完成，整理相關資料提供給窗口
10/13接手意親進行提案製作
09/24 約訪 10/16 (四) 10:00 實體拜訪
09/19 約訪中，預計約在 10/13-10/17 那週約訪提案。
09/16 電聯太空教育辦公室窗口獲得聯繫資訊，請我們先提供email。</t>
  </si>
  <si>
    <t>環保署
土壤及地下水污染整治基金管理會</t>
  </si>
  <si>
    <t>土壤與地下水污染教育</t>
  </si>
  <si>
    <t>11月</t>
  </si>
  <si>
    <t>450,000
120,000
攤位活動：60,000</t>
  </si>
  <si>
    <t>5/26 針對七月特展活動跟任務宣傳的結合討論
4/15 確認回簽攤位活動報價單
3/12 窗口通知第一期支票終於要寄出了，因為內部流程關係申請較久，未來可開立紙本發票流程會比較快
3/4追蹤內部簽核狀況，有議價流程要跑
2/25 電話來回討論報價最終以六萬的報價取得共識上報進行
2/11 追蹤第一期支票及攤位活動報價
2/4 提供一版12萬的版本報價向上呈報
1/27 提供初版報價，但窗口表示目前預算僅有10萬元，需內部協調
1/20 線上會議針對攤位活動討論，預計以平板體驗為主，另外開立報價單
1/15 窗口表示預計於七月有個土水特展，想要結合平台進行討論
1/8 窗口臨時表示因為制度變更須簽署未侵害著作權聲明才可以放第一期款項
12/26 開立第一期發票
12/23追蹤驗收進度
12/16 針對第一期驗收資料調整數據說明
12/10 製作第一期驗收資料
11/27 第一波任務數據確認
11/6 追蹤任務上線進度
10/14 與Sydney交接專案細節
-----------------------------------------------------------------
7/11合約用印，七月底前要先完成主視覺設計圖先過土基會簽核
7/2窗口確認內部審核已通過45萬，後續等合約。另一筆11萬等11月提案確認後，才會發包給我們。
5/23提供更新報價
5/15窗口討論要拆兩筆報價單，因為是不同專案項目的關係，拆項目還需要電話確認，因窗口週五出差，約下週一電話確認。
5/7與窗口確認流程，目前跑內部流程很順暢，跑完後，會先把合約寄出
4/30窗口說調整報價，後續將會依照調整完的報價跑流程，預計分三期款來支付
4/24收到產基會來訊說土基會承辦與主管調職，參與計畫窗口換人，需要花時間與新窗口溝通，後續才會繼續進行合約流程。
4/16與產基會線上會議討論合作專案，專案是兩年期2025-2026年，今年到明年都是走展覽的形式，PaGamO這邊預計規模60萬，明年還需要擺攤位體驗活動。
4/8產基會回覆週五會有Kick-off meeting，確認整體專案後，會再跟我約時間討論跟簽約流程。
3/13產基會回覆前天剛進行完評選會議，目前還要看議價會被砍到多少，才能確定合作的金額。依照目前時間有可能要3月底~4月初才會比較明確
2/25產基會確認只有一家投標，目前等土基會通知評選會議跟議價
2/21產基會下週投標，已將我們的任務書規劃放入兩年期標案，後續有更新進度會再跟我們討論
2/5申請標書文件用印
1/24產基會回覆今天土基會標案已上標，年後要來準備討論相關細節跟標書內容
1/17產基會回覆目前標案的內容經費通過，現在開始跑行政流程，下週有可能隨時會上標
1/8產基會回應目前已經調整內容，送標案審核中，有機會年前開標
1/3與產基會討論土基會標案預計是兩年期計畫，目前標案送上去被退回調整，下週二產基會會前往土基會確認工項，有可能農曆年前會開標</t>
  </si>
  <si>
    <t>6月</t>
  </si>
  <si>
    <t xml:space="preserve">
10/21處理發票請款公文
10/14 與Sydney交接專案細節
-----------------------------------------------------------------
9/1與海委會處長、科長線上會議報告與海科館執行專案，處長表明會持續跟PaGamO合作，讓不知道海洋教育的小朋友能更廣為人知。
2/20拜訪海委會科長，說預計安排下半年進行，後續等他這邊通知</t>
  </si>
  <si>
    <t>公部門-法治教育</t>
  </si>
  <si>
    <t>CSR-公部門</t>
  </si>
  <si>
    <t>司法院</t>
  </si>
  <si>
    <t>兒少法治教育</t>
  </si>
  <si>
    <t>12月：335800</t>
  </si>
  <si>
    <t>5/25 內部專案啟動會議討論相關進度
5/18 專案啟動，待決標文件下來處理後續
5/15 議價完畢順利得標
5/6通知議價，已確認5/15下午議價
4/28 電話關心進度
4/23追蹤司法院標案進度，目前收到回覆是至少要等2週左右才會公布
4/14 處理二次招標文件
3/17 訊息再次洽詢，客戶端已讀沒有回覆
1/16 疑似因為近期預算審核敏感期，窗口態度大轉變，不願透露任何未來合作的計畫跟標案內容嚴禁詢問，連去年允諾的驗收單回簽都婉拒，預計詢問秘書處是否能協助回簽
1/7提供驗收單，但窗口請長假
1/2擬訂驗收文件預計一月簽回
12/24 開立尾款發票
12/15 結案須連帶提供入校所有活動照片及AI素材檔補件
12/9 秘書處結案報告審核與調整
12/2 實體拜會換名片，準備結案報告
11/13確認倒數第二波數據，群組客戶問題回覆
11/5 確認最後一波任務上線題目
10/30 與OP確認目前剩最後一波任務，可著手進行結案
10/21確認執行細節進度
10/14 與Sydney交接專案細節
-----------------------------------------------------------------
9/25完成第二場入校活動
9/17提供第二場入校細流與賽評稿，預計下周四進行第二場入校
9/9確認9/25入校，申請公共意外險
9/2入校時間學校要上呈跟司法院長官時間確認中，目前暫定月底教師節前。
8/28場勘台中入校兩間學校，確認選定大勇國小
8/22致電司法院催收驗收單，下午已回傳驗收單
8/15寄送第一期發票與驗收單
8/14窗口來信確認開立第一期款發票
7/30致電確認，秘書處回覆會來不及七月底開立，請開八月的發票。
7/28目前還在審核階段尾聲，窗口會再幫忙催一下看這週是否能開立七月發票
7/24窗口通知驗收文件要調整文字，重新更新一版電子檔寄出。
7/15詢問秘書處，目前還在驗收審查中，後續要開立發票的話，會再通知，預計還要一兩週的時間
6/25完成第一場入校宣導，下週整理第一期驗收文件，預計7/4前寄出。
5/5與窗口確認執行時程，與第一期款項交付項目
5/2前往司法院議價
4/30討論司法院專案進度，預計初步規劃時程，將在議價當天提供給窗口，因七月要先完成第一期驗收
4/25擬訂司法院議價策略，同步安排內部進行第一階段執行與驗收項目討論。
4/22司法院秘書處致電，安排5/2下午3:00議價
4/18窗口說已經完成內部審查，昨天已經把資料轉給秘書處處理後續議價流程，可能最近標案比較多，通知我們這邊可能要等到下週。
4/9窗口說這幾天還在安排內部審查的會議時間，需要再等他們一下，因為長官時間不好喬再一起。
4/2詢問窗口後續程序，走內部審核就不用過來評選會議，後續直接議價
3/25通知因不達3家要二次投標，週三已經重新上標，下週一投標。第二次投標不限家數。
3/20上標，3/24投標截止，開標金額比預期的高，來到114萬
2/20窗口詢問任務書細節跟入校宣導是否可以加入國中，後續等內部長官確認後，下週會再通知上標時間
2/5窗口說可規劃入校宣導跟線上整年度的方案，預算90萬上下。
1/20窗口說目前也要看立院的狀況，他們這一兩天也在密切關注中，因為也看到其他單位被刪掉媒體宣傳費，看看後續還有多少經費可進行，因處長很喜歡我們的模式，應該是有機會今年繼續進行，但就看後續了。
1/16約下週一跟窗口見面送桌曆，順便詢問今年合作進展</t>
  </si>
  <si>
    <t>公部門-海洋教育</t>
  </si>
  <si>
    <t>海洋科技博物館</t>
  </si>
  <si>
    <t>5/26 將相關簡報整理給窗口待確認內部選擇的方案
5/22 與Eva線上討論220萬及270萬報價單
5/15 線上電話會議討論預算增加到200萬的可能性
5/6 窗口這兩週找時間過去一趟討論專案內容
4/29 電話關心進度，目前海生館已經上呈提案，尚需要等中央審核
4/24 針對數據撈取跟da確認
4/15 預計四月底預算會下來，但不確定會不會有變動，地形製作先走流程，主視覺待確認是否加入台灣科學節元素
4/9 確認預算編列進度，目前需跟台灣科學節負責窗口確認
3/24 針對數據分析的補充報價進行討論，並提供相關報價及保密協議書
3/17 前往海科館開會，主要針對數據層面進行討論，他們希望可以記錄學生的答題歷程，每題第幾次作答才答對等等
3/12 內部討論主視覺、地形及相關專案內容預計3/17需過去一趟說明
3/4 電話交流，預算可提高到一百萬，先暫時以100萬的方式規劃及變更企劃書
2/25將初版的企劃書提供，待何博內部進行討論，因為這次比較不一樣是要把我們包進去台灣科學節的計畫內一起上報，預算下來海科館才會能開標（預計要四月底後）
2/11 窗口臨時通知，原本海委會沒有預算補助，但剛好他們承接教育部這邊的台灣科學節的專案，在會議上何博這邊有提到pagamo 的海洋科學教育這塊，教育部蠻支持的，所以起死回生預算目前初估70萬去安排，11/7-14的台灣科學節原本想辦在11/14但剛好卡到原語會決賽時程，11/7（六）地點在海科館
1/20 電話追蹤目前討論狀況，內部預算減編再找其他切入點
1/16 線上會議說明15萬線上任務的提案
1/7 跟海科館的何博通完電，他們說去年補助計畫給了200萬所以撥大概60萬給我們進行，但今年申請補助的單位變超級多，加上他們動用了些長官遊說，所以今年他們只拿到50萬連他們館內自行的計畫都有困難ＱＱ有夠慘烈，何博說今年不能合作了，要等明年了～金額上也很尷尬如果至少80-90他們還可以撥50過來，但竟然只有50!!我這邊預計會在推看看有沒有機會還是能以15萬的方式進行海洋保育任務書
11/25 送年曆實體拜會，討論明年專案規劃
11/21 訊息邀約拜訪送年曆時間，因交接後還沒有打過照面，預計下週會安排時間
10/21處理發票請款公文
10/14 與Sydney交接專案細節
-----------------------------------------------------------------
10/8開立發票，下週驗收
9/23完成驗收報告寄送電子檔確認，9/25寄送紙本檔案
9/18預計開立9/30發票，製作驗收報告
9/13完成電競賽賽事
9/9本週六電競賽事項確認
8/26提供執行會議簡報，預計下週一下午開會
8/21窗口致電說9/1參加海委會線上會議，說明目前工作進度報告，要先事前準備目前執行的資料。
7/28海科館場勘後，確認場地網路佈線、長官邀約名單跟電競賽時程討論，這週預計匯報給海委會。
7/23寄出契約書，下週一前往海科館場勘
7/16海科館契約書製作完畢，下週裝訂後寄出。
7/10致電海科館秘書室確認契約書，後續秘書會再提供契約書電子檔，請我們用印製作。
7/1確認DA相關數據可依照題目欄位提供，預計月底提供資料，並請海科館發表時掛名PaGamO
6/27海科館線上會議詢問，線上暖身賽數據是否可提供詳細資料預計要發表論文之用，後續待與DA討論，若花費太多時間會酌收費用。
6/12完成評選會議與議價，後續進行簽約與專案執行，預計9/30前結案
6/3窗口回覆下週四早上評選會議
5/29撰寫標案，下週二早上截標，預計下週一早上投標
5/27窗口確認週四上標
5/20窗口說內部已經簽核完，預計下週上標
5/14前往海科館介紹今年電競賽規劃，後續將標書整理後，上網公告
5/8更新報價，海科館說目前會趕緊跑程序，他們後續要跑開標程序。但一樣10/15前要結案
5/7海科館說我們這邊會砍20萬，請我們更新報價與規劃
5/5海科館說海委會砍申請案的經費，確切影響到我們的費用，要跟內部討論一下
4/25海科館窗口週四前往海委會確認，計畫已經審核完畢，目前確認最後核定金額，若有進一步消息會盡快跟我聯繫。
4/21跟海科館窗口通電話，今天也尚未收到資料，預計週四前往高雄詢問海委會進度
4/16詢問海科館，目前還沒收到資料，同步追蹤海委會進度。
4/9今天跟窗口通話，目前是申請案審核中，預計下週就會有結果並發文給申請單位，說明需要修正跟補資料的部分。
4/1跟海科館通話，預計申請案下週會有結果。
3/26提供海科館80萬報價，後續跟海科館討論場地與場佈由海科館處理，後續確認申請後會再開標，我們再進一步到海科館場勘場地。
3/20接到海科館來電說目前跟海委會提案的內容，預計3/31要送件，請我這邊先提供計畫書跟報價單，預算規模80萬來抓</t>
  </si>
  <si>
    <t>農業部林業及自然保育署
屏東分署</t>
  </si>
  <si>
    <t>森林保育教育</t>
  </si>
  <si>
    <t>5/7電話聯繫窗口出差
3/18 持續詢問下半年的預算編列，他們說屏東比較可憐，沒有被編列行銷預算，要等長官決定有這個必要性才在主動跟總署申請，目前長官還沒有想法
3/13 電話討論因窗口後來才發現宣導費用是列在行銷媒體宣傳費用，上半年沒有申請到，需等下半年再來確認
1/14-16 訊息多次皆已讀未回，電話也未接聽
12/30 電話討論有機會提高預算高於15萬想做自己的專屬地形
12/22 目前內部尚在討論，但因為窗口真的很忙還需要時間
12/19 訊息聯繫，約12/22電話快速討論
11/25 明年案子暫時還沒有空討論
11/20有簡單回覆詢問若款項還沒有撥下來專案是否有先開始的可行性，我回覆後又消失了XXD
11/14 訊息再次關心，表示內部討論中，再努力推看看
11/6 訊息關心，但目前被已讀中，可能跟颱風來臨有關
10/20 報價單提供給窗口，窗口休長假兩週
10/17 研擬報價單，提供34萬及小額採購兩種版本
10/15 電話聯繫關心內部討論狀況，探詢到有機會合作15萬小案，看到阿里山林鐵的任務
10/14 與Sydney交接專案細節
-----------------------------------------------------------------
8/29窗口回覆目前科長是有意願合作，還有另一個負責森林防火的單位也有意願，但今年預算會來不及，目前是年底來估明年的專案，預計年底的時候要請我們提供標書的規格內容。
8/21前往拜會後，目前還要跟內部討論要進行的模式。主要是管理科這邊會先來跟我們合作，方案的部分還要討論看看。
8/14窗口說安排下週四8/21前往demo跟說明，他們想要了解一下PaGamO執行的方式。
8/1聯繫上窗口，窗口自己還有去問嘉義分署跟新竹分署，但因為保安林議題已經被嘉義做走了，所以屏東分署要再想一下有沒有其他合適的議題可以來試試，目前討論森林防火跟森林保育可以來討論，後續先跟其他科室同事討論一下，再安排我們來屏東現場介紹。
7/29屏東因大雨停班課
7/28致電過去窗口仍不在辦公室，先留言請同事轉知
7/24找到可能的承辦窗口，致電後出差中，先發信詢問，下週一致電聯繫。
7/23總機聽到是廠商不願意轉接，再另外找資訊</t>
  </si>
  <si>
    <t>三花集團</t>
  </si>
  <si>
    <t>品格教育</t>
  </si>
  <si>
    <t>5/27 邀請執秘跟Frank參加全能電競決賽
5/8 確認第二波素材及題目方向是否適合
4/22 全能圖素回饋logo調整
4/16 確認全能電競圖素
3/17 捐物收據開立並寄出
3/12 全能電競贊助商品到貨，預計下週開立捐物收據
3/5 針對全能電競贊助圖素確認及追蹤
2/24-25處理相關捐物收據問題，及相關證明流程且與財會討論需留意事項
2/11 開立第一期協會收據，全能贊助獎品需等估價單提供才能確認
2/5 因需由協會處理相關收據請款，捐物捐款的文件需要請基金會補充提供
1/29 確認會贊助全能獎品1000元獎品包共30組
1/22 提供全能電競獎品贊助簡報供內部討論
1/15 針對全能獎品贊助稍微提到，預計下週整理簡報提供
1/7電話口頭提到全能電競贊助，下週準備相關資料參考
12/26提供主視覺/地形發想/未來賦能的題目走向給客戶確認
12/16 針對主題變更賦能進行近一步討論
12/4確認專案時程跟rolling壓印
11/26 回簽報價單，需由我們來安排適合上線的時間，再來確定rolling時程
11/19 研擬報價單提供34萬方案＋出題費用，內部需要研討
11/14 訊息執秘，確認會合作，但實際要等他們安排大型活動再進一步討論如何配合，跟選擇的方案
11/6 訊息關心執秘，目前內部討論中，不參與全能電競規劃
10/30 已提案完畢，執秘針對系統是有興趣且可與現行方式結合，已提供相關簡報，後續會持續追蹤
10/21 與Cassie討論相關出題資源
10/16探詢灃食窗口因飲食教育普遍接受度高，加上若對學校有實際益處更受歡迎，探詢北市性平前窗口文聰老師，老師建議可以往台北市有實施品德教育計畫的學校機會比較高
10/13 Eva轉介約訪，針對品格教育提案，預計10/30進行提案，需討論品格教育出題的可能性及基金會入校的接受度</t>
  </si>
  <si>
    <t>半導體推廣教育</t>
  </si>
  <si>
    <t>5/25 針對目前參與數據及其他企業的應變措施討論
5/14 針對SROI影響力評估過往經驗詢問
5/8 檔期需鑲嵌的影片做確認
4/27 電話討論，客戶上半年有活動梯次需求需要我們協助，將一檔期一週提供一次數據作為一個梯次計算
4/24 針對第一波數據目前的資訊與op討論並提供客戶一個洞悉文件
4/9 問券最終調整
3/24 問券及視覺構想的調整與同步
3/18 針對問券規劃討論
3/4 開立第一期發票及追蹤驗收單
2/24 電話來訊，表示需改為兩期開立發票希望三月先開五成
2/11針對合約部分討論，窗口表示要不要簽合約還在討論中
2/4 針對主題與相關細節會議討論，合約部分待確認
1/29 專案啟動會議
1/20 報價單回簽確認合作，尚需準備研擬合約
1/15 窗口表示主管請假兩天，故尚未簽核，會再協助跟進
1/6 討論若有機會合作的話會有議價的環節，所以把報價項目都往上調10%以利後續採購部門議價，目前已提供給他們內部確認
1/2最新進度合作機會擴大，因應內部採購流程會有議價環節，需要提供一版議價用的報價以利內部討論
12/24 窗口表示我們跟玩轉他們有機會合作，待下週跟主管整包提案企劃後可以定案
12/17 追蹤客戶想法，窗口表示我們跟玩轉他們都想合作，目前待長官決議預計12月底前甚至幫它們排好Ｑ1 做動畫影片Q2 PaGamＯQ3 玩轉學校Q4 科普列車
12/10 整理細部提案規劃並提供報價單
12/3線上討論長官反饋，以及後續提案方向
11/20下午以線上提案完畢，內部需要消化時間
11/12 確認約訪時間為11/20線上會議
11/6 以年曆再次切入，有順便討論相關專案的進行可能，但約訪時間尚未出來
10/30有跟窗口小聊，目前救災跟國科會的科普列車活動，11月家庭日公益攤位活動12月公益旅行，需要等12/15後的時間有請他們提供方便的時間。
10/1 電話聯繫，因窗口屬於公益窗口，目前集中在救災部分，需要再等等
9/19 終於回覆尚在忙碌中再給他們一點時間
9/12 再次聯繫，line遲遲沒有回覆
9/3 目前兩週大活動再給他們一些時間
8/28 電話聯繫，針對活動的想像做討論，希望10月底前有雛型
8/23訊息關心沒回覆
8/19 電話關心目前討論狀況，並demo遊戲世界介面
8/6 信件提供簡介給窗口，並電話聯繫，因小朋友疫情期間有使用平台，後續也有看到玉山國泰的活動，想推廣半導體產業，瞭解看看系統層面，因本週出差，改約其他天電話初步了解平台
8/5 透過客服轉介</t>
  </si>
  <si>
    <t>宜蘭縣政府文化局</t>
  </si>
  <si>
    <t>童玩節系列活動</t>
  </si>
  <si>
    <t>9/2 局內兩個窗口，Sydney這邊有聯繫到另一個窗口（也比較積極）目前就沒有再去重疊聯繫
8/19 電話洽詢合適時間，目前明年度的負責窗口尚未出來，待確認
8/5 窗口不在位置改天再撥
7/28 電話與窗口提到百大文化預算，表示各縣市都申請完畢也都核發了，今年度使用完畢，且行銷費用是給原本既定的活動補之前砍的預算，11月等明年童玩節承辦確認再來接洽比較適合
7/24 再次將相關簡報寄出參考
7/21 聯繫上窗口預計11月來約提案會議比較適合
7/14 小玉離職接手，電話未接聽先寄信，之前已給過提案簡報
---------------------------------------------------------------------------------------
5/10客戶尚未有提案會議/因臨時取消
可以考慮年底跟窗口提案明年度合作，搶先卡位預算（因TA一致且我們的活躍度很高）</t>
  </si>
  <si>
    <t>桃園市教育局</t>
  </si>
  <si>
    <t>481,950 
(for壽山高中:101,000
實收：380,950)
6月-144,585
10月-337,365</t>
  </si>
  <si>
    <t>5/14 今年已設計桌遊部分來進行
5/7 電話聯繫，確認今年走向
10/30實體驗收完畢，並開立發票
10/21驗收報告暫時過關，預計10/27舉辦實體書面驗收
10/16-17 驗收時新窗口針對標案需求咬文嚼字，故重複調整結案報告非常多字，請教官協助跟學校說明，預計下週要變更需求文字再重新送呈核
10/6 窗口跟承辦皆在台北出差需等候下週
10/1 電話洽詢招標窗口，休假中
9/19 結案報告擬定及過審
9/10 與cassie確認老師個別領據狀態
9/2 最後一波任務的細節確認與教官對接
8/26 電話與教官對接問券需求
8/19 針對問券評測回饋與op發想
8/12 電話討論第二波任務走向
7/22 第一波任務前後測數據反饋討論
7/15針對小物請款急速才提出問題
7/2 針對小物製作詢問相關細節及提供素材
6/10 準備驗收文件與資料撰寫
6/27 第一期驗收回傳
6/23 第一期發票開立
5/28 契約書用印寄出
5/15 待決標文件寄來處理契約書
5/7 主視覺對焦會議
4/30 實體議價，最終原價決標
4/25 議價策略討論，窗口允諾不砍價，用印文件確認中
4/15 與壽山高中對接會議完成，待討論主視覺及地形發想
4/10 電話與教官確認，將由壽山高中負責招標部分，481950分兩期開立發票，但實際要撥給壽山高中的部分，會是由個人承接不會有憑證，已與財會確認可以簽收領據部分撥款
3/26 報價單更新，新增審閱項目給壽山高中
3/20 需求規格書提供
3/12協助準備開標前的需求規格書，擬定中
3/10訊息說明針對報價有變動刪除媒體代操費用，有其他需求待討論
2/20 陸續關心狀況，窗口會持續同步追蹤
2/6 電話討論合作細節，預計4.5月進行開標
2/3 追蹤補助款進度
1/13 信件壓印確認合作
2月- 4月為補助款的流程申請及局內安排以學校方式開標，我司招標
5月- 6月為整體活動規劃進行討論
7月- 9月為專案上線的時間
1/8電話確認報價內容
1/3 新版報價提供給窗口
12/31 希望新增報價內容：出題費及新聞稿撰寫
12/27 與教官電話說明相關報價內容，主題改往反毒發展
12/19 以送年曆切入關心，窗口請假
12/11 以詢問明年預計活動時程切入目前還沒有得到回應
12/5目前長官還在確認預算
12/2 窗口今天會內部討論，明天再來跟進
11/25關心內部目前討論狀況，待回覆
11/14 電話確認會議時間及有興趣議題
11/4 主動回覆約會議時間</t>
  </si>
  <si>
    <t>性平教育
校園安全</t>
  </si>
  <si>
    <t>340,000(待確認）</t>
  </si>
  <si>
    <t>5/22 電話討論目前內部的想法
5/8 老師表示因為四五月有既定的活動，目前是預計六月底到七月再接續討論
4/29 訊息老師未回覆
4/23 窗口還在確認預算核定韓的部分，著手開始規劃時程表
4/15 局內確認支持活動，預計四月底發預算和發函給中原國小，後續才能走標案流程
3/20 訊息窗口確認細節，需等四月才能有答復
3/12 窗口身兼數職，且沒有走過標案，我這邊會協助準備相關資料，然後3/31他們會到教育局開會後，才會核准相關預算跟委辦函，招標暫定約4月中
3/5 電話確認希望以線上任務方式進行規劃跟安排，要等他們內部討論
2/11 研擬兩版報價單，一版有小規模電競賽，一版是純線上任務提供給窗口參考
1/29 老師表示需要一些時間跟教育局的窗口交流
1/21 與窗口對焦相關方案，目前無法得知教育局的預算落點，需請老師跟校長進行探詢才能接下去規劃
1/14 窗口訊息表示需等寒假才有時間往下討論
12/2 窗口表示需等到12/29跟長官報告
11/27 拜訪完成，有機會著手計畫6個檔期的任務露出（含寒暑假），以第一檔期做為活動開端新聞稿亮點，並以桃園市學生電競賽做完最終的測驗考核預計九月底進行，需等窗口12月中下旬跟教育局提案
11/19 調整性平簡報及搜集相關資料
11/12因原約訪時間校長需處理大型性平案子
11/7著手開始收集性平相關資訊以利做提案簡報
10/29已確認約訪時間為11/13
10/23接洽到新窗口中原國小的羅老師（性平輔導團總負責），約會議時間
10/16.教育局轉介其他承辦，但主要還是需要跟輔導團窗口先做洽詢需求
10/7 主任還是不在位置上，已與之前聯繫過的饒股長確認
10/1 主任出差中已同步留下資訊
9/24 因新住民提案之校長也同時為性平輔導團成員，故希望可以再次跟施主任對接探詢性平合作機會</t>
  </si>
  <si>
    <t>2024/11/28
2025/11/13</t>
  </si>
  <si>
    <t>台中市警察局</t>
  </si>
  <si>
    <t>反詐毒宣導教育</t>
  </si>
  <si>
    <t>3/24發票寄出並確認是否有續約可能性，七月活動目前尚未討論
3/20 開立發票
3/19結案報告審核通過，並依客戶需求調整
3/13 結案報告研擬完成，預計於審核完後提供給客戶
2/12 一檔期任務結束，目前需要一些時間整理相關數據
1/2針對主視覺提案跟相關數據進行說明，窗口表示長官想法比較傳統一點需要示意圖要呈現更完整一些
12/26 訊息確認合作，但還在追蹤報價單回簽進度，因為時程較趕，先行啟動專案
12/19 關心台中市警察局時剛剛好他們正在決議寒假反毒詐活動（非常趕！），因長官對PaGamO相對陌生擔心流量問題，花了大篇幅的時間跟窗口一同說服長官，以台中市素養世界流量+台中電競說明PaGamO在台中市的普及度推進。順勢也再次將之前的兩版報價單提供，因應目前內部預算僅想以一個檔期試水溫，60%的機率會合作一檔期的搭配縣市抽獎發生在一月底二月初，預計下週才會拍板定案
9/18 訊息聯繫詢問下半年合作，目前長官的策略改變，今年暫時不會合作
9/10 結案報告審核完畢，驗收資料確認中
8/15 將北市警局電競比賽相關資訊提供參考
7/23 暫時pending 
7/17 待9月再來確認，先看一下北市警察局跟竹縣警察局的成效
7/7 聯繫窗口協助再次推進，長官尚無進一步指示
7/3 活動週需緩緩確認
6/27 預計6/30才能會確認合作意願，因Ta鎖定國高中，長官正在糾結PaGamＯ的高中觸及量。
6/20 電話詢問縣市數據及相關資料
6/3 少年預防組，欲於7.8月做暑期青春專案，以往都是以辦理校園潛力之星選拔賽~「Show出青春的模Young」的表演活動為主，因局內沒有相關題庫跟線上推廣的合作模式經驗，及考量專案籌備的時程，需在8月底前執行專案，故開立兩版報價單10萬（1波任務）及15萬（2波任務）給局內參考，合作可能性約65%，主要需請示過長官及待6月中旬青春專案計畫 下達後 可以比較確定可不可以執行
5/29 電話聯繫上窗口，針對系統面說明介紹</t>
  </si>
  <si>
    <t>雲林縣警察局</t>
  </si>
  <si>
    <r>
      <t xml:space="preserve">
</t>
    </r>
    <r>
      <rPr>
        <sz val="12"/>
        <color rgb="FF000000"/>
        <rFont val="Microsoft JhengHei"/>
        <family val="2"/>
        <charset val="136"/>
      </rPr>
      <t>6/20 再次發信詢問內部討論進度
6/12 電話聯繫上窗口，針對系統面說明介紹</t>
    </r>
  </si>
  <si>
    <t>苗栗縣教育局</t>
  </si>
  <si>
    <t>性平宣導教育</t>
  </si>
  <si>
    <t xml:space="preserve">
4/9 電話關心相關活動露出及性平的宣導模式
10/16 再次訊息詢問拜訪機會
10/6 連假關心，提供其他性平案例參考
9/17 再次聯繫加賴，後續有機會提案會通知
7/24 確認窗口有收到信件
7/6 電話追蹤窗口請假
6/11 電話聯繫追蹤內部討論狀況
6/7 因為近期葉老師風波窗口再找其他時機切入
5/26 電話聯繫上窗口，針對系統面說明介紹</t>
  </si>
  <si>
    <t>南投縣教育局</t>
  </si>
  <si>
    <t xml:space="preserve">
8/19 再次去電將參考文件寄出，未來可以參考
8/14 電話洽詢，窗口表示南投很封閉，不會外包給民間企業來宣導，覺得都是來騙預算的
7/24 確認窗口有收到信件
7/6 電話追蹤窗口請假
6/11 電話聯繫追蹤內部討論狀況
6/7 因為近期葉老師風波窗口再找其他時機切入
5/26 電話聯繫上窗口，針對系統面說明介紹</t>
  </si>
  <si>
    <t>BD＆OP</t>
  </si>
  <si>
    <t>新竹縣警察局</t>
  </si>
  <si>
    <t>反毒詐、婦幼安全、交安宣導教育</t>
  </si>
  <si>
    <t>3/11 訊息詢問今年是否也有籌備機會，窗口回覆沒有收到相關通知需要在探詢看看
10/2 提醒付款週期
9/19 驗收完成開立發票
9/12 發票開立提供給新窗口
9/3 與窗口提供結案報告及相關數據
8/28 電話聯繫，窗口再次表明局內的做法，暫不打擾
8/19 截至目前任務數據撈取
8/15 將北市警局電競賽相關資訊提供參考
8/6題目上架第二波活動準備
8/1 更新題目加入素材
7/23 第二波任務題目討論
7/15 針對第二波任務要花新聞稿推廣協助提供內容資訊
7/10 第一波任務數據、錯題排行需求提出
7/8 第二波宣傳圖素確認
6/30協助撰寫相關釋出文案
6/25提出因應6/30任務上線有個發布會議，希望協助調整成橫幅的主視覺
6/18 主視覺及任務一圖素定稿，及上題確認
6/13 主視覺初稿討論與說明
6/5 針對題目規格做說明
5/16 專案期程規劃
5/9 簽回報價單，確認合作
5/8 請我們開立報價單
4/20 內部資源確認中
3/12 線上系統操作說明
3/10 對接簡單介紹</t>
  </si>
  <si>
    <t>亞底米公關顧問（國家發展委員會檔案管理局）</t>
  </si>
  <si>
    <t>檔案月推廣</t>
  </si>
  <si>
    <t>7/29 亞底米窗口遲遲未回覆，轉往檔案局承辦聯繫，窗口表示針對成人推廣且專案內容已定可以往其他單位聯繫
7/17  合作的行銷公司確認標案內容已定無法再加入其他的元素
7/8 自行查看決標公告，並無得標，預計往檔案局連繫或是得標行銷公司聯繫
7/3 決標公告一拖再拖，從6/28一直往後延
6/19 訊息終於回復，目前等待開標中，往年約七月初開標
6/12 窗口電話未接聽
6/4 訊息詢問目前狀況，窗口未回覆
5/28 開立報價單提供給客戶參考
5/23連續兩年交給亞底米公關顧問有限公司，
協助11月整個月份檔案月活動規劃，
想透過線上遊戲活動讓民眾認識檔案月活動資訊及新館介紹！
目前跟公關公司電話介紹系統後，他們希望有機會的話將提案包進去標案裡面，預計六月中會開標，但是為公開招標不完全把握，一樣只是探詢合作可能性，他們有提到客戶偏保守，嘗試新事務的機率沒有很高，但經過電話會議後，希望仍可以闖看看或許明年可以納入考量，初步探詢若有機會合作預算約30萬左右，有先跟窗口簡介行銷任務三檔全配＋一款專屬地形（他們提到自己的IP)</t>
  </si>
  <si>
    <t>彰化縣政府（豪萬行銷）</t>
  </si>
  <si>
    <t>勞動意識教育</t>
  </si>
  <si>
    <t xml:space="preserve">
5/8 訊息關心近況，窗口同步請我協助推進其他專案的合作可能性
4/9 後續電競賽可能有詢價需求先同步資訊
3/25 窗口本身有兼職做場佈公司，接下來的活動有機會合作
3/21 行銷公司表示這次殺出程咬金故沒有得標
3/14 客戶反饋有望增加預算，故協助製作簡報加入豪萬給彰化縣政府的提案 
3/13 再次致電針對系統端坐介紹，且強調流量及市占
3/11 與客戶確認公部門最低優惠方案為15萬，客戶不願增加預算故婉拒
3/6 透過客服轉介，豪萬行銷公司與彰化縣政府綁標規劃關於
(1)為建構國小學童正確勞動價值觀念、提升其勞動意識，實地入校宣導。
(2)主題以跟勞動權益相關的各式主題為主，例如：勞動契約、勞資爭議、勞資會議、工會參與及成立、集體協商、職工福利委員會、性別平等工作相關。
主要TA欲針對彰化縣國小生進行勞動價值觀宣導，預算5萬元</t>
  </si>
  <si>
    <t>2025/3/14 (輔助豪萬行銷準備彰化縣政府提案資料）</t>
  </si>
  <si>
    <t>教育宣導</t>
  </si>
  <si>
    <t>財團法人汽車交通事故特別補償基金</t>
  </si>
  <si>
    <t>理財教育（投保、理賠、反詐、交安）</t>
  </si>
  <si>
    <t>5/20 目前專案多，還沒有排程處理到
4/22 訊息追蹤目前沒有收到回覆
4/17 電話客戶確認後續合作進度，窗口出差中
3/25 目前單位內部忙碌中，待確認相關文件
3/18 製作限制性招標文件提供
3/10 前往單位拜訪討論關於標案內容，需要準備相關文件以利單位申請限制性招標
3/5預計下週前往專案會議討論相關內容
2/24對接專案時間，已經改了第四次，預計於三月第二週進行時間待窗口確認
2/11 整理相關資料提供，並內部討論相關專案時程
2/4 因為分兩個標案進行，故與eva討論不耗費人力成本在行銷案上，將轉介給維肯媒體
1/30 進而再提出免費貼圖製作，因需要經銷商上架且方為兩個標案進行，後續需內部討論如何應變
1/26 電話探詢今年有機會可以切入，提出影片製作需求洽詢玩轉
1/2 再次提供相關資料，電話聯繫感覺有機會合作，需要等他們內部討論
11/13 窗口來信詢問部分細節，整理回覆中
11/7 有按排新的窗口對接，有機會再次提案
10/16 再次致電關心，可能要等待年底再切入看看
10/6 連假關心，以年曆切入，等襄理重新分配對接窗口
10/1 聯繫彭襄理，推看看有沒有機會再次提案
8/20 接洽到之前也有聽過簡報的彭襄理，聽起來意願冷冷的，目前明年度規劃還沒有出來
8/5 探尋新的窗口，待回覆
7/30訊息窗口詢問下半年是否有合作機會，窗口表示六月初已離職ＱＱ需重新聯繫其他長官
5/29 端午節問候，追蹤目前活動狀況
5/15 持續關心推進
4/21 陸續追蹤單位其他活動的進度，看是否有機會切入
4/1 電話聯繫，窗口有回電因為目前他們國中短影音比賽是一定會先進行，但這個案子的預算近期被提高且也會外包廠商走標案，所以預算會先以那邊的活動都辦完才能盤點看有沒有剩餘款預計Q3左右可以再探看看，打算6月底7月初可以趁9月的交通安全月再同步推進看看，明年的預算已先編列年底可再進行討論
3/25 窗口請假兩天，目前內部還在針對10萬的方案討論
3/21 窗口表示系統介紹他們很喜歡，所以明年會編列預算（約34萬）來製作，今年的話他們本身有其他的活動（國中繪畫比賽）需要先走，有剩餘款才有合作的機會，我這邊切入提議是說我們在爭取看有沒有辦法針對單一世界發布任務，然後可望降低最低合作門檻，也一併詢問到今天確認今年度不會只針對高中職的年齡層（去年才有），那假設預算可以卡在十萬內，他們可以藉由我們的任務去推他們今年的繪畫比賽～
3/12 主要針對高中職的學生做理財的宣導，包括汽機車強制責任險的理賠、投保方式、反詐、交通安全部分，已有題庫，去年度是以google 問券表單方式發函文請教育局協助推廣～
3/11透過客服轉介想了解報價</t>
  </si>
  <si>
    <t>臺南市教育局</t>
  </si>
  <si>
    <t>5/25 再次關心今年的性平月狀況，窗口已讀
11/25 把全能影片提供，並藉機問有沒有再次提案機會，目前被校長已讀
9/16 電話聯繫新窗口，因負責人員只剩他一個忙不過來需要再過一些時間
9/4 電話聯繫校長，因為沒有接到前手留下來的資訊，有重新寄出介紹簡報
8/27 取得新窗口校長資訊，以電話聯繫，但不在位置上
8/21 再次聯繫校長，校長表示等確切交接完會給我新窗口的聯繫方式
8/13 窗口不在位置上
7/28 電話關心，校長表示八月底要離職，會交接給其他承辦推進，但機率不高，局內預算拮据
6/19 訊息校長再次推進看看
5/15 科長最近會議多，找時間切入
5/9 訊息聯繫，校長上再嘗試切入看看下半年的合作機會
4/23 已有將小額採購方案給新任科長確認，但依然覺得費用有點高，再請校長嘗試切入看看
4/8 電話聯繫，目前新任科長剛上任，試著推進看看
3/24 訊息聯繫，已讀未回，待追蹤
3/20 於LINE詢問是否有推進機會，目前未收到回覆
2/25 人員變動大，故目前先等一切穩定再來看
2/10 陸續跟進報價狀況，以公部門方案推廣</t>
  </si>
  <si>
    <t>一次：11/6
二次：11/26</t>
  </si>
  <si>
    <t>新北市警察局</t>
  </si>
  <si>
    <t>反詐騙/反霸凌/網路犯罪</t>
  </si>
  <si>
    <t xml:space="preserve">
9/16 再次既相關信件及北警局資訊供參考
6/23 電話未接聽
6/18 寄信給少年隊隊長參考
5/28 電話關心，窗口休連假
1/10 電話持續關心推進狀況
12/31 目前較忙碌先寄相關資料
12/27 電話聯繫嘗試推進明年活動
12/11 再次寄信給窗口
12/5電話聯繫，窗口請假
11/29 信件目前未收到回覆
11/21 今年三月有提案過，今年活動已定，正在探詢是否可再次提案規劃明年活動</t>
  </si>
  <si>
    <t>波蜜</t>
  </si>
  <si>
    <t>飲品營養教育</t>
  </si>
  <si>
    <t>2/19 電話聯繫目前內部討論中
2/5年後窗口近況更新，未接聽電話
1/3電話關心，目前內部尚在研議
12/26拜訪完畢，窗口表示明年度為50週年，活動及預算已定，可能僅能從全能電競賽獎品贊助著手，簡報相關已寄出
12/20提醒會議時間
12/5 確認實際拜訪時間12/23
11/27 邀約拜訪時間
11/22之前kitty未約到拜訪交接後，持續聯繫</t>
  </si>
  <si>
    <t>台北市政府警察局（少年警察隊、犯罪預防科）</t>
  </si>
  <si>
    <t>反詐騙</t>
  </si>
  <si>
    <t>2026-149,000
2025-1,040,000</t>
  </si>
  <si>
    <t>3/13 專案啟動，內部討論
2/5 簽回14,900的報價單預計一樣於78月上線
12/17 窗口表示需等一月才能回遷報價單
12/11 提供15萬小額報價單給內部參考
12/2與窗口再次確認是否有機會進行至少15萬的小額採購，整理案例分享給隊長確認
11/25 窗口表示新任隊長，想要把經費拿去舉辦動漫演唱會，所以今年不會合作也沒有其他預算
10/31有先打聲招呼，預計十二月初可進行明年提案
10/7 履約保證完成，結案報告也通過，待後續新長官上任可考慮重新提案
10/1 處理退履約保證金文件
9/19 開立最後一期發票請款
9/12 驗收文件追蹤審核狀態
9/3 驗收文件及結案報告用印
8/29 調整結案報告
8/19 針對結案及第三次驗收文件確認
8/16 電競賽活動日
7/29 第二次驗收
7/15 獎品驗收單回簽提供，協助撰寫隊長影片稿
7/7 獎品驗收發票開立
6/25 第一期發票開立同步驗收
6/18 因目前報名成效不優，擬定其他行銷策略
5/15 契約書用印，履約保證金繳交
5/8 處理決標後用印文件及契約書
4/25 邀請參加強化防制少年涉詐宣導作為座談會，針對這次專案簡單說明
4/22 實體議價以104萬決標，底價為104萬5000
4/14-16整理投標文件及相關用印資料
4/11 警察局發公文，待收到後到現場領投標文件
4/2 局內長官點頭過關，確定準備執行，準備前置標案準備
3/24 預計連假前可以有回覆
3/18 電話關心，目前入校宣導活動多，需再等等
3/7 預計三月中底長官會決議是否同意提案，以及確認招標形式
2/20 窗口有詢問關於小型記者會的案例
2/12 電話關心，目前局內事項較多，預計三月再開始籌備，已先預留電競賽決賽時間
2/4 針對報價單及開標方式討論
1/22 提供線上電競報價單
1/21 窗口提供需求規格書
1/15 預計1/20 前往拜訪提案
1/7 電話確認這次的主題跟構想
12/31 確認1/20上午前往拜訪
12/27 嘗試要約會議，待窗口確認時間
12/6 建議一月再來追蹤是否有會議機會
11/22邀約12月提案，窗口表示人力欠缺，若要合作可能跟去年模式差不多，公開招標方式
11/18 因局內的長官都換人了，有機會可以再次提案</t>
  </si>
  <si>
    <t>高雄市教育局</t>
  </si>
  <si>
    <t xml:space="preserve">
8/29 再次訊息給教官詢問明年度機會
8/13 探詢明年度有無合作機會窗口已讀
5/14 訊息回覆因今年度預算刪減，故沒有合作的機會
4/10 電話持續關心
3/26 訊息關心近況，教官表示預算被砍很多需觀望一下
3/14陸續電話關心，預計q1盤點完經費才能進行
2/14 與教官聯繫上加line，反饋需等年初的預算盤完，有餘款再來討論後續
2/7 電話聯繫，教官不在位置上，同事留言
1/17 提供簡報跟報價單
1/15 線上提案結束聽起來預算不多，從小額的採購推
1/10 電話再次確認會議時間
12/23 約到1/15線上會議
12/9 來信表示1月有機會約訪
11/29 黃主任收到開發信後，透過素養夥伴表達有意願，再陸續追蹤有沒有機會約到會議
11/25與特教科（性平）林小姐聯繫，窗口表示特教的權限跟預算太少可能要往校安去聯繫看看，已初步發信給校安室的教官們</t>
  </si>
  <si>
    <t>基隆市教育處</t>
  </si>
  <si>
    <t>4/9 因目前基隆市學生數據量低，請窗口協助再次針對未參與的學校進行通知
3/25 進行線上說明會
3/18 確認與討論3/25線上說明會內容
3/12與OP對接預計於3/25進行線上說明會
1/20 電話會議啟動專案，針對相關規劃做討論
1/15 回簽報價單，預計下週進行專案啟動會議
1/8 教育局處與承辦學校踢踢皮球，處理報價相關內容跟執行方向，這塊終於今天早上達到共識，我會先處理客製化報價單
1/2 電話關心，確認國教署簽核進度，窗口休假週二才能回復
11/24 老師回覆要等國教署審核需要比較多時間
11/20 我這邊協助洽詢教育處長官，目前待回覆，出差中
11/13 追蹤目前進度，學校表示卡在教育處，需要我去詢問
11/6 追蹤報價單呈報狀況，目前窗口已讀中
10/22 聯繫學校窗口，窗口表示報價單還在跟教育處端確認中
10/16 有轉介承辦學校，但因為報價單項目學校的會計有疑慮，待確認如何調整
10/7 學校窗口有變動，需要再等候
10/1 電話聯繫，預計10/7 會會議推派承辦窗口出來對接
9/5 電話聯繫，還需要時間，月底再聯繫
8/28 訊息確認有機會合作，但要等承辦窗口出來才能回簽報價單
8/20 再次聯繫老師，老師這週在研習
8/6 八月份處內執掌調動，等一切確定再來往下洽談
7/30 窗口表示科長還在思考是否合作
7/23 聯繫老師協助追蹤，老師表示出差中
7/14 希望能有小場的說明會，讓老師了解任務上線及相關操作
7/8 訊息追蹤，尚在上呈當中
7/4 電話與窗口確認預算僅有15萬還要想辦法低於
7/2 已拜訪完畢，欲參考北市教育局入校形式想改為師培
6/25 與窗口確認停車資訊
6/18 確認7/2實體拜訪
6/12 科長快忙完了有時間可以切入了解
5/29 電話關心內部進度
5/14 接洽到新的窗口，將介紹文件繳交
4/11 窗口離職了需重新接洽新的窗口
3/14 再次寄信關心
1/3 窗口休假中
12/19 目前尚無時間可拜訪
12/5 電話追蹤，窗口年底忙碌，過年前比較可能
11/29 聯繫到窗口莊老師，對此企劃有想法，但因負責出題的為別部門故，窗口本身小孩四年級有在使用平台，是個好切入的機會，提到出題為其他科需要上報做確認，
基隆本身有議題上面的大會考，確實蠻好應用進去，但年底預算編列較忙，預計過年前有機會提案拜訪</t>
  </si>
  <si>
    <t>　2025/07/02</t>
  </si>
  <si>
    <t>雲嘉南濱海風景區管理處</t>
  </si>
  <si>
    <t>2025鯤鯓王平安鹽祭
2025一見雙雕藝術季</t>
  </si>
  <si>
    <t>7/14 小玉離職接手，但因為颱風剛把鯤鯓王牌吹倒，暫時先不打擾
---------------------------------------------------------------------------------------
6/6 決標廠商表示目前無預算推廣，需再跟雲管處聯繫後續可合作事項
5/29決標廠商窗口出不會進公司，下週一後聯繫
5/21科長告知已請「一見雙雕」決標廠商跟我們聯繫，暫定先以此活動來進行合作，有待與決標廠商聯繫。
5/19線上demo會議
5/13回信希望可以進行線上demo會議
5/9要詢問主管是否可以約demo，下週四打
5/6尚未上標案，先提供資料讓窗口與長官討論</t>
  </si>
  <si>
    <t>校園心理健康及自殺防治業務</t>
  </si>
  <si>
    <t>9/16 信件再次寄送關心
7/14 小玉離職接手，目前合作意願低，有與窗口打照面
---------------------------------------------------------------------------------------
6/4 至新北市衛生局，實體提案會議，持續跟進尋求合作機會
5/15窗口來電，希望可以進行demo會議，預計6/4前往拜訪討論
5/8需要跟科內同仁討論，會在回電確認可以約會議時間
4/24回信：內部討論中
4/23 要跟督導討論，已寄信。</t>
  </si>
  <si>
    <t>財團法人民間公民與法治教育基金會</t>
  </si>
  <si>
    <t>公民教育、法制教育</t>
  </si>
  <si>
    <t>3/25 寄送關心信件，探詢今年預算狀況
7/27 窗口回信明確婉拒
7/14 小玉離職接手，今年度預算不足，目標九月再來聯繫
-----------------------------------------------------------
7/4今年度預算不足，每年10月跟董事會提案下年度預算，可9月再洽詢合作意願，有提議明年度任務書及全能電競賽，先提供更新版簡報（含全能電競賽贊助）
6/11完成線上會議，窗口表示月底例會彙報主管後，再提供答覆
5/29 預計6/11 進行線上會議
5/22 透過電話約好會議時間，目前確認時間中
5/9先寄信，可以再追蹤demo會議</t>
  </si>
  <si>
    <t>瑞儀教育基金會/瑞儀光電</t>
  </si>
  <si>
    <t>環境、海洋教育</t>
  </si>
  <si>
    <t>7/14 小玉離職接手，今年度預算不足，目標年底再來聯繫
-----------------------------------------------------------
6/19 進行線上會議，因今年度暫無預算，希望明年度可以結合繪本合作
6/1 窗口希望可以先了解提案內容，已安排6/17 下午14點先跟窗口進行提案會議
5/29 窗口希望可以先提供相關資料參考，已寄信</t>
  </si>
  <si>
    <t>漢光教育基金會/華碩徐世昌</t>
  </si>
  <si>
    <t>漢字教育</t>
  </si>
  <si>
    <t>2025: 380625＋42,000
2026 : 388,500</t>
  </si>
  <si>
    <t>5/27 全能決賽邀約，窗口出差中
4/28 確認兩期發票開立時間為8月跟11月因客戶端希望視覺及地形都完成再進行第一次撥款
4/22 確認回簽報價單，續約成功，待確認兩期開立發票時間
4/16 針對檔期做確認，內部討論中
4/9 開立新版合作報價單，討論續約合作
3/24 與窗口洽詢內部針對這次合作的反饋
3/18 尾款發票已開立
3/12 結案報告完成並寄出，待客戶端確認內部反饋
12/19 回簽用印加購報價單
12/10 確定要增加複習檔期，開立相關報價單
12/2暫不延長，但又追問了問券分析的細節，要等董事長確認是否要加購複習檔期
11/24-25針對延長檔期做詢價，探詢希望題庫露出機會提高
11/20 開立第一期發票，並驗收
10/7 與出題老師說明題目走向跟漢光背景
10/1 啟動對接會議
9/16 確認合作待回簽報價單
9/10 針對數據端、抽獎端問題詢問
9/3 實體會議提案，報價單/專案初步流程已有提供
8/28 研擬報價單作為提案參考
8/22 窗口回覆董事長有興趣，需開立報價單，及再次於9/3 下午外訪像董事長提案
8/13 建立測試帳號及題庫提供
8/6 窗口寄信相關問題提出，確認後回覆
7/29 窗口有詢問系統相關事宜
7/21 邀請執行長看展有收到回覆想要微服出巡
7/14 小玉離職接手
-----------------------------------------------------------
7/9線上提案會議結束，已提供會議記錄及簡報，後續由Troy接手
7/2 窗口回信，表示可安排線上會議(執行長會參加)，預計7/9進行
6/13 窗口已轉知執行長，目前待執行長考慮中
5/26進行有大型活動，本週會協助詢問執行長
5/9先寄信，說明可合作方式及議題</t>
  </si>
  <si>
    <t>2025/7/9
2025/9/3 （二次提案董事長）</t>
  </si>
  <si>
    <t>異膚病友協會</t>
  </si>
  <si>
    <t>皮膚健康教育</t>
  </si>
  <si>
    <t>8/28 因為sydney有接觸泡泡龍，故意找關聯性再次關心
8/13 再次訊息關心
5/23 訊息關心目前狀態
2/10 訊息再次確認合作意願走向，待回覆
1/23 窗口表示協會目前預算不足，疾病較不適合以遊戲形式推廣，年後再爭取一次
1/6 窗口反饋，報價單上超乎預算，這邊提議可將部分項目刪減，預計年前再次追蹤，窗口需與背後藥廠
1/3 報價單提供病電話中說明
12/30 提案完畢，預算較緊
12/27 提醒窗口會議時間
12/10 暫定12/30實體拜訪
12/9信件收到回覆，約拜訪時間
12/2 電話初步接洽，信件寄送</t>
  </si>
  <si>
    <t>汐止稽徵所</t>
  </si>
  <si>
    <t xml:space="preserve">
6/12 電話洽詢合作可能性
1/14 電話撥打未接聽留言
12/31 窗口休假中
12/24再次去電與窗口說明
12/11 欲確認明年度是否有波預算再來討論
12/8 9月份舉辦雲端遊汐園遊會，藉由園遊會活動、闖關遊戲提升雲端發票租稅教育宣導等，從這邊切入看看</t>
  </si>
  <si>
    <t>聚陽紡織</t>
  </si>
  <si>
    <t>荒野保育教育</t>
  </si>
  <si>
    <t>12/24 將玩轉資訊提供給窗口，比較偏向偏鄉實體的需求
12/16 窗口明確表示不會合作，有初步將協會的偏鄉計畫提供給窗口參考，窗口也很感謝我們五年的陪伴
12/10 初步對接需求，內部與協會討論，預計12/16線上跟聚陽討論
12/2 著手開始準備結案報告
9/4 針對上線提目與yvonne確認
8/26 跟Tina&amp;yvonne討論後面出題走向調整
8/19荒野出題方向有誤重新調整面向
7/14 針對電競賽數據詢問
6/20 針對全能電競報名數據作說明與提供
6/12 明年合作主要以偏鄉教育為主軸已有接洽廠商，有先跟窗口表示，有任何新想法可提出討論
6/5 訊息追縱明年合作意願
5/22 提供全能電競截止報名數據
5/16 對接地形道具初稿
4/25 提供主視覺及地形提案
4/15 針對新聞稿圖素提供
4/7新聞稿確認
3/18 確定地形主題
3/12 與荒野開會，針對地形討論及題目走向
3/7已入帳，簽收單預計於專案進行完畢後簽收
2/25 針對全能電競的任務期程對焦
2/12 討論全能電競主視覺及相關時程規劃
2/6 聚陽回簽報價單，尚須針對活動時程、荒野會議討論
1/24 Line中確認合作意願（全能電競），2/7回簽報價單
1/15提供專案規劃時程跟報價單，待回覆
1/10待提供相關專案規劃時程
1/8 實體結案與提案，目標走向三檔任務＋初階全能電競
1/3 完成提案＋結案簡報
12/31 提案資料整理
12/26 steven交接專案內容
12/17 從steven這邊接手BD</t>
  </si>
  <si>
    <t>新竹縣教育局</t>
  </si>
  <si>
    <t>4/9 數據撈取與說明
3/25 針對問券做討論
10/7 初步以年曆切入，來探詢明年合作意願，目前內部商議中
10/1 針對open id 的性別再次提問，希望系統可有相關功能，已與大哥確認僅能以問券方式收集
9/18 簡單訊息問候，詢問是否可郵寄年曆
8/28 訊息詢問是否能提供open id 的性別欄位，性平相關議題會需要統計，已跟大哥及op們確認，系統端沒有性別的欄位，也上網查過open id資料本來就沒有性別欄位回覆窗口未來可以用表單統計，或是設計於問題內
6/12 發票已開立，待寄送紙本
6/5 驗收文件已簽收
5/23 提供結案報告及抽獎資料
5/13 兩波任務結束，準備結案資料
4/23 第二波題目確認及測試
4/10 第一波任務上線
4/2學校付款中
3/11繳交題目，OP審題中
3/7主視覺提案，開立發票
2/13開立測試帳號，更新報價單廠商為中興國小
2/7 提供報價單及相關簡報資料
2/5 拜訪完畢
1/21 確認2/5下午前往拜訪
1/13 詢問拜訪時間點
1/9 接洽到窗口寄相關資料推進
1/2 窗口忙碌中時間待確認
12/19 有機會拜訪內部確認時間
12/5一月初再來追蹤
11/29原窗口曾小姐已轉調，其他同仁有將聯絡資訊留給蘇小姐
11/25 初步寄出陌開信件"</t>
  </si>
  <si>
    <t>2月5日</t>
  </si>
  <si>
    <t>苗栗縣政府稅務局</t>
  </si>
  <si>
    <t xml:space="preserve">
4/22合約確認寄出
4/17合約一式五份處理印花稅及相關用印
4/9 調整合約內容
3/25 確認資料報價單回簽，尚須確認合約內容
3/17-19 針對合約及相關需求書討論跟調整
3/13 電話追蹤目前預算進度，預計要三月底才會比較明朗
1/9 因客戶需求先開立15萬方案報價單，但還是要等預算確定
1/2 新年關心，窗口有針對數據跟抽獎細節詢問
12/17 創群組詢問部分數據細節
12/10 原本要推進關心窗口結果line顯示沒有成員，後續電話聯繫是因為窗口換手機，差點以為被封鎖之類XXＤ明年度的專案要再等年初才能討論
11/12內部討論科長副局長都蠻喜歡這個模式，但要等明年才能確定執行的方案，另外也有把我們的模式推薦給北區國稅局苗栗分局，請他轉介窗口給我聯繫
11/6 提案完畢，有預算的考量，簡報已提供參考
10/31著手開始製作提案簡報
10/15 確認約訪時間為11/6
10/1 中秋關心，討論約訪時間
9/11 初步寄出開發信件</t>
  </si>
  <si>
    <t>11月6日</t>
  </si>
  <si>
    <t>苗栗縣政府教育處</t>
  </si>
  <si>
    <t>交通安全教育</t>
  </si>
  <si>
    <t>5/26 內部啟動專案會議
5/19 報價單回簽，準備後續合約文件
5/14 提供相關企劃書內容，待報價單審核
5/6 電話討論屆時安排承辦學校協助
4/27 電話關心目前進度窗口出差中
3/20 訊息追蹤，目前預算還沒有下來，需要再等等
1/13實體提案後，因隔天要繳交申請補助，故協助窗口研擬企劃書以及報價單，預計3-4月才會確定是否有預算審核
1/12電話聯繫希望1/13下午可以過去一趟進行提案</t>
  </si>
  <si>
    <t>苗栗縣警察局</t>
  </si>
  <si>
    <t>反毒詐教育</t>
  </si>
  <si>
    <t>11/20 電話詢問合作的機會，暗示我每個縣市都不太一樣，苗栗縣警察局沒有特別撥預算宣導，都是搭別人的苗栗縣政府舉辦「Fun電動一夏 共下節電最夏趴-夏日星空音樂會」活動他們跟稅務局就有去擺攤，沒有特別編列預算且今年度的活動已結束，明年二月後再來洽談看看</t>
  </si>
  <si>
    <t>北區國稅局苗栗分局</t>
  </si>
  <si>
    <t xml:space="preserve">
11/19 轉接洽到分局負責窗口，將簡報提供並簡單說明，呈報主管當中</t>
  </si>
  <si>
    <t>雲林縣稅務局</t>
  </si>
  <si>
    <t xml:space="preserve">
11/19拜訪完畢，過程中問題很多蠻有興趣，但需要等明年預算核發下來才能確定是否能執行
10/17 確認約訪時間11/19
9/11 初步寄出開發信件</t>
  </si>
  <si>
    <t>11月19日</t>
  </si>
  <si>
    <t>桃園市政府地方稅務局</t>
  </si>
  <si>
    <t>5/26 針對需求書/企劃書及活動對外文案先做討論
5/22 窗口致電因內部審核關係，預算不可超過148500，故報價單重新調整
5/13 保密切結書跟企劃書提供
5/7 擬訂保密切結書及相關企劃書內容
4/28窗口針對報價單項目詢問，並著手開始寫企劃書
4/23 報價單開立
4/16 電話關心，中央預算還未審完，但可以先開報價單送看看
11/12 訊息關心，內部表示有意願但要等明年預算才知道有沒有辦法合作
11/4 已提案完畢，有預算考量，希望能跟其他單位合併舉辦
10/31著手開始製作提案簡報
10/6 確認約訪時間為11/4
10/1對接上主窗口，討論預計約訪時間
9/11 初步寄出開發信件</t>
  </si>
  <si>
    <t>11月4日</t>
  </si>
  <si>
    <t>ˋ</t>
  </si>
  <si>
    <t>臺南市政府財政稅務局</t>
  </si>
  <si>
    <t>9/16 窗口表示自己工作在我們樓下的光電協會對我們有印象，會協助推進
9/11 初步寄出開發信件</t>
  </si>
  <si>
    <t>臺中市政府地方稅務局</t>
  </si>
  <si>
    <t>9/11 初步寄出開發信件</t>
  </si>
  <si>
    <t>財政部臺北國稅局</t>
  </si>
  <si>
    <t>財政部北區國稅局板橋分局</t>
  </si>
  <si>
    <t>財政部北區國稅局桃園分局</t>
  </si>
  <si>
    <t>財政部北區國稅局竹北分局</t>
  </si>
  <si>
    <t>財政部北區國稅局新竹分局</t>
  </si>
  <si>
    <t>嘉義縣稅務局</t>
  </si>
  <si>
    <t xml:space="preserve">
10/1 中秋問候，再次被已讀
7/7 再次私訊科長，目前沒有任何回覆
5/24 群組訊息未得到回覆，暫先不打擾
1/15 科長表示由於去年底立法院大幅刪減統一發票宣導推廣的預算，今年預算被砍光，有可能不會合作，但科長有說如果有其他活動或政令宣導需要我們的幫忙會再聯繫。
1/10 預計1/15進行專案交接(Emory)</t>
  </si>
  <si>
    <t>新竹縣衛生局</t>
  </si>
  <si>
    <t>心理健康</t>
  </si>
  <si>
    <t>9/18 問年底剩餘款，窗口表示已離職了也沒有交接給其他業務QQ
7/28 電話聯繫，表示今年沒有預算了
5/23 推進確認今年合作意願，窗口表示目前沒有聽到指示
1/15 依據往年經驗仍需要到暑假期間7-8月份比較有機會進一步確認年底的合作，6月份左右就可以開始聯繫跟進。
1/10 預計1/15進行專案交接(Emory)</t>
  </si>
  <si>
    <t>現代婦女基金會</t>
  </si>
  <si>
    <t>婦女權益</t>
  </si>
  <si>
    <t>9/4 寄出開發信件</t>
  </si>
  <si>
    <t>新竹縣政府教育局</t>
  </si>
  <si>
    <t>8/28 沒有收到第一期款項，請窗口再次通知學校
8/5 針對活動細節跟進討論
7/22 針對本次合作專案細節討論
7/16 專案啟動會議
7/9 內部專案細節規劃與討論
7/1 回傳報價單成功續約
6/27 電話追蹤推進目前進度
5/28 端午祝福，內部需要時間確認
5/22 原本因預算刪減可能不合作，但僅兩週有推進，加上用新竹性平去拉感覺有點機會，目前先開立公部門優惠的報價單給內部確認
1/15 科長表示農曆年後有機會預算核定下來，最晚可能3月份左右會確認，屆時會主動通知並請我們提供報價單。
1/10 預計1/15進行專案交接(Emory)</t>
  </si>
  <si>
    <t>基隆市稅務局</t>
  </si>
  <si>
    <t>10/6 驗收完成
10/1 第一期驗收文件確認
9/18 開立第一期發票
9/10 開始著手第一期驗收資料
9/4 確認合約相關資料
8/29 寄出合約及計畫書，且用印印花稅
8/20 研擬合約及活動計畫書
8/14 報價單簽回確認合作
8/7 再次與窗口通電話確認相關細節
7/28 電話聯繫目前主管還在評估預算中
6/10 電話追蹤今年合作意願
1/15 窗口提到今年預算被大幅刪減，目前尚不確定最後核定的預算是否有機會合作，但窗口表示PaGamO的稅務宣導仍有先寫在計畫中，預計2-3月份核定下來會比較確定，屆時再來討論。
1/10 預計1/15進行專案交接(Emory)</t>
  </si>
  <si>
    <t>桃園市教育局-七國新聲道</t>
  </si>
  <si>
    <t>11/8 與科長聯繫，結果球又丟回去給校長，他們內部會在討論進行的預算跟模式
10/30 科長事情比較多，已約下週三線上簡單對接一下前一次提案的內容跟目前合作的可行性
10/21 聯繫科長因外務多需要緩緩討論
10/16 與校長主任跟科長有群組，待科長有空線上同步首次提案內容
10/6 取得資教科科長聯繫方式，待討論
10/1 電話聯繫主任，主任表示目前是局內的資教科負責，原本是以設計app為主要規劃，待資教科主任有空可以再往後交流
9/15 進行提案，校長對於產品錯誤認知，以為是我們提供預算將他們的素材上架，但從中探得校長同時是性平輔導團成員，有機會往桃園性平推進，新住民文化等9/22會議結束後再來確認後續的可行性
9/10-12 提案簡報準備及相關demo世界間裡
9/3 確認約訪時間在9/15
8/28 教育局長官對於有機會合作很開心，後續可約訪時間提案，先跟主任校長即可
8/20 與主任再次深入了解，七國新聲道多以影片方式呈現，且以line方式讓有興趣了解的人自行取用ai題庫，但因為低學層學生用line的機率普遍偏低，或許是一個轉換的方式
8/12 電話再次關心與主任聯繫上先寄相關簡報
8/4 往國中科相關老師詢問，因負責承辦轉調，新的窗口還在交接中
7/28 電話洽詢，從反毒窗口推薦的終生教育科窗口切入，表示負責成人的庶務</t>
  </si>
  <si>
    <t>雅文兒童聽語文教基金會</t>
  </si>
  <si>
    <t>聽力教育</t>
  </si>
  <si>
    <t>9/17 因明年想要做的主題形式比較不適合我們平台，故婉拒
9/9 公關剛好有協助灃食夢想企劃，明年30週年可能有預算，在想明年企劃，已有做簡單的平台demo內部參考提看看</t>
  </si>
  <si>
    <t>財團法人蘭陽農業發展基金會（宜蘭綠色博覽會）</t>
  </si>
  <si>
    <t>SDGS教育</t>
  </si>
  <si>
    <t>11/12與豪萬行銷討論合作可能性，對方擔心綁標，內部要商議
11/6探詢遊戲館標案預計11/10-11進行會再追蹤
10/30 本週二eva陪訪，綠博16個展區都是分開標案由各領域專業承接，明年度有個遊戲館或許是一個機會點結合線上教育的宣導有機會可以嘗試，另外已提供小額方案34萬，以及若是每個展區可結合pagamo做知識性的傳遞，也以10萬一展區的方式提供，目前窗口較忙碌會在緊追他一下
10/21 確認相關資訊並製作簡報
10/16 電話聯繫希望提供一些近年舉辦博覽會的資料以製作簡報
10/2 確認10/28約訪時間
9/16 討論十月方便外訪的時間，目前內部確認中
9/11 初步電話聯繫寄出介紹簡報</t>
  </si>
  <si>
    <t>BD(小）</t>
  </si>
  <si>
    <t>原民文化教育</t>
  </si>
  <si>
    <t>5/25與Vicky整理標案文件進行投標
'5/20-22 針對經費編列表討論與規劃
'5/15 上標後內容討論
'5/7 窗口表示5/8會請長官核定沒有問題近兩週會開標
'4/30 電話與窗口討論需求書內容，並針對可行性跟行銷op討論與評估
'4/20 與窗口開會，討論素材的部分以及標案預算的變動調整
'4/16 窗口確認相關預算細節，執行長與Eva電話確認細項
'4/9 請窗口提供相關素材，需轉制的題目及族語老師名單
'3/26 窗口內部討論細節
'3/19 上午開會針對前次處長的回饋進行調整
'3/12-13 會議討論相關比賽內容及預算的調整
'3/4-5修改多次簡報及製作更細節的內容提供給窗口，預計下週二討論
'2/26 原本欲執行長約實體會議對接，結果等了一小時被改期，時間尚未確認
'2/12
和窗口線上會議討下，因報告時處長有提出一些問題等，我們會協助再補充與討論，如需請我們規劃納入認證測驗“中高級題型“，並需審慎配置初賽與決賽題目難易程度，以及題庫數的比例，兼顧鑑別度等。
2/5內部討論與資料調整，和窗口聯繫，週一窗口會再進行內部報告。
'2/11 線上與窗口討論處長的需求，希望能把競賽模擬影片（城堡爭奪戰、大亂鬥）是以原語會題目呈現，需求需內部討論
'2/4 至原語會進行大電競賽的補充提案，修改了比賽規則跟組數
'12/23 與窗口線上確認大型電競賽的走向
'12/18 將大型電競跟工作坊結合的企劃書擬定完成提供給客戶
'12/11 討論結案報告與相關大型電競賽企劃
'12/2 實體討論原語會明年專案，有機會兩標案合併進行，年底前需要研擬企劃書大電競賽＋工作坊
11/27-28整理電競賽用品放置政大公企中心
11/25內部行前會議
11/24第六次工作會議/場地協調會議
'11/13 至原語會討論目前的成果發表會 
'11/6追蹤大電競賽的回饋，但報告當天僅有跟處長介紹五分鐘左右有後面的行程
'10/28 第五次工作會議及製作大電競賽簡報
'10/21-22 舉辦最終場工作坊台南場
10/17 持續整理提案簡報大電競賽
10/15 舉辦第七場新竹工作坊
'10/7 期中成果驗收資料調整
10/1討論其中驗收文件，及明年度電競賽提案
'9/18 上午場勘成果發表會場地
9/17 第四次工作會議
'9/5-6第三場實體工作坊高雄場
8/28 第三次工作會議討論啟動儀式
8/20-21首場工作坊彰化
'8/15發函事項與試辦場討論，第三次工作會議資料討論。
'8/8發函討論與工作坊執行日期討論與安排。
'8/1每月會議說明與討論， 並回覆相關執行事宜，調整委員名單，協助內部發函調整事宜。
'7/25下週會議討論與準備，因窗口先前提供的委員名單是評選時的委員，需要調整故重新調整討論，提供細部工作計畫書調整版。
'7/18執行內容討論與相關執行事宜發函作業，並和窗口確認因原語會夥伴時間，第二次工作會議之時間異動。
'7/11和窗口電話討論相關執行事宜，並經費表需加上代辦費用和需用印送至原語會。
'7/5和窗口來回線上開會討論執行相關事宜，並請窗口提供相關題目素材並討論，執行相關事宜會需要下週協助發函。
6/24 第一次工作會議討論專案細節
6/13 議價完成，以223萬決標
5/19準備與評選會議，有來幾位委員問滿多相關問題，因已經合作比較多年提出比較多詢問資訊，會後於週五窗口有再和我聯繫，需要請我們再補充至服務計畫書內再過去評選一次流程，預計下週需要再過去一趟。
'5/17準備標案與投標，並準備評選會議之檔案資料與確認下週一評選會議。
'5/9準備標案處理中，下週投標。
'5/2標案出來並下載準備標案。
'4/24再和窗口詢問標案部分，窗口回覆應該下週會出來，下週會再關注。
'4/16內部持續審核中，窗口會再確認標案時間。
'4/10回覆窗口問題，與詢問目前標案狀況，目前陳核中，上標後還有等標期，會上採購網公告，再依照標規投標。
'4/2與窗口說明報價單項目與回覆問題，窗口會期望可以將工作坊的參與人次列入KPI，會需要調整與評估工作坊時間與參與人次的CP值，經過來回溝通與內部討論後，調整提案工作坊的時程與將後續與教師線上溝通部分也列入時間計算，調整後我們安排8場實體工作坊＋課後線上輔導的時間，請窗口將這兩個部分共參與人次為120人的方式作為KPI會比較可行，並回覆題目轉制的問題。
'6/5至原語會評選會議並回覆相關內容問題，預計下週議價流程。
'5/28增加計畫書的內容，並重新印製計畫書與發文流程文件拿到原語會，週四上午再進行評選會議流程。
'5/19評選會議準備與評選會議，有來幾位委員問滿多相關問題，因已經合作比較多年提出比較多詢問資訊，會後於週五窗口有再和我聯繫，需要請我們再補充至服務計畫書內再過去評選一次流程，預計下週需要再過去一趟。
'5/17準備標案與投標，並準備評選會議之檔案資料與確認下週一評選會議。
'5/9準備標案處理中，下週投標。
'5/2標案出來並下載準備標案。
'4/24再和窗口詢問標案部分，窗口回覆應該下週會出來，下週會再關注。
'4/16內部持續審核中，窗口會再確認標案時間。
'4/10回覆窗口問題，與詢問目前標案狀況，目前陳核中，上標後還有等標期，會上採購網公告，再依照標規投標。
'4/2與窗口說明報價單項目與回覆問題，窗口會期望可以將工作坊的參與人次列入KPI，會需要調整與評估工作坊時間與參與人次的CP值，經過來回溝通與內部討論後，調整提案工作坊的時程與將後續與教師線上溝通部分也列入時間計算，調整後我們安排8場實體工作坊＋課後線上輔導的時間，請窗口將這兩個部分共參與人次為120人的方式作為KPI會比較可行，並回覆題目轉制的問題。
3/28提供調整提案並和窗口說明，窗口內部和長官確認中。
'3/20內部討論提案與調整提案。
'3/13持續內部討論工作坊等相關部分，預計下週將資訊整合調整提供窗口。
'3/7至原語會開會並討論今年的合作模式，後來執行長抵達後討論，需要將官方世界任務三檔加回來，並會後再內部討論，預計下週再提衝一個調整的版本給窗口。
'2/26和窗口確認約訪時間為下週五時間，會需再調整簡報提供一些方案，下週一起和長官討論。
'2/19至原語會和窗口討論題目部分，窗口表示長官會需要比較多的選項，故內部討論與調整，並同步約長官的時間，但長官和窗口都很忙暫約週二下午同步看其他時間中。。
'2/12和窗口約好下週一上午拜訪和討論題目部分等項目細節。
'2/6年後關心與題目多元化內部討論，並和窗口約時間下週拜訪討論。
'1/23因窗口年前較忙，年後會再約訪，並內部討論題目相關問題。
'1/17和窗口詢問題目資源的問題，目前詞語表須按照目前的版本，需內部再討論如何協助優化讓題目較為多元。
1/10和窗口會前會討論並提供長官意見，內部討論並修改提案內容和初步價格預算規劃，和主任、副主任、窗口進行第一次的工作討論會議，會議中提今年執行案並進行討論，會議後和窗口討論預計年前窗口會盡快擬好標案內容再進行進一步討論。
'1/3交接事宜並和窗口約1月的討論會議，並和窗口約週一下午會前會討論。
"</t>
  </si>
  <si>
    <t>灃食公益飲食文化教育基金會</t>
  </si>
  <si>
    <t xml:space="preserve">1,291,500+1,932,425+25358+4725=3,254,008
</t>
  </si>
  <si>
    <t>8/29 跟小Ｖ作最後道別，順便探詢後首的狀況，表示不明朗，且對方不回覆訊息，怕我們後續合作會害到我們，我這邊還是請小v把我的名片提供給新窗口
8/19 結案完成驗收，並開立發票
7/16 行前會議
7/10 頒獎典禮活動日
7/8-9 頒獎典禮進場與彩排
7/7 實體會議對焦開展及頒獎典禮細節
5/5-6/30 針對輸出物討論及修改
4/15 針對主視覺定案
4/9主視覺的提案與反饋
3/26 開立發票合約需用印大小章後回寄給我們
3/18 合約已通過雙方審核，我司已用印
3/7 加入團保/獎品報價單已通過，準備擬定兩版合約內容
02/27 與Eva小方對焦後，將工讀生費用納入並以優惠價185萬稅內更新報價提供，團保部分還在跟國泰確認，已與窗口說明獎品與保險可另開報價單
02/26 提供初版系統報價及場佈報價參考，反饋希望場佈預算可加入展期工讀生/團保費用，並控在稅內價180萬元
02/19 上午至基金會進行專案內容及策展規劃方向說明，基金會認同我們提出的策展規劃。後續報價與簽約的部分會拆兩部分進行，分為系統報價及場佈報價，待與基金會確認期數與時程。
02/18 策展協力廠商提供3D示意圖，已加入至說明簡報中。
02/17 與小方一起確認策展方向及規劃，並與Eva討論。
02/14 提供給客戶目前暫估的時程表，同步會於下週會議一併討論。
02/11 與設計、場佈廠商至科教館進行場勘，已於現場大致跟廠商說明賽事場佈相關事項。後續會請廠商協助出3D圖、報價，並於19號至基金會討論專案內容及規劃方向。
02/04 與基金會至科教館進行場勘，確認現場場地及場地規範。後續會於2/11偕同設計、場佈廠商至現場進行規劃場勘，以利報價提供。
01/20 至基金會討論合作模式，經確認，我們會負責電競賽及夢想計畫策展，夢想計畫頒獎典禮則由基金會舉辦。會於年後至科教館進行場勘。
01/16 與窗口確認電競賽可以動用的預算是180～200萬，而頒獎典禮會是額外的60～80萬。下週一會至基金會討論委由我們執行的內容。並討論雙方期望的合作模式，先達成工作團隊的基本共識。
01/09 窗口來訊，請我們1/20至基金會討論今年專案合作內容，主要有兩部分，實體電競賽事及夢想計畫頒獎典禮。
01/03 與窗口聯繫，基金會確定電競賽會執行，確切預算需等他們盤點完各項專案資源後再告知。另外，基金會的另一活動是夢想計畫的頒獎典禮，目前他們也有意願想委由我們一併處理，頒獎典禮的預算會是另外一筆。</t>
  </si>
  <si>
    <t>02/07 接獲窗口來信欲洽詢合作，該基金會現階段已有飲食評測系統，但較適合成人，今年希望規劃適合學童或一般民眾的飲食知識題型，降低評測系統的參與門檻。窗口目前已有試用過PaGamO的介面，後續約2/15至基金會進行交流討論。
02/15 與Eva一同前往基金會進行拜會，客戶想把飲食教育推廣至國小，內部有編列相關預算，目前已提供報價供客戶下週二內部會議討論。有跟窗口約下週三再確認。
02/22 與窗口電話聯繫，確認內部會議已通過與我們合作，相關檔期數及合作內容會於週五前回覆。
02/24 灃食確定會在上半年度執行3檔期的任務活動，並會在年中董事會提報活動成效，爭取下半年更多的合作模式。
03/03 灃食回簽報價單，會於3月份開立第一期發票。有約下週三早上進行專案啟動會議。
03/08 進行專案啟動會議，針對活動名稱、題目、地形及宣傳圖進行溝通，客戶有提出相關調整的需求，已請行銷協助調整。待下週一進行後續確認。
03/15 拿到客戶提供的題目，已陸續上題調整中；宣傳圖圖素持續溝通中。
03/17 追蹤宣傳圖待確認項目
03/22 拿到第一波任務題目，開始陸續上題並調整中。同時窗口並告知，內部已有在討論下半年度的合作，預計會把原先規劃兒童飲食評鑑系統的預算挪做下半年度合作項目用，相關金額仍在確認中。
03/31 宣傳圖確認無誤，第一波任務題目調整中。
04/07 第一波任務題目確認無誤，已設定下週任務；著手製作第一期款項交付文件。
04/10 第一波任務上線
04/11 提交第一期工作進度報告給窗口，並且確認廠商匯款表無誤
04/19 灃食下半年度會再提撥45萬來進行三檔期的活動以及實體入校一間，預計會跟汐止的長安國小進行。後續執行內容與期程會待6月份結束上半年度活動後接續討論。
05/03 窗口提供第二波任務題目，待上題與任務測試。
05/08 第二波任務上題完成，待客戶進行測試確認。
05/11 第二波任務測試完成，已設定下週第二波任務上線。
05/19 與窗口電話聯繫，討論第二波任務題目前答題狀況；也有請窗口協助詢問下半年任務搭配入校宣導活動的相關時程，基金會目前正在規劃中，約在六月初會再與我們聯繫討論。
05/22 與窗口電話聯繫第二波任務參與/完成數據，後續會於第三波調整任務題目。
05/30 第三波任務上題完成，待客戶測試確認。
06/01 第三波任務測試完成，已設定下週任務上線。另外，結案報告已與開始討論內容及數據呈現樣式。
06/12 提供當前第三波任務的數據，基金會會再利用其他行銷管道進行宣傳任務。
06/20 撈取任務數據，並製作結案報告。
06/21 結案報告提供給客戶，待驗收完成後，下週開立尾款發票。
06/27 尾款發票開立完成，並寄出給客戶。後續待下週客戶董事會招開完畢後，會接續討論下半年度專案目標及方向。
07/05 窗口來電告知，基金會內部對於上半年度專案成效很滿意，因已有先達成設定的目標人次，故下半年度預計是會專注在成人端的推廣上。請我們也先協助構思下半年度的專案內容及執行方式。
07/10 請窗口協助提供過往幾年成人端推廣的相關資料，以利後續合作提案擬定。
07/19 窗口來電，基金會的下半年活動確定會以成人端為主要推廣對象。過往的推廣形式都是實體講座來進行，今年基金會長官也指示會朝講座方向來進行。窗口待本月忙完校園巡迴後，會再整理相關資料提供給我們。
07/26 與窗口電話聯繫，暑期的巡迴活動會在下週三結束，有約了下週四或五再進行通話討論
08/07 窗口臨時支援活動，有初步於電話中探知基金會對於明年合作的意向，會希望於系統上建立獨立世界，同時並持續發布官方世界任務。待窗口暑期活動支援結束後，會再和窗口聯繫討論。
08/22 已有爭取到基金會同意會於下半年再合作三檔期任務，主題為永續、蔬食，同時窗口希望能於任務中曝光基金會另一活動「夢想計畫徵件」。
08/24 提供報價單給予窗口，並約下週進行時程、操作方式討論。
08/31 電話聯繫窗口，詢問報價簽核進度，預計下週會提供回簽報價檔案。另外有詢問檔期的安排，客戶希望是從9/25開始，已請行銷協助評估製圖時程。
09/09 主視覺溝通完成，會於下週請外包繪製。並請窗口最晚於下週五前提供題目進行上題。測試任務完成後，會開立第一期發票。
09/15 提供主視覺及第一波任務圖給予客戶確認，並回饋設計待調整之處。另收到任務一題目，下週完成測試任務。
09/19 客戶回饋宣傳圖及題目需調整之處，修改後，已請客戶確認完成。
09/20 開立第一期款項發票，並提供驗收單給予客戶，驗收單待追回。
09/21 第一波任務設定完成。
09/25 第一波任務上線，並與窗口確認後續任務題目提供時程
10/04 窗口詢問第一波任務參與/完成數據，並討論後續題目調整方向。預計於10/18提供第二波任務題目供測試上題。
10/11 第一波任務於10/8結束，提供任務數據給窗口。
10/20 客戶提供第二波任務題目，待上題並提供測試任務。
10/27 客戶確認任務題目、宣傳圖及文案無誤，下週一任務二上線。
11/03 請客戶提供任務三題目以及宣傳圖文案。
11/10 與客戶窗口聯繫，詢問任務三題目目前狀況，預計是下週二拿到題目。另外詢問明年度期待的活動時程，這部分待與執行長確認。
11/17 尚未取得任務三題目，以提醒窗口請她協助提供。
11/20 拿到任務三題目，上題完成，並連同臉書文案發出請窗口確認。
11/24 任務題目、臉書文案確認完畢，任務三上線設定完成。
11/27 任務三上線；並與窗口電話聯繫，討論結案報告格式，同時窗口有提到有看到今年台南文資的線上賽事，也想了解相關方案，會將十週年電競贊助權益方案再整理給予窗口。
12/06 與窗口電話聯繫，結案報告會連同明年合作方案一同提出，會約基金會執行長一同與會，時間預計是12月下旬或1月初。
12/15 提供結案報告給予窗口，後續結案會議時程以及發票開立會於下週告知。
12/19 提供發票並追蹤驗收單狀況。
12/20 與窗口電話聯繫，確認今年專案結案無問題，基金會內部已經進入請款流程，預計1/5付款；同時，明年專案合作仍會進行，CSR專案預計會在3月、9月開始，各會執行3檔期任務。電競賽的部分，因預算關係，基金會內部需要再討論是否要執行，會提報董事會進行討論，若是有意願後續會請我們針對電競賽進行提案會議。</t>
  </si>
  <si>
    <t>農業部林業及自然保育署-總署</t>
  </si>
  <si>
    <t>林業保育教育</t>
  </si>
  <si>
    <t>2/23 名單搜尋建立</t>
  </si>
  <si>
    <t>農業部林業及自然保育署南投分署</t>
  </si>
  <si>
    <t>農業部林業及自然保育署花蓮分署</t>
  </si>
  <si>
    <t>農業部林業及自然保育署宜蘭分署</t>
  </si>
  <si>
    <t xml:space="preserve">5/20 電話確認15萬的方案內容
5/13 窗口有會後詢問部分事項
5/7 實體外訪
3/24 確認約訪時間為5/7待窗口跑完申請流程後發會議邀請
3/17 由自然教育中心轉介保育科確認約訪時間
2/23 名單搜尋建立
</t>
  </si>
  <si>
    <t>農業部林業及自然保育署臺東分署</t>
  </si>
  <si>
    <t>農業部農村發展及水土保持署臺南分署</t>
  </si>
  <si>
    <t>水土保持教育</t>
  </si>
  <si>
    <t>農業部農村發展及水土保持署南投分署</t>
  </si>
  <si>
    <t>農業部農村發展及水土保持署臺東分署</t>
  </si>
  <si>
    <t>桃園市政府水務局</t>
  </si>
  <si>
    <t>農業部農村發展及水土保持署花蓮分署</t>
  </si>
  <si>
    <t>內政部國家公園署海洋國家公園管理處</t>
  </si>
  <si>
    <t>海洋保育</t>
  </si>
  <si>
    <t>海洋委員會海洋保育署</t>
  </si>
  <si>
    <t>內政部國家公園署太魯閣國家公園管理處</t>
  </si>
  <si>
    <t>生態保育</t>
  </si>
  <si>
    <t>高雄市政府新聞局</t>
  </si>
  <si>
    <t>財團法人桃園市客家文化基金會</t>
  </si>
  <si>
    <t>客家文化教育</t>
  </si>
  <si>
    <t>彰化縣政府-勞工處</t>
  </si>
  <si>
    <t>勞工教育</t>
  </si>
  <si>
    <t>經濟部產業發展署</t>
  </si>
  <si>
    <t>環境部氣候變遷署</t>
  </si>
  <si>
    <t>國家科學及技術委員會南部科學園區管理局</t>
  </si>
  <si>
    <t>財團法人台北市文化基金會</t>
  </si>
  <si>
    <t>交通部觀光署參山國家風景區管理處</t>
  </si>
  <si>
    <t>臺北市政府勞動局</t>
  </si>
  <si>
    <t>桃園市政府智慧城鄉發展委員會</t>
  </si>
  <si>
    <t>環境部資源循環署</t>
  </si>
  <si>
    <t>基隆市文化局</t>
  </si>
  <si>
    <t>地方文化教育</t>
  </si>
  <si>
    <t>桃園市政府文化局</t>
  </si>
  <si>
    <t>新竹縣政府文化局</t>
  </si>
  <si>
    <t>苗栗縣政府文化觀光局</t>
  </si>
  <si>
    <t>宜蘭縣政府警察局</t>
  </si>
  <si>
    <t>反毒/交通安全</t>
  </si>
  <si>
    <t>9/22 接洽到負責窗口表示可以先寄相關文件參考</t>
  </si>
  <si>
    <t>新北市政府勞工局</t>
  </si>
  <si>
    <t>性別平等</t>
  </si>
  <si>
    <t>臺中市政府社會局</t>
  </si>
  <si>
    <t>婦幼安全/性別平等</t>
  </si>
  <si>
    <t>彰化縣毒品危害防制中心</t>
  </si>
  <si>
    <t>反毒</t>
  </si>
  <si>
    <t>高雄市政府毒品防制局</t>
  </si>
  <si>
    <t>反毒/校園安全</t>
  </si>
  <si>
    <t>ＣＳＲ</t>
  </si>
  <si>
    <t xml:space="preserve">社團法人中華趕路的雁全人關懷協會戒毒中心
</t>
  </si>
  <si>
    <t>新北市政府衛生局-心理衛生科</t>
  </si>
  <si>
    <t>心理衛生/反毒教育</t>
  </si>
  <si>
    <t>臺東縣政府-新聞科</t>
  </si>
  <si>
    <t>苗栗縣政府-行政處</t>
  </si>
  <si>
    <t>財團法人公共電視文化事業基金會</t>
  </si>
  <si>
    <t>連江縣交通旅遊局</t>
  </si>
  <si>
    <t>交通安全/觀光教育</t>
  </si>
  <si>
    <t>雲林縣政府教育處</t>
  </si>
  <si>
    <t>嘉義縣政府教育處</t>
  </si>
  <si>
    <t>花蓮縣地方稅務局</t>
  </si>
  <si>
    <t>02/27 接手大衛案件，重新推進追蹤是否有合作機會
02/07 財務通知已收到去年專案保證金返還，同步訊息給窗口，並詢問今年合作意向。待窗口向內部確認再追蹤。</t>
  </si>
  <si>
    <t>12/13 與窗口聯繫，確認明年合作意向，目前單位內部尚在討論，僅說長官有在想是否明年要改以建置一頁網站的形式來執行。有先請窗口協助於內部確認相關資訊，我們會於明年初提供相關方案供客戶參考。
11/06 今年專案順利結束，有請窗口同步探詢長官關於明年合作意向。稅務局長官初步回覆是希望明年有新的模式與宣導機制，但在預算上仍會持平，不會傾向增加額度。目前還在規劃15萬以內的相關方案。
10/29 與窗口討論專案相關數據，並提供明年可執行方向供窗口參考。後續會於11月中跟窗口確認明年合作意向。
10/25 報告裝訂寄出給客戶，並約定於下週討論相關數據。
10/17 提供結案報告電子檔給窗口先進行內部流程，紙本報告檔案用印完成後會寄出給客戶。
10/7 提供第一週任務參與狀況供窗口確認
10/01 與窗口確認結案報告架構
09/27 設定下週待上線的任務二
09/25 撈取任務一數據並提供給客戶。
09/18 與窗口回報目前任務一參與、完成狀況。
09/11 窗口來電詢問任務一參與、完成狀況，已將任務參與數回報給窗口。
09/04 寄出第一期發票，已進行請款流程。
08/28 窗口通知第一期驗收完成，但需調整交貨申請書日期，已用印並寄出。
08/21 交付文件用印完成，並寄出給客戶。
08/15 第一階段交付項目已完成，開始製作交付文件
08/14 窗口提供任務題目，並已上題完成。
08/09 請窗口協助內部追蹤題目確認狀況。
08/07 提供窗口調整後的主視覺及新聞專區文案，並已確認圖素ok。
08/02 與窗口電話聯繫，確認主視覺需調整的地方，已回饋給設計。
07/26 收到任務主視覺，先提供給窗口初步確認，若是ok，會請設計進行臉書任務圖的延伸繪製。
07/18 提供題目匯入表格給窗口。
07/12 完成繳納印花稅，並將合約以掛號寄回。進行主視覺繪製發想
07/10 收到紙本合約，並提出用印申請。
07/03 合約電子檔已收到，並於內部申請用印。後續用印完成會裝訂，並將正本寄回給客戶。
05/14 提供任務獎勵參考檔案給客戶
05/09 窗口來電需請我們協助提供任務獎勵圖，供長官們挑選。
05/02 窗口回覆任務時程，合約草約目前已在擬定中。
04/26 與窗口討論任務時程、合約等問題，窗口預計會於五月份提供合約檔案給我們進行簽約。
02/16 年前花蓮稅務局來信請我們調整第一期付款時間的事情，先前已有請窗口於內部先爭取維持於五月簽約時支付第一期款，但預算已經送到賦稅署，長官表示只能於9月開立發票並進行請款。目前已請Eva協助調整Rolling將第一期款移至9月，後續會更新報價單給予窗口。
01/24 窗口來電告知，局內長官決議將今年宣導時程延後至9、10月，固有調整相關Rolling。同時有詢問，能否以10萬進行今年專案，因局內長官對於宣導活動禮品，並未編列額外的預算。這部分與Eva討論後，會以10萬元的方案內容提供給機關。
01/16 與窗口聯繫，目前已將計劃書送呈，待局內核准後會請我們提供報價單進行後續採購流程。下週會再跟窗口確認計畫書核准狀況。</t>
  </si>
  <si>
    <t>01/04 接獲窗口來信詢問合作事宜，已和窗口聯繫，並確認預算。
01/06 提供報價單及提案簡報給予窗口，下週帶持續追蹤。
01/19 客戶詢問能否將每檔任務書時程延長至三週，因會想配合實體宣導活動舉行。
01/20 確認今年度的任務上線為9、10月，任務時程一樣維持是兩週。
02/03 窗口來電，約定下週三進行線上說明會議，屆時會進行系統Demo。
02/08 進行線上會議，並Demo系統。後續會於2月底提供合約、操作首次及參考資料給窗口。
02/15 與窗口進行線上會議，討論合約內容需增列的條文及切結書內容。並請窗口協助將報價單回簽
02/21 窗口回覆目前單位內部流程仍在等長官簽核，報價單尚無法回簽。
03/03 窗口提出需附上系統相關操作手冊供長官簽核時閱讀，相關檔案會於下週提供。
03/09 協助窗口修改合約內文，新增花蓮縣政府公版廠商切結書。
04/06 客戶確認開立發票時程，9月份 $30,000、10月份$70,000。
04/21 窗口來電，因長官指示需配合單位內部活動時程，會調整任務時間為9/11-9/24；9/25-10/08。
05/26 窗口來電告知專案契約已寄出，並將報價單簽回；同步已申請履約保證金匯款，會於6/2前匯出。
06/01 合約用印寄回，並確認履約保證金匯入專款帳戶。
06/08 請窗口協助提供視覺繪製方向及題目內容，並說明批量上傳檔案填寫注意事項。
06/15 電話聯繫窗口，約定下週三進行線上討論，預計當天會確認題目、宣傳圖繪製以及後續報表資料欄位格式。
06/21 窗口臨時外部會議，線上討論改至下週二進行，以先提供檔案表格公客戶進行填寫。
06/27 線上會議討論題目以及宣傳圖素，宣傳圖的繪製方向需等窗口跟長官討論過，預計下週回覆並開票製作。
07/04 與窗口線上討論宣傳圖繪製方向，並確認今年活動主題名稱。任務題目已約定於7/21前提供。
07/26 提供兩波任務的測試帳號供機關進行測試，後續待客戶回饋調整項目。
08/04 客戶反饋對於題目樣式的調整意見，已修改完成；並提供主視覺及任務宣傳圖提供給客戶確認。並著手製作第一期交付資料。
08/10 主視覺、任務圖調整完成，並提供文案資料供客戶審閱。下週待確認完成會進行交付資料內部申請用印寄出。
08/18 交付資料紙本用印寄出，並確認後續發票開立流程。
08/24 調整文案內容。
09/07 任務上線；窗口通知第一期驗收完成，可以開立發票請款。
09/11 提供發票及存摺影本給予窗口進行請款流程。
09/21 提供第一波任務數據及錯題分析給予窗口。
09/25 第二波任務上線，並與窗口確認結案報告架構。
10/06 客戶臨時提出數據需求，已與DA討論並開票，會於結案報告中提供相關數據。
10/13 提供抽獎資訊及任務相關數據給予窗口，並與窗口說明數據報表各項欄位指標定義。
10/16 窗口通知請我們開立尾款發票，已發出發票開立通知給予財務。
10/17 提供發票電子檔給予窗口進行後續請款流程。
10/19 窗口來電，請我們把已開立的尾款發票作廢，他們內部弄錯驗收流程，太早通知我們開，後續待驗收流程結束，再通知我們開立尾款發票；同時，需請我們協助用印相關驗收文件。
10/20 驗收文件檔案經客戶確認後，將用印申請發出。
10/26 尾款發票開出，專案結束。
11/03 保證金返還文件用印申請寄出。</t>
  </si>
  <si>
    <t>2G高雄電競賽</t>
  </si>
  <si>
    <t>03/03 接手大衛進行高雄電競成果檢討
02/23 賽事活動日，現場於國中組賽事進行時遇到網路卡頓的問題，現場已緊急做出相關處置，目前並無收到選手家長於賽後進行投訴。後續會與高雄市教育網路中心承辦人員聯繫釐清問題，並整理相關紀錄供後續活動辦理參考
02/22 賽事場佈及彩排
02/21 協助整理賽事相關物品，後續會於週六早上開車載運至高雄
02/19 進行賽事行前會
02/14 協助2G夥伴處理賽事客服問題。
02/12 整理目前賽事所有開支細項，並同步向Troy說明實體電競賽事需注意事項。
02/07 至高雄高工進行網路場勘，並於現場確認賽事執行事項。
01/23 確認2/7上午至高雄進行網路場勘
01/22 取得活動場地匯款文件，會於年後申請費用匯出。並於年後開工日確認2B內部各項進度。
01/17 取得活動保險報價，預計於下週申請用印；另與雄工總務處承辦聯繫，確認相關匯款文件流程。
01/15 與2G夥伴進行會議，包含主持人及現場執行事項，我們預計於開工當天會先進行2B內部進度確認，並於當週跟2G進行對焦。後續會視執行進度與待辦事項，決定是否需每週進行會議追蹤。
01/10 與2G約下週三進行對焦會議，另會於週一下午進行2B會前會
01/08 高雄高工場地租借狀況確認，費用為$38,475，後續待高工承辦人員寄出相關郵件，即會進行後續匯款流程。
01/07 接手處理高雄電競後續事項，已於群組中提出待確認事項給2G夥伴。</t>
  </si>
  <si>
    <t>2G台中電競賽</t>
  </si>
  <si>
    <t xml:space="preserve">
2026-1,000,000
2025-系統報價：1,560,000
2024/12 : 448,500
2025/03 : 555750 
2025/06:  555,750
獎品報價：178,038 (已開）
</t>
  </si>
  <si>
    <t>5/26 尾款發票開立
5/14 2G結案會議
4/29 活動結束，需整理後續撥款及確認結案會議時間
4/16 內部招開行前說明會
3/13 開立第一期發票
2/12 第二次場勘確認網路場佈及相關規劃等等
2/4 預計於2/12進行二次場勘
1/21 場地確認可藉，開始洽詢保險部分
1/6 場勘三個地點，目前鎖定國美館進行下一步確認
12/30因局內長官對於學校場域進行比賽有所顧慮，需另尋其他場地預計下週二進行整天的三地點場勘
12/12線上與2G對接相關專案細節，以及場勘後心得
12/11 第一次實際場刊兩個活動場地惠文國小及台中文化資產中心
12/02第一次工作會議確認視覺方向，相關競賽規章，專屬地形以及行銷方式
11/13 專案啟動相關需求討論
----------------------
4/30 結案會議
4/18-25 活動日完美落幕，結案報告整理及回饋統整
4/9 新增獎品報價，並提供給2G端過目
4/14行前會議及推細流
3/24-26針對決賽名單跟事項做討論
3/18 場勘確認場地、對講機距離、整體動線規劃
3/7 預計於3/10進行台中電競會議討論
02/24 賽事報名人數達1600人以上
02/20 2G確認加碼獎項金額為20萬，後續會由2B協助採購。
02/14 協助2G夥伴確定加碼獎項，後續會提供獎項圖供行銷製圖。
02/12 確認報名延期至3/7，同步請OP及行銷調整報名頁及圖素。
02/07 確認暖身賽賽場設定，並回覆給數辦。
01/23 KOL萊綸的影片需要調整文案，已請行銷協助與經紀公司溝通。並與行銷討論報名數據，會於年後啟動加強宣傳措施。
01/15 與2G夥伴進行會議，確認電競賽專屬地形設計與2/10要進行的暖身賽相關設定。後續會再與行銷確認場佈端的報價，並且盤點支出。
01/06 偕同OP、行銷及黠可至大甲國中進行場勘，目前除了網路之外，其餘現場場佈事項均討論完成。
01/03 本週確認1/6會偕同OP、行銷及黠可至大甲國中進行相關場勘。另報名頁、簡章及相關宣傳圖均已調整完成，待下週一報名開始，即會進行相關圖文上線。</t>
  </si>
  <si>
    <t>12/27 確認台中電競賽宣傳影片腳本、公車車體廣告、KOL名單、宣傳海報，目前尚待2G夥伴回饋。
12/18 與2G夥伴討論簡章調整事宜，並確認報名頁Banner視覺。
12/16 前往大甲國中進行場勘，目前確認賽事場地會於校內風雨球場舉行，後續會再與校方及黠可聯繫確認場勘事宜。
12/11 簡章初稿已提供給2G團隊，同時賽事宣傳期的公車廣告也已確認路線。目前此案會於12月開立全案金額30％的發票，於明年1月開立其餘70%。並訂於下週一前往大甲國中進行初步場勘，會於現場同步確認賽事相關事項。
12/3 著手進行簡章撰寫，同時確認宣傳範疇以電競賽為主，重點放在刺激電競賽報名。
11/28 與2G團隊進行會議討論，目前賽事時間均已訂出，決賽日期會在4/19(六)，地點在大甲國中，決賽活動形式是親子活動結合賽事。目前請2G協助與數辦確認分工範圍及場佈需涵括到哪些部分以及宣傳重心。
11/21 2G團隊當日跟台中數辦進行月會，已與夥伴確認於11/28下午進行會議討論後續賽事規劃事項。
11/13 與2G台中的夥伴進行場地、地形及賽制討論的會議。他們會於下禮拜四跟台中數辦進行月會，在會議上2G會確認舉行時間、場地及賽事宣傳事項。同步，也有請2G團隊確認這案的款項分期資訊，初步是希望12月能開立50%的款項發票。
11/05 跟2G夥伴進行會議，對焦競賽執行項目，同時有把報價單提出。但2G他們是11/21才會跟台中數辦進行會議，在專案推進上，可能要等到11/21之後關於報價分期的資訊才會比較明朗。在11/21之前，會提供專案甘特圖、地形及場地建議方案。
11/01 與2G台中執行窗口線上確認地形製作相關事項
10/22 與2G夥伴進行線上會議，待辦事項為：1.發想台中專屬地形，並詢問相關機關是否需額外授權。2.以整體賽事預算規模115萬的金額，展開賽事宣傳方式的細項，並提供報價單供夥伴們參考。3.確認暖身賽執行方式，需與PM確認競賽之盾上限人數。後續會議預計於11月第一週召開。
10/21 台中電競討論會議會於10/22下午與2G夥伴於線上討論
10/14 經紹非告知，目前台中電競初步預算規模為130萬，已著手進行符合預算架構內的方案。
10/9 提供初步規劃簡報給2G夥伴</t>
  </si>
  <si>
    <t>投票公益</t>
  </si>
  <si>
    <t xml:space="preserve">12/31 確認選手有無收到
12/23 獎品全數寄出
12/11 處理pa好康中獎名單
12/9 台新問券數據整理
12/2 開始製作結案報告
11/15 PA好康任務上線
11/14第一波任務結束確認
11/1 和Kittyy確認任務＆站內訊息上線無誤
10/28 Kitty教學上題事宜
10/21 Kitty說明專案細節
</t>
  </si>
  <si>
    <t>基金會教育宣導</t>
  </si>
  <si>
    <t>陳澄波文化基金會</t>
  </si>
  <si>
    <t>1. 漫畫內容與台灣文史知識推廣
2. 藝術推廣</t>
  </si>
  <si>
    <t>5/31結案報告製作
3/24 第二波任務上線，每週提供數據參考
3/19 針對第二波任務測試上題
3/6 題目上架準備與題材轉製
2/17-20 上線前置跟確認
2/11進行二次測試
2/4 第一波任務反饋提供
1/21 第一波任務測試題提供
1/6 窗口更新資料及影片，需重新上題
1/2 窗口提供新一版第一波任務的影片連結及檔案，需再做一次調整
12/19調整題目
12/11 實體拜訪陳澄波
12/6 測試題提供
12/2 預計本周三提供測試帳號
11/29窗口要求年底有測試帳號
11/18 預計12月初提供首次測試
11/7 與客戶討論題目及logo露出
11/5（二）Kitty轉介窗口芳郁和冠儀執行長，討論第一波題目調整＆上題細節
11/1（五）Kitty專案說明</t>
  </si>
  <si>
    <t>臺北市性別平等教育委員會
（臺北市政府教育局）</t>
  </si>
  <si>
    <t>6/20 結案報告製作
3/19 實體入校場勘士林國小及百齡高中
2/15-3/20 針對海報展架及臉書推廣內文、入校相關事宜多次來回討論
3/24 持續討論入校相關事宜及線上任務部分
2/14 道具及2D地形確認
2/13 3D地形確認
2/12 地形草稿提供對接
2/11 針對主視覺草稿進行調整
2/4 持續討論局內想法
1/17 來回確認主視覺與地形
1/10 研擬第四版主視覺提案給客戶內部討論
1/9 第三次地形與主視覺提案客戶有其他想法，一且重新來過，往遊戲風格去做
1/3 窗口表示內部忙碌盡快確認
12/31 提供新版的提案
12/20 客戶有新想法全部打掉重新討論
12/11 主視覺提供給窗口
12/5設計討論地形
11/26討論主視覺部分
11/18 預計11/26 開始討論主視覺
10/28 Kitty說明案件歷程</t>
  </si>
  <si>
    <t>後續已轉BD
2/16台中報名問題回覆
2/14 台中專屬地形開票
2/12 台中專屬地形討論
2/11 暖身賽開打資訊確認
1/6 確認報名細節跟內部討論
1/2 報名頁的調整跟確認，製作宣傳需用的影片
12/23 報名頁的確認與設定
12/11 2G電競賽前事項
11/6 派案由Troy&amp;大哥執行</t>
  </si>
  <si>
    <t xml:space="preserve">
2/17-20 行前準備前置，網路商確認，設備打包
2/14 賽場帳號建制
2/12 賽制簡報製作
2/11 賽場設定
1/8 網路商詢價
1/3 開始找網路商/餐盒商
1/2 會議確認執行的活動細節
12/24 相關專案細節確認
12/17 接手協助OP事項</t>
  </si>
  <si>
    <t>電競賽</t>
  </si>
  <si>
    <t>環保防災</t>
  </si>
  <si>
    <t>2/27 下午支援馬來盃比賽
2/12-14 初賽開賽通知寄出
1/6 回覆信件賽事詢問
11/1 交接Kitty工作事項，報名相關事宜</t>
  </si>
  <si>
    <t>食物、永續教育</t>
  </si>
  <si>
    <t>12/11 信件已收到內部確認需求中
12/5電話追蹤，未接聽
11/27電話聯繫，表示明年的計畫都還再規劃中後續有需求會聯絡
11/22初步寄出開發信，嘗試約訪，聽起來興致缺缺，還是推進看看</t>
  </si>
  <si>
    <t>巴黎萊雅</t>
  </si>
  <si>
    <t>1/2 新年關懷信再次寄送
12/2窗口電話未接聽
11/22初步寄出開發信，嘗試約訪，目前已有留資料</t>
  </si>
  <si>
    <t>教育部國教署_學務校安組_學校衛生科
計畫委辦：陽明交大</t>
  </si>
  <si>
    <t>菸檳防治教育</t>
  </si>
  <si>
    <t>11/25 吳先生表示國教署沒有撥預算下來就不太有可能有新計劃，  但國教署的吳先生表示需由單位自行提案申請，不然不會另撥預算</t>
  </si>
  <si>
    <t>彰化縣教育局</t>
  </si>
  <si>
    <t>12/18 有留相關內容及信件供參考
12/4 窗口不在先留言
11/29 初步寄出陌開信件</t>
  </si>
  <si>
    <t>雲林縣教育局</t>
  </si>
  <si>
    <t>5/30 再次接洽
2/17 電話聯繫上窗口口頭介紹
12/10 窗口表示目前無相關計畫
11/29 初步寄出陌開信件</t>
  </si>
  <si>
    <t>7/30 再次接洽表示不接受民間單位合作宣導
12/10 電話聯繫負責老師，初步乍聽沒有意願
11/29 初步寄出陌開信件</t>
  </si>
  <si>
    <t>11/29 初步寄出陌開信件</t>
  </si>
  <si>
    <t>台中市教育局</t>
  </si>
  <si>
    <t>12/10 有收到信件，再確認一下需求
11/29 窗口表示教育局他們比較是舉辦給老師們的研習，針對高國中小學生的交給各校自行處理，目前應該沒有相關的活動需要舉辦</t>
  </si>
  <si>
    <t>桃園市政府交通局</t>
  </si>
  <si>
    <t>12/31 再次關心相關簡報反饋
12/12 目前明年度尚無規劃，先寄出介紹，簡單說明，對方表示有需求會再主動聯繫</t>
  </si>
  <si>
    <t>臺南市政府交通局</t>
  </si>
  <si>
    <t>12/20 初步對接上窗口，但今年度沒有預算，主題新穎有興趣</t>
  </si>
  <si>
    <t>泰安產險</t>
  </si>
  <si>
    <t>12/1 信件寄出介紹信件</t>
  </si>
  <si>
    <t>新安東京海上產險</t>
  </si>
  <si>
    <t xml:space="preserve">
12/8 有提供十週年全能電競賽簡報參考</t>
  </si>
  <si>
    <t>昇恆昌
財團法人昇恆昌基金會
財團法人永瑞慈善事業基金會
財團法人江許笋文教基金會</t>
  </si>
  <si>
    <t>社會關懷/文化教育</t>
  </si>
  <si>
    <t>12/16 三基金會聯繫皆被阻擋無預算跟計畫
11/29電話未接聽，以官網信箱發送，</t>
  </si>
  <si>
    <t>嘉義縣衛生局</t>
  </si>
  <si>
    <t>口腔健康保健教育</t>
  </si>
  <si>
    <t>12/10 致電推廣，預算近乎零，可能要往別科去尋覓</t>
  </si>
  <si>
    <t>彰化縣衛生局</t>
  </si>
  <si>
    <t>嘉義縣環境保護局</t>
  </si>
  <si>
    <t xml:space="preserve"> 節能推廣宣導</t>
  </si>
  <si>
    <t>台中市衛生局</t>
  </si>
  <si>
    <t>菸害防制</t>
  </si>
  <si>
    <t>衛福部</t>
  </si>
  <si>
    <t>口腔健康、疾病防治</t>
  </si>
  <si>
    <t>農業部</t>
  </si>
  <si>
    <t>台中市交通局</t>
  </si>
  <si>
    <t>窗口表示今年預算已訂，或許有機會談明年的合作</t>
  </si>
  <si>
    <t>彰化縣警察局 - 少年警察隊</t>
  </si>
  <si>
    <t>台中市食品藥物安全處</t>
  </si>
  <si>
    <t>食品、食藥安全</t>
  </si>
  <si>
    <t>桃園市勞動檢查處</t>
  </si>
  <si>
    <t>職場安全</t>
  </si>
  <si>
    <t>台中市警察局 - 少年警察隊</t>
  </si>
  <si>
    <t>反霸凌/網路犯罪</t>
  </si>
  <si>
    <t>國立故宮博物院</t>
  </si>
  <si>
    <t>11/28 之前有了解過提案，目前暫不需要，有類似專執行會再主動洽詢</t>
  </si>
  <si>
    <t>臺灣歷史博物館</t>
  </si>
  <si>
    <t>　11/27 寄信給張組長跟林助理，目前沒有得到回覆</t>
  </si>
  <si>
    <t>國立科學工藝博物館
（科學教育組）</t>
  </si>
  <si>
    <t>典藏教育</t>
  </si>
  <si>
    <t>　11/29 目前沒有需求，也沒有相對應預算</t>
  </si>
  <si>
    <t>臺北市立天文科學教育館</t>
  </si>
  <si>
    <t>天文特展</t>
  </si>
  <si>
    <t>　11/29 目前沒有需求</t>
  </si>
  <si>
    <t>臺南市美術館</t>
  </si>
  <si>
    <t>　11/28 邱先生表示目前年底有大型展覽在執行，若有需求會再回覆信件洽詢</t>
  </si>
  <si>
    <t>育秀教育基金會</t>
  </si>
  <si>
    <t>食農/科普教育</t>
  </si>
  <si>
    <t>12/11拜訪育秀窗口，目前會將PaGamO列入科技教育合作的對象，但目前還在想怎麼合作比較合適，可先將全能電競賽的贊助模式再提供一次，窗口會再跟董事長報告
10/25窗口說12月他們要搬到南港的聯強大樓，這兩週他們要準備內部報告的資料比較忙，也要找時間跟老闆開會探探看明年度的規劃。後續可以12月來拜訪他們的新辦公室
10/24寄送全能電競賽介紹簡報，後續發訊息給窗口約時間介紹
9/24跟窗口聯繫，目前因準備搬家事宜，要等搬完家之後才能進行下一步討論
8/14窗口回覆目前還在構想應用模式，因剛舉辦完實體活動還要再等他一下
8/6致電無人接聽，留訊息尚未回覆
7/10窗口說要等到8月才能比較確認，最近營隊活動比較多，後續也會再跟我持續保持聯繫
7/5聯繫窗口，無人接聽，下週致電
7/1致電窗口目前是已經把簡報呈給主管，還在等主管看完後回覆，因最近在進行暑假營隊的階段，所以還需要一點時間，這週五之前看是否能有初步的進展
6/25下午前往內湖拜訪，客戶對我們提案很感興趣，目前也有標章的專案有考慮運用我們的平台來進行合作，甚至電競賽模式也有考慮運用，但還需要確認專案進行的優先順序，後續會再跟客戶討論。
6/20製作提案簡報
6/14確認6/25拜會
6/13跟窗口約訪時段確認
6/11致電無人接聽，明天再致電
6/6收到回覆信件，致電回去窗口今天休假要下週一才會進公司，先發信詢問相關需求與安排拜會
6/5透過官網觀察基金會(聯華神通集團)長年與國教署合作食農教育，致電無人接聽，先發信詢問看是否有機會拜訪。</t>
  </si>
  <si>
    <t>台北市立動物園</t>
  </si>
  <si>
    <t>動物保育</t>
  </si>
  <si>
    <t>臺南市南瀛天文館</t>
  </si>
  <si>
    <t>　12/4介紹信件寄出</t>
  </si>
  <si>
    <t>　3/4介紹信件寄出</t>
  </si>
  <si>
    <t>十三行博物館</t>
  </si>
  <si>
    <t>新北市立黃金博物館</t>
  </si>
  <si>
    <t>國立臺灣史前文化博物館</t>
  </si>
  <si>
    <t>蘭陽博物館</t>
  </si>
  <si>
    <t>國立臺灣科學教育館</t>
  </si>
  <si>
    <t>國立自然科學博物館</t>
  </si>
  <si>
    <t>國立海洋科技博物館</t>
  </si>
  <si>
    <t>教育部學特司性平科</t>
  </si>
  <si>
    <t>宜蘭縣政府教育處</t>
  </si>
  <si>
    <t>新竹市政府教育局</t>
  </si>
  <si>
    <t>嘉義市政府教育局</t>
  </si>
  <si>
    <t>屏東縣政府教育局</t>
  </si>
  <si>
    <t>花蓮縣教育局</t>
  </si>
  <si>
    <t>台東縣教育局</t>
  </si>
  <si>
    <t>澎湖縣政府教育局</t>
  </si>
  <si>
    <t>金門縣政府教育局</t>
  </si>
  <si>
    <t>連江縣政府教育局</t>
  </si>
  <si>
    <t>文化部文化資產局</t>
  </si>
  <si>
    <t>桃園市政府工務局</t>
  </si>
  <si>
    <t>北區國稅局板橋分局</t>
  </si>
  <si>
    <t>北區國稅局竹北分局</t>
  </si>
  <si>
    <t>北區國稅局新竹分局</t>
  </si>
  <si>
    <t>北區國稅局基隆分局</t>
  </si>
  <si>
    <t>北區國稅局宜蘭分局</t>
  </si>
  <si>
    <t>北區國稅局花蓮分局</t>
  </si>
  <si>
    <t>台中市新聞局（媒體識讀/媒體素養）</t>
  </si>
  <si>
    <t>臺中市政府新聞局秘書室</t>
  </si>
  <si>
    <t>台酒生技（台灣菸酒股份有限公司）</t>
  </si>
  <si>
    <t>財團法人靖娟兒童安全文教基金會</t>
  </si>
  <si>
    <t>財團法人純青社會福利基金會</t>
  </si>
  <si>
    <t>台灣媒體觀察教育基金會</t>
  </si>
  <si>
    <t>新北市政府警察局刑事警察大隊</t>
  </si>
  <si>
    <t>高雄市政府警察局</t>
  </si>
  <si>
    <t>臺東縣警察局</t>
  </si>
  <si>
    <t>屏東縣政府警察局</t>
  </si>
  <si>
    <t>新竹市警察局</t>
  </si>
  <si>
    <t>嘉義市政府警察局</t>
  </si>
  <si>
    <t>嘉義市衛生局</t>
  </si>
  <si>
    <t>臺中市政府衛生局-保健科</t>
  </si>
  <si>
    <t>高雄市政府衛生局</t>
  </si>
  <si>
    <t>新竹縣政府衛生局</t>
  </si>
  <si>
    <t>臺北市政府衛生局</t>
  </si>
  <si>
    <t>臺東縣衛生局</t>
  </si>
  <si>
    <t>南投縣政府衛生局</t>
  </si>
  <si>
    <t>宜蘭縣政府衛生局</t>
  </si>
  <si>
    <t>新竹市政府衛生局</t>
  </si>
  <si>
    <t>教育部國民及學前教育署</t>
  </si>
  <si>
    <t xml:space="preserve">	雲林縣政府建設處</t>
  </si>
  <si>
    <t xml:space="preserve">	臺南市政府交通局</t>
  </si>
  <si>
    <t xml:space="preserve">	新北市政府交通局</t>
  </si>
  <si>
    <t xml:space="preserve">	嘉義市政府交通處</t>
  </si>
  <si>
    <t xml:space="preserve">	臺南市觀光旅遊局</t>
  </si>
  <si>
    <t xml:space="preserve">	嘉義縣文化觀光局</t>
  </si>
  <si>
    <t>花蓮縣環境保護局</t>
  </si>
  <si>
    <t>臺中市政府環境保護局</t>
  </si>
  <si>
    <t>新北市政府稅捐稽徵處</t>
  </si>
  <si>
    <t>澎湖縣政府農漁局</t>
  </si>
  <si>
    <t>高雄市政府水利局</t>
  </si>
  <si>
    <t>金融監督管理委員會保險局</t>
  </si>
  <si>
    <t>新北市政府衛生局心衛科</t>
  </si>
  <si>
    <t>新竹市衛生局</t>
  </si>
  <si>
    <t>新竹林區管理處</t>
  </si>
  <si>
    <t>南投林區管理處</t>
  </si>
  <si>
    <t>嘉義林區管理處</t>
  </si>
  <si>
    <t>臺東林區管理處</t>
  </si>
  <si>
    <t>台灣糖業博物館（橋頭糖廠）</t>
  </si>
  <si>
    <t>東北角暨宜蘭海岸國家風景區管理處</t>
  </si>
  <si>
    <t>大鵬灣國家風景區管理處</t>
  </si>
  <si>
    <t>國立臺灣博物館</t>
  </si>
  <si>
    <t>臺北市政府交通局</t>
  </si>
  <si>
    <t>12/6 局內長官還是希望要宣導以酷課雲為主
11/27 已提案完畢內部討論
11/22確認1127提案
11/8電話做簡單了解預算/主題/對PaGamO了解程度
11/6 回信約會議時間</t>
  </si>
  <si>
    <t xml:space="preserve">12/9 台新問券數據整理
12/2 開始製作結案報告
11/15 PA好康任務上線
11/14第一波任務結束確認
11/1 和Kittyy確認任務＆站內訊息上線無誤
10/28 Kitty教學上題事宜
10/21 Kitty說明專案細節
</t>
  </si>
  <si>
    <t>11/16實體電競賽結束
11/7 連繫未回填資料之選手及遞補選手
10/28 土污報名資料收集及信件回覆
11/13 產基會行前討論會
11/15 彩排/活動場佈</t>
  </si>
  <si>
    <t>進行中</t>
  </si>
  <si>
    <t>*01/02 與師兄討論系統設定
*01/03 開立OP票
*01/07 提供揪團統計數據給行銷
*01/08 泰國校內盃維運、OP票資料提供
*01/13 OP票修改確認、澎湖縣縣市盃帳號提供、報名頁前端異常狀況回報
*01/18 澎湖縣縣市盃支援
*01/19 與RD&amp;PM討論縣市盃彩蛋題異常狀況
*01/21 與RD討論OP票
*01/23 與師兄討論州際盃名單
*02/03 修改慈濟報名資料
*02/06 製作初賽開賽通知、與師兄討論馬來西亞州際盃帳號匯入方式
*02/10 修改馬來西亞州級盃、縣市盃參賽名單、與Vicky、Troy、亦汝說明線上初賽執行事項
*02/12 與RD討論OP票、完成縣市盃參賽帳號開通
*02/13 馬來西亞州級盃帳號開通
*02/19 與Cassie確認線上初賽賽場設定
*02/20 國際盃線上初賽開賽
*02/23 馬來西亞州際盃支援
*02/24 與RD討論系統異常狀況
*02/25 提供海外參賽＆晉級名單
*02/26 規劃暖身賽場次並與客戶確認
*02/27 與支援夥伴說明縣市盃＆州級盃支援事項、完成晉級通知文件初版、確認暖身賽場次
*03/03 確認晉級通知文件並提供給海外團隊
*03/06 確認馬來西亞部分全國決賽名單＆比賽時程
*03/10 初賽違規者確認、與Sydney&amp;Francis說明總決賽處理事項
*03/11 與慈濟溝通總決賽參賽名單提供
*03/13 馬來西亞全國決賽總名單整理＆帳號提供、縣市盃總名單整理、RD完成匯入
*03/14 與馬來西亞說明全國決賽開賽設定、協助慈濟確認縣市盃行前通知＆公文行文名單
*03/18 確認線上初賽晉級名單初版
*03/20 總決賽開賽文件製作、確認線上初賽晉級名單、與慈濟確認獎狀調整
*03/21 總決賽開賽文件初版確認
*03/25 與客戶確認總決賽細節、確認總決賽開賽文件
*03/26 整理縣市盃晉級名單、與海外團隊確認帳號設定
*03/27 與客戶＆行銷分別討論獎狀
*03/31 與Francis整理縣市盃晉級參賽名單
*04/01 提供總決賽參賽名單
*04/07 與Francis 討論OP票匯入
*04/13 慈濟決賽
*04/16 提供決賽成績＆參賽數據給慈濟
*05/27 結案會議參與
*05/29 DA需求討論
*06/05 與行銷討論慈濟馬來西亞網頁
*06/10 提供慈濟確認馬來西亞網頁
*06/12 提供第五屆主視覺給慈濟確認
*06/13 與DA討論需求資料
*06/17 確認DA資料、馬來西亞網頁確認
*06/18 製作數據報告
*06/20 提供數據報告給慈濟
*06/23 更正數據報告給慈濟、馬來西亞網頁調整確認
*06/27 與海外討論馬來西亞賽制
*06/30-07/04 與海外討論馬來西亞賽制、確認馬來西亞賽事簡章
*07/03 提供第五屆主視覺草圖給慈濟確認
*07/04 與慈濟確認國際盃年齡分組＆賽制、更新馬來西亞中英賽事簡章
*07/07 與慈濟討論馬來西亞賽制、確認國際盃主視覺草圖、與行銷討論馬來西亞報名頁調整
*07/09 與毓萱、Edwin討論客戶數據需求
*07/15 回覆馬來西亞疑問</t>
  </si>
  <si>
    <t>*01/02 慈濟例會
*01/03 協助慈濟確認縣市盃晉級文件、與毓萱討論縣市盃題目設定方式
*01/04 縣市盃賽事題目上傳
*01/05 完成縣市盃賽事題目上傳、開立縣市盃OP票：縣市盃流水帳號匯入慈濟世界、縣市盃競賽作業包複製至志工帳號
*01/09 揪團報名統計
*01/10 與RD討論OP票
*01/11 OP票完成確認與通知慈濟
*01/17 與RD討論插票處理備用流水帳號OP票
*01/18 與RD確認OP票處理
*01/20 澎湖縣 縣市盃支援
*01/23 提供慈濟海外報名資料
*01/24 整理揪團報名資料、重複報名名單、與Cassie說明作弊小組事項
*01/31 報名抽獎名單撈取＆整理給行銷
*02/02 確認慈濟提供的縣市盃參賽名單
*02/05 與慈濟確認電競賽獎勵調整內容
*02/06 與Cassie討論重複報名處理情況
*02/16 與行銷討論慈濟製作物需求
*02/19 與BD確認工作會議討論內容
*02/20 慈濟工作會議
*02/21 提供電子邀請函設計給慈濟確認
*02/23 完成報名虛寶發送
*02/26 確認賽場設定、與RD說明初賽支援系統維護需求
*03/01 討論馬來西亞籌備會議
*03/04 與Emory、Edwin參與慈濟馬來西亞夥伴籌備會議
*03/05 確認馬來西亞報名頁LOGO更新
*03/06 與Cassie確認賽後違規徹查事項、撈取海外晉級名單
*03/12 修改縣市盃參賽名單
*03/13 與行銷討論題庫宣傳
*03/19 整理初賽抽獎名單
*03/21 與RD處理馬來西亞決賽帳號名單
*03/26 與客戶確認總決賽獎狀圖檔、慈濟例會
*03/29 暖身賽賽場設定
*04/02 討論總決賽晉級名單處理、與馬來西亞討論準決賽數據
*04/03 暖身賽賽場設定
*04/08 整理馬來西亞晉級名單、慈濟行前會議
*04/09 整理決賽帳號匯入名單
*04/10 與RD討論彩排賽場＆帳號創建
*04/13 慈濟總決賽彩排
*04/14 慈濟總決賽
*04/15 撈取客戶數據需求：嘉義縣選手成績
*04/16 抽獎得獎名單處理
*04/17 海外獲勝英文獎狀處理
*04/19 領據email寄送
*05/03 完成海軍結案報告數據整理並提供給Emory
*05/07 調整海軍結案報告數據
*05/15 提供海軍結案報告優化項目說明給Emory
*05/17 與Emory討論並整理提供新海軍數據
*05/27 討論第四屆賽程＆客戶優化需求
*05/28 與客戶確認馬來西亞數據需求＆資料
*05/31 與DA討論數據撈取可行性
*06/03 與BD&amp;Edwin討論賽程＆慈濟會議討論內容
*06/05 與BD&amp;Edwin討論賽制
*06/11 慈濟例會
*06/12 與BD&amp;Edwin討論優化事項
*06/13 與客戶討論海軍主視覺需求
*06/19 與行銷討論主視覺提案並提供給客戶、與PM討論優化需求
*06/21 與客戶追蹤主視覺確認
*06/25 完成慈濟電競簡章
*06/26 慈濟例會
*07/03 提供主視覺草圖＆報名頁欄位給客戶確認、與Emory、Kitty &amp; Cassie討論報名頁建置工作事項與預計時程
*07/05 與客戶討論並確認主視覺草圖回饋
*07/08 與行銷討論主視覺
*07/18 客戶提供報名相關資料
*07/23 與行銷討論客戶需求
*07/25 提供客戶確認主視覺修改
*07/26 客戶確認主視覺修改、提供泰國賽制確認
*07/29 與客戶討論需求數據
*07/30 慈濟優化功能內部討論會議、賽事簡章製作
*07/31 與DA討論參賽數據
*08/01 與客戶確認海外報名資訊
*08/02 與客戶確認泰國翻譯文件、補充提供中英版本簡章＋報名頁＋教學手冊
*08/05 與客戶確認馬來西亞獎勵、整理馬來西亞報名資訊、規劃參賽獎勵虛寶
*08/07 與Cassie、Kitty、Emory討論報名頁製作事項、與Emory討論台灣賽事簡章
*08/08 與小方討論報名頁圖檔
*08/12 與BD&amp;Edwin討論彩蛋優化需求
*08/13 整理報名頁製作內容
*08/15 與慈濟確認泰國報名簡章
*08/20 與慈濟確認泰國獎勵
*08/21 與慈濟討論圖檔修改
*08/28 與Emory、Cassie、Kitty確認報名頁製作、慈濟例會
*08/29 調整報名頁＆賽事簡章並提供給慈濟
*08/30 慈濟報名頁上線
*09/04 與慈濟溝通獎品圖檔
*09/06 與行銷討論宣傳圖製作、提供第三屆報名資料
*09/10 整理馬來文翻譯給PM
*09/27 再次提供泰國報名頁內容給慈濟
*10/03 提供翻譯文字需求＆馬來西亞報名資料給慈濟
*10/07 慈濟提供馬來西亞州級賽事日期
*10/11 與慈濟討論馬來西亞州級賽事處理事項
*10/18 提供報名資料給馬來西亞團隊
*11/04 提供報名資料給馬來西亞團隊
*11/06 整理揪團報名數據給行銷
*11/15 提供報名資料給馬來西亞團隊
*11/20 與慈濟討論馬來西亞團隊競賽題目設定需求
*11/28 與慈濟討論海外團隊使用需求
*12/05 整理揪團報名數據給行銷
*12/06 提供報名資料給馬來西亞團隊
*12/09 與慈濟說明彩蛋題疑慮
*12/17 慈濟例會
*12/20 與慈濟討論馬來西亞州級比賽日程、與PM討論題庫優化事項
*12/26 與慈濟討論馬來西亞選手報名疑問
*12/31 與Edwin討論賽事OP事項</t>
  </si>
  <si>
    <t>*01/31 與Emory討論縣市盃OP事項：建置縣市盃賽場、開立RD OP票
*02/07-02/08 與RD討論縣市盃帳號處理狀況
*02/08 與毓萱了解慈濟電競賽題庫錯題回報程序
*02/09 與Edwin修改部分縣市盃帳號資料、檢核多語系題庫錯題回報
*02/15 與毓萱討論錯題回報處理狀況
*02/17 完成檢核錯題回報題目
*02/20-02/24 檢查慈濟題庫錯題回報
*02/22 與毓萱討論錯題回報、與OP同仁一起討論多語系題庫
*02/24 整理慈濟電競初賽題目
*03/01 與毓萱、OP上傳多語系題目
*03/03 縣市盃支援準備
*03/04 支援縣市盃宜花場
*03/06 撈取初賽疑似違規參賽資料
*03/08 與Emory、Vicky、Jordan說明違規確認方式與流程
*03/13-03/16 檢查慈濟初賽違規參賽者
*03/14 決賽領據製作
*03/16 慈濟初賽違規公告名單整理＆通知信發布
*03/19-03/20 討論多重帳號報名無答題參賽者懲處＆通知信件發送
*03/28-03/31 處理違規者申訴信件、寄送補償禮品
*04/13 答題得獎通知信件製作
*04/20-04/22 聯繫初賽領據補交者
*04/27 與毓萱確認馬來語介面製作需求
*05/12 與毓萱確認馬來語優化項目的與客戶待確認事項
*05/23 與PM討論馬來語文字提供期限
*06/08 與毓萱確認泰國語系需求
*07/04 參加慈濟例會
*07/05 與Emory了解海軍OP事項
*07/10 與行銷討論海軍主視覺
*07/12 與行銷討論海軍主視覺草擬架構
*07/13 與行銷＆PM討論海軍贈獎虛寶、製作賽事簡章
*07/17 與毓萱、Emory確認國際盃賽事簡章初版
*07/19 與慈濟確認海軍主視覺草稿示意圖
*07/18 慈濟確認海軍主視覺設計方向、與小方討論報名獎勵虛寶
*07/25 與毓萱、Emory討論報名虛寶、賽制與因應製作報名頁程序
*07/26 與小方討論報名獎勵虛寶及報名頁製作程序
*07/27 慈濟例會
*08/03 慈濟電競賽事簡章製作
*08/07 賽事簡章調整
*08/08 慈濟例會
*08/11 提供三國賽事簡章初版給慈濟
*08/14 內部說明報名頁建置
*08/15 整理報名用資料給慈濟＆行銷
*08/17 開立作業複製OP票
*08/18 與慈濟追蹤賽事簡章確認
*08/21 馬來西亞報名頁製作
*08/23 與慈濟追蹤賽事簡章確認、與行銷討論報名頁圖檔
*08/24 提供報名頁所需資料給行銷、與RD確認OP票
*08/25 調整賽事簡章內容、完成馬來西亞賽場操作教學手冊
*08/28 與David &amp; Cassie 調整賽事簡章、教學手冊、報名頁
*08/29 慈濟例會、與慈濟確認報名頁
*08/30 更新報名頁＆教學手冊、確認上線情況、與客戶確認宣傳素材需求
*08/31 與行銷討論慈濟宣傳素材需求
*09/06 與行銷確認素材調整內容、提供慈濟確認宣傳素材圖檔
*09/07 客戶確認素材
*11/09 提供10月揪團報名排行榜
*11/16 與客戶＆行銷討論宣傳圖新需求
*11/24 參賽者客服聯繫與參賽證明處理流程確認
*12/05 與窗口確認宣傳圖＆提供ai檔、提供揪團報名數據
*12/08 處理電競賽新題
*12/21 與毓萱討論縣市盃題目</t>
  </si>
  <si>
    <t>*6/3~6/20 電競賽獎品寄件
*6/10 2022空軍任務排程、主視覺提案
*6/13 提供空軍任務主題文案
*6/22 與行銷討論主視覺製作方向及時程
*6/24 與客戶線上會議：討論主視覺修改方向
*6/24 暑假作業包題、世界任務設定
*6/27 整理電競賽寄件費用、請款
*6/30 與行銷討論空軍任務主視覺方向
*7/12 第一波空軍任務包題
*7/15 與行銷討論空軍任務主視覺修改方向
*7/28 討論主視覺修改、世界任務設定
*7/29 第一波空軍任務上線、世界公告訊息發布、上線畫面記錄
*8/10 與Emory、Edwin確認報名相關作業、慈濟例會
*8/12 第一波空軍任務狀況撈取
*8/17 第二波空軍任務題目打包＆設定
*8/18 第二波空軍任務上線、世界公告訊息發布、上線畫面記錄
*8/24 與Emory、Edwin報名流程會議
*8/31 慈濟例會（志工進校流程說明）
*9/1 第二波空軍任務 撈取任務狀況
*9/5 與行銷關心第三波空軍任務宣傳圖
*9/5~9/8 慈濟電競報名頁介面設定＆測試
*9/12~9/16 製作慈濟電競報名頁、教學手冊
*9/13 與Eva、Emory、Edwin、Cassie 確認報名頁
*9/14 慈濟例會、空軍第三波任務打包設定
*9/15 空軍第三波任務上線、上線畫面紀錄留存
*9/29 撈取空軍第三波任務數據、上架75題新題目、150題印尼語題目
*10/12 與行銷追蹤宣傳圖、設定空軍第四波任務
*10/13 空軍第四波任務上線、上線畫面紀錄留存
*10/17~10/20 完成慈濟電競75新題目簡中版＆英語版上架
*10/24 與Cynthia交接慈濟空軍＆慈濟電競題目OP事項
*11/9 確認Cynthia OP執行狀況</t>
  </si>
  <si>
    <t>One Bonio</t>
  </si>
  <si>
    <t>雲門舞集</t>
  </si>
  <si>
    <t>*01/06-01/10 與DA討論儀表板與後台數據、整理數據資料
*01/13 提供客戶數據檔案
*02/03-02/06 與DA確認儀表板撈取邏輯設定
*02/20 調整客戶的管理權限帳號
*04/22 與客戶通話解決系統操作疑問
*06/09 與BD討論系統資料
*06/30 與客戶說明系統移轉
*07/02 與客戶討論系統移轉需求＆容量
*07/10 與客戶討論系統移轉資料＆評估新平台使用方式
*07/11 與客戶說明移轉資料準備事項
*07/14 與客戶確認檔案移轉需求</t>
  </si>
  <si>
    <t>*01/19 與Sydney拜訪雲門舞集
*01/31 與JoSeal討論雲門使用回饋與優化需求
*02/15 與PM討論雲門系統優化
*06/05 協助窗口盤點＆調整內部管理者權限
*06/13 回覆新窗口系統疑問
*07/04 協助客戶確認培訓成員觀看權限
*07/11 協助客戶確認＆處理系統操作
*09/24 協助客戶解決系統操作疑問
*10/08 與客戶討論系統機制與操作方式
*11/04 與客戶討論使用狀況＆整理最新使用名單需求
*11/15 提供最新觀看權限學員名單
*11/22 客戶與我確認名單內容
*11/29 與Sydney討論拜訪會議與使用狀況
*12/06 與Sydney拜訪客戶
*12/28 與客戶討論系統異常情形
*12/30 與客戶討論數據需求、與PM討論系統異常原因
*12/31 開立DA票＆與DA討論儀表板撈取問題</t>
  </si>
  <si>
    <t>*03/21 系統功能介紹簡報製作
*03/22 與Sydney討論面訪會議
*03/23 修改介紹簡報
*03/24 與Sydney拜訪雲門舞集、會後調整操作手冊並提供給客戶
*03/27 測試課程影片上傳狀況
*03/31 確認客戶提供影片整理資料、與JoSeal討論影片上傳功能
*04/10-4/11 測試影片上傳狀況、與JoSeal討論影片上傳功能＆優化項目
*04/12 與客戶說明影片上傳操作方式
*04/19 與Sydney拜訪雲門
*05/04 與客戶確認平台使用狀況
*06/13 與客戶說明平台更新功能
*08/10 與JoSeal詢問系統設定
*08/14 與Sydney＆正唐討論處理JoSeal系統bug對應方式
*08/16 協助雲門處理系統使用狀況
*10/06 至雲門舞集確認新窗口整理教材需求、與正唐確認系統調整教材方式
*10/11 協助新窗口整理教材
*10/18 與正唐討論系統調整教材方式
*10/26 與窗口確認教材清單
*10/31 整理窗口欲確認教材資料
*11/09 客戶提供資料
*11/10 與正唐討論教材資料
*11/14 與客戶討論新教材觀看成員名單
*11/17 完成成員匯入名單資料整理
*12/22 與雲門新窗口討論新教材觀看權限系統設定
*12/29 完成新教材觀看權限設定</t>
  </si>
  <si>
    <t>聚陽實業股份有限公司</t>
  </si>
  <si>
    <t>*01/08 拜訪聚陽
*01/17 提供客戶需求數據
*01/20 提供客戶需求數據
*02/06 與Troy討論專案細項
*03/08 與Troy 拜訪聚陽＆荒野 討論地形
*04/15 與設計討論地形、與Troy討論主視覺
*04/25 提供客戶確認地形＆主視覺提案
*05/05 客戶確認提案 
*05/16 客戶確認地形圖
*06/11 與行銷說明主視覺宣傳
*06/20 討論客戶數據需求
*06/23 與行銷討論活動標題
*07/01 與客戶確認活動標題
*07/07 與行銷討論主視覺調整
*07/09 提供主視覺確認
*07/11 主視覺調整討論
*07/14 與荒野確認主視覺調整建議
*07/16 確認宣傳圖調整、荒野題目提供</t>
  </si>
  <si>
    <t>*01/10 專案啟動會議
*01/15 與Steven討論時程
*03/12 提供主視覺提案＆任務標題給客戶
*03/14 客戶確認主視覺提案＆任務標題
*03/29 客戶確認主視覺
*04/17 與設計討論地形
*04/19 提供地形提案給客戶
*04/23 提供第一檔測試任務給客戶
*04/26 開立地形設計票
*05/06 第一檔任務上線
*05/09 提供地形＆道具設計圖給客戶確認、整理地形系統資訊給PM
*05/10 客戶確認地形＆道具設計
*05/21 第一檔任務數據撈取、第二檔任務介面製作
*05/22 提供第二檔任務介面給客戶確認
*05/23 調整荒野新題
*05/31 確認客戶回饋內容＆調整任務題目、設定第二檔任務
*06/03 第二波任務上線
*06/16 撈取第二波任務數據
*06/18 製作測試任務
*06/19 提供第三＆第四波測試任務＆宣傳圖
*06/20 客戶確認宣傳圖
*07/02 客戶提供任務測試回饋
*07/04 修改任務題目、與客戶確認任務修改
*07/05 設定世界任務上線
*07/08 第三檔任務上線
*07/23 撈取任務數據
*07/29 提供任務數據、確認任務宣傳圖
*08/26 第四檔任務上線
*09/09 與Steven討論任務數據
*09/11 調整第四檔任務時間
*09/16 撈取第四波任務數據、提供測試任務給客戶
*09/23 修改任務題目、設定第五波任務上線
*10/08 撈取第五波任務數據、與客戶追蹤第六檔任務確認
*10/11 客戶確認第六檔任務、設定第六波任務上線
*12/18 與Troy說明聚陽專案執行事項
*12/23 完成結案報告</t>
  </si>
  <si>
    <t>*02/06 與Steven討論專案執行細節
*03/09 與行銷討論專案執行細節＆主視覺規劃
*03/10 提供任務宣傳圖規劃＆任務標題給客戶確認
*03/16 客戶確認主視覺規劃＆任務標題
*03/24 提供宣傳圖初版給客戶確認
*03/29 客戶確認第一波＆第二波宣傳圖
*03/31 與設計討論新地形繪製
*04/07 提供新地形意象給客戶確認
*04/12 調整新地形意象並與客戶完成確認
*04/13 開立地形設計票
*04/24 提供客戶第一波任務測試介面
*04/26 提供客戶確認地形設計圖
*04/27 客戶確認任務測試介面、設定世界任務＆站內訊息
*05/11 與行銷討論Pa好康宣傳圖、與客戶提醒Pa好康抽獎資訊
*05/12 製作抽獎活動表單
*05/15 完成新題上傳
*05/16 完成Pa好康任務＆抽獎表單製作
*05/17 提供客戶確認第二波任務＆Pa好康
*05/26 與客戶追蹤任務測試狀況
*05/30 客戶確認第二波任務＆Pa好康
*05/31 提供客戶確認3-6波宣傳圖
*06/02 與行銷討論宣傳圖修改
*06/05 設定派發第二波＆Pa好康 任務至公開世界
*06/06 確認第二波＆Pa好康任務上線、畫面記錄
*06/16 製作Pa好康任務中獎相關文件、整理初版抽獎名單
*06/19 整理抽獎名單、撈取第二波任務數據
*06/20 製作第三波任務測試介面、請實習生協助發信＆聯繫Pa好康得獎者
*06/21 提供第三波任務測試介面＆第二波任務數據、請實習生持續聯繫得獎者
*06/26 提供荒野彰化場參加名單
*06/28 請實習生協助電聯Pa好康
*06/30 提供荒野台北場參加名單
*07/03 客戶確認第三波任務介面、世界任務＆站內訊息設定
*07/04 第三波任務上線、畫面記錄
*07/05 請實習生協助持續電聯Pa好康得獎者
*07/12 聯繫Pa好康得獎者
*07/14 提供部分荒野導覽活動參加名單
*07/18 撈取第三波任務數據、製作第四波任務測試介面並提供給客戶
*07/31 修改測試任務
*08/01 客戶確認第四波測試任務
*08/18 發信通知生態導覽活動取消
*08/21 撈取第四波任務數據
*08/23 製作第五波任務測試介面並提供給客戶
*08/31 修改任務測試介面
*09/01 客戶確認第五波測試任務、設定正式世界任務
*09/04 第五波任務上線、畫面記錄、站內訊息發送
*09/18 撈取第五波任務數據
*09/19 製作第六波任務測試介面並提供給客戶
*09/27 與荒野確認題目修改
*10/02 第六波任務上線、畫面記錄、站內訊息發送
*10/17 撈取第六波任務數據並提供給客戶
*11/07 提供結案報告初版給Steven
*11/30 結案會議</t>
  </si>
  <si>
    <t>*4/20 Lulu交接
*4/21 客戶確認主視覺、與行銷敲定下週進一步討論
*4/22 開票會議確認地形道具設計
*4/25 與行銷確認主視覺、調整工作時程表
*4/26 提供行銷 主視覺補充資訊
*5/3 提供客戶確認道具地形設計
*5/5 與設計討論道具地形修改
*5/6 客戶確認道具地形設計ＯＫ
*5/18 協助行銷與客戶確認主視覺設計細節
*6/10 提供客戶確認第一二波任務主視覺宣傳圖
*6/14 客戶確認第一二波任務主視覺宣傳圖
*6/22 提供第一二波任務測試介面
*6/23 客戶確認第一二波任務測試介面、提供客戶第一二波任務宣傳圖檔
*6/29 提供行銷宣傳文案以支援客戶新聞稿
*7/1 設定第一二波 世界任務排程、站內公告訊息
*7/4 第一波任務上線、提供任務上線畫面
*7/20 提供第一波任務狀況
*8/8 第二波任務上線、留存任務上線畫面
*8/9-8/10 確認第三波～第六波任務宣傳圖
*8/11 題目影片bug report，並回覆客戶後續處理狀況
*8/23 提供 第二波任務數據＆第三波測試任務
*9/2 客戶確認第三波任務、世界任務設定
*9/5 第三波任務上線、任務上線畫面紀錄
*9/21 提供 第三波任務數據&amp;第四波任務測試介面
*9/29 客戶確認第四波任務、世界任務設定
*10/4 第四波任務上線、任務上線畫面紀錄
*10/18 提供 第四波任務數據&amp;第五波任務測試介面
*10/29 客戶確認第五波任務、世界任務設定
*11/7 第五波任務上線、任務上線畫面紀錄
*11/22 提供第六波任務測試介面
*11/28 第六波任務上線、留存任務上線畫面
*12/05-12/09 製作結案報告
*12/11 完成結案報告
*12/26 面訪會議討論2023專案
*12/30 與Steven討論時程表</t>
  </si>
  <si>
    <t>全能電競</t>
  </si>
  <si>
    <t>執行中</t>
  </si>
  <si>
    <t>*01/13 催繳領據
*01/15 冠軍獎品寄件
*01/17 獎金請款
*01/21 發送總決賽獎勵虛寶
*02/17 與財務討論匯款
*02/24 請獲勝者補交缺件
*03/07 素養課程半年方案帳號發放</t>
  </si>
  <si>
    <t>*09/16 調查學生組（國小/國高中）晉級名單違規事項
*09/18 晉級名單違規事項清查確認
*09/20 回應客服信箱
*09/23 處理郭同學＆洪老師爭議事件
*09/24 爭議事件處理完畢
*09/27 晉級名單＆違規名單徹查完畢、違規公告名單整理
*09/30 違規通知信件寄出
*10/04 整理報名獎勵虛寶獲贈名單
*10/09 完成報名獎勵虛寶派發
*12/04 OP討論全能電競執行事項
*12/11 創建＆設定備用賽場、調整領據＆寄信請財務確認內容
*12/14 全能電競總決賽執行
*12/16 與財務確認領據
*12/18 整理領據寄件資訊、製作獲勝者領據內容
*12/19 完成領據寄件
*12/24 製作財務專用領據登記表格</t>
  </si>
  <si>
    <t>邦訓</t>
  </si>
  <si>
    <t>*09/30 與Vicky討論處理專案事項＆培訓內容
*10/04 製作教學手冊
*10/08 設定客戶專用世界＆培訓日學習帳號、與Vicky確認培訓內容
*10/09 客戶培訓：與客戶說明PaGamO系統操作
*10/11 調整教學手冊內容</t>
  </si>
  <si>
    <t>安達人壽</t>
  </si>
  <si>
    <t>*01/15 與毓萱討論客戶資料
*01/20 與毓萱討論客戶需求
*01/23 與客戶確認使用需求、提供系統建置內容
*02/04 與客戶確認建置方式
*02/05 與毓萱討論系統設定
*02/07 設定正式培訓系統＆作業任務
*02/10 正式啟用、客服回應
*02/13 客服回應 協助處理
*03/05 系統調整需求討論
*03/06 確認調整需求、更改班級設定
*03/13 與客戶討論任務時間調整需求
*03/14 請Francis協助調整任務設定
*03/20 回覆客戶系統疑問
*03/25 調整帳號設定
*03/31 與客戶討論帳號數
*04/22 回應客戶系統疑問
*04/25 協助客戶設定帳號
*05/14 與PM確認任務派發OP票
*05/23 整理OP票資料內容
*05/28 變更OP票錯誤資料調整
*05/29 客戶提供新教材
*06/02 與客戶討論新教材、提供示範畫面
*06/04 客戶提供系統設定資料
*06/06 與客戶確認新教材任務設定、派發任務
*06/10 客戶反應學員狀況、與RD確認學員狀況
*06/12 客戶詢問新教材更新可行性
*06/24 與客戶討論新教材上架時程與工項
*07/07 與客戶討論新教材修改方式、協助客戶調整班級任務時間
*07/08 客戶提供新教材題目
*07/09 與毓萱討論新教材＆與客戶討論帳號使用
*07/10 提供OP票資料、確認執行結果
*07/11 與客戶確認新教材題目上傳、開立OP票匯出題庫
*07/15 與DA確認撈取數據、確認RD匯出OP票資料
*07/17 提供作業題目核對資料給客戶確認</t>
  </si>
  <si>
    <t>*11/21 與毓萱討論專案待辦事項
*11/22 與毓萱討論客戶詳細需求
*11/27 與毓萱和客戶線上討論會議
*11/28 創建客戶專屬課程、系統建置設定
*11/29 與毓萱討論客戶疑問
*12/09 與毓萱討論教學手冊內容
*12/10 與毓萱線上支援客戶培訓
*12/18 與毓萱討論客戶內部培訓
*12/19 提供手機網頁版操作教學手冊
*12/20 設定測試培訓系統＆帳號</t>
  </si>
  <si>
    <t>高科大
食農教育</t>
  </si>
  <si>
    <t>*01/15 與毓萱討論客戶協助需求
*01/17 製作美濃國小 遊戲操作教學手冊
*04/18 與毓萱、客戶線上會議討論今年需求
*04/23 完成時程表初版
*05/07 與行銷說明今年專案
*05/13 整理宣傳圖＆地形製作提案
*05/22 與客戶確認宣傳圖宣導資訊
*05/29 與客戶討論宣傳圖修改內容、製作賽事簡章＆報名頁
*06/02 與客戶確認宣傳圖修改、設定任務
*06/03 第一波任務上線
*06/05 與客戶確認第二波任務宣傳圖資料製作內容
*06/09 與BD討論題目內容＆後續專案執行事項
*06/10 與客戶討論題目＆提供地形圖
*06/13 客戶確認第二波宣傳圖
*06/16 提供地形調整圖檔給客戶
*06/17 與客戶討論地形調整需求
*06/19 提供客戶需求補充資料
*06/23 任務設定、地形確認
*06/24 第二波任務上線
*07/01 與BD討論報名加強推廣
*07/02 與行銷討論加碼宣傳
*07/08 統整報名數據、與客戶確認入校時間
*07/09 與學校討論入校調整時間
*07/11 與學校討論入校調整時間、開OP票匯入帳號</t>
  </si>
  <si>
    <t>*03/21 與毓萱討論專案資訊
*03/29 與毓萱討論專案時程
*04/03 與客戶線上會議討論專案時程
*04/08 與毓萱討論主視覺＆地形提案
*04/09 拜訪農糧署
*04/17 與毓萱討論專案時程＆客戶需求
*04/18 提供客戶專案時程調整版
*05/06 時程表再次調整
*05/08 與行銷討論宣傳圖製作
*05/09 與毓萱討論主視覺＆地形
*05/10 與設計討論地形製作
*05/15 製作主視覺參考說明圖
*05/16 提供給客戶確認主視覺
*05/22 追蹤客戶確認主視覺狀況、與設計討論3D地形
*05/23 與行銷、毓萱分別討論設計建議主視覺繪製方式
*05/29 與毓萱討論3D地形、提供3D地形圖給客戶確認
*05/30 客戶回饋3D地形圖
*05/31 與客戶討論地形圖修改方式並整理給設計、規劃任務獎勵＆任務名稱
*06/05 與客戶討論主視覺修改
*06/06 提供主視覺修改給行銷
*06/07 完成賽事簡章
*06/11 提供主視覺修改圖、任務圖＆地形修改3D圖 給客戶確認
*06/12 與客戶確認回饋-主視覺修改圖、地形圖、活動時程調整
*06/13 提供主視覺修改圖、修改報名頁＆活動簡章
*06/14 客戶確認主視覺修改、完成教學手冊
*06/17 客戶確認任務宣傳圖、與行銷討論修改內容
*06/18 整理並提供客戶 活動預告資訊
*06/19 設定第一波任務
*06/20 第一波任務上線、畫面記錄、站內訊息、宣傳導連確認、提供客戶體驗帳號體驗線上任務
*06/26 討論客戶宣傳海報圖檔製作需求，並請行銷協助
*06/27 與客戶討論海報修改
*06/28 客戶確認海報修改
*07/03 確認地形2D圖
*07/05 提供客戶確認地形道具設計圖＆道具說明
*07/10 與行銷討論宣傳
*07/11 第二檔任務上線
*07/26 整理報名資料、檢查重複報名與發信提醒
*08/01 開立賽場、整理隔日會議相關資料
*08/05 製作開賽通知信件
*08/02 整理OP票資料、與客戶線上會議
*08/07 設定賽場
*08/06 與RD處理OP票資料、發出開賽提醒信件
*08/08 製作觀賽者帳號
*08/09 與客戶更正競賽題目內容
*08/10 線上競賽執行
*08/12 撈取獲勝名單
*08/16 調查作弊仔
*08/19 晉級名單公告確認
*08/23 與毓萱討論入校事前置
*08/30 與毓萱討論入校時間與場地
*09/05 討論場勘相關事宜
*09/11 場勘、與行銷討論輸出物製作
*09/16 與行銷討論輸出物尺寸
*09/19 與BD討論輸出物
*09/20 提供客戶確認輸出物、與行銷討論調整方式
*09/27 確認入校簡報模版
*09/30 與行銷討論輸出物
*10/02 線上賽獎品包貨
*10/07 入校活動討論
*10/09 線上賽獎品寄出
*10/11 第三檔任務設定、入校活動獎勵虛寶PaCode製作
*10/14 第三檔任務上線
*10/15 入校彩排、入校活動物品製作
*10/16 文德國小入校宣導活動執行
*11/14 提供結案報告初版給毓萱
*11/15 與毓萱討論結案報告＆修改</t>
  </si>
  <si>
    <t>林保署</t>
  </si>
  <si>
    <t>*02/17 了解林保署專案 與Edwin討論地形檔期
*03/19 與Sydney討論林保署專案
*03/24 調整時程表
*03/25 與客戶討論線上會議時間
*03/27 與Sydney &amp; 客戶線上會議、與行銷說明主視覺需求
*03/28 與客戶討論圖素、與設計討論地形
*04/01 客戶確認地形製作資訊
*04/07 客戶確認主視覺製作資訊
*04/21 客戶提供第一波任務題目
*04/24 與客戶討論題目圖檔
*04/29 提供第一波任務測試內容給客戶
*05/05 客戶確認測試任務
*05/07 第一波任務上線
*05/22 提供任務數據＆問卷回饋給客戶
*05/27 客戶提供第二波任務題目
*05/29 任務題目上架
*06/02 提供第二波任務測試
*06/04 提供地形圖確認
*06/05 修改第二波任務題目
*06/09 客戶回饋宣傳圖修改
*06/10 提供修改宣傳圖、設定第二波任務
*06/11 第二波任務上線
*06/30 整理任務數據
*07/01 提供任務數據給客戶、與客戶追蹤第三波題目、整理問卷回饋
*07/02 提供問卷回饋給客戶
*07/03 客戶提供題目
*07/04 題目上傳、設定測試任務給客戶確認
*07/07 提供第三波任務宣傳給客戶
*07/08 確認第三波任務
*07/09 第三波任務上線</t>
  </si>
  <si>
    <t>嘉義太空館</t>
  </si>
  <si>
    <t>灃食</t>
  </si>
  <si>
    <t>*03/10 與Troy討論專案內容與調整需求
*03/17 調整專案時程表、與行銷、Troy、Edwin討論專案
*03/21 規劃賽制、與客戶、Troy、Edwin線上會議確認專案需求
*03/27 規劃地形道具、與設計討論地形製作可行性
*03/28 提供地形＆賽事簡章給客戶確認
*03/31 客戶確認主視覺構圖＆地形提案
*04/08 與客戶追蹤賽事簡章修改
*04/14 提供第一波測試任務＆臉書宣傳圖給客戶確認
*04/17 客戶確認第一波測試任務
*04/21 完成報名頁＆操作手冊製作
*04/22 第一波任務＆報名頁上線
*04/23 追蹤第二波任務題目
*04/25 提供地形圖檔給客戶確認
*05/02 地形圖定稿、客戶提供第三波任務題目
*05/13 客戶確認第三波測試任務
*05/19 客戶確認第三波任務宣傳貼文
*05/20 第三波任務上線
*05/23 客戶提供初賽題目
*05/29 與BD&amp;行銷&amp;Edwin 至灃食面訪會議討論展場、初賽＆決賽內容
*06/02 初賽題目上傳
*06/03 提供初賽題目測試給客戶
*06/04 調整初賽題目
*06/05 初賽開賽通知寄件
*06/06 初賽開賽
*06/10 晉級通知內容製作
*06/11 初賽晉級與違規徹查、會議內部討論7/19事項
*06/12 客戶確認晉級通知
*06/13 晉級通知寄出、公告名單製作發布
*06/20 與Francis整理晉級名單＆聯絡晉級者
*07/02 與Troy討論會前準備資料（決賽準備事項）
*07/04 確認所有晉級名單
*07/07 與客戶實體會議討論7/19事項
*07/08 建置決賽賽場、與Francis討論領據＆決賽通知
*07/09 提供決賽通知確認、決賽題目討論
*07/10 決賽題目提供確認、賽評簡報製作
*07/11 修改決賽題目、賽評稿製作
*07/14 確認賽評簡報、提供主持賽評稿＆賽評簡報、確認遞補晉級者
*07/15 決賽通知寄出、主持賽評稿調整、晉級名單確認、與Francis討論報名獎勵發送
*07/16 細流確認、與主持人核對主持稿、賽評簡報調整
*07/17 彩排說明、物資準備</t>
  </si>
  <si>
    <t>台南文資</t>
  </si>
  <si>
    <t>*05/05 規劃時程表初版
*06/09 專案啟動內容討論
*06/11 與行銷討論與客戶提供前置作業資料
*06/13 與BD討論會議準備
*06/18 與行銷討論主視覺
*06/19 整理隔日線上會議資料
*06/20 與BD&amp;客戶線上會議討論今年專案執行事項
*06/24 整理主視覺＆地形製作方向
*06/25 提供製作方向給客戶確認
*06/27 與客戶討論設計建議製作方向
*07/03 與設計＆客戶討論地形製作
*07/09 與客戶討論主視覺調整
*07/11 與客戶確認主視覺、提供賽事簡章給客戶
*07/14 討論比賽時程調整、提供調整賽事簡章給客戶</t>
  </si>
  <si>
    <t>香港
HKBU</t>
  </si>
  <si>
    <t>*07/08 與Vicky、客戶線上討論需求
*07/09 與RD確認CN課程使用須知、整理系統功能說明給BD
*07/11 與BD確認系統說明手冊給客戶</t>
  </si>
  <si>
    <t>*01/02 與客戶討論題庫匯出內容
*01/05 開立題庫匯出OP票
*01/11 與RD討論OP票處理
*01/18 整理題庫資料並發信給客戶
*05/17 與 Vicky、客戶線上會議確認專案需求
*05/20 與 Vicky 討論執行項目可行性
*05/28 與 Vicky 討論系統設定
*06/03 與客戶線上會議討論需求
*06/14 與PM討論客戶的題目檔案需求
*06/19 與客戶確認題目需求細節、活動時程
*06/20 開立帳號創建OP票
*06/28 與RD確認OP票完成
*07/03 與客戶討論系統設定＆帳號設定、請RD協助修改帳號名稱
*07/04 確定競賽的課程設定參數＆遊戲規則
*07/05 完成＆提供教學手冊＆參賽者流水帳號
*07/10 與客戶討論題目處理方式
*07/12 協助客戶確認題目狀況
*07/15 確認正式競賽狀況
*07/17 與DA＆客戶個別討論數據需求
*07/19 確認客戶需求、開立DA票
*07/26 確認DA數據並提供給客戶
*07/29 更新系統資訊給客戶</t>
  </si>
  <si>
    <t>*04/25 與Vicky討論專案前置作業
*04/26 與DA討論客戶使用狀況、與Vicky＆客戶線上確認需求
*04/28 開立RD OP票匯出題庫
*05/03 與RD討論開票內容
*05/05 提供題庫內容給客戶
*05/29 修改題庫格式給客戶
*06/01 建立專屬CN世界、管理＆測試帳號
*06/02 提供客戶帳號資訊＆遊戲與後台操作教學手冊
*06/07 回覆客戶詢問系統相關事宜
*07/04 與客戶討論參賽帳號
*07/07 開立RD OP票匯出題庫、創建參賽帳號
*07/10 提供創建帳號清單給RD
*07/12 確認RD創建之參賽帳號、提供給客戶
*07/13 回覆客戶詢問
*07/14 與客戶討論並調整課程世界參數設定
*07/18 協助客戶確認電競賽前置事宜
*07/19-07/21 確認線上電競賽答題狀況、協助客戶回覆參賽者疑問
*07/21 開立參賽數據撈取DA票
*07/26 與DA討論參賽數據
*07/28 提供參賽數據給客戶
*08/02-08/04 回覆客戶詢問競賽數據
*08/15 整理中文＆英文題庫檔案並提供給客戶</t>
  </si>
  <si>
    <t>*4/27 自瑄交接
*8/25 請DA協助提供客製化數據
*8/29 請DA協助補充客製化數據</t>
  </si>
  <si>
    <t>台灣安進</t>
  </si>
  <si>
    <t>*06/11 題目追蹤
*06/16 系統建置
*06/17 客戶內部說明會議＆系統教學
*06/23 與行銷討論主持稿
*06/30 準備系統設定資料
*07/01 與客戶討論系統設定
*07/02 行前會
*07/04 會場佈線、帳號建置＆OP票確認
*07/05 活動執行
*07/10 提供初步數據給客戶、與DA討論數據撈取
*07/11 開立DA票</t>
  </si>
  <si>
    <t>中華海洋生技</t>
  </si>
  <si>
    <t>停止</t>
  </si>
  <si>
    <t>*02/19 統計帳號使用狀況給客戶</t>
  </si>
  <si>
    <t>*01/04 與Sydney、Cassie討論客戶內部電競賽方案
*01/05 與客戶會議討論內部競賽
*01/06 製作培訓帳號、競賽教學手冊
*01/09 隔日內部競賽前置：帳號＆系統確認、地形變更
*01/10 內部競賽狀況維護＆確認
*02/15 與Sydney、Cassie 討論動保部門帳號處理方式
*02/16 與RD、PM確認開票內容、帳號＆系統處理方式
*02/17 測試PM建議處理方式
*02/20 Hi-Q health 課程世界地圖擴增
*02/21 動保部門帳號建置
*02/22 動保部門賽場建置、提供客戶確認地圖設定狀況
*02/24 追蹤客戶確認地圖進度、提供動保帳號資料
*03/08 發送道具給動保帳號
*03/31 與RD討論指定帳號領土使用狀況
*04/06-04/07 與Sydney、Cassie、RD們討論指定帳號領土使用狀況
*07/18 協助客戶設定帳號期限</t>
  </si>
  <si>
    <t>*8/3 與Cassie瞭解專案背景、One Bonio方案
*8/11 系統培訓課程、開立RD OP票
*8/17 確認RD OP票、請Joseal夥伴協助跟進修改資訊
*10/18 線上會議追蹤客戶素材製作進度
*11/24 與Sydney、Cassie 討論隔週客戶進度追蹤會議
*12/01 與Sydney、Cassie 討論明年電競賽建議＆確認事項
*12/09 建置＆提供One Bonio測試環境
*12/11-12/16 協助窗口解決系統測試疑慮
*12/19-12/23 協助窗口解決系統測試疑慮 (測試期週五結束)
*12/23 與客戶敲定會議時間確認測試狀況
*12/28 與Sydney、Cassie會前會
*12/29 與客戶會議確認測試狀況＆JoSeal經營建議
*12/30 開立RD票：培訓帳號資料修改</t>
  </si>
  <si>
    <t>*08/14 與Emory＆客戶線上會議對焦專案執行內容
*08/28 與行銷討論主視覺預計繪製方向＆需求檔案
*08/30 提供主視覺繪製構圖給客戶確認
*09/03 客戶確認主視覺構圖
*09/06 提供主視覺圖檔給客戶確認
*09/10 客戶確認主視覺
*09/13 規劃任務獎勵虛寶＆抽獎虛寶、提供任務圖給客戶確認
*09/16 客戶確認任務圖、與行銷討論任務圖修改
*09/18 提供驗收文件給客戶
*11/04 與客戶討論任務測試
*11/05 第一檔任務上線
*11/08 提供第二檔任務測試給客戶
*11/14 客戶確認第二檔任務
*11/18 設定第二檔任務
*11/21 第二檔任務上線
*12/06 提供可抽獎名單給客戶
*12/16 完成結案報告
*12/17 與Emory和客戶線上結案報告會議</t>
  </si>
  <si>
    <t>*06/01 與Emory了解專案內容
*06/02 完成專案時程規劃
*06/05 與Emory＆客戶kick-off meeting
*06/06 與客戶確認主視覺架構
*06/07 與客戶＆行銷分別確認 宣傳內容＆製作時程
*06/14 客戶確認宣傳圖、提供任務題目
*06/15 上架任務題目
*06/16 製作任務測試介面、體驗帳號
*06/19 提供客戶任務測試介面＆宣傳圖AI檔、客戶確認任務介面
*07/14 設定世界任務
*07/17 任務上線，確認上線狀況＆畫面記錄
*07/27 回覆客戶詢問
*08/01 製作結案報告
*08/02 提供完成任務OPEN ID抽獎名單
*08/14 與Emory討論結案報告、完成結案報告
*08/17 線上結案報告會議</t>
  </si>
  <si>
    <t>客委會</t>
  </si>
  <si>
    <t>*04/22 專案時程規劃、與行銷討論宣傳圖規劃
*04/23 與設計討論地形
*04/26 與毓萱確認執行細節
*04/29 與小方＆毓萱討論實體獎品規劃
*05/03 與毓萱確認獎品規劃
*05/06 與Edwin討論虛寶獎勵規劃、與行銷討論獎品規劃調整
*05/10 開立課程列表OP票
*05/13 請實習生協助剪輯音檔、與毓萱討論宣傳圖
*05/14 與毓萱討論活動說明辦法、題庫調整
*05/15 上架題目、設定第一檔任務題目
*05/16 第一檔任務上線處理、製作個人授權同意相關表單
*05/17 製作活動宣傳題
*05/20 討論魔王戰宣傳圖調整
*05/22 確認魔王戰宣傳圖
*05/27 請新實習生協助剪輯音檔
*05/29 設定當天晚上的魔王戰
*05/30 第二檔任務上線
*05/31 確認當天晚上的競賽之盾
*06/05 確認實習生工作狀況、設定魔王戰
*06/12 題目上架、設定第三檔任務
*06/13 第三檔任務上線、畫面記錄＆站內訊息發送
*06/14 官方競賽之盾執行
*06/17 魔王戰執行
*06/21 製作獲勝名單
*06/26 製作第四檔任務題目
*06/27 第四檔任務上線
*07/10 完成客語聽力題庫上傳
*07/11 第五檔任務上線
*07/15 確認自選章節宣傳
*07/23 製作第六檔任務題目
*07/24 第六檔任務上線
*08/05 請行銷協助更新宣傳圖的客戶LOGO
*08/07 設定第七檔任務
*08/08 第七檔任務上線
*08/09 官方競賽之盾執行
*08/21 客委會題目製作
*08/22 第八檔任務上線
*08/23 官方競賽之盾執行
*09/11 設定魔王戰、與行銷討論加碼宣傳圖製作
*09/13 與BD討論EDM
*09/19 與BD、行銷分別討論加碼宣傳圖調整&amp;EDM調整
*09/20 官方競賽之盾執行
*09/25 魔王戰執行
*10/02 任務題目製作
*10/03 任務上線
*10/04 官方競賽之盾執行
*10/09 魔王戰執行、客委會電競賽獎品大宗掛號寄出
*10/11 更新獲勝公告名單
*10/16 任務題目製作
*10/17 最後一檔任務上線
*10/18 電競賽＆站內訊息設定
*11/04 電競賽獲勝名單更新
*11/19 整理電競賽獎勵虛寶獲得名單
*11/20 電競賽pa code發放完畢
*11/25 任務抽獎活動 抽出得獎名單
*11/26 任務抽獎活動pa code發送
*11/28 加碼獎勵活動pa code名單整理＆發送</t>
  </si>
  <si>
    <t>香港
e2sport</t>
  </si>
  <si>
    <t>*01/02 提供數據報表
*01/05 開立帳號資料修改OP票
*01/08 提供數據報表
*01/15 提供數據報表
*01/19 開立帳號資料修改OP票
*01/22 開立帳號資料修改OP票
*01/29 開立帳號資料修改OP票
*02/05 提供數據報表
*02/15 提供數據報表
*02/16 開立帳號資料修改OP票
*02/19 提供數據報表
*02/26 提供數據報表
*02/29 與小香討論客服信件
*03/01 開立帳號資料修改OP票
*03/04 提供數據報表
*03/11 提供數據報表
*03/15 開立帳號資料修改OP票
*03/18 提供數據報表
*03/25 提供數據報表
*03/26 開立帳號資料修改OP票
*04/01 提供數據報表
*04/08 提供數據報表
*04/12 開立帳號資料修改OP票
*04/15 提供數據報表
*04/18 與客戶＆DA討論數據需求
*04/19 開立DA票
*04/22 提供數據報表
*04/24 確認DA撈取數據並提供給客戶
*04/25 開立帳號資料修改OP票
*04/29 協助客戶排除數據疑問、提供數據報表
*05/06 提供數據報表
*05/10 開立帳號資料修改OP票
*05/13 提供數據報表
*05/20 提供數據報表
*05/24 開立帳號資料修改OP票
*05/27 提供數據報表
*06/03 提供數據報表
*06/07 開立帳號資料修改OP票
*06/11 提供數據報表
*06/17 提供數據報表
*06/20 開立帳號資料修改OP票
*06/25 提供數據報表
*07/01 提供數據報表
*07/03 開立帳號資料修改OP票
*07/08 提供數據報表
*07/15 提供數據報表
*07/19 開立帳號資料修改OP票
*07/22 提供數據報表
*07/29 提供數據報表
*08/02 開立帳號資料修改OP票
*08/05 提供數據報表
*08/12 提供數據報表
*08/16 開立帳號資料修改OP票
*08/19 提供數據報表
*08/26 提供數據報表
*08/30 開立帳號資料修改OP票
*09/02 提供數據報表
*09/09 提供數據報表
*09/12 開立帳號資料修改OP票
*09/16 提供數據報表
*09/23 提供數據報表
*10/09 與BD討論合作討論狀況
*10/11 開DA票</t>
  </si>
  <si>
    <t>*01/03 提供數據報表
*01/09 提供數據報表
*01/16 提供數據報表
*01/30 提供數據報表
*02/6 提供數據報表
*02/14 提供數據報表
*02/16 開立帳號資料修改OP票
*02/20 提供數據報表
*03/01 提供數據報表
*03/02 開立帳號資料修改OP票
*03/06 提供數據報表
*03/13 提供數據報表
*03/15 開立帳號資料修改OP票
*03/20 提供數據報表
*03/27 提供數據報表
*03/30 開立帳號資料修改OP票
*04/10 提供數據報表
*04/13 開立帳號資料修改OP票
*04/17 提供數據報表
*04/24 提供數據報表
*04/28 開立帳號資料修改OP票
*05/11 開立帳號資料修改OP票
*05/15 提供數據報表
*05/22 提供數據報表
*05/25 開立帳號資料修改OP票
*05/29 提供數據報表
*06/05 提供數據報表
*06/08 開立帳號資料修改OP票
*06/12 提供數據報表
*06/19 提供數據報表
*06/21 開立帳號資料修改OP票
*06/26 提供數據報表
*07/03 提供數據報表
*07/07 開立帳號資料修改OP票
*07/10 提供數據報表
*07/17 提供數據報表
*07/21 開立帳號資料修改OP票
*07/24 提供數據報表
*07/31 提供數據報表
*08/04 開立帳號資料修改OP票
*08/07 提供數據報表
*08/14 提供數據報表
*08/17 開立帳號資料修改OP票
*08/21 提供數據報表
*08/28 提供數據報表
*09/01 開立帳號資料修改OP票
*09/07 與客戶確認帳號設定與修改內容
*09/08 與RD確認OP票執行狀況、修改完成
*09/12 協助小香確認帳號資料
*09/18 提供數據報表
*09/19 與客戶確認帳號設定與修改內容
*09/21 新增修改帳號資料
*09/14 與小香確認重複名單
*09/15 完成帳號修改、開立帳號資料修改OP票
*09/25 提供數據報表
*09/27 帳號修改、開立帳號資料修改OP票
*10/11 提供數據報表、帳號修改資料處理
*10/13 開立帳號資料修改OP票
*10/16 提供數據報表
*10/23 提供數據報表
*10/27 開立帳號資料修改OP票
*10/30 提供數據報表
*11/02 與小香討論數據需求
*11/06 提供數據報表
*11/10 開立帳號資料修改OP票
*11/20 提供數據報表
*11/24 開立帳號資料修改OP票
*11/27 提供數據報表
*12/01 回覆小香 數據報表疑問
*12/04 提供數據報表
*12/08 開立帳號資料修改OP票
*12/11 提供數據報表
*12/12 帳號修改資料處理
*12/18 提供數據報表
*12/20 帳號修改資料處理
*12/21 開立帳號資料修改OP票</t>
  </si>
  <si>
    <t>*4/27 自瑄交接
*5/3 與DA申請數據報表權限、提供數據報表給小香
*5/5 開立帳號資料修改OP票
*5/9 提供數據報表、回覆小香提問(獨立世界引用題庫)
*5/16 提供數據報表
*5/19 開立帳號資料修改OP票
*5/23 提供數據報表
*5/31 提供數據報表
*6/1 開立帳號資料修改OP票
*6/6 提供數據報表
*6/13 提供數據報表
*6/14 手動修改帳號資料
*6/16 開立帳號資料修改OP票
*6/27 提供數據報表
*6/29 開立帳號資料修改OP票
*7/1 修改房協帳號權限
*7/4 提供數據報表
*7/5 修改房協帳號權限
*7/11 提供數據報表
*7/13 修改房協帳號權限、回覆小香提問(帳號驗證功能)、開立OP票
*7/19 提供數據報表
*7/20 修改房協帳號、課程世界權限
*7/25 提供數據報表
*7/27 開立帳號資料修改OP票
*8/1 提供數據報表
*8/8 提供數據報表
*8/10 開立帳號資料修改OP票
*8/15 提供數據報表
*8/22 提供數據報表
*8/24 開立帳號資料修改OP票
*8/29 提供數據報表、與小香確認帳號修改細節
*8/31 帳號資料修改完成
*9/5 提供數據報表、與小香確認帳號修改細節
*9/8 帳號資料修改完成、開立帳號資料修改OP票
*9/12 提供數據報表、與小香確認帳號修改細節
*9/15 帳號資料修改完成
*9/19 提供數據報表
*9/22 完成帳號資料修改、開立帳號資料修改OP票
*9/26 提供數據報表
*9/29 帳號資料修改完成
*10/3 提供數據報表
*10/5 開立帳號資料修改OP票
*10/11 提供數據報表
*10/12 帳號資料修改完成
*10/17 提供數據報表
*10/20 開立帳號資料修改OP票
*10/24 提供數據報表
*10/31 提供數據報表
*11/3 開立帳號資料修改OP票
*11/7 提供數據報表、完成帳號資料修改
*11/17 開立帳號資料修改OP票
*11/21 提供數據報表
*11/22 協助客戶與RD確認指定學生帳號的任務狀況
*11/28 提供數據報表
*12/01 開立帳號資料修改OP票
*12/05 提供數據報表
*12/11 提供數據報表
*12/13 開立帳號資料修改OP票
*12/26 提供數據報表
*12/28 開立帳號資料修改OP票</t>
  </si>
  <si>
    <t>結案中</t>
  </si>
  <si>
    <t>新北性平</t>
  </si>
  <si>
    <t>*01/04 與行銷討論專案內容
*01/05 與行銷討論主視覺發想
*01/09 與行銷確認主視覺發想
*01/10 與Kitty 討論主視覺發想
*01/11 與Kitty＆客戶 線上會議討論主視覺
*01/12 與行銷＆Kitty討論客戶回饋
*01/15 與行銷＆Kitty討論主視覺細節＆影片腳本
*01/17 與行銷＆Kitty討論設計建議主視覺＆地形規劃
*01/18 整理主視覺＆地形規劃給客戶
*01/19 與Kitty&amp;行銷討論客戶回饋、開立地形設計票
*01/26 整理影片腳本大綱供客戶確認
*01/30 整理主視覺＆地形道具初版給客戶確認
*02/02 與客戶討論修改方向
*02/05 提供道具修改圖給客戶確認
*02/19 與客戶確認地形道具設計
*02/20 與PM討論地形製作
*02/27 客戶確認主視覺、與Kitty討論包題、與客戶＆行銷分別討論記者會背板需求
*03/04 新北性平題目上架、與Kitty&amp;行銷討論影片腳本素材
*03/05 提供客戶確認影片腳本＆配樂
*03/06 錄製影片的遊戲畫面素材
*03/07 與客戶追蹤影片確認
*03/14 客戶確認影片腳本
*03/15 提供記者會背板印刷檔給客戶
*03/18 討論影片初剪
*03/21 與客戶線上會議
*03/22 提供測試帳號、與DA討論數據
*03/25 抽獎問卷＆測試任務界面製作
*03/26 提供性平委員會專用測試帳號
*03/29 與客戶確認影片修改
*04/01 提供新版修改影片、確認公開題庫上線
*04/02 客戶確認影片
*04/03 提供影片final檔案、與客戶線上會議、調整抽獎問卷內容
*04/08 記者會彩排、記者會介面＆第一檔任務系統設定
*04/09 記者會、第一檔任務上線＆畫面記錄
*04/12 客戶確認第二檔任務宣傳圖
*04/17 與DA討論OPEN ID數據
*04/18 與客戶確認任務宣傳圖＆第二檔任務測試介面
*04/29 第二檔任務上線
*04/30 提供客戶確認第三檔任務測試介面＆任務宣傳圖
*05/03 客戶確認第三檔任務測試介面＆任務宣傳圖
*05/10 與DA討論DA票-公開題庫作答數據撈取
*05/14 與DA確認DA票執行狀況、確認第四檔任務上線
*05/15 與行銷討論EDM
*05/17 製作第五波任務抽獎問卷、與BD討論討論數據、提供客戶確認抽獎問卷＆數據
*05/28 與客戶確認第五波測試任務＆調整抽獎問卷題目、與Kitty討論EDM
*05/29 與行銷討論EDM調整方向
*05/30 確認第五波任務圖
*06/04 第五波任務上線
*06/05 討論EDM發送內容
*06/07 DA票討論＆開立
*06/18 與DA討論撈取數據
*06/25 整理抽獎名單
*06/26 與Kitty討論抽獎名單
*07/01 提供客戶新北教育局專屬抽獎名單
*07/31 與DA討論題庫數據撈取
*08/02 開立DA票
*08/19 提供結案報告初版給Kitty
*08/20 與Kitty討論結案報告修改
*08/23 完成修改結案報告
*08/28 與Kitty討論客戶新數據分析需求
*08/30 開立DA票
*09/03 與DA討論數據
*09/04 完成獎品寄件
*09/06 與Kitty討論數據
*09/09 提供修改結案報告
*09/11 調整結案報告圖表</t>
  </si>
  <si>
    <t>*12/20 與Kitty了解案況</t>
  </si>
  <si>
    <t>*02/23 與毓萱討論專案執行方向
*02/27 與毓萱討論專案時程表初版
*03/04 與毓萱討論專案時程表調整
*03/15 與毓萱&amp;Cassie討論專案細節
*03/20 整理過往專案資料給Cassie
*06/28 前往高雄參與現場活動彩排
*06/29 支援現場活動</t>
  </si>
  <si>
    <t>*04/12 與毓萱討論執行前置準備
*04/17 與行銷討論主視覺架構＆設計時程
*04/19 完成執行時程表初版並與毓萱討論
*04/21 完成主視覺架構規劃與說明
*05/05 與行銷討論主視覺細節
*05/09 與毓萱討論主視覺細節
*05/10 與行銷討論活動獎勵虛寶
*05/12 與毓萱討論OP事項
*05/15 與毓萱確認時程
*05/16 與毓萱、客戶、命題委員參加命題會議
*05/17 製作賽事簡章
*05/22 與毓萱討論開放視覺草圖
*05/25 調整賽事簡章
*05/26 與毓萱確認賽事簡章
*05/29 完成報名頁＆教學手冊製作
*05/30 與毓萱、小方討論現場賽獎品
*06/01 與毓萱討論賽事相關文件、宣傳圖
*06/02 與行銷討論宣傳圖調整
*06/05 與毓萱討論宣傳圖調整＆整理客戶需確認檔案
*06/07 與行銷確認設計製作時程
*06/09 完成第一波任務介面製作
*06/12 第一波任務上線設定、畫面記錄
*06/13 提供第二波宣傳圖給客戶確認
*06/16 客戶確認第二宣傳圖
*06/19 與客戶線上會議討論現場記者會
*06/21 與毓萱討論現場記者會場佈調整
*06/26 新題上傳＆製作測試介面、與行銷討論宣傳排程
*06/28 與行銷討論邀請函設計、製作LINE群組推廣文字
*06/29 製作學生測驗帳號
*06/30 與行銷討論邀請函設計調整＆LINE OA宣傳
*07/03 第二波任務上線、畫面記錄
*07/04 與毓萱討論現場輸出物、其他宣傳方式
*07/05 開放去年舊題、發信通知參賽者
*07/06 整理輸出物確認資料
*07/07 與行銷討論輸出物修改
*07/10-07/14 與毓萱、行銷討論現場輸出物製作與流程、賽評簡報公版製作
*07/19 提供客戶現場輸出物ai檔
*07/20 與毓萱討論0812現場活動流程與物資準備
*07/21 開立帳號匯入賽場RD OP票
*07/24 線上會議討論現場記者會相關事項
*07/25 開賽通知製作、線上賽匯入名單整理
*07/26 輸出物ai檔整理、發送開賽通知、確認帳號匯入賽場狀況
*07/28 確認賽場設定、請行銷協助發送賽事提醒LINE@訊息文字
*07/31 確認獲勝名單、違規徹查、聯繫獲勝者08/12活動參賽意願
*08/01-08/03 討論輸出物調整與現場投影
*08/07 調整獎狀、證件物設計、線上行前會議
*08/08 研究特別獎內容
*08/09-08/10 整理＆寄送物資
*08/11 活動彩排
*08/12 正式活動執行
*08/14 確認包裹回收狀況、提供獎狀檔案給客戶
*08/17 開立答題數據DA票
*08/18 完成派發報名＆賽事獎勵虛寶
*09/06 與毓萱討論結案報告初版
*09/08 完成結案報告修改</t>
  </si>
  <si>
    <t>*5/20 PM會議討論競賽虛寶獎勵
*5/24 報名簡章製作、與窗口會議討論主視覺、競賽細節
*5/25 建立開放水域獨立世界
*5/25~5/26 報名表單修改、製作電競賽教學手冊
*5/27 奪寶信號競賽測試建置
*5/30~6/1 競賽簡章、報名表單、教學手冊製作修改
*6/2 提供客戶確認競賽簡章、報名表單、CSR任務測試介面
*6/6 任務測試介面確認、第一波任務正式上線、競賽開放報名、更換宣傳圖
*6/14 第二波任務測試介面製作
*6/16 開放水域現場賽活動流程 會議
*6/17 內部宣傳 推廣
*6/20 第二波任務正式上線
*6/21 與台大、高科大、活動代理商 開放水域現場賽活動細節 會議
*6/24 競賽題目上架
*6/28~7/1 與行銷溝通現場賽輸出物設計製作、處理筆電租借事宜
*6/30 開立DA票：製作電競賽玩家答題紀錄儀表板、OP票：名單匯入賽場
*7/4 0723現場賽前準備：設備、手拿板製作、提供台大遊戲體驗介面
*7/5 命題委員 遊戲測試會議、設備租借費用申請
*7/6 報名資料整理、篩選違規名單、奪寶信號bug report
*7/7 奪寶信號bug追蹤、帳號匯入賽場名單提供、奪寶信號正式賽場設定
*7/8 賽前通知信件製作、選手社群建置
*7/12 寄發賽前通知信、提供客戶開放水域題目測驗包＆帳號
*7/13 賽評專用包題、開立7/23現場活動 RD/OP票、製作賽評桌牌
*7/14 7/23活動說明會議
*7/15 手拿板最終規格確認＆發包、7/23現場賽 賽前須知信件撰寫
*7/20 賽評會議、現場賽流水帳號
*7/21 開放水域公開題庫整理、流程異動通知
*7/22 輸出物＆租借器材確認、開賽通知信件、現場報到資料表格
*7/23 現場賽 活動執行
*7/25 現場物資＆設備整理
*7/26 0716線上賽 虛寶獎勵發放
*8/10 完成結案報告</t>
  </si>
  <si>
    <t>*09/21 開課通知信件製作
*09/25 開課通知信件發送
*09/26 題目上傳＆任務設定、確認上線狀況
*10/11 學習數據報表製作＆發信提供給窗口
*10/16 新課程＆任務開放確認、站內訊息發送
*10/24 學習數據報表製作＆發信提供給窗口
*10/30 開放新題庫＆任務開放確認、站內訊息發送
*11/06 與毓萱、Cassie討論工作坊前置
*11/08 完成工作坊現場賽系統設定、作業打包
*11/09 與毓萱執行工作坊
*11/16 提供學習報表給客戶
*11/20 提供學習報表給客戶
*12/05 完成結案報告初版
*12/06 與毓萱討論結案報告初版＆修改結案報告</t>
  </si>
  <si>
    <t>*9/6 與毓萱、Cassie瞭解專案狀況＆細節
*9/13 與Cassie討論題目
*9/21 與Cassie完成多益題庫上架、任務打包
*9/26 與Cassie、毓萱確認上線＆學員帳號狀況
*10/5 與毓萱討論報表＆奪寶信號
*10/6 提供學習報表
*10/11 提供學習報表
*10/13 完成奪寶信號教學手冊、測試奪寶信號賽場功能
*10/14 第二階段 奪寶信號 正式賽場設定完成
*10/17 第二階段挑戰賽 正式開賽、提供學習報表
*10/19 提供電競賽積分報表
*10/20 與毓萱、Cassie、RD、DA確認＆處理投訴狀況
*10/21 提供學習報表、電競賽積分報表
*10/24 提供學習報表、電競賽最後積分報表
*11/2 與Cassie討論結案報告
*11/3 提供結案報告初版並與毓萱、Cassie討論
*11/9 提供新光人壽結案報告二版
*11/14 與毓萱討論結案報告
*11/23 提供新光人壽結案報告v3
*12/08 提供新光人壽結案報告v4
*12/15 完成結案報告</t>
  </si>
  <si>
    <t>*05/25 專案時程規劃
*05/26 與毓萱討論專案時程
*05/29 修改專案時程
*07/03 與毓萱確認任務主題
*07/04 與行銷說明任務主題＆主視覺架構
*07/05 整理主視覺架構資料
*07/06 與毓萱討論主視覺架構、客戶確認主視覺
*07/13 與毓萱確認主視覺修改
*07/14 客戶確認主視覺修改
*07/18 與毓萱討論三波任務獎勵
*07/20 與毓萱討論任務宣傳圖調整
*07/21 提供客戶確認任務宣傳圖、與行銷討論客戶回饋
*07/27 客戶確認修改宣傳圖
*08/01 三波任務題目上傳、活動抽獎問卷製作、測試介面製作
*08/03 驗收項目信件寄出
*08/04 調整任務題目與介面
*08/09 世界任務設定
*08/10 第一檔任務上線、畫面記錄、站內訊息發送
*08/24 撈取第一檔任務數據、第二檔任務上線、畫面記錄、站內訊息發送
*09/07 撈取第二檔任務數據、第三檔任務上線、畫面記錄、站內訊息發送
*09/21 撈取第三檔任務數據
*09/25 整理抽獎名單
*09/27 抽出得獎名單並提供給客戶
*10/06 完成結案報告初版、得獎通知信件發送
*10/11 獎品寄件資料製作
*10/12 獎品包貨
*10/13 獎品掛號寄出、與毓萱討論結案報告、調整結案報告</t>
  </si>
  <si>
    <t>*6/6 兩波任務題目上架、測試介面製作
*7/14 抽獎宣傳題製作
*7/15 第一波任務上線（留存任務上線畫面、世界公告訊息）
*8/1 第二波任務上線（留存任務上線畫面、世界公告訊息）
*8/2 撈取 第一波任務狀況
*8/17 第二波任務狀況、完成任務名單撈取
*8/18 與毓萱討論 完成任務名單
*9/6 完成結案報告</t>
  </si>
  <si>
    <t>香港
文理書院</t>
  </si>
  <si>
    <t>*03/22 與Vicky討論前台操作教學簡報修改，提供給客戶
*08/16 帳號創建並提供給客戶
*09/08 協助客戶設定帳號並提供帳號資料</t>
  </si>
  <si>
    <t>*9/29 開通使用帳號475個
*10/18 與RD確認遊戲世界登入狀況</t>
  </si>
  <si>
    <t>*08/21 決賽行前會
*08/22 決賽活動執行</t>
  </si>
  <si>
    <t>AZ</t>
  </si>
  <si>
    <t>*07/03 與Sydney&amp;Kitty了解0706內訓活動
*07/05 與Sydney&amp;Kitty、客戶行前確認會議
*07/06 內訓活動執行</t>
  </si>
  <si>
    <t>國泰反毒電競</t>
  </si>
  <si>
    <t>*01/03 製作報名頁內容
*01/04 完成學生組報名頁
*01/05 與PM討論驗證信內容開票事項
*01/11 與PM討論報名頁系統相關事項
*01/12 完成學生組教學手冊
*01/13 與行銷討論報名頁確認細節、與毓萱討論報名頁修改內容
*01/17 與毓萱討論報名頁、簡章修改內容
*01/18 測試 學生組＆校際組 報名分組導流＆驗證信內容設定狀況
*01/30 撈取國泰任務數據、與Eva &amp; 毓萱討論違規處理事項
*02/06 修改國泰報名頁＆簡章＆教學手冊、與行銷討論網紅宣傳獎勵虛寶事宜
*02/15 與毓萱、Kitty、Cynthia討論報名統計模板
*02/24 與行銷討論電競賽獎勵地形、聯繫校際爭霸組帶隊老師處理報名事宜
*03/01 與Cynthia討論校際爭霸組超額報名事宜
*03/06-03/10 處理電競信箱報名相關客服信件
*03/31 學科組報名頁新增推薦代碼填寫欄位
*04/07 整理報名數據給行銷
*04/14 初賽學科組題目包題整理＆完成國小3、4年級包題
*04/17 與Cassie、Cynthia、Kitty說明學科組包題
*4/18 整理報名數據給行銷
*05/05 檢查重複報名並發信提醒參賽者
*05/11 檢查5/5之後有無新增重複報名並發信提醒參賽者
*05/15 檢查重複報名並發信提醒參賽者、整理報名數據給行銷
*05/22-05/23 製作報名數據統計簡報
*05/24 與OP們一起測試決賽筆電相關設備
*05/25 與Edwin、財務討論決賽獎品領獎文件、完成重複報名名單整理
*05/31 與財務討論獎金＆獎品領據注意事項
*06/01 與Edwin討論賽事領獎程序
*06/06 整理晉級＆違規名單、與作弊調查小組說明調查程序
*06/07 檢查學生組重複報名答題情況
*06/08 檢查重複報名答題情況、與作弊調查小組檢視調查情況＆說明電聯程序
*06/12-06/16 持續整理學生組重複報名情況、與作弊小組檢視調查進度
*06/19 整理學生組＆共學組違規徹查情形、整理校際組待查核名單
*06/21 與毓萱討論重複報名調查情況
*06/26 與行銷討論抽獎事項
*06/27 確認晉級名單
*06/28 確認違規名單＆人數
*06/29 與初賽違規小組發送晉級通知
*06/30 與毓萱整理違規名單、發送違規通知
*07/03-07/04 請實習生協助整理晉級資料
*07/07 抽出初賽參賽獎項得獎者
*07/10-07/13 晉級者資料處理、遲交者聯繫
*07/14 與Edwin討論領據處理程序、發信請Accounting確認
*07/17 國泰晉級者資料整理
*07/19 與Emory執行決賽OP事項：建置賽場、開票
*07/20 與參賽者確認晉級資料補件狀況
*07/21 與行銷確認初賽獎狀名單、校際組介紹詞、完成九十年級決賽學科題目打包
*07/28 確認所有晉級者資料、與Sydney確認決賽現場簽到表
*07/31 行前會
*08/01 確認簽到表資料
*08/02 領據資料確認、帳號匯入確認
*08/04 彩排
*08/07 與Edwin、Cynthia＆財務討論領據與表格處理
*08/16 製作獎金獎品領據
*08/17 完成獎金獎品領據電子檔寄送
*08/18 交通領據整理
*08/28-08/31 整理參賽者回傳領據資料
*08/29 確認決賽 國教署獎狀頒發名單
*08/30 整理賽事獎勵虛寶發放資料
*08/31 完成賽事獎勵虛寶派發
*09/07 整理交通領據資料
*09/12 與Edwin討論領據處理狀況
*09/13 整理獎金領據表格
*09/14 請實習生整理領據資料
*09/18-09/21 與實習生整理領據資料
*09/25 確認所有交通補助資料並提供給財務
*10/06 確認實習生處理賽事獎金獎品領據內容
*10/11 與財務討論交通補助＆獎金領據相關處理程序
*10/13 整理獎品寄件資料
*10/23 與財務討論領據
*10/26 國泰電競交通補助匯款請款
*11/02 獎品/獎狀寄件包裝
*11/16 整理郵局掛號＆黑貓快遞寄件資訊
*11/20 獎品＆獎狀寄件完成
*11/21 寄件＋匯款預告通知信件撰寫＆寄送</t>
  </si>
  <si>
    <t>*6/9 早鳥獎勵虛寶發放完畢
*6/13 報名、達標獎勵虛寶發放完畢
*6/14~6/24 調查學生組、共學組違規名單
*6/23 整理熱心回饋玩家 贈獎名單、與行銷討論贈獎內容
*6/27 完成 決賽學科題目打包
*6/28 通知熱心回饋玩家贈禮一事
*7/4 回饋禮包準備寄件
*7/5 聯繫總決賽參賽者補件賽前資料
*7/12 追蹤總決賽參賽者補件資料
*7/13 開立總決賽DA票：答題狀況儀表板
*7/21 寄發決賽開賽通知信件
*7/27 獎項＆領據表格整理、行前會
*7/28 決賽賽場設定確認、建置備用賽場、賽前資料＆頒獎典禮照片整理
*7/29 直播現場彩排
*8/1 處理總決賽投訴、與RD討論遠端查看
*8/3 - 8/5 獎項＆領據表格整理、請實習生整理參賽者影片＆追蹤MVP資料
*8/8-8/10 整理 領據寄件資料
*8/15 製作領據寄件資料
*8/19 領據寄件完成、發送寄件通知及領獎說明信件
*8/22-8/26 整理選手服＆獎品寄件資料
*8/26 完成派發 初賽＆決賽獎勵虛寶
*9/12 2023國泰海軍 賽制內部討論會議
*9/15 完成初賽＆決賽獎品、獎狀、選手服 寄送
*9/26 與Cynthia討論教師節寄件資料整理
*9/28 確認Cynthia檢核領據狀況、提交給accounting核對
*10/7 討論2023海軍提案的違規處理流程
*10/11 參與海軍結案＆提案線上會議
*11/17 競賽獎金請款
*12/01 與財務處理獎金匯款事項
*12/07 與Jordan處理決賽社群關閉事項
*12/14 分別與Edwin、PM討論優化功能
*12/21 與Edwin詢問賽場建置事項
*12/27 與Edwin、毓萱、Cassie、Cynthia討論初賽賽場建置
*12/28 完成初賽賽場建置
*12/29 開立RD票：玩家報名自動導流組別賽場、與行銷討論報名頁內容</t>
  </si>
  <si>
    <t>台北性平</t>
  </si>
  <si>
    <t>結束</t>
  </si>
  <si>
    <t>*02/05 與Troy了解專案內容
*02/12 與BD們討論入校時間
*02/20 與Troy拜訪麗湖國小命題老師
*03/19 至百齡高中、士林國小場勘
*03/24 討論入校宣導活動
*04/02 討論入校宣導活動
*04/07 士林國小入校彩排
*04/08 士林國小入校活動
*04/16 攤位活動系統討論＆設定
*04/19 攤位活動場佈
*04/20 攤位活動支援
*05/14 百齡高中入校彩排
*05/16 入校活動系統設定
*05/19 百齡高中入校活動
*07/08 與Sydney討論結案數據</t>
  </si>
  <si>
    <t>輝瑞</t>
  </si>
  <si>
    <t>*10/13 與Vicky、客戶線上會議討論12/11感染王活動
*10/14 撈取 10月初 複製任務數據
*10/20 與Vicky、客戶線上討論11/26腦中風活動
*10/21 與行銷錄製12/11感染王魔王戰遊戲畫面
*10/24 與Edwin交接職代事項
*11/18 1126活動會前會
*11/23 1126活動執行準備
*11/25 1126活動彩排＆前置作業</t>
  </si>
  <si>
    <t>消保會</t>
  </si>
  <si>
    <t>*10/18 撈取第三波任務數據提供給Vicky</t>
  </si>
  <si>
    <t>賑災</t>
  </si>
  <si>
    <t>*10/19 確認官方競賽之盾設定
*10/24 提供競賽之盾數據給Edwin</t>
  </si>
  <si>
    <t>*4/20 Lulu交接
*4/22 第三波任務上線、寄信提供客戶 交付項目
*4/29 客戶提供第四波任務題目
*5/3 客戶確認第四波宣傳圖
*5/4 第三波任務數據open id DA票開立
*5/5 確認並上架第四波任務題目
*5/6 打包第四波任務 測試介面
*5/9 撈取第三波任務狀況&amp;open id、提供客戶測試介面
*5/10 設定排程 第四波世界任務、公開世界公告訊息
*5/11 DA診療室討論金門縣名單條件設定
*5/12 客戶確認第四波任務測試介面
*5/13 第四波任務上線、寄信提供客戶 交付項目
*5/18 第一～四波任務數據open id DA票開立(調整數據欄位)
*5/24 客戶提供第五波任務題目
*5/27 撈取第四波任務狀況&amp;open id
*6/2 提供第四波任務狀況&amp;open id、第五波任務宣傳圖＆任務測試介面
*6/7 第五波任務上線、寄信提供客戶 交付項目
*6/16 第五波任務數據open id DA票開立
*6/21 撈取第五波任務狀況&amp;open id
*6/23 客戶提供第六波題目
*6/30 客戶確認第六波任務宣傳圖
*7/1 提供第六波任務測試介面
*7/7 第六波任務上線、寄信提供客戶交付項目
*7/22 撈取第六波任務狀況、open ID名單
*8/5 結案報告完成</t>
  </si>
  <si>
    <t>中科院(女神)</t>
  </si>
  <si>
    <t>*8/3 與Cassie瞭解專案背景、One Bonio方案
*8/10 與中科院、女神 三方會議、開立RD OP票
*8/15 提供中科院 前台教學手冊
*8/16 與Eva、Cassie交流前台操作教學
*8/17 中科院、女神 系統操作教學課程
*8/18 整理與提供中科院需求資料
*8/19 Joseal 介面設定＆後台教學手冊製作與提供
*8/26 創建企業帳號
*9/1 部分題目上架
*9/7 課程影片上架
*9/14 女神會議討論課程設計
*9/16 新增課程影片說明＆引導設定
*9/21 新增引導學員操作系統之社群貼文
*9/23 製作課程提醒貼文
*9/26 專案正式啟動、製作女神客製貼文
*10/4 設定工作坊電競賽、請Cynthia協助打包複習題目
*10/5 與Cassie工作坊課前準備與討論
*10/6 與Cassie至中科院與女神執行工作坊
*10/7 發布JoSeal社群貼文、設定課後複習任務包
*10/11 發布JoSeal社群貼文
*11/18 完成中科院結案報告</t>
  </si>
  <si>
    <t>全聯電競</t>
  </si>
  <si>
    <t>*8/11 與阿飛討論福利熊地形時程
*8/17-8/19 確認專案時程、追蹤客戶提供地形圖檔進度
*8/22-8/26 與阿飛＆客戶 確認福利熊地形、開立地形票
*9/7 與客戶確認工作事項、地形圖
*9/8 與RD確認賽場特殊設定、請PM開立地形RD票、提供客戶賽事活動簡章
*9/14 客戶確認賽事簡章
*9/16 提供客戶賽事名稱建議
*9/22 開立RD/OP票
*9/27 完成電競操作教學手冊
*9/28 確認福利熊地形上線狀況、設定測試初賽賽場
*10/3-10/7 與RD討論賽場設定、提供app更新狀況說明、客戶提供競賽題目
*10/11 完成題目上架、正式賽場設定、確認app更新狀況
*10/12 初賽正式開賽
*10/13-10/14 每日提供錯題回報給客戶
*10/17-10/21 每日提供錯題回報＆選手登入狀況
*10/18 與RD處理賽場bug
*10/24 提供初賽數據、決賽簡報
*11/2 客戶提供晉級名單、魔王戰題目
*11/3 開立決賽賽場RD/OP票
*11/7 啟動儀式魔王任務設定、與BD＆客戶線上討論決賽事項
*11/8 整理RD協助撈取的初賽錯題排行詳細資料、與RD討論決賽賽場設定
*11/9 決賽測試賽場確認、追蹤決賽題目、行前會議
*11/11 提供決賽成績模板、決賽題目上架、確認備用賽場設定、與DA討論錯題排行儀表板優化
*11/14 決賽現場物資確認、與Steven討論決賽現場流程
*11/15 至全聯決賽現場彩排
*11/16 全聯決賽執行
*11/28 完成結案報告</t>
  </si>
  <si>
    <t>花王</t>
  </si>
  <si>
    <t>已交接</t>
  </si>
  <si>
    <t>*4/27 自瑄交接
*5/3 提供第一波任務狀況數據
*5/3 客戶提供第二波任務題目
*5/6 上架題目、打包任務測試介面、提供任務測試介面＆第二三波宣傳圖
*5/10 客戶確認第二三波宣傳圖
*5/12 修改第二波任務題目、設定世界任務排程
*5/13 設定公開世界公告訊息
*5/16 第二波任務上線、紀錄任務正式上線畫面、宣傳素材畫面
*5/31 提供第二波任務狀況數據
*6/7 提供客戶確認任務測試介面
*6/9 修改第三波任務題目、設定世界任務
*6/10 第三波任務上線、紀錄任務上線畫面、宣傳素材畫面
*6/27 撈取第三波任務狀況
*7/1 完成結案報告、撈取完成任務open id名單
*7/4 結案會議、提供會議相關檔案（結案報告、open id名單、CSR任務數據、Pa好康）
*7/26 花王下半年專案時程規劃
*8/9 清潔教育主視覺發想
*8/17 與行銷確認宣傳檔期、任務時間、主視覺
*8/19 客戶提供地形圖檔
*8/24 與BD確認專案執行細節(學習單程序、學習單獎勵)
*8/26 客戶提供＆確認地形道具資訊、任務文案
*9/2 主視覺提供客戶確認
*9/5 與客戶討論主視覺修改＆協助客戶檢視進校公文內容
*9/6 與行銷討論主視覺修改需求
*9/8 開立新地形票
*9/12 提供客戶任務測試介面、主視覺修改
*9/13 客戶確認主視覺
*9/14 提供主視覺ai檔
*9/16 客戶確認任務測試介面、世界任務設定
*9/19 第一波任務上線、上線畫面紀錄
*9/21 客戶確認地形設計、請PM開立地形OP票
*9/27 與客戶確認第二階段任務宣傳圖文案
*10/7 提供第二波任務宣傳圖
*10/12 客戶確認第二波任務宣傳圖、提供任務圖ai檔
*10/14 第二波任務上題打包、提供第二波任務測試介面
*10/18 第二波任務上線、上線畫面紀錄
*10/26 完成第一波任務問卷虛寶發放、與Kitty完成交接
*11/11 與Kitty說明站內訊息發布細節</t>
  </si>
  <si>
    <t>調查局</t>
  </si>
  <si>
    <t>*10/24 設定記者會魔王任務
*10/31 測試魔王任務血量
*11/2 記者會會前會
*11/3 記者會彩排
*11/4 記者會執行</t>
  </si>
  <si>
    <t>*10/14 統計報名人數、檢核分身帳號、寄送開賽通知
*10/24 與Edwin交接職代事項
*11/8-11/10 馬克杯寄送事項
*12/15 決賽獎品寄件資訊整理
*12/16 決賽獎品寄件包貨
*12/19 決賽獎品大宗掛號文件處理
*12/22 決賽獎品寄件完成</t>
  </si>
  <si>
    <t>斗湖巴華</t>
  </si>
  <si>
    <t>終止</t>
  </si>
  <si>
    <t>*01/17 與Vicky討論帳號續購
*01/18 研究過往處理方式、與Vicky討論客戶待補資訊
*01/30 與Vicky討論帳號處理時程
*01/31 與客戶追蹤待補帳號資料
*02/06 - 02/09 修改帳號資料並提供給客戶
*02/15 協助窗口處理系統資料
*10/23 與窗口討論題庫匯出需求
*10/24 與窗口確認教師帳號清單
*10/26 開立題庫匯出OP票
*11/10 與RD確認匯出題庫
*11/15 整理題庫資料
*11/16 提供課程題庫與全校教師個人題庫給窗口</t>
  </si>
  <si>
    <t>*4/27 自瑄交接
*5/13 處理客戶bug report，回信詢問細節，客戶尚未回信
*5/16~5/17 客戶回報操作情境
*5/19 RD提供遠端操作客戶電腦查看排錯之方法
*5/20 客戶同意RD執行遠端操作，約定5/25執行
*5/25 RD遠端操作客戶電腦，查看排錯
*5/26 RD確認bug，客戶修改後成功解決狀況</t>
  </si>
  <si>
    <t>新北教育局
工環科</t>
  </si>
  <si>
    <t>*5/3 參與競賽制度初步討論會議
*5/26~5/27 專案工作細項時程規劃
*5/31 提供工作時程規劃給BD
*6/9 專案工作時程修改提供
*6/16 客戶宣告終止專案</t>
  </si>
  <si>
    <t>領域</t>
  </si>
  <si>
    <t>需要的協助</t>
  </si>
  <si>
    <t>國泰反毒</t>
  </si>
  <si>
    <t>持續執行中</t>
  </si>
  <si>
    <t>10/2-10/4確認宣傳圖
10/9-10/11討論新案成效
10/16-10/17討論新案時程
11/4-11/7討論新案主題及地形發想
11/11-11/14確認新案主視覺發想方向
11/25-11/28確認視覺宣傳圖
12/11-12/12設定競賽之盾
12/17-12/20撈取任務數據及追蹤任務圖素
12/24-12/27確認任務宣傳圖及地形圖素
12/29-1/3確認地形及新地形開票
1/6-1/9確認新地形圖素
2/18-2/21設定官方競賽之盾
2/24-2/27確認宣傳圖及文案
3/12-3/14確認文案、地形及任務上架
3/19-3/21確認地形
3/26-3/28確認文案及圖素
3/31-4/2討論魔王戰操作內容
4/8-4/10回應魔王戰操作內容
4/17-4/18回應魔王戰問題
4/21-4/23討論魔王戰問題
4/28-5/1設定競賽之盾
5/5-5/7撈取任務資料
5/13-5/16更新任務圖素
5/20-5/22確認任務圖素
5/28-5/29設定競賽之盾
6/2撈取任務數據
6/12-6/13設定任務上架
6/16確認任務上架
6/25-6/26設定官方競賽之盾
7/3-7/4提供任務圖素確認
7/8-7/9確認任務宣傳圖內容</t>
  </si>
  <si>
    <t>順發</t>
  </si>
  <si>
    <t>*跟對方窗口討論後，目前會更改成每月提供數據，在提供前對方會先提供想要查詢的日期區間，再協助撈取提供
每月區間更新報表數據</t>
  </si>
  <si>
    <t>台中電競賽</t>
  </si>
  <si>
    <t>12/29-1/3確認報名頁面及簡章設定
1/6-1/10檢測報名狀況
2/10-2/14討論報名狀況
2/17-2/21更新報名簡章及討論事項
2/24-2/27討論後續電競賽事項
3/3-3/7回覆客服信箱及文件處理
3/10-3/14處理電競客服及賽後事項
3/17-3/21處理晉級名單事項
3/18場勘
3/24-3/28追蹤名單回應及客服信件
4/7-4/11處理晉級名單及客服信件回應
4/14-4/17準備決賽文件
4/18彩排
4/19現場支援
4/21-4/24整理結案報告
4/28-5/2調整結案報告及活動獎勵
5/5-5/8整理參賽獎勵及寄出
5/13-5/14回應獎勵客服問題</t>
  </si>
  <si>
    <t>Line</t>
  </si>
  <si>
    <t>9/3上傳第三波任務題目
9/4整理使用手冊
9/18提供暑假作業數據
10/5上傳官方任務
10/23請實習生協助上傳題目並與Maggie及Daisy討論新一波任務的抽獎操作可送的虛寶禮物，目前討論結果為完成第五波任務，國中小各抽50名加送鑽石防護罩
11/12整理第五波任務完成人數報表及抽獎
11/20整理第六波任務內容
12/3開始整理結案報告
12/7提供第一版結案報告給BD
4/22排程新時程
5/18撈取及整理前六波任務的錯題排行
5/20設定停課不停學相關任務
5/26更新專案時程及宣傳時程
6/11跟對方窗口確認暑假作業的題目提供時程
6/17上傳暑假作業題目及設定
6/18提供測試帳號給對方窗口確認題目內容呈現的方式
7/1確認任務宣傳圖
9/10第三波任務上線
9/22確認任務宣傳圖
9/30上線任務
11/16整理結案報告及專屬世界事項
12/6記者會會前會
12/7記者會協助設定魔王任務
12/16設定專屬世界的題目設定及上線任務
1/3調整結案報告
1/13回應窗口結案報告的疑問及跟BD討論新年度執行內容
12/22結案報告線上會議
3/18與BD及MK討論接下來的活動方式
3/29討論新案的行銷方向
5/12-5/13討論新專案事項
5/15討論專案KPI
5/25討論行銷時程
5/30-6/1討論專案行銷設計方向
6/17提供任務宣傳圖給對方確認
6/20-6/23確認宣傳圖上的logo
7/8整理新一波任務題目
7/13整理第一波任務數據
7/19-7/21設定第二波任務及確認宣傳圖
7/27確認題目提供時程及素材提供時程
8/3確認任務題目
8/10提供任務數據及第二波任務題目
8/15-8/18確認任務題目上線及設定
9/5-9/8確認任務宣傳圖
9/13設定任務上線·
11/30與客戶線上會議進行後台教學
12/1提供管理者帳號給客戶使用及操作手冊
12/5-12/9處理結案報告
12/16協助窗口釐清數據問題
12/26-12/27調整結案報告
6/6討論新專案規劃
6/26-6/28確認主視覺風格
7/6追蹤宣傳圖回饋
7/13-7/14上傳任務題目及提供測試
7/20確認任務上架
8/23-8/25討論專屬世界任務宣傳
8/28-9/1確認第三波題目及協助上架、與窗口討論專案成效
9/5-9/8確認任務內容及討論未來任務題目設定方向
9/15任務上架及截圖
10/11任務上架及確認數據
10/16-10/20持續追蹤任務成效及跟行銷討論
10/24整理任務數據及新任務上題
10/25確認任務宣傳圖
10/27提供任務測試
11/1-11/3確認任務內容題目
11/6-11/9確認任務內容
11/10任務上架
11/30與客戶確認任務內容
12/4-12/6確認任務測試
12/8上架任務
12/14-12/15追蹤任務成效
12/22整理數據及開始處理結案報告
12/27-12/28整理結案報告
1/19討論結案報告數據內容
1/25-1/26討論及更新結案報告數據
5/23-5/24回應客戶的問題
6/4-6/7討論時程規劃調整
6/26-6/28確認主視覺方向及討論
7/2-7/5上架題目進行測試確認及宣傳圖回饋修改
7/8-7/12調整任務題目及確認任務上架
7/16-7/17確認任務成效
8/1-8/2處理任務數據及新題目整理
8/6-8/9確認題目回饋
8/14-8/16確認題目修正及任務上架
8/23提供任務宣傳圖確認
8/27追蹤任務呈現數據
9/3-9/5上傳任務題目及提供測試
9/12-9/13修改任務題目回饋
9/18-9/19調整任務題目回饋及任務上架
9/25追蹤數據成效及行銷素材
10/1提供圖素檔案
10/8-10/11確認任務題目及上架測試
10/15-10/18測試任務題目及抽獎
11-5-11/6追蹤任務成效
11/14-11/15追蹤任務書題目
11/19-11/22確認上架題目及測試
11/27-11/28確認題目測試回饋及上架任務
12/2-12/4追蹤任務成效
12/19-12/20討論新年度方案及整理第六波任務題目
12/25-12/27追蹤任務測試回饋
12/30-1/3確認任務書題目及上架設定
1/7-1/10整理任務數據
2/10-2/13調整結案報告
2/20-2/21回應結案報告問題
2/25-2/26調整結案報告</t>
  </si>
  <si>
    <t>玉山</t>
  </si>
  <si>
    <t>2/20-2/21討論新案內容
2/24-2/26整理前年度數據內容
3/3-3/7確認專案時程
3/11-3/14整理去年CSR任務數據
3/20-3/21追蹤圖素確認
3/27提供圖素確認
3/31-4/2追蹤圖素確認
4/7-4/8任務上架及確認
5/5-5/6任務上架
5/16確認任務圖素
5/19-5/20追蹤任務圖素
5/26-5/27確認任務圖素
6/3設定任務上架
6/12提供任務宣傳圖素確認
6/19-6/20確認宣傳任務圖素</t>
  </si>
  <si>
    <t>4/17-4/18協助BD整理提案資料
5/9-5/11擬定新專案時程表
5/15-5/19討論地形/主視覺及專案主題
5/25-5/26調整地形製作時程
5/30確認新的吉祥物定稿版本及地形初步確認
6/7討論主視覺內容
6/16提供主視覺確認
6/19-6/21確認主視覺調整內容
6/26-6/29確認主視覺及任務宣傳圖
7/1協助出題黑客松
7/3-7/7追蹤及調整主視覺回饋
7/13-7/14上傳任務題目及提供測試帳號
7/21上架任務
7/24討論地形設計
7/31-8/3確認第一款地形設計
8/4追蹤任務題目
8/9任務上架
8/24-8/25上架任務及確認內容
8/30確認任務上架及截圖
9/1開地形設計票
9/4-9/7確認任務題目內容以及地形
9/14確認地形及文字敘述
10/11提供測試任務及確認內容
10/19提供任務數據及任務上架截圖
11/1-11/3提供數據報表及整理結案報告
11/6修改結案報告內容</t>
  </si>
  <si>
    <t>暫停</t>
  </si>
  <si>
    <t>8/15與客戶線上會議討論
9/5-9/8與客戶討論接下來的專案執行
9/12-9/15與客戶會議討論接下來的專案內容
9/20-9/23處理10/1任務書設定
9/26-9/30處理10/1任務書活動設定
10/3-10/6提供12月活動報名連結
10/24-10/28處理新竹競賽之盾事項
10/28-10/29支援新竹競賽之盾活動
10/31-11/4處理11月及12月活動及線上會議
11/7-11/11處理中風王活動內容事項
11/14-11/17處理中風王活動題目及與客戶開會
11/17-11/18與客戶開會討論12月活動內容及協助處理題目上架及名單更新
11/22-11/25處理中風王競賽事宜及12月活動線上會議
11/26出差高雄協助辦理中風王競賽
11/30追蹤DA數據
12/1討論魔王戰內容
12/6與客戶線上會議討論12/11及12/14的活動內容
12/10-12/11支援魔王戰活動
12/12-12/13討論週三競賽之盾支援
12/14線上支援競賽之盾</t>
  </si>
  <si>
    <t>6/25-6/28討論專案時程及方向
7/10-7/11與窗口確認需提供的文案及主視覺
7/22-7/25追蹤地形回饋
8/13-8/16追蹤地形回饋及任務宣傳文案
8/21-8/22確認主視覺的宣傳圖
9/4-9/6修改主視覺及確認任務題目
9/10-9/11任務上架設定
10/14-10/15確認任務時程
11/14-11/15確認結案報告
11/20-11/21協助回應結案報告內容</t>
  </si>
  <si>
    <t>慈濟</t>
  </si>
  <si>
    <t>8/1調整競賽之盾操作手冊
10/11協助排除陸軍事宜
10/17協助處理陸軍帳號問題
10/24協助處理陸軍報表問題
11/2-11/3協助排除陸軍問題
11/8-11/10處理帳號暱稱問題
11/14-11/17處理陸軍進校事項及帳號密碼問題
11/23-11/24處理陸軍競賽之盾問題
12/4-12/7處理縣市盃的問題
12/13-12/15回應後台數據內容
12/18-12/21處理陸軍問題
12/15-12/29陸軍問題回應
12/29調整縣市盃SOP簡報
1/3-1/5回覆陸軍問題及處理縣市盃問題
1/8-1/12回應陸軍問題
1/17-1/19處理陸軍及縣市盃問題
1/21線上支援縣市盃
1/24-1/26回應縣市盃問題
1/30-2/1回應縣市盃操作問題
2/19-2/22回應縣市盃問題
2/28縣市盃線上支援
3/1討論下週馬來西亞會議細節
3/4馬來西亞線上會議參與
3/5-3/8回應縣市盃客服及問題
3/11-3/15回應縣市盃問題
3/17縣市盃線上支援
3/18-3/20回應縣市盃問題
4/1-4/4回應縣市盃問題
4/10-4/13準備全國總決賽事項
4/14支援全國總決賽
4/15-4/18追蹤電競賽問題回饋
5/28與BD討論專案優化事項
6/4-6/7討論專案優化事項
6/11-6/13討論優化事項內容
6/17-6/20討論及整理優化事項
6/26線上會議討論
6/27-6/28討論優化事項方向
7/2-7/3回應客戶競賽之盾設定問題
7/9-7/11討論慈濟實體展覽的攤位執行
7/17-7/19與客戶討論攤位任務設定
7/23-7/26與內部討論慈濟提出的後台問題
7/30-8/1處理亞太展覽攤位任務題目
8/5-8/7確認亞太展覽攤位任務設定
8/8-8/9協助調整教學簡報
8/10-8/16協助回應陸軍事項問題
8/20-8/22討論優化事項
8/28參與線上會議
9/5-9/6提供團體版競賽之盾手冊
9/11-9/13回應師兄問題
9/23-9/26處理任務複製票以及回應系統異常狀況問題
10/1-10/2回應陸軍問題
10/8-10/9回應陸軍後台操作問題
10/16-10/17回應後台設定問題及登入問題
11/5-11/8回應陸軍問題
11/13-11/15確認系統優化進度
11/19-11/21協助回應陸軍事項及確認彩蛋題的流程
11/25-11/27回應陸軍問題
12/4-12/6回應陸軍問題
12/9-12/13回應陸軍問題及操作手冊製作
12/17-12/19線上會議討論及製造操作手冊
12/24-12/26回應陸軍問題
12/30-1/2確認匯入開票資訊
1/7-1/9處理縣市盃問題
2/11-2/14確認縣市盃名單
2/19-2/21確認高雄縣市盃名單及問題回應
2/25-2/27確認縣市盃名單及問題回應
3/3-3/7處理縣市盃問題及名單整理
3/10-3/14處理縣市盃帳號及馬來西亞決賽事項
3/18-3/21確認縣市盃名單及線上支援回應
3/26-3/28回應縣市盃問題
3/31-4/2處理縣市盃事項
4/7-4/11處理決賽事項
4/14-4/16與RD討論優化事項
4/21-4/23處理客服問題及優化事項討論
5/5-5/7討論新專案時程規劃
5/26-5/29確認數據內容及開票討論
6/2-6/6處理數據開票事項及數據整理
6/11-6/12回應窗口系統問題
6/18-6/20回應窗口問題及新賽制簡章討論
6/25-6/27回應窗口系統操作問題
7/1-7/2討論馬來西亞簡章
7/9-7/10討論數據票及資料刪除票的內容</t>
  </si>
  <si>
    <t>重新啟動</t>
  </si>
  <si>
    <t xml:space="preserve">3/17協助BD擬定活動流程表
4/15與客戶線上會議
4/21與BD討論專案內容
4/22跟客戶第二次線上會議
6/1調整專案時程
6/23與窗口及合作劇團三方會議
7/14調整專案時程
7/15與窗口線上會議
7/19與BD討論地形時程
7/28跟窗口討論題目呈現
8/10-8/11討論主視覺風格
8/18追蹤任務時程表
8/23-8/24追蹤主視覺及任務宣傳圖回饋
8/30-9/2追蹤第一波任務文字敘述及題目
9/5-9/8處理任務上線及確認專屬世界設定
9/12-9/16追蹤地形圖及與窗口會議
9/22追蹤第二波任務文案
9/26-9/30追蹤第二波任務宣傳圖及地形確認
10/5-10/7討論及開票第三款地形
10/24-10/27確認地形狀況及追蹤任務題目及宣傳圖回饋
10/31-11/2處理任務上線
11/7-11/11追蹤地形回應及魔王任務設定
11/15確認魔王任務設定及與客戶線上例會
11/16確認競賽之盾設定
11/22-11/24追蹤任務文案及題目
11/28-12/1處理任務題目上題及追蹤行銷文案
12/7協助窗口調整任務題目內容
12/13-12/15追蹤宣傳文案
12/20與窗口線上會議及追蹤任務題目
12/26-12/30確認宣傳圖及追蹤文案及題目
1/2-1/4追蹤文案
1/6與執行長開會
1/9-1/11處理任務時程及跟BD討論確定專案後續
2/23協助BD更新客戶驗收報告
3/8協助BD更新結案報告
8/21與客戶會議討論接下來的時程及專案內容
10/27與窗口會議討論時程及調整專案時程表
11/30與窗口線上會議
12/1調整新專案時程表
12/4-12/7確認新題目
12/8上架新題目
1/3-1/4追蹤任務題目
1/9-1/12追蹤宣傳圖回饋及任務題目
1/15-1/19確認宣傳圖文案及題目確認及上架測試
1/22-1/24確認任務題目及上架
1/31-2/1確認宣傳圖及任務題目上架
2/19-2/23追蹤任務圖回饋及文案
2/26-3/1上架任務及確認題目內容
3/14-3/15追蹤宣傳圖文案
3/18-3/20追蹤任務題目
4/3追蹤宣傳圖文案
4/10追蹤宣傳任務及專屬世界任務題目
4/15-4/17確認任務題目及設定
4/22-4/26追蹤任務題目及宣傳圖
4/29-5/2追蹤任務題目
5/3專屬世界任務上架
5/8-5/9上架任務及確認任務內容
5/15-5/19追蹤專屬世界任務題目及上架
5/19-5/22追蹤任務題目
5/28-5/31追蹤任務題目及設定專屬世界任務
6/6確認專屬世界任務時程
7/10-7/12持續整理結案數據
7/16整理結案報告
12/3-12/5確認結案報告
12/11-12/12更正結案報告內容
12/18更新結案報告內容
</t>
  </si>
  <si>
    <t>4/7-4/8處理窗口需要的數據內容
4/22提供窗口需要的期間數據
5/20處理帳號更新
5/27處理帳號問題
5/30處理管理者帳號期限問題
6/15-6/17處理任務數據
7/8排程更新帳號名單
7/13更新人員名單
8/2提供數據
8/11整理數據及提供
8/15-8/18更新人員名單及整理數據報表
8/24處理人員名單
9/8提供任務數據
2/20-2/22協助開通管理者帳號及跟客戶確認名單更新日期
3/2更新人員名單
3/23協助撈取任務數據
4/6協助撈取結案數據
8/25協助更新名單
10/11參與線上會議
11/29與BD討論窗口專案內容
12/8與客服確認數據報表內容
12/13討論數據報表提供的內容可行性
12/19討論及設定康舒專屬世界
12/29建立康舒專屬世界
1/10與BD討論客戶的需求問題
1/25確認康舒世界建立日期
2/1討論數據內容
2/20-2/21整理康舒名單
3/1討論康舒登入狀況報表
3/6-3/8討論題目數據撈取的可行性
3/11撈取康舒資料
3/18協助撈取資料
4/1協助撈取數據及錯題資料
5/16-5/18處理名單帳號
6/20撈取客戶結案數據提供
10/9更新用戶名單
11/27確認數據提供時程
12/2提供數據報表
1/10討論CN世界測試帳號
3/6-3/7討論CN數據問題</t>
  </si>
  <si>
    <t>高大</t>
  </si>
  <si>
    <t>4/14第一次線上對焦會議
4/19跟BD討論窗口提供的題目
5/15專案進度討論會議
5/29專案進度會議
5/30-6/2確認第一波題目及測試
6/9討論測驗任務包
6/12-6/16上架第二波討論任務及地形獎勵整理
6/19-6/21上架第三波及第四波題目
6/26-6/30上架及設定測試任務及地形討論
7/5工作會議及確認地形道具開票內容
7/10-7/14上傳測試任務及測試，並提供回饋/地形追蹤
7/17-7/21追蹤地形設計以及回饋確認
7/25-7/28討論任務題目修改問題
7/31-8/1修正任務題目及設定測試任務
8/10設定測試任務
8/17-8/18設定測試任務包題
8/21設定測試任務
8/25設定測試任務專屬獎勵
9/6線上會議討論及測試任務延長設定
9/12-9/15開票處理OP及整理大學入門帳號名單
10/11-10/13更新參與人員名單
10/16-10/20持續更新人員名單
10/23-10/27持續整理更新人員名單
11/2持續更新人員名單
11/8持續更新人員名單
11/14整理區間任務數據
11/24與DA討論數據撈取
11/28協助處理新報名人員名單上傳及分組
12/11-12/15更新名單及錯題開票撈取
12/20撈取及整理第一批資料
3/5-3/8整理數據內容及與BD討論
4/3與BD討論數據內容
5/6-5/9討論專案方向
5/18線上會議討論
5/30線上會議討論確認專案議題
6/6-6/7討論專案內容的可行性及與窗口追蹤進度
6/12線上會議討論
6/18-6/19討論新地形的發想
6/23-6/28與窗口及設計來回討論地形方向
7/1-7/4確認題目內容及線上會議討論，地形開票
7/10-7/12整理題目上架及設定任務模式測試
7/15-7/19測試任務模式及確認地形回饋
7/22-7/25處理題目回饋以及追蹤地形回饋
8/1線上會議討論
8/2追蹤地形文字敘述
8/6-8/8確認地形文字敘述及追蹤題目修正
9/4線上會議討論
9/5-9/6確認測試內容
9/9-9/11確認測試任務及提供測試帳號
9/18-9/19與RD討論執行票的內容
9/26-9/27處理大學入門及全民原教任務班級
10/1-10/3處理帳號問題
10/7-10/9處理學生帳號更新及任務設定
10/15-10/16更新學生名單
11/7更新學生名單
11/13調整學生名單
11/20調整任務時間</t>
  </si>
  <si>
    <t>土污</t>
  </si>
  <si>
    <t>7/7-7/10確認新專案時程</t>
  </si>
  <si>
    <t>國網中心</t>
  </si>
  <si>
    <t>2/24-2/27確認題庫及上架時間
3/3-3/7整理操作文件
3/11-3/14討論專案內容執行項目
3/20-3/21追蹤專案時程進度
3/24-3/27確認專案時程追蹤
3/28出席國科會會議
3/31-4/3追蹤題目及處理題目上架
4/7-4/11處理題目修正問題
4/14-4/16處理題目內容
4/16-4/20支援比賽活動
4/21-4/24整理結案數據
4/28-4/30回應結案數據問題
5/12-5/14處理結案數據問題及整理
5/18-5/22處理結案數據
6/5驗收會議
6/25-6/26回應客戶問題及與BD討論客戶需求</t>
  </si>
  <si>
    <t>3/18-3/21討論電競賽專案及展場內容
3/26-3/27討論展場內容時程
4/22-4/24發想策展內容
4/28-5/2討論策展內容
5/29實體會議討論
6/2-6/6發想及整理闖關題目
6/9-6/13提供闖關任務測試及調整內容討論
6/16-6/20調整闖關任務內容及圖素追蹤，設定闖關任務測試
6/25-6/27調整闖關任務內容
6/30-7/3確認闖關任務內容
7/9-7/11確認闖關任務題目內容及QR Code</t>
  </si>
  <si>
    <t>野野食農</t>
  </si>
  <si>
    <t>6/30-7/4討論時程及確認主視覺
7/7-7/11討論主視覺方向及確認主題</t>
  </si>
  <si>
    <t>臺南文資</t>
  </si>
  <si>
    <t>已結束</t>
  </si>
  <si>
    <t>e</t>
  </si>
  <si>
    <t>新北警察局</t>
  </si>
  <si>
    <t>4/17-4/20跟BD討論專案內容及主視覺
5/2-5/3跟進活動內容簡章
5/8-5/12討論主視覺
5/15確認開票內容
7/3-7/7撰寫開賽通知及將違規者移除賽場
7/13整理重複報名名單及寄送信件
7/20-7/21討論重複報名事項已經開賽準備
7/24-7/28撈取晉級名單/盤點違規名單/撰寫及寄送晉級通知
7/31-8/3處理客服信件
8/7-8/10確認晉級文件
8/14-8/18確認決賽事項
8/19協助線上決賽</t>
  </si>
  <si>
    <t>研華</t>
  </si>
  <si>
    <t>6/27-6/29討論及擬定專案時程
7/4-7/7追蹤任務題目提供
7/11-7/14整理結案報告
7/20設定第一場魔王戰
8/11討論新專案主視覺
8/16-8/18設定魔王任務及數據整理
8/25整理任務數據及結案報告
8/30-9/1上傳研華新題庫
9/8確認任務宣傳圖
9/12設定任務上線
9/26-9/30追蹤任務題目
10/5-10/7追蹤任務宣傳圖
10/26追蹤任務題目
11/9任務設定上線
11/25任務數據撈取
12/5-12/8確認任務宣傳圖及交接給Cynthia</t>
  </si>
  <si>
    <t>亞太組織與員工資料</t>
  </si>
  <si>
    <t>* 協助匯入及更新亞太提供的員工資料
*新窗口提供了新的欄位表，目前在調整中</t>
  </si>
  <si>
    <t>亞太新人員工資料</t>
  </si>
  <si>
    <t>* 協助更新亞太新人員工資料
*每個月固定5號清理新人訓世界資料，並在清除前先行通知對方窗口
*目前與對方確認新的帳號提供方式</t>
  </si>
  <si>
    <t>——</t>
  </si>
  <si>
    <t>小霹靂台語節目</t>
  </si>
  <si>
    <t>7/17設定魔王戰
*目前三場魔王戰已經完成，會再提供相關數據給客戶</t>
  </si>
  <si>
    <t>教育局</t>
  </si>
  <si>
    <t>電競</t>
  </si>
  <si>
    <t>國泰反毒南區複賽</t>
  </si>
  <si>
    <t>1/5確認各縣市窗口的合作意願，目前台南已經回文告知無法協助核發獎狀字號，其餘縣市目前在上簽中
2/5高雄及屏東已經回函答應，台東也口頭答應了，目前在等台東主任回函給我們</t>
  </si>
  <si>
    <t>震江</t>
  </si>
  <si>
    <t>7/17提供對方想要的期間數據
10/15更新人員名單
12/2更新人員名單
2/17更新人員名單</t>
  </si>
  <si>
    <t>雷射電競賽</t>
  </si>
  <si>
    <t>9/17確認賽制及報名方式，目前在等待主視覺確認中
9/25確認比賽簡章、主視覺並建立報名網頁，分成國中/國小兩個報名網頁，獎勵圖目前尚等待設計提供
10/8處理參賽者報名的問題
10/16撰寫開賽通知
10/28確認開始通知、晉級通知及決賽領據表單
11/2寄送開賽通知
11/5-11/8最終確認競賽進行時間及設定
11/9確認晉級決賽人員並整理名單匯入賽場
11/12寄送決賽開賽通知
11/13撥電通知參賽人員
11/16-18整理回傳的優勝者資料</t>
  </si>
  <si>
    <t>中華電信</t>
  </si>
  <si>
    <t>10/21協助上傳名單至指定的專屬世界
1/22更新人員名單</t>
  </si>
  <si>
    <t>王佳實業</t>
  </si>
  <si>
    <t>11/4協助上傳名單至專屬世界，及提供管理者帳號給對方窗口</t>
  </si>
  <si>
    <t>心律學會</t>
  </si>
  <si>
    <t>11/22提供競賽使用手冊及賽制
12/9活動場勘
12/10整理對方提供的題目，並帶領Emory開設賽場及RD票
12/18-19現場測試及正式電競賽協助
12/24整理結案報告
2/25跟對方線上會議討論活動內容，目前需要我們提供英文簡章及手冊
3/5製作英文手冊
3/17決賽場地場勘就修改簡章內容
4/8確認最終版本的手冊內容及報名表單整理
4/18現場比賽支援</t>
  </si>
  <si>
    <t>諾華</t>
  </si>
  <si>
    <t>5/17處理新一批名單
5/18-19跟對方窗口進行簡單教師後台培訓
5/28協助窗口調整專屬世界設定</t>
  </si>
  <si>
    <t>6/25與BD討論活動時程及地形的繪製時程安排
7/1跟BD確認活動時程並提供給對方確認
10/6與David跟窗口確認地形細節</t>
  </si>
  <si>
    <t>5/28整理及提供教學手冊
6/2確認專屬世界名稱/logo及團體代碼
6/4提供專屬世界登入頁面請對方確認，目前在等待對方確認中及確認線上培訓時間
6/9線上培訓課程及課後提供更新版本的操作手冊
6/15例行會議確認對方目前題庫建立的狀況
9/17匯入新的人員名單
12/6協助老師確認競賽之盾的設定及名單更新
12/17提供老師想要的操作手冊</t>
  </si>
  <si>
    <t>台電</t>
  </si>
  <si>
    <t>6/24請對方提交地形設計概念
6/24確認任務時程及電競賽簡章
7/1與對方確認任務宣傳圖及電競賽規則
7/8確認第一波任務題目
7/9討論電競賽主視覺及專屬地形
7/15提供電競賽主視覺初稿給對方確認及確認地形設計
7/22確認電競賽主視覺回饋及與行銷設計溝通
7/23確認地形文字敘述
7/28討論電競賽簡章事項
7/30請助理協助上題
8/5與對方討論目前宣傳圖及電競主視覺確認時程
8/6與對方確認宣傳圖及電競主視覺
8/13與對方確認電競主視覺及簡章
8/19確認電競主視覺修正的部分
8/30台電電競賽報名上線
9/1確認第三波宣傳圖及題目
9/9確認電競賽宣傳貼文及題目
9/12整理電競賽題目
9/16上傳電競賽題目
10/8先行整理任務書結案報告
10/14回報電競賽報名人數
10/16確認電競賽最終報名人數
10/22線上電競賽開始
10/22-10/28處理台電電競賽的問題
10/29整理比賽成績
11/3回應參賽者反應的賽制問題及與窗口討論
11/5整理結案報告
11/12跟BD確認結案報告內容
5/12-5/13討論新專案地形及主視覺
5/15-5/20確認地形設計及開票
5/22-5/24與設計討論地形設計及與行銷跟窗口確認行銷設計方向
5/30-6/2確認地形圖設計
6/6-6/10與設計及窗口溝通地形圖
6/13-6/17與PM討論地形更新時程及追蹤任務宣傳圖
6/22-6/24追蹤宣傳圖回饋
6/29-6/30處理任務題目及追蹤宣傳圖回饋
7/6上線任務及競賽之盾
7/7提供競賽之盾數據
7/11-7/14確認第二波宣傳圖及文案
7/19設定第二波任務測試題目
7/29上線第二波任務
8/2設定競賽之盾
8/11提供窗口任務數據
8/15-8/18設定官方競賽之盾及任務數據整理
8/23-8/24確認第二波任務測試及設定
8/31上線任務及官方競賽之盾
9/12設定任務上線及準備整理結案報告
9/22提供結案報告給BD</t>
  </si>
  <si>
    <t>一般培訓</t>
  </si>
  <si>
    <t>*跟對方窗口討論新版的報表提供方式
5/27與對方IT聯絡處理線上名單串接出錯的問題
6/10與RD討論關於自動串接失敗的解決方法，目前預計下次更新後在串接失敗時系統會自動再次進行串接
9/24與BD討論帳號合約</t>
  </si>
  <si>
    <t>各縣市教育部門</t>
  </si>
  <si>
    <t>寒暑假作業</t>
  </si>
  <si>
    <t>1/01-1/18 各縣市確認參與與任務設定
1/20-2/22 活動上線
3/3-3/7 確認活動數據寄發給各縣市</t>
  </si>
  <si>
    <t>1/15上架寒假作業活動
2/15 開寒假作業數據撈取票
3/4 寄發各縣市表現數據給窗口
3/22 處理新竹縣學校獎品客服問題
4/19 與設計討論外包地形時程
5/21 完成打包高中段題目
5/23 聯繫各縣市窗口2024暑假活動
5/31 完成小學高中段題目打包
6/22 完成題目設定與任務發布
6/24 暑假任務上架
8/30 開暑假作業數據撈取票
9/12 寄送暑假作業數據給各縣市窗口</t>
  </si>
  <si>
    <t>1/4 聯繫高雄教育局窗口確認獎品合作意願
1/6 教Cynthia, Yvonne連續任務設定方式
2/16 開票撈取寒假作業數據
3/6 寄發寒假作業數據給各縣市窗口
5/16 整理縣市窗口資訊與暑假作業學科範圍
6/6-6/7 寄出活動資訊信件給各縣市窗口
6/15-6/19 打包國中階段暑假作業題目包
9/15 2023暑假作業活動結束，並已完成撈取數據
10/2 提供台北市政府教育局公文與確認寄送問題
10/13 處理新北市點數補發客服問題
11/24 盤點2024寒假作業時程
12/04 聯繫教育局個窗口(確認花蓮、台北採購縣市)</t>
  </si>
  <si>
    <t xml:space="preserve">01/14 完成設定全年級寒假作業世界任務
01/17 填客服活動表單
02/07 處理國小三年級作業任務誤刪情形 (已於02/08重新上線)
02/10 開立寒假作業數據撈取DA票
02/24 已經取得DA 撈取寒假作業任務的數據
04/09 規劃2022暑假排程與專屬地形發想
04/15 與ＭＫＴ討論暑假地形系列發想規劃(下週與設計、ＰＭ討論可行性)
04/22 確認暑假地形，MKT已於本SP開票設計
05/05 確認暑假地形設計方向
05/27 確認暑假作業跨域任務(待LINE 玉山回覆)、規劃題目任務範圍中
06/02 完成寄發暑假活動作業信件給教育局各窗口
06/10 完成題目規劃、高中階段包題
6/17 完成國小、國中階段包題
6/24 完成暑假作業任務設定
6/27 暑假作業任務上線
9/8 開票暑假作業數據撈取票
9/21 與DA討論與確認暑假作業數據撈取票
9/27 寄發各縣市暑假作業數據給教育單位窗口
11/4 和行銷討論下年度寒假作業推廣方向
11/9 規劃大宗採購表單與導流規劃事項
11/24 整理寒暑假作業過去合作狀況
12/16 整理寒假作業商品介紹-提供給新北主任
12/20 寄出所有寒假作業宣導信件給教育局個窗口
</t>
  </si>
  <si>
    <t>12/01 規劃寒假作業活動時程、彙整任務題目
12/02 與Daisy、自瑄、小方了解寒假作業活動執行項目
12/15 請David Lulu協助並已完成包題國小、國中與高中作業任務
12/16 請Michelle協助寄發寒假作業通知給各縣市政府教育局窗口</t>
  </si>
  <si>
    <t>衛武營藝術中心</t>
  </si>
  <si>
    <t>1/02-3/05 第一波任務題目與視覺籌備
3/06第一波任務上線
3/08-3/31 與客戶及內部規劃第二波任務視覺與題目內容
4/22 完成與確認第一波任務主視覺繪製
4/30-6/20 完成三波任務活動運營</t>
  </si>
  <si>
    <t>1/04 完成衛武營結案報告並提供
1/08 提供2024專案時程表規劃
1/26 與顧問老師進行諮詢會議
2/22 上架第一波任務
3/13 上架第二波任務
3/15 提供顧問諮詢費相關文件給老師
3/29 彙整地形設計需求開票
4/01 提供道具地形名稱提案供確認
4/12 確認3D地形與道具設計
4/19 提供第三波任務題目調整內容
4/24 規劃第三波主視覺方向與討論
4/25 與顧問老師進行諮詢會議
5/14 彙整校稿後題目與上架
5/15 提供測試任務與調整更新
5/22 與客戶設計討論地形調整
5/24 上架第三波任務題目
5/31 完成第三波地形確認
6/4 規劃第四波任題目與主視覺提案
6/11 提供第三波任務數據與追蹤顧問領據
6/19 宣傳圖確認與領據顧問申請
7/04 第四波任務上架與彙整資料
7/19 製作第五波任務題目知識點
7/24 調整第五波任務題目請客戶確認、2025專案討論會議
7/31-8/2 調整第五波任務題目&amp;與客戶討論視覺與文案規劃
8/7 顧問老師審題會議
8/14 完成第五波任務題目審題與上架
8/15 追蹤主視覺回饋與行銷討論後完成
8/29 確認宣傳圖調整方向提供彙整檔案
9/05 第五波任務上線
9/19 整理第五波任務數據
12/04 和客戶討論2025專案方向</t>
  </si>
  <si>
    <t>10/12 規劃地形設計與客戶溝通
10/25 進行專案規劃會議、提出地形票
11/17 完成地形道具設計確認
12/13-18 調整題目上架第一與第二波任務
12/31 撈取任務數據與進行專案會議
01/03 至衛武營中心進行參訪</t>
  </si>
  <si>
    <t>1/02-2/27 建立使用環境與製作文件</t>
  </si>
  <si>
    <t>12/02 建立系統與BD討論客戶驗收方向</t>
  </si>
  <si>
    <t>中台科大</t>
  </si>
  <si>
    <t>3/03-3/07 準備討論會議展示環境、確認PDF轉製需求
4/22 線上教師培訓會議
4/25 上架所有教師題庫
6/30 更新世界狀態與通知客戶</t>
  </si>
  <si>
    <t>開放水域</t>
  </si>
  <si>
    <t>3/24-3/28 安排2025專案時程與BD討論
4/17 和老師與行銷確認主視覺方向
5/26 賽事報名啟動
6/26 第二波宣傳任務上線</t>
  </si>
  <si>
    <t>3/20 規劃主視覺與行銷討論、命題會議
3/21 彙整電競賽相關文件
3/29 討論主視覺宣傳提案規劃
4/12 確認賽事執行細節與BD確認
4/17 提供主視覺初版設計圖與追蹤客戶回覆
4/26 確認賽事簡章、主視覺設計與報名表單
5/3 整理過去賽事報名表單提供EDM寄送
5/16 實體活動廠商籌備會議
5/20 第二波任務上線通知
5/21 寄發賽事宣傳訊息與任務內容
5/31 與窗口確認實體活動細節與賽事宣傳
6/3 整理線上賽報名名單與重複報名者
6/6 彙整第二波任務數據與賽場設定
6/13 發送開賽通知與複查賽場設定
6/15-6/16 線上賽開賽監控
6/22 聯繫實體活動參與選手與得獎名單
6/29 實體活動
7/02 整理現場物資
7/10 彙整結案報告提供BD確認
7/17 和BD討論結案報告回饋與確認</t>
  </si>
  <si>
    <t>2/03-2/27 規劃籌備時程與客戶進行討論會議
3/03-3/07 確認任務題目
3/10-3/31 決賽場地勘查、題目進度與視覺宣傳設計追蹤
4/17 第一波任務上線
4/30-7/04 賽事籌備與客戶確認事項</t>
  </si>
  <si>
    <t>11/01 完成車馬費補助表格
11/03 完成聯繫15組晉級者參賽意願與彙整資料
11/11 現場電競賽支援
11/23 收集交通補助資料完成、賽評車馬費申請
12/11 車馬費與交通補助全數匯款
12/22 進行AZ內訓討論會議</t>
  </si>
  <si>
    <t>內部</t>
  </si>
  <si>
    <t>全能電競賽</t>
  </si>
  <si>
    <t>1/02-2/27 確認出題與審題單位並進行說明會議
3/14 數位智慧權、壓力因應等三大主題顧問合作確認
3/28 飲食營養、科技主題等三大主題顧問合作確認
4/01-7/04 賽事設定、獎勵名單確認</t>
  </si>
  <si>
    <t>5/7 和Cynthia討論電競賽主題分佈規劃
5/22 和行銷討論十週年宣傳圖規劃
5/24 調整體適能教授合作邀請簡報
5/31 寄出霸凌防治邀約信件與準備簡報
6/3 寄出飲食營養邀約信件
6/5 霸凌防治教授命題討論會議
6/6 體適能主題教授命題討論會議
6/11 飲食營養主題命題討論會議
6/14 調整營養命題方向與教授確認
7/09 初審營養主題題目與教授確認
7/17 確認營養主題題目與上架
7/19 初審霸凌防治題目回饋教授調整
7/22 上架霸凌防治題目
7/24 和教授確認領據事宜與說明
7/29 完成申請營養&amp;霸凌主題顧問費用
8/16 整理2025 電競賽主題規劃
11/30 確認決賽選手名單與聯繫確認</t>
  </si>
  <si>
    <t>桃園教育局反毒</t>
  </si>
  <si>
    <t>3/31-4/02 規劃2025合作專案時程與方向
4/11 與壽山高中老師進行會議討論
4/28 與命題顧問進行線上會議
5/30 完成題目審查與上架
6/30 完成題目上線確認與宣傳視覺設計確認</t>
  </si>
  <si>
    <t>4/25 整理入校聯繫名單
5/11 確認第一場入校活動規劃
6/25 進行第一場入校活動</t>
  </si>
  <si>
    <t>7/04 規劃2025專案時程</t>
  </si>
  <si>
    <t>7/11 與BD討論專案需求
7/17 和客戶進行專案討論會議
7/19 survey 主視覺規劃與專案排程
7/22 和行銷討論主視覺規劃和排程
7/24 上架題目
8/15 與行銷討論主視覺請客戶審圖完成
8/22 上架兩波任務題目
9/03 第一波任務上線與資料彙整
9/17 整理第一波抽獎名單
9/17 第二波任務上線與資料彙整
10/01 整理第二波抽獎名單
10/01-10/04 彙整結案報告</t>
  </si>
  <si>
    <t>8/15 專案啟動討論會議
8/17 彙整主視覺設計需求
9/15 任務上線通知客戶且完成搜集資料
10/2 完成結案報告請BD提供</t>
  </si>
  <si>
    <t>產品培訓</t>
  </si>
  <si>
    <t>02/18 準備特力培訓簡報-遊戲介面、教師介面
02/24 調整教師介面簡報並提供給BD-Vicky寄出給客戶閱讀
03/2  進行特力集團培訓-遊戲介面+教師介面</t>
  </si>
  <si>
    <t>12/8 展示One BoniO提案</t>
  </si>
  <si>
    <t>元大金控</t>
  </si>
  <si>
    <t>11/03 參與one bonio提案會議
11/05 與CLN討論多益課程轉製工作分配
11/11 與CLN討論共學活動設計想法
11/19 與CLN確認共學活動規劃設計與微調
11/25 與CLN夥伴確認共學活動規劃設計的調整方向，並已提供BD體驗帳號兩組</t>
  </si>
  <si>
    <t>課程規劃</t>
  </si>
  <si>
    <t>課程平台合作</t>
  </si>
  <si>
    <t>11/12 與Leo確認初步與城邦課程分潤架構
11/19 完成整理城邦、勝典課程分類</t>
  </si>
  <si>
    <t>寶島眼鏡</t>
  </si>
  <si>
    <t>10/7 與Leo交流初版體驗課程轉製呈現效果
10/12 與Leo報告轉製課程與初步demo
10/15 已提交轉製簡報予Leo. Eva
10/21 寶島眼鏡協助展示</t>
  </si>
  <si>
    <t>工研院</t>
  </si>
  <si>
    <t>10/26 工研院路演：商用電郵寫作課程</t>
  </si>
  <si>
    <t>裕隆汽車</t>
  </si>
  <si>
    <t>10/27 裕隆汽車路演：銷售技巧課程(含體驗)
10/28 提供優化後路演簡報</t>
  </si>
  <si>
    <t>科林儀器</t>
  </si>
  <si>
    <t>11/09 科林儀器路演提案會議</t>
  </si>
  <si>
    <t>企業內訓/活動</t>
  </si>
  <si>
    <t>10/4派發上週任務領土券、新增新進同仁帳號
10/6回覆報表資訊的閱讀與解釋方式
10/12 派發上週任務紫色藥水券
10/13 協助更改同仁帳號的資訊
10/18派發上週任務領土券
10/25派發上週任務紫色藥水道具</t>
  </si>
  <si>
    <t>12/30 和毓瑄討論時碩demo準備方向
01/05 完成時碩demo所需pagmao+joseal相關內容
01/10 時碩提案會議會前會
01/11 時碩提案會議</t>
  </si>
  <si>
    <t>02/17 準備信義房屋one bonio方案說明簡報
03/04  準備信義房屋demo
03/09 至信義房屋demo介紹
03/11 提供信義房屋相關資訊簡報</t>
  </si>
  <si>
    <t>01/10 串接各式題目設定體驗任務、準備體驗帳號
01/11 提供任務書操作手冊與題型說明文件</t>
  </si>
  <si>
    <t>新北市教育局
新住民文教輔導科</t>
  </si>
  <si>
    <t>01/13 設定體驗任務、準備帳號、提供任務書操作手冊與題型說明文件</t>
  </si>
  <si>
    <t>東元電機</t>
  </si>
  <si>
    <t>01/18 設定體驗任務、準備帳號、提供任務書操作手冊與題型說明文件</t>
  </si>
  <si>
    <t>志成公司</t>
  </si>
  <si>
    <t xml:space="preserve"> 01/25 設定體驗任務、準備帳號、提供任務書操作手冊與題型說明文件 </t>
  </si>
  <si>
    <t>證券英文</t>
  </si>
  <si>
    <t>01/07 完成One BoniO證券英文提案公版簡報</t>
  </si>
  <si>
    <t>恆隆行</t>
  </si>
  <si>
    <t>03/16 電話聯繫窗口了解需求(因進修課程報告，需要體驗帳號任務與簡報)
03/18 提供任務帳號與簡報
03/22 會議demo 遊戲與pagamo簡報，並提供體驗帳號
04/08 關心客戶報告進度，協助提供體驗帳號</t>
  </si>
  <si>
    <t>11/18 恆隆行展示one bonio提案，後續聚焦為pagamo產品需求，故將著手進行提案
11/26 已提供報價單兩份及提案簡報給客戶
11/30 已與客戶進行提案簡報會議
12/06 客戶回覆因上週工作繁重，將待下週在與主管審案討論
12/13 客戶回覆因年底銷售計畫繁重，故將另行規劃和與主管討論</t>
  </si>
  <si>
    <t>外部講師</t>
  </si>
  <si>
    <t>湘鈴老師銷售課</t>
  </si>
  <si>
    <t>03/23 合約用印完畢並寄出。
03/30 收到回簽合約並完成歸檔</t>
  </si>
  <si>
    <t>12/03 與湘鈴老師進行課程會議，後續老師將提供體驗版課程(課程週次與共學活動規劃、6支影片和對應題目)
12/10 提供銷售課程、服務課程的共學活動規劃
12/15 和老師進行討論會議，了解實際授課細節與適合的活動
12/22 與銷售課程老師聯繫調整共學活動細節，尚未聯繫到會議時間</t>
  </si>
  <si>
    <t>師培社群經營</t>
  </si>
  <si>
    <t>后儀老師合作</t>
  </si>
  <si>
    <t>01/14 提供多益課程體驗社群、師培社群的帳號與入口資訊
04/08 提供新北課程規劃簡報、進行簡單會議討論未來課程設計</t>
  </si>
  <si>
    <t>內部教育訓練</t>
  </si>
  <si>
    <t>03/31 提供JoSeal帳號給受訓同仁
04/06 新人訓項目完成認領且分配完
04/08 與受訓同仁敲定培訓時間：4/14 1030-1130
04/14 進行教師介面培訓課程</t>
  </si>
  <si>
    <t>高科大開放水域</t>
  </si>
  <si>
    <t>04/07 與BD了解案況，討論排程
04/08 規劃詳細專案時程表提供給BD與客戶溝通
04/18 調整專案時程表給BD（此案後續轉交David處理OP事項)</t>
  </si>
  <si>
    <t>01/10 串接各式題目設定體驗任務、準備體驗帳號
01/11 提供任務書操作手冊與題型說明文件
04/22 進行專案時程討論會議</t>
  </si>
  <si>
    <t>微糖趣冰聯名課程</t>
  </si>
  <si>
    <t>04/12 準備會議所需展示One BoniO內容
04/13 進行討論會議
04/14 準備體驗帳號、使用說明並釋出
04/22 進行討論會議，已抵定合作方向
04/28 進行討論會議，已擬定預計開課日期，後續啟動行銷素材製作
05/06 進行討論會議，已確認開課日期
05/13  進行例行會議，以確認開課時段與主題、講師合作方式
05/19 進行例行會議，確認開課分工方式
06/02 進行例行會議，確認行銷方式(課程已於6/2上架到商城)
06/09 編輯Joseal社群的課程宣傳貼文內容
6/23 完成開創課程社群、課程世界與基本設定
7/4-7/8 釋出首堂課程試聽問卷與信件、任務題目上架
7/11-7/14 製作課程簡報、雙方會議、7/14正式課程
7/28 完成課前準備、進行故事表達課程
8/2 上架故事表達課程影片
8/12 處理退款學員聯繫與資訊
8/25 完成學員退款事項與聯繫</t>
  </si>
  <si>
    <t>印花樂聯名課程</t>
  </si>
  <si>
    <t>04/12 準備會議所需資源：以印花樂提案課程轉至One BoniO架構
04/13 進行雙方討論會議
04/15 進行工作計畫表單並已釋出給客戶參閱
04/20 已提供細項工作計畫給客戶，
04/27  進行討論會議，已確定合作課程主題（後續啟動行銷素材製作)
05/13  進行討論會議，需要調整課程行事曆
05/20 提供題目回饋，待夥伴調整後上架任務
05/23 取得客戶調整後的題目，請MKT上架題目
05/30 進行討論會議，確認銷售方式與題目確認
06/09 編輯Joseal社群的課程宣傳貼文內容
6/22 完成開創課程社群、課程世界與基本設定
7/4-7/8 調整任務題目
7/15 設定學員帳號、編輯開課通知信件、確認購買名單
7/22 第一堂課課前準備、聯繫學員、發送第二堂課前通知
7/23 第一堂課開課
7/26 聯繫第二堂課學員、完成課前準備
8/2 上架入門課程影片、聯繫第三堂課學員、8/3完成第三堂課
8/19 聯繫進階課程學員開課提醒
8/24 編輯進階課程影片並完成上架
8/30 整理販售課程的帳號、手冊與通知信件內容給電商團隊</t>
  </si>
  <si>
    <t>國泰反毒競賽</t>
  </si>
  <si>
    <t>02/14 整理下學期第一次段考範圍
02/18 回電處理-國泰比賽客服:驗證信件未收到
02/24 處理完畢國泰比賽客服:驗證信件未收到
02/25 回覆國泰比賽客服：修改報名姓名資料
04/06 回覆國泰比賽客服：組別代碼事宜
04/08 完成國泰線上初賽包題：國小三年級
04/11 完成國泰線上初賽包題：國小四年級到高中一年級
06/02 回覆國泰比賽客服信件
06/06-06/10  彙整比賽檢舉信件與客服聯繫
6/13-6/17 彙整比賽檢舉名單和聯繫信件
6/20-6/24 共學組檢舉名單與聯繫可疑選手、寄發學生組晉級信件
6/27-7/1 回覆客服信件
7/4-7/6 聯繫缺交資料的選手
7/21 寄送選手帳密信件、回覆line群組留言
7/29-30 進行決賽彩排與決賽賽事</t>
  </si>
  <si>
    <t>言果x信義房屋</t>
  </si>
  <si>
    <t>01/04 言果展示說明one bonio方案
6/23 與PM討論功能優化：言果、新光人壽提出需求
6/27-7/1 與JoSeal PM討論：言果、新光人壽、中華海洋需求
7/4-7/13 與JoSeal PM討論言果需求與時程
7/15 製作app教學手冊
7/22 提供客戶管理帳號、app教學手冊
8/15 開通43組帳號
8/19 撈取學員登入時間資料與調整帳號設定
8/26 處理學員無法登入問題
9/12-14 開通學員新增帳號</t>
  </si>
  <si>
    <t>12/29 準備言果展示one bonio方案說明簡報</t>
  </si>
  <si>
    <t>內容團隊</t>
  </si>
  <si>
    <t>課程夥伴合作</t>
  </si>
  <si>
    <t>1/6 了解魔術老師合作方向
1/11-1/12 建立魔術老師體驗課程並與小方、Leo討論</t>
  </si>
  <si>
    <t>6/27 整理猿創力合作提案簡報
7/14 進行猿創力會議、體驗希平方產品(製作提案簡報中)
7/21 討論與製作希平方合作方向簡報
7/28 與希平方進行合作討論提案會議
8/19 進行猿創力合作會議
11/11 進行猿創力會議</t>
  </si>
  <si>
    <t>高科大</t>
  </si>
  <si>
    <t xml:space="preserve">
04/07 整理首波任務數據並告知客戶
04/20 取得第二波任務題目並提供回饋，待客戶修改回傳以利上架
04/28 取得第二波任務題目，待上架題目
05/04 上架第二波任務題目，並依據客戶回饋調整完畢
05/10 第二波任務題目上線
05/12 確認第二款地形設計方向，待與設計討論道具設計方向在回覆客戶
05/20 確認第二款地形道具設計方向，下一SP進設計製程
05/27 取得地形與道具初版，待客戶確認回覆
05/31 客戶回覆確認第二款地形道具設計
06/07 回覆第六七波任務題目回饋
6/17 取得第三波任務題目與圖片資源
6/20. 確認第六七波任務題目、第三波任務題目上架完成
6/29 第三波任務題目確認完畢，交付第三波任務宣傳圖
7/5 第三波任務上線
7/19 整理第三波任務數據、取得第四波宣傳素材
7/28 上架第四波任務題目
8/2 提供第四波測試任務
8/9 確認完第四波宣傳圖設計
8/16 高科大第四波任務上線、通知客戶
8/30 整理第四波任務數據並提供給客戶
9/16 取得第五波題目
9/20 上架第五波任務題目並提供測驗任務給客戶
10/04 第五波任務上限，彙整任務上線資料
10/14 追蹤第六波題目彙整進度
10/18 上架第六波題目、整理第五波任務數據
10/26-27 整理第六波宣傳圖文案調整與回饋
11/1 第六波任務上線
11/4 製作pa好康任務
11/8 上架Pa好康任務
11/15 整理第六波任務數據、製作結案報告
11/21-12/1 彙整與確認結案報告內容</t>
  </si>
  <si>
    <t>2022年Q1
01/12 準備高科大技職教育各題型的說明題目與說明簡報
01/20 調整高科大專案時程
01/24 高科大專案時程確認完畢
01/27 取得高科大主專案的視覺方向，了解到吉祥物需等年後才能確認
02/07 與客戶討論第一款地形進度與提案方向
02/10 確認第一款地形與道具設計方向、開立設計票
02/15 與客戶討論宣傳主視覺設計方向
02/17高科大第一款地形初版，已提供給客戶確認，待下週一與教育部會議後，一並將調整需求彙整給設計
02/18 提案高科大第一款地形道具描述提案，待客戶回覆
02/23 確認定稿高科大一款地形道具
02/25 溝通與提案高科大主視覺方向
03/03 主視覺方向確認
03/10 確認六波任務主題名稱
03/11 提供主視覺提供確認
03/16 主視覺宣傳圖確認定案
03/17 完成第一波任務題目上題
03/18 寄出第一波任務題目與宣傳圖交付信件
03/24 首波任務上線、設定站內訊息</t>
  </si>
  <si>
    <t xml:space="preserve">
06/01 與DA討論後續課程數據撈取方式，並開票處理
06/08 補寄學員開課通知信件
06/09 整理社群貼文排程並與新貴夥伴討論合作方式
6/20 上架第二波教材貼文、確認第二波任務上線
7/1 整理六月使用數據報表
7/11 上架第三波教材貼文與任務上線
7/22 編輯期中提醒信件、和BD確認內容
7/25 調整任務描述
08/02 寄送期中提醒信件給學員
8/3 提供七月學習數據
8/11 整理任務錯題數據，提供給CLN編輯貼文
8/15-8/18 編輯與發出社群貼文
8/22 上架第四波教材貼文與任務
8/26 回覆學員客服信件
8/30 回覆學員客服信件、整理任務錯題數據
9/5 撈取八月學習數據、發布社群貼文
9/26-9/28 編輯社群貼文與整理錯題素材
10/03-10/06 寄送課程提醒信件、學習社群操作
11/3 整理10月報表
11/10-12 寄課程提醒信件與設定站內提醒訊息
11/20 寄送課程提醒信件
12/1 整理11月學習數據報表</t>
  </si>
  <si>
    <t>04/21 規劃課程運營事項時程表
04/22 確認課程運營日期、與CLN夥伴約會議時間
04/26 與CLN開會討論專案合作日程和分工規劃
04/28 取得CLN規劃的共學行事曆(需要確認並與夥伴回覆)
04/29 完成課程說明會簡報初版(05/03需在調整細節並提供給窗口)
05/05 進行課程說明會
05/12 上架華邦電子JoSeal課程：多益英文
05/20 完成上架華邦電子JoSeal課程：商用英文\用戶教學手冊
05/25 發出學員課前通知信件
05/31 發出學員開課提醒信件、補發部分學員開課通知信</t>
  </si>
  <si>
    <t>素養產品</t>
  </si>
  <si>
    <t>補教客戶</t>
  </si>
  <si>
    <t>04/27 補教交接會議
04/28 處理亞洲教育訂單並回覆
5/10 處理亞洲教育訂單：體驗方案*40
05/20 接到亞洲教育訂單：體驗方案*114（國中)。
05/27 完成處理亞洲教育訂單：體驗方案*114（國中)
6/28 完成處理亞洲教育訂單：體驗方案*7（國中)
7/5  開通顧德資優帳號：國中標配方案*4
8/3 完成處理亞洲教育訂單：國中標配方案*ˇ30（國中)
9/20 完成處理亞洲教育訂單：國中標配方案*2（國中)
1125 完成處理巨匠英文素養訂單*3、閱讀素養訂單*1</t>
  </si>
  <si>
    <t>產品規劃</t>
  </si>
  <si>
    <t>JoSeal優化規劃</t>
  </si>
  <si>
    <t xml:space="preserve">
02/09 修改JoSeal平台介紹影片腳本
02/14 和Eva討論腳本修改方向
02/16 討論Zuvio融入One Bonio架構會議
02/18 JoSeal會議：確認優化進度與討論需求
02/22 討論One BoniO方案介紹簡報加入Zuvio改版調整會議
02/23 寄出One BoniO+Zuvio方案介紹簡報
03/03 製作 One BoniO方案的規格文件(待教學設計組內部討論後提出)
03/04 JoSeal會議：確認優化進度與討論需求
03/09 寄出One BoniO選配標配組合調整簡報
04/21 與PM提出One BoniO串接需求(預估06/08可釋出上線)
04/28 PM會議確認SSO登入流程與問題討論
05/06 與Sydney進行One BoniO模式與功能教育訓練
06/02 與Sydney、JoSeal PM對接功能會議
6/16 與PM討論優化會議
6/23 與PM討論功能優化：言果、新光人壽提出需求
6/27-7/1 與JoSeal PM討論：言果、新光人壽、中華海洋需求
7/4-7/13 與JoSeal PM討論言果需求與時程
8/16 與JoSeal PM討論客戶需求與排程
10/21 整理JoSeal介紹簡報公版，待與Leo Eva討論確認
10/27 完成JoSeal介紹簡報公版
11/2 進行JoSeal內部客戶進度交流會議</t>
  </si>
  <si>
    <t>10/8 與Leo、David進行one bonio報表資訊規劃會議
11/16 與joseal夥伴討論報表格式數據，metabase已有初版模板
11/26 與Leo討論Joseal平台優化需求並寄出彙整初版
12/02 與Joseal團隊討論優化需求與聚焦項目
12/09 與Joseal-PM討論Joseal 平台優化需求
12/23 和Leo報告優化需求討論方向，待與pm了解相關細節後回報
2022年
01/07 與Ｍichelle討論優化方向，預計隔週將與各產品pm確認優化方向
01/13 與PM RD討論One BoniO的Single Sign on實作方向
01/18 規劃JoSeal平台、One BoniO方案介紹影片腳本並寄出
01/19 與DA安排會議時間討論One BoniO在Metabase呈現方式與教學
01/20 提出UMU平台競品分析簡報
01/21 盤點One BoniO雙平台角色權限以回覆JoSeal帳號規劃需求
01/24 JoSeal會議：確認優化進度與討論需求
01/26 與DA會議討論數據儀表板的建立方法</t>
  </si>
  <si>
    <t>廣達</t>
  </si>
  <si>
    <t>1/13 協助錄製論壇分享影片並剪輯上傳留擋
2/17 擬定題庫下架訊息與設定排程
3/2 討論題庫匯出機制
3/16 題庫匯出開票
3/30 題庫匯出完成並確認(後續若有老師需要題目可提供)</t>
  </si>
  <si>
    <t>05/05 確認廣達任務活動主視覺與任務標題
05/20 取得廣達任務活動主視覺圖、任務宣傳圖
05/25 收到廣達任務宣傳圖回饋，待設計調整後請客戶確認
05/27 完成首波任務上題，請客戶確認中(首波任務上線日為6/2)
05/31 客戶回覆確認宣傳圖
6/14 提醒廣達地形設計方向
6/24 取得廣達地形設計決議、與內部設計討論中
6/30 與設計確認廣達需求，完成開廣達地形設計票
7/1 已確認第二波任務宣傳圖
7/7 第二波任務上線
7/13 提供地形設計圖檔，等待窗口提供回饋中
07/22 確認地形獎勵調整順序，等待下週提供地形設計調整回饋
07/28 取得第三波任務宣傳素材，轉交設計進行宣傳圖面
08/02 確認宣傳圖面，取得第三波任務題目，待上架中
8/8 上架完第三波任務題目，客戶確認完畢
8/11 第三波任務上線
8/12 取得地形設計回饋，與設計討論完調整方向
8/18 確認地形設計、規劃2022電競賽時程
8/26 擬定2022電競賽規劃(預定安排9/1與客戶會議), 取得第四波任務宣傳素材
09/01 進行電競賽會議，待提供相關資訊給客戶內部討論
9/5 提供第三波任務數據給客戶、初擬電競賽主視覺方向並開票設計
9/18 設定第四波任務上線
9/20 與客戶討論確認電競賽題庫規劃
9/21 與行銷討論廣達主視覺草圖設計概念(下週將請客戶內部確認)
9/27 進行電競賽主視覺討論會議，下週持續追蹤客戶回饋
10/06 取得電競賽主視覺回饋和任務宣傳素材
10/12 追蹤任務宣傳圖進度
10/19 進行第五波任務設定與上題（10/20上線)
10/21 製作電競賽簡章、討論電競賽主視覺回饋
10/27 追蹤電競賽主視覺回饋
11/4 架報名網頁、追蹤簡章確認進度(主視覺已回饋確認)
11/11 完成報名網頁架設、文件製作並已確認完畢
11/14-18 廣達電競賽報名開跑，追蹤報名人數
11/20-12/2 上架廣達電競賽暖身任務包、電競賽新題 (12/2報名截止，共2688人)
12/5-12/9 設定電競賽賽場
12/12-12/16 電競賽維護與客服信件處理
12/19-12/23 製作結案報告、整理得獎名單與比賽結束相關事項
12/26 完成確認結案報告並寄出給客戶</t>
  </si>
  <si>
    <t>10/1包第五波任務題目完成、上線完成
10/19 提供電競賽主視覺予廣達確認
10/28 已確認電競賽賽期、比賽計分方法，主視覺待設計提供調整後示意圖再行溝通
10/28 廣達已提供第六、七波任務宣傳圖文內容
11/04 廣達已確認電競賽簡章、第六七波任務宣傳圖
11/09 廣達已確認電競賽主視覺回覆(我方已於11/04提供主視覺供確認）
11/12 提供更新後電競賽簡章給行銷(新增早鳥報名優惠與更新競賽截止時間)
11/17 完成設定報名網頁與相關文件
11/18 廣達電競賽開賽(報名期間是11/18～12/6, 每日將提供報名數據給廣達)
11/25 開票請RD協助進行廣達電競賽場客制設定
11/26 協助排除客服轉發訊息，截至11/26 23:59的電競報名人數共3711人
12/03 協助排除客服轉發訊息，截至12/02 23:59的電競報名人數共6545人
12/06 協助排除客服轉發訊息，中午12點截止報名，人數共7192位
12/06 整理與提供第六波任務數據
12/09 確認賽場設定確認：題目包題、地形設定，寄發開賽通知
12/10 規劃Line OA訊息內容與推播時段
12/13 中午12點電競賽開打，搭配Line推播開打通知訊息
12/17 處理與討論一舉報其他惡意攻擊參賽者的客訴
12/20 電競賽結束，共3814位參賽者
12/24 提出廣達電競賽得獎名單、廣達結案報告給客戶
12/30 討論和回電給文德國小林老師客訴電話
01/04 整理與提供第七波任務數據
01/06 完成發送廣達電競賽所有獎項的虛寶獎勵
01/07 客戶需要題庫中錯題率前十高的題目資訊，已開票請DA協助提供
01/13 DA已提供錯題資訊，並已回報給客戶
02/08 與BD-Vicky討論2022廣達提案並提供相關檔案
02/16 廣達2022提案會議
03/17 收到廣達2022六波任務規劃，規劃2022專案時程表
03/22 與Vicky討論2022專案時程表，並已寄出給窗口
04/07 與Vicky MKT討論廣達主視覺規劃
04/15 與設計MKT討論主視覺與臉書規劃，待整理後預計下週與窗口討論
04/21 與客戶討論主視覺，已有選定方向，目前請設計提供設計草圖
04/29 提供任務活動主視覺排版示意圖提供客戶確認</t>
  </si>
  <si>
    <t>仙女老師</t>
  </si>
  <si>
    <t>1/6 與仙女老師確認合約內容細節
1/12 仙女老師合約用印完成並寄出
01/30 仙女老師合約歸檔、佈置JoSeal學習環境
3/7~3/9 設計開課通知、課前問卷與佈置學習活動
3/14 準備現場分工事項、仙女老師課程討論
3/21 進行仙女老師會議</t>
  </si>
  <si>
    <t>8/16 準備仙女老師課程合作提案簡報與討論確認
8/22 進行仙女老師課程討論會議
10/03 確認仙女老師課程規劃大綱
12/8 與仙女老師進行課程交流會議
12/13 確認仙女老師活動場地規劃、排定工作時程
12/20 確認仙女老師課程規劃排程與調整合約</t>
  </si>
  <si>
    <t>2/21 慈濟縣市盃支援內部會議
3/1 多語系題庫上傳測試會議
3/3 雲林縣市盃線上支援
3/11 高雄縣市杯線上支援
3/30 決賽籌備會議</t>
  </si>
  <si>
    <t>8/29-9/1 整理慈濟報名操作手冊、印尼文待翻譯文字、FAQ
9/2 與PM討論報名流程
9/5-9/8 製作測試報名網頁、與PM討論報名流程
9/12-9/16 完成報名網頁與賽場設定、與PM討論報名流程
9/19 報名網頁上線與確認
9/22 與PM討論報名網頁優化事項
10/27 調整報名網頁圖片
11/4 討論報名網頁圖片調整事項</t>
  </si>
  <si>
    <t>中科院</t>
  </si>
  <si>
    <t>3/9 規劃中科院課程時程與活動執行方式
3/10 與女神進行課程討論會議
3/14 三方討論會議並提供專案時程表帳號資料表格
3/23 追蹤中科院帳號名單並取得資訊
4/7 社群貼文排程(4/10 正式啟用)
4/17 確認下週實體工作坊協助事項 
4/26 進行中科院實體工作方支援
5/5 提醒中科院專案結束日期
5/9 彙整結案報告(5/17已提交給女神老師)</t>
  </si>
  <si>
    <t>8/9 與BD進行專案會前會，整理系統資源與開票
8/10 進行三方專案會議
8/17 進行前台培訓會議
9/13 與女神進行專案討論會議
9/28 確認工作坊操作方法
10/06 進行實體工作坊與小型電競賽
10/20 彙整結案驗收相關內容</t>
  </si>
  <si>
    <t>4/17 進行OP內部包題分工討論會議
4/28-5/2 打包78年級比賽題目
6/6 進行作弊違規盤查執行討論會議
6/20-21 查找聯繫校際組疑似違規選手
6/29 寄出校際組共學晉級信件
7/3 整理決賽學科範圍文件
7/10 打包56年級決賽題目
8/4-8/5 比賽彩排與正式活動</t>
  </si>
  <si>
    <t>KPMG</t>
  </si>
  <si>
    <t>1/6 整理課程架構內容簡報
1/9-1/12 確認英文架構整理簡報、提供體驗帳號
02/01-02/02 調整中高階主管課程內容與簡報
2/08 確認中高階主管課程架構並提供給BD
4/12 進行提案會議</t>
  </si>
  <si>
    <t>12/7 進行提案會議與會整簡報
12/15 調整簡報並提供給BD</t>
  </si>
  <si>
    <t>Foodeast</t>
  </si>
  <si>
    <t>4/12 內部討論Foodeast合作需求&amp;準備
4/19-21 準備Foodeast會議簡報與進行會議
5/5 內部討論Foodeast合作時程與會議流程
5/30 進行交流會議：確認時程與目前規劃進度
6/5 確認取得任務主題規劃方向
6/15 提供任務題目回饋、與夥伴電話交流</t>
  </si>
  <si>
    <t>5/29-5/30 整理規劃師培課程大綱
5/31 提供嘉義師培課程大綱給師兄
6/27進行師培教育訓練會議
8/3 慈濟師培前置準備
8/11 線上課程支援</t>
  </si>
  <si>
    <t>桃園防災館</t>
  </si>
  <si>
    <t>8/1 專案啟動討論會議
8/16 彙整主視覺設計需求
9/15 首波任務上線通知客戶且完成收集資料
9/15 第二波任務宣傳圖確認完畢
10/2 第二波任務上限與客戶通知</t>
  </si>
  <si>
    <t>5/22-5/23 討論課程需求與彙整規格簡報
6/1 和毓萱討論講師課程設計方向與確認之處
6/5 調整課程大綱提案
7/12-13 製作製課素材格式說明與規範
9/15 調整瑪麗老師課程、設定Joseal社群分群設定
10/13 完成上架1-9影片編輯與教材檔案
10/20 完成上架10-12影片編輯與教材檔案</t>
  </si>
  <si>
    <t>9/8 與BD進行專案與分工討論會議
9/13 確認社群設定與專案時程規劃
9/16 追蹤CLN多益題目更新狀況與上架完成第一回多益題目
9/19-9/21 準備社群教材、教學手冊與社群設定
9/28 編輯新光社群貼文排程
10/03-10/07 社群貼文操作與學習提醒
10/13 測試電競賽實作
10/17-21 電競賽錯題追蹤與更新
11/11 討論11/16實體工作坊準備事項
11/15-16 準備與進行實體工作坊</t>
  </si>
  <si>
    <t>新北智慧教育研習</t>
  </si>
  <si>
    <t>1/11 與新北窗口確認研習場次(3月場次待年後確認)
1/16-18 調整新學年認證課程內容與簡報
02/08 進行新學年第一梯次認證課程(1+2堂)
02/10 支援第9+第10場初階課程
02/15-17 確認3-6月初階研習課程場次
3/15 進行第二梯次認證課程(1堂)
3/22 旁聽第11場初階課程（由新北種子講師授課）
3/29 進行第二梯次認證課程(2堂)
4/19 進行第12場初階課程
5/17 旁聽第13場初階課程（由新北種子講師授課）
5/24 進行認證課程(第3堂)
5/31旁聽第14場初階課程（由新北種子講師授課）
6/07旁聽第14場初階課程（由新北種子講師授課）
6/14 進行第二梯次課程(第三堂)
6/21 進行第三梯次課程(第三堂)
7/5 提供暑假場次A2課程檢核名單
7/18-19 製作提供講師證書模板給教育局
9/11 進行授證儀式準備與分享
10/28 進行認證課程一二堂
11/03 與k12進行交接說明會議</t>
  </si>
  <si>
    <t xml:space="preserve">07/08 提供新北師培證書樣式、典禮代表流程資訊
07/18 調整師培證書樣式
07/27 參加師培認證發放典禮
8/3 準備講師培訓內容，並提供給窗口主任
8/10 講師培訓第一堂
08/24 完成111學年度第一堂初階課程
08/31 完成111學年度第2堂初階課程
09/22 規劃下週講師培訓第二堂課程
09/28 完成講師培訓第二堂課程
10/12 完成111學年度第3堂初階課程
10/18 跟Cynthia交流師培相關事項
10/25 完成111學年度第4堂初階課程
11/1 2S內部交流會議
11/4 規劃2S社群導流事項
11/09 完成111學年度第5堂初階課程
11/14 完成初階課程檢核
11/23 完成111學年度第6堂初階課程
11/29 與主任討論認證課程規劃
12/14 完成111學年度第7堂初階課程
12/28 完成111學年度第8堂初階課程
</t>
  </si>
  <si>
    <t>10/5 跟Leo、Eva、Cassie進行新北師培會議
10/8 survey其他平台的三階段課程執行方式與教案內容
10/15與Ｍichelle交流教師社群規劃
10/18 與Leo、Eva、Cassie進行新北師培會議
10/22 訪談教師兩位(鐘元杰老師、鄭華斌老師)、書信訪談教師一位(簡志祥老師)
10/27 提供認證課程架構介紹予新北教育局
11/05 寄發三份獎品予老師
12/02 提供認證課程架構與流程給新店國小榮正主任，
12/07 和新北智慧學習輔導小組的召集人和部分成員進行會議，討論規劃方向
12/14 確認初階研習課開課時間：1/05、1/12、1/25
12/21 與主任通電話了解報名狀況，每場100位皆報名額滿，需提供給主任線上課程檢核點
12/28 與主任確認課程檢核點執行方法、確認2月開課時間：2/9、2/10
12/29 完成課程簡報、出題課程所需的任務題目
12/30 規劃師培社群方向並與Leo討論
2022年
01/05 完成師培研習第一場課程
01/07 設定與上架內容至新北師培老師專用的Joseal社群
01/10 JoSeal社群發文與製圖
01/11 第一場課程檢核確認完成並回覆主任
01/12 完成師培研習第二場課程
01/17  第一場課程檢核確認完成
01/19 主任通電回饋研習內容調整方向與確認3-6月研習開課時間
01/25 完成師培研習第三場課程
01/26 處理教師對研習課程的詢問與回覆
01/27 第三場課程檢核確認完成
02/09 完成師培初階課程第四場
02/10 完成師培初階課程第五場
02/14 第四場研習檢核完成
03/09 第五場初階研習課程
03/11 教學設計組討論進階認證課程設計規劃
03/14 完成第五場研習課程檢核
03/15 發出師培社群討論區Line OA訊息
03/24 教學設計組討論進階認證課程設計規劃
03/25 與新北智慧學習小組主任討論認證課程設計與培訓師資
03/30 完成新北認證課程第一梯次第一堂
04/06 完成新北認證課程第二梯次第一堂
04/13 完成第六場初階研習課程
04/20 完成第七場初階研習課程
04/27 完成第八場初階研習課程
05/04 完成新北認證課程第一二梯次第二堂
05/18 完成第九場初階研習課程
05/25 完成第十場初階研習課程
05/27 和新北新北智慧學習小組主任討論師資培訓日期與方式
06/01 完成第十一場初階研習課程
06/08 完成第第十二場初階研習課程
06/10 聯繫認證課程第三堂的教師與準備
06/11 完成所有初階課程檢核作業
6/15 完成認證課程第三堂，共13位老師結訓(預計7/28進行線上授證)</t>
  </si>
  <si>
    <t>Otto2美學</t>
  </si>
  <si>
    <t>02/06-02/08 規劃Otto2聯名課程工作時程並提供給夥伴
2/20 Otto2交流會議
3/1-3/3 規劃商品方案與工作時程(待調整後，下週進行會議)
3/6 內部討論商品方案與工作時程
3/16 討論會議
3/22-3/24 與Leo&amp;小方彙整影片回饋、討論銷售策略
4/6 內部交流會議：彙整競品＆上市流程計畫
4/11 競品試用&amp;與窗口電話會議討論市場觀察
4/13 內部會議：測試流程規劃
4/21 與窗口電話會議討論材料包清單&amp;確認下週會議時間
5/26 與Otto2進行會議(確認固定成本資訊與分工)
6/1-6/7 追蹤取得課程材料包資訊與並與窗口進行會議
6/19-6/21 製作平台教學影片初版
7/10 與小方確認產品說明書項目內容
7/14 製作學習任務第一波
7/17-19 製作平台操作教學引導影片#1＆ 聯繫電訪名單
09/15 調整產品學習平台</t>
  </si>
  <si>
    <t>11/9 進行otto2交流會議
11/15 內部彙整Otto2跟進事項並約會議時間
12/1 進行Otto2課程並規劃相關內容
12/12 Otto2課程交流會議</t>
  </si>
  <si>
    <t>中華海洋</t>
  </si>
  <si>
    <t>1/5 進行培訓競賽討論會議、整理競賽所需資訊給窗口
1/10 關心培訓競賽狀況與狀況支援
2/15-17 了解新帳號開立需求與準備
2/20-22 與yvonne確認新帳號使用地圖規劃
4/6-4/7 追蹤帳號使用異常狀況
6/13 製作功能更新說明並提供給客戶</t>
  </si>
  <si>
    <t>8/1 提供前置作業規格資訊與專案時程表
8/9 設定社群
8/11 完成系統培訓、提供教學手冊
10/18 進行進度交流會議
11/15 回覆客戶使用問題並回覆可行作法(待開票請RD協助)
11/25 整理進度交流會議所需簡報內容
12/6 進行進度交流會議
12/9 準備系統測試說明文件
12/14 內部進度交流確認會議
12/23 約會議時間與確認測試進度
12/29 進行進度交流會議</t>
  </si>
  <si>
    <t>高科大技職</t>
  </si>
  <si>
    <t>1/02 彙整第二波任務數據
2/05 彙整第二波解謎數據&amp;發獎勵
3/05 與行銷討論活動時間與客戶確認
3/15 上架Line任務題目與設計
3/21 追蹤宣傳圖回饋
3/29 調整Line任務題目
4/01 第三波解謎任務上線設定
4/19 追蹤第三波遊戲任務題目提供進度
4/26 完成第三波遊戲題目上架
5/22 彙整結案報告與BD確認</t>
  </si>
  <si>
    <t>5/2 規劃專案排程與BD討論確認
5/17 進行專案啟動會議
5/25-26 彙整地形與主視覺設計提案並與BD討論
6/5 與窗口進行設計需求與活動討論會議
6/8 依據回饋調整設計提案(預計下週與客戶會議確認)
6/15-6/16 規劃主視覺地形設計提案
6/26-6/28 規劃Line任務並與ＢＤ討論
7/3-7/6 追蹤地形設計回饋
7/10 確認地形設計完成
7/12-13 收集Line活動素材與設計初版活動
7/20 與客戶進行活動規劃討論會議
7/21 發想主視覺方向與設計呈現
9/15 確認完畢遊戲首波任務並設定
10/03 撈取首波任務數據提供給客戶
10/28 撈取line任務完成名單
11/14 發送首播line任務獎勵
11/22 提供第二波Line測試任務
12/18 上架第二波遊戲任務
12/31 遊戲任務撈取數據</t>
  </si>
  <si>
    <t>3/12 設計第一波任務題目給OP確認
4/10 提供第二波任務題目給OP確認
5/10 提供第三波任務題目給OP確認</t>
  </si>
  <si>
    <t>1/3 製作任務示範題型並提供給窗口確認(待下週追蹤回饋)
02/01-02/03 設計第一波任務題目
2/15-2/16 進行討論會議、製作首波任務提供給BD確認
3/10 根據窗口回饋調整第一波任務題目
3/15 提供第二波任務題目給OP確認與回饋
5/3-5/4 規劃培訓專案時程與BD OP討論確認
5/8-5/12 設計第三波任務題目並提供確認
5/2-5/25 設計&amp;上架第四波任務題目並提供確認
7/11-7/12 完成第五波任務題目設計並提供確認</t>
  </si>
  <si>
    <t>12/30 規劃網安教育主題與資料搜集</t>
  </si>
  <si>
    <t>無印良品</t>
  </si>
  <si>
    <t>4/29 與BD討論內訓體驗題目
5/09 設計第二版體驗題目提供客戶評估</t>
  </si>
  <si>
    <t>2/21-2/22 製作培訓規劃簡報、會前會
3/1-3/3 調整簡報並寄出(已安排3/8與窗口討論會議)
3/8 與窗口進行線上討論會議
6/9 依據客戶回饋調整課程培訓大綱並提供確認</t>
  </si>
  <si>
    <t>文化部台語補助</t>
  </si>
  <si>
    <t>5/14 規劃專案時程與BD討論
5/15 顧問老師專案討論會議
5/16 整理地形開發與宣傳設計需求
5/24 規劃活動標題與宣傳相關文案
5/27 與老師確認文案規劃與題目製作回饋
6/6 上架第一波任務題目提供確認
6/13 設定第一波世界任務
6/17 上架第二波任務題目提供確認
6/22 確認地形設計(1&amp;2款)
7/08 第四波任務上線與確認第4-6任務題目
7/15 第五波任務上線
7/22 彙整任務完成數據(1-4波)
7/24 規劃活動滿意度問卷與上架
7/29 第六波任務上線
7/31 請工讀生整理任務7-9圖片與音檔素材
8/6 提供第7-9任務給顧問審閱與調整
8/26 整理第8-9上線任務畫面、設定站內訊息
9/02 整理第10波任務素材與上架
9/09 整理第11-12波任務素材與上架
9/09 第9波任務上架與資料彙整
9/16 第10波任務上架與資料彙整
10/01-10/04 整理結案資料彙整</t>
  </si>
  <si>
    <t>茂森木業</t>
  </si>
  <si>
    <t>1/12 和茂森進行內訓影片拍攝規劃
1/19 到茂森拍攝影片
2/23 提供剪輯影片給茂森確認
3/14 依據影片回饋規劃調整方式與討論
3/20 調整影片提供客戶確認
3/27 上架教材至雙平台
4/10 製作題目文件提供確認
4/18 三方線上會議確認專案進度
4/22 依據回饋更新影片
4/25 進行補件線上案例萃取會議
5/07 至茂森拍攝影片與客戶平台培訓
5/13 完成影片剪輯提供客戶審閱
5/31 追蹤女神出題進度與上架
7/18 整理內訓時程與活動規劃請客戶確認
8/13 整理培訓文件與設定平台
8/22 至茂森進行培訓說明會議
8/29 製作學習數據報表模板
9/02 彙整第一週學習數據
9/09 彙整第二週學習數據
9/30 整理茂森木業內訓課程成果報告</t>
  </si>
  <si>
    <t>利樂包裝</t>
  </si>
  <si>
    <t>2/21 整理2024專案時程表
3/4 和行銷討論主視覺與規劃
3/15 上架任務題目
3/28 確認主視覺與活動宣傳圖
4/01 提供第一波任務測試與確認
4/16 第一波任務上線與資料彙整
4/23 確認完畢第一個地形設計繪製
5/16 第二波任務上線與資料彙整
5/29 提供第三波測試任務客戶確認
6/11 第三波任務上線與資料彙整
6/22 確認第二個地形設計繪製
7/05 確認上半年中獎名單與提供給客戶
8/16 製作三波任務提供客戶測試確認
8/30 製作下半年抽獎表單、確認宣傳圖
9/12 第一波任務上線與客戶確認臉書貼文
12/01 完成結案報告與BD討論</t>
  </si>
  <si>
    <t>1/6 規劃今年度專案主視覺方向(待下週與BD討論)
1/10 與客戶進行專案規劃會議
1/11 與行銷確認行銷排成與規劃確認
4/14 準備下半年專案地形設計規劃
4/20-21 規劃專案時程表&amp;與行銷BD確認排程
5/5 下半年地形與主視覺設計規劃
5/18 進行地形與主視覺設計討論會議
5/25 上架第三波任務與彙整相關資料畫面
6/2-6/7 追蹤與確認第一款地形設計回饋
6/12 撈取第三波任務數據
6/13-15 追蹤與確認第二款地形設計回饋
6/19-6/21 製作利樂包裝上半年度結案報告
7/3 上架新題目
7/5 製作下半年度第一波測試任務給客戶
7/17 與客戶確認主視覺與首波任務宣傳圖檔
7/27 上架第一波題目與彙整相關資料畫面
8/14 彙整數據與BD討論未來規劃
9/15 完成確認第二三波宣傳事宜、準備抽獎活動
10/11 撈取第二波任務數據與抽獎名單
11/01 完成第二波中獎獎品寄送、寄發虛寶獎勵
11/23 第三波任務上線通知
12/22 完成結案報告提供給BD</t>
  </si>
  <si>
    <t>7/6 取得第一波任務題目，待上架
7/15 雙方確認主視覺設計定稿
7/22 取得首波任務題目回饋，等待客戶確認回饋
7/25 規劃地形設計與客戶討論、第二款地形確認並開票
8/3 提供第二款地形初稿給客戶，待設計調整後再行確認
8/10 確認完第二款地形設計方向，開票處理下SP第三款地形設計
8/15 整理第一波任務數據
8/19 取得利樂第三款道具設計回饋，待與設計討論調整
8/25 確認利樂第三款道具地形圖檔，整理首波任務數據給客戶
8/31 上架第二波任務題目、轉交宣傳素材給設計
9/6 提供第二波測試任務給客戶，下週追蹤回饋
9/14 客戶確認第二波宣傳任務圖面
9/22 第二波任務上線，整理宣傳圖面檔案
10/11 整理第二波任務數據
11/4 追蹤第三波題目
11/8上架第三波題目與提供測試信件
11/16 第三波任務上線，整理宣傳圖面檔案
12/5 整理任務數據
12/9 製作結案報告(待下週與BD討論確認)
12/13 確認利樂報告內容並寄出給客戶
12/30 規劃2023專案時程規劃
0130-02/01 規劃上半年任務活動題目與資訊確認
02/10 確認利樂任務活動題目規劃
2/17 確認首波任務行銷素材、提供測試任務給客戶確認
3/2 首波任務上線、相關截圖資訊收集
3/22 追蹤並確認第二三波文案素材
3/29-3/30 第二波任務題目上題+發出測試任務
4/12 第二波任務上線+資料彙整</t>
  </si>
  <si>
    <t>05/24 準備專案時程表
05/25 與客戶BD進行專案kick off會議
05/31 完成與客戶討論第一款地形設計方向
06/02 開票第一款地形設計
06/07 與設計討論主視覺規劃方向
06/10 與設計、客戶討論第一款地形修改方向
06/16 與客戶進行討論會議，需重新調整第一款地形與專案時程
6/20 討論整體專案所需資源與進行會議
6/24 確認第一款地形設計方向
6/30 確認主視覺設計資源</t>
  </si>
  <si>
    <t>工具開發</t>
  </si>
  <si>
    <t>AI出題</t>
  </si>
  <si>
    <t>11/12 整理過去客戶出題模式資料
11/14 外部討論會議
12/06 確認客戶題目提供回饋</t>
  </si>
  <si>
    <t>台中科大</t>
  </si>
  <si>
    <t>11/18 進行體驗說明會
11/25 準備體驗操作手冊和準備體驗環境
12/02 回覆體驗教師問題</t>
  </si>
  <si>
    <t>1/10 至台大護理系進行提案會議
2/21 協助參與友達光電介紹會議
8/22 至信義房屋進行需求討論會議
8/27 製作信義房屋規劃簡報與BD討論
9/11 原語會工作坊支援
12/01 準備信義房屋調整資料和BD討論</t>
  </si>
  <si>
    <t>1/3 中高階主管demo課程建立完畢、重整目前demo社群
1/6 進行言果課程討論會議
1/13 建立中高階主管課程題庫與佈置體驗環境
2/10 建立AZ課程募資平台模擬環境與簡報說明
2/13-14 調整與確認AZ模擬平台和簡報
3/23-3/24 準備科工館簡報與體驗社群
3/29 科工館專案交流會議
6/12-13 製作客戶題目設計範例簡報
7/6 參與美之城交流會議
11/17 建立職場英文溝通課程佈置體驗環境</t>
  </si>
  <si>
    <t>05/20 完成聯發科提案簡報、體驗內容
05/30 調整玉山提案簡報
05/31 與新貴團隊討論玉山提案課程內容調整架構
06/02 完成新光人壽英文課程金字塔提案簡報
06/02 討論中科院女神人資課程規劃
06/07 討論新光人壽提案規劃並轉交給BD
06/10 整理高雄銀行需求，並約新貴團隊討論(下週一上午)
06/10 準備言果demo內容
06/10 討論中科院女神人資課程設計方式(下週一待與女神約討論)
06/17 中科院會議：討論女神課程設計、提供體驗帳號、調整課程簡報
6/21 與言果討論功能會議
6/24 彙整更新並提供ESG金字塔簡報給BD
7/7 整理數據報表介紹簡報
10/05 規劃三陽機車英文學習大綱
10/12 進行新光ESG課程說明會議
10/19 進行中科院轉介的講師介紹會議
10/26 彩虹數字學會One BOniO介紹會議
11/15 進行玉山 One BoniO會議並提供體驗帳號
12/22 進行言果One BoniO課程合作會議
12/28 言果討論One BoniO課程合作方向</t>
  </si>
  <si>
    <t>高雄電競</t>
  </si>
  <si>
    <t>1/03-2/21 籌備討論
2/22-2/23 彩排與正式活動
3/3-3/07 製作結案報告與確認</t>
  </si>
  <si>
    <t>3/03-3/07 規劃籌備時程與客戶進行討論會議
3/10-3/23 帳號與題目內容前起設定籌備
3/31 第一次正式測驗會議
4/08 第二次正式測驗會議
4/12 提供詳解文件與結案報告</t>
  </si>
  <si>
    <t>3/11 製作說明文件與確認客戶規劃
3/12 提供文件格式與客戶說明
3/15 進行線上會議展示功能與確認形式
3/21 題庫開放上線+確認登入狀況
3/22 製作題目詳解文件
3/25 進行第一次測驗與彙整成績
3/29 進行第二次測驗與彙整成績
4/3 提供活動結案報告
5/23 七月內訓籌備時程討論
6/12 追蹤客戶題目製作進度與上架
6/18 提供操作手冊確認
6/21 確認設定與名單匯入
7/2-03 進行AZ內訓說明會議、整理成績數據、彙整結案報告
7/8 確認結案報告與提供
7/9 彙整過往考古題資料給客戶確認 
7/17 整理題目上架與帳號設定
7/22 製作結案報告和ＢＤ確認</t>
  </si>
  <si>
    <t>2/17-3/07 檢查違規名單與聯繫
3/19 公告違規名單與後續選手聯繫處理</t>
  </si>
  <si>
    <t>1/26 製作重複報名表單與通知
2/16 整理最終參賽名單
2/21 進行內部初賽工作會議
3/06 防弊小組工作討論會議&amp;整理名單
3/13 整理公佈名單與晉級名單給OP
4/08 工作會議
4/13-4/14 賽事彩排與正式賽事支援
5/31 確認違規名單與通知
8/16 製作第四屆報名教學手冊、泰國報名頁
8/29 確認教學手冊、泰國賽場設定</t>
  </si>
  <si>
    <t xml:space="preserve"> </t>
  </si>
  <si>
    <t>*1/29 處理客服問題
*1/11-12 設定連續任務&amp;發布世界任務
*1/2-4 打包國中題目</t>
  </si>
  <si>
    <t>*1/9-10 設置國中寒假作業連續任務
*1/16 寒假作業任務上線（1/16-2/19）
*5/17-22 彙整國小暑假作業範圍
*5/29-6/1 打包國小（3-6年級）暑假作業
*6/13-14 打包高中暑假作業
*6/19-20 設置暑假作業世界任務並檢查設定是否有誤
*11/28-30 整理國中學科內容
*12/4-6 整理國小學科內容</t>
  </si>
  <si>
    <t>*11/17 與Cassie了解寒暑假作業執行內容
*11/23 內部寒假作業規劃會議
*12/6-9 國中/小學科內容整理
*12/13-16 打包寒假作業（國中小）
*12/19 與Cassie了解連續任務的設置
*12/20 填寫寒假作業的客服表單</t>
  </si>
  <si>
    <t>*7/7 提供6月數據報表
*7/3 統整6月數據報表
*6/17 提供期末虛寶
*6/6 提供5月數據報表
*6/3-4 整理5月數據報表
*6/2 提供期中考虛寶PaCode
*5/6 提供4月數據報表
*5/2 整理4月數據報表
*4/14 據點帳號除名
*4/9 提供3月數據報表
*4/1 整理3月數據報表
*3/27 提供期中虛寶
*3/6 提供1-2月數據報表、調整各據點帳號
*3/4-3/5整理1月數據報表
*2/21 調整帳號、追蹤題庫缺漏進度
*1/13 處理據點帳號
*1/2 整理12月數據報表
*1/6 提供12月數據報表、提供期末考虛寶</t>
  </si>
  <si>
    <t>*12/3 整理十一月數據報表
*11/6 整理十月數據報表
*10/28 盤點課輔定期活動、規劃新活動
*10/24 提供期中考虛寶獎勵
*10/14 提供新據點帳號
*10/7 確認10月帳號使用名單
*10/2 整理十月數據報表
*9/9 提供7.8月數據
*9/2-10/1 處理新學期帳號更新
*9/2 整理7.8月任務數據
*8/6 整理七月數據報表
*7/8 提供六月數據報表
*7/2-3 整理六月數據報表
*6/13 處理客服問題、協助教師更換流程
*6/11 提供期末考虛寶、請RD協助恢復班級
*6/6 提供五月數據報表
*6/5 整理五月數據報表、與Steven請教班級據點狀況（東勢行道會）
*6/4 整理五月數據報表、處理據點的帳號問題
*5/27 協助客戶排除使用問題
*5/24 提供期中考虛寶、處理帳號問題
*5/13 處理據點帳號問題
*5/7-9 處理帳號問題、與PM討論題庫上傳的bug狀況
*5/6 提供每月數據報表
*5/3 製作每月數據報表
*4/29-5/3 整理翰林英文題庫、調整OP票的內容
*4/25 確認2G提供的翰林英語題庫
*4/23 處理帳號問題
*4/16 提供新帳號
*4/11 處理客服問題並提供調整暱稱說明流程
*4/10 開票處理軟刪除帳號
*4/9 處理客服問題
*4/2-3 製作並提供三月數據報表
*4/1-2 與K12確認康軒數學題庫
*3/26-28 整理題庫狀況、處理客服問題
*3/22 提供期中考獎勵
*3/18-22 處理客服問題、追蹤K12處理翰林題庫的替代方案、確認各題庫單元題數、處理雲端帳號檔案
*3/15 處理客服問題
*3/14 處理題庫問題
*3/7-8 整理26個據點帳號檔案、回覆客服問題
*3/5 追蹤各據點帳號調整
*3/4 確認帳號調整、產製新據點帳號
*3/1 提供2023聖誕節活動虛寶（白色小屋）
*2/29 追蹤帳號調整進度、開票-帳號處理、開票新增（吉貝浸信會、得恩協會）據點至儀表板
*2/19-21 處理帳號調整、新學期規則調整、優化帳號處理sop
*2/15 開票-調整每月數據模板
*2/6 提供1月數據報表、規劃調整帳號流程、提供模板確認
*1/22 處理帳號問題
*1/8 調整帳號、提供12月數據報表
*1/2 提供期末考虛寶</t>
  </si>
  <si>
    <t>*1/3 提供期末考特殊地形（草原系列-典雅宅邸）當獎勵
*1/6 提供12月數據報表
*2/6 提供1月數據報表
*2/9-24 補充題庫上題（期中考前翰林、南一上學期國語三四冊）
*2/16 提供躍愛據點新帳號
*3/1 調整部分據點帳號異動
*3/6 提供2月份數據報表
*3/8 處理部分據點帳號異動
*3/16 協助老師確認帳號使用狀況
*3/21 協助老師更改帳號
*3/27 協助老師處理系統問題並確認2S題庫
*3/30 處理遊戲介面的題目無法正常顯示問題
*3/30 提供期中考活動虛寶（櫻花系列-櫻花野餐）
*4/6 提供期末考活動虛寶序號（典雅宅邸）、3月份數據報表
*4/10 開票新增（家樂協會）據點至儀表板
*5/2 調整躍愛據點學生帳號信箱
*5/8 提供4月數據報表
*5/17 提供期末考複習任務獎勵 
*6/1-2 排除老師操作問題&amp;查詢學生帳號異常狀況
*6/7 提供5月數據報表
*6/9 處理學生（曾亞伯）帳號問題
*7/6 提供6月數據報表
*7/10 提供期末考活動虛寶（繪馬架）
*8/7 提供7月數據報表
*9/6 提供8月數據報表
*9/15 調整新學期帳號狀況
*9/18 確認八月數據
*10/5 提供9月數據報表
*10/19 提供期中考活動虛寶（粉色宅邸）
*11/6 提供10月數據報表
*12/6 提供11月數據報表
*12/7 提供期中考虛寶PaCode</t>
  </si>
  <si>
    <t>*9/26 與Steven了解此專案須負責之項目及配合事項
*9/22-10/11 上題：翰林、南一上學期國語三四冊（每課至少20題，共48課，約960題）
*10/21 提供期中考特殊地形（草原系列-獵人小屋）當獎勵
*10/25與Reese了解翰林國小英文 Here We Go 1 題庫狀況
*11/2 協助復原老師誤刪之班級
*11/7 提供10月份數據報表
*11/18 處理大武循理會的班級信箱異動帳號
*12/6 提供11月數據報表
*12/9 協助基隆喜信會老師調整教師分組名單
*12/12 提供聖誕節特殊地形（草原系列-白色小屋）當獎勵</t>
  </si>
  <si>
    <t>*7/9 與設計討論地形、開票新款地形
*6/20 慈濟空軍 討論主視覺調整
*6/16 慈濟空軍 追蹤視覺及地形回饋
*6/12-13 慈濟空軍 調整六款地形提案並與設計討論
*6/9 慈濟空軍 與行銷討論新年度視覺
*6/6 慈濟空軍 規劃新年度六款道具地形
*6/4 慈濟空軍 規劃新年度時程
*5/28 慈濟空軍 與毓萱討論下屆空軍資訊
*5/8 慈濟空軍 提供任務12數據
*4/30 慈濟空軍 整理結案報告
*4/28 上架嘉義縣、新竹市縣市題目
*4/23 慈濟空軍 上線任務12、發放站內訊息
*4/13 國際盃總決賽
*4/12 國際盃總決賽彩排
*4/9 國際盃總決賽支援會前會
*4/2 慈濟空軍 上線任務11、發布站內訊息
*3/17 慈濟空軍 追蹤任務10圖素
*3/12 縣市盃支援
*3/5 慈濟空軍 上線任務10、發站內訊息
*2/28 縣市盃協助
*2/27 馬來西亞洲盃會議（內部）、縣市盃協助
*2/14 慈濟空軍 確認任務10圖素
*2/5 慈濟空軍 上線任務9、發送站內訊息
*1/16 慈濟空軍 討論任務9宣傳圖
*1/13 馬來語題庫上線
*1/8 慈濟空軍 上線任務8、發送站內訊息
*1/9 處理縣市盃題目</t>
  </si>
  <si>
    <t>*12/25 慈濟空軍 提供任務7數據、追蹤任務8圖素
*12/16 靜思語彩蛋題上題
*12/20-31 處理馬來文題庫
*12/11 慈濟空軍 上線任務7、發布站內訊息
*12/9 慈濟空軍 處理泰語題目（不含靜思語）
*12/3 慈濟空軍 確認下半年主視覺及任務一圖素
*11/25 慈濟空軍 提供BD泰文題庫（含靜思語）
*11/13 慈濟空軍 上線任務6、發放站內訊息
*11/11-25 慈濟空軍 處理多語系題庫
*11/5 慈濟空軍 確認下半年視覺圖客戶需求
*10/30 慈濟空軍 提供任務5數據
*10/22 慈濟空軍 任務6圖素確認
*10/16 慈濟空軍 上線任務5、發布站內訊息
*10/7 慈濟空軍 提供任務4數據
*10/4 慈濟空軍 任務5圖素確認
*9/20 慈濟空軍 上線任務4、發站內訊息
*9/18 慈濟空軍 打包任務4
*9/11 慈濟空軍 提供任務3數據
*9/6 慈濟空軍 確認任務4圖素
*8/28 慈濟空軍 提供任務3、兩波暑假作業數據、上線任務3、發放站內訊息
*8/20 慈濟空軍 討論任務4宣傳圖
*8/14 慈濟空軍 上線任務2、發站內訊息
*8/12 慈濟空軍 規劃兩款道具＆地形描述及名稱（搜救無人機、資源回收機）、追蹤圖素主題確認進度
*8/7 
慈濟空軍 提供任務1數據、追蹤任務2宣傳圖
*7/31 慈濟空軍 第二款地形開票、規劃第一款地形&amp;道具敘述
*7/24 慈濟空軍 上線任務1、發站內訊息
*7/23 慈濟空軍 追蹤圖素調整、打包任務1
*7/17 慈濟空軍 開地形票、上線暑假作業2
*7/16 慈濟空軍 打包暑假作業2
*7/12 慈濟空軍 追蹤主視覺、任務1圖素
*7/10 慈濟空軍 與設計溝通六款地形排程
*7/4 提供任務12數據、與設計討論6款道具及地形
*7/2-3 討論主視覺調整、地形討論
*6/24 上線暑假作業、與毓萱討論主視覺及地形
*6/20-21 慈濟空軍：規劃新年度宣傳圖素＆文案
*6/20 慈濟空軍：上線任務12、發放站內訊息
*6/19 慈濟空軍：與毓萱討論虛寶規劃
*6/18 慈濟空軍：打包任務12
*6/6-7 
慈濟空軍：更新任務數據、規劃新專案時程、發想地形
*6/4 慈濟空軍：撈取任務11數據
*5/23 慈濟空軍：上線任務11、發放站內訊息
*5/15 慈濟空軍：調整任務11圖素
*5/10 慈濟空軍：提供任務10數據
*5/2 慈濟空軍：製作結案報告
*4/26 慈濟空軍：截圖任務10上線紀錄
*4/25 慈濟空軍：上線第10波任務書＆發送站內訊息
*4/22 慈濟空軍：打包第10波任務書
*4/18 慈濟空軍：提供任務10圖素
*4/14 國際盃總決賽
*4/13 國際盃彩排
*4/11 提供任務數據
*4/9 處理國際盃新題（各語系各50題）
*4/8 慈濟空軍 國際盃賽前暖身Part 2任務上線、國際賽賽前會議
*4/2 截圖任務上線紀錄
*4/1 上架新題庫
*3/29 慈濟空軍 與毓萱討論加開任務的調整
*3/28 打包任務9＆發站內訊息
*3/13-27 處理國際盃新題目
*3/25 慈濟空軍 打包任務題目、上線任務並發送站內訊息
*3/19 與毓萱討論新題處理
*3/18 新增縣市世界的任務數據至表單
*3/14 追蹤任務9圖素反饋
*3/12 支援慈濟縣市盃、慈濟空軍確認任務9圖素
*3/7 慈濟空軍 提供任務8數據
*3/6 支援慈濟縣市盃
*3/5 處理國際盃題目
*2/22 任務8上線（2/22-3/6）、打包任務書、發佈站內訊息
*1/25 任務7上線（1/25-2/7）
*1/23 打包任務7、設定站內訊息
*1/19- 處理國際盃錯題回報
*1/15-16 檢查並設定縣市盃帳號競賽之盾 
*1/15 處理縣市盃錯題回報、追蹤任務7宣傳圖
*1/12 慈濟空軍 打包寒假作業&amp;處理縣市盃錯題回報
*1/10 慈濟空軍 追蹤主視覺反饋、任務1圖素
*1/3 慈濟空軍 與行銷討論下半年主視覺規劃反饋
*1/2 慈濟空軍 任務6上線截圖</t>
  </si>
  <si>
    <t>*1/3-4 製作慈濟電競報名狀況數據圖表
*1/3-6 完成慈濟縣市盃題目上架（基隆市40題、嘉義市36題、嘉義縣50題、臺中市100題、臺北市62題）
*1/9 完成慈濟縣市盃苗栗縣70題題目上架
*1/9 空軍第一波任務打包
*1/12 空軍第一波任務(1/12-1/25)上線&amp;發送站內訊息
*1/16-18 整理慈濟電競題庫（繁中、簡中、英文、印尼各26題）
*1/30 慈濟空軍 提供第一波任務數據
*2/6-8 慈濟縣市盃包題
*2/13 空軍第二波任務打包
*2/16 第二波任務上線（2/16-3/1）&amp;發送站內訊息
*2/20 慈濟空軍寒假作業 數據提供&amp;第二波上線畫面紀錄留存
*2/21 慈濟縣市盃內部會議
*2/22 與毓萱了解慈濟多語系上題＆與Eva了解慈濟師培內容
*2/23 慈濟苗栗縣縣市盃線上支援
*2/24 整理慈濟多語系的批量上傳檔
*3/1 支援嘉義縣縣市盃、多語系題庫上傳測試會議
*3/2 慈濟空軍 提供第二波任務數據
*3/9 打包第三波任務
*3/11 高雄縣市盃線上支援
*3/13-14 整理第一屆慈濟題庫
*3/16 第三波任務上線（3/16-3/29）&amp;發送站內訊息
*3/17 第三波任務上線截圖
*3/20 慈濟國際盃總決賽 總籌
*3/28 第二屆 慈濟 x PaGamO 工作會議
*3/30 慈濟空軍 提供第三波任務數據
*3/30 慈濟4/9國際盃總決賽-賽前說明會
*4/8 慈濟國際盃 全球總決賽彩排
*4/9 慈濟國際盃 全球總決賽
*4/11 慈濟空軍 第四波任務打包
*4/13 第四波任務上線（4/13-4/26）&amp;發送站內訊息
*4/14-19 整理慈濟空軍第二屆結案報告初版
*4/26 慈濟錯題回報處理
*4/27 慈濟空軍 提供第四波任務數據
*5/2 調整慈濟空軍結案報告
*5/9-10 整理慈濟答題的數據分析報表
*5/11 與Cassie討論嘉義縣師培時間與對焦需求
*5/15 慈濟空軍 第五波任務打包
*5/18 調整慈濟答題的數據分析報表、空軍第五波任務上線（5/18-5/31）&amp;發送站內訊息
*5/22 慈濟空軍 任務5上線截圖
*6/1 慈濟空軍 提供第五波任務數據
*6/12 慈濟空軍 打包第六波任務
*6/15 慈濟空軍 任務6上線（6/15-6/28）＆發布站內訊息
*6/20 慈濟空軍 任務6上線截圖
*6/26 慈濟空軍 設定暑假作業任務
*6/27 進行師培教育訓練會議
*6/28-30 發想新地形、主視覺、任務圖並規劃任務時程、任務主題文案
*7/3-6 慈濟空軍 提供2023下半年主視覺/任務圖提案
*7/4 慈濟空軍 提供第六波任務數據
*7/10-11 慈濟空軍 提供地形提案
*7/13 與慈濟討論空軍主視覺、地形設計會議
*7/17 慈濟空軍 追蹤新地形反饋
*7/20 慈濟空軍 和設計討論6款地形、開設計票
*7/25 打包第一波任務題目、追蹤行銷圖素＆道具
*7/27 慈濟空軍 任務1上線（7/27-8/9）＆發送站內訊息
*8/3 慈濟空軍 截圖第一波任務上線紀錄、開地形票
*8/9 師培研習討論會議
*8/11 協助嘉義師培辦理
*8/14 提供慈濟第二款-SDGs方塊地形
*8/15-18 追蹤宣傳圖反饋
*8/16 與毓萱瞭解新題庫上題
*8/21 追蹤第二波宣傳圖、道具（木條）、地形素模（行動環保車）
*8/23 協助嘉義師培辦理、新題庫上題、追蹤地形-行動環保車素模、提供暑假作業＆第一波任務數據
*8/24 慈濟空軍 打包第二波任務
*8/25 第二波任務上線（8/25-9/7）＆發布站內訊息
*8/31 調整行動環保車地形素模、確認第三波宣傳草圖
*9/4 任務2上線截圖
*9/8 提供任務2數據
*9/11 慈濟空軍 追蹤宣傳圖素進度、外包地形反饋
*9/18 慈濟空軍 打包第三波任務
*9/21 任務3上線＆發布站內訊息
*9/25 紀錄任務3上線紀錄
*9/28 調整道具＆地形
*10/5 提供任務3數據
*10/6 與設計說明＆討論慈濟道具&amp;地形
*10/17 慈濟空軍 追蹤宣傳圖反饋
*10/20 慈濟空軍 打包任務4題目
*10/26 慈濟空軍 第四波任務上線、任務上線截圖、確認地形（衛星天線、地球之肺）
*10/27 慈濟空軍 與設計討論地形調整、處理題庫題目
*11/7 提供調整後地形（地球之肺）
*11/10 慈濟空軍 確認任務5宣傳圖&amp;道具（綠能之心）、提供任務4數據
*11/16 規劃2024上半年任務內容（含主副標、虛寶等）
*11/24 「水香爐」行銷活動追蹤
*11/27-12/15 整理新題目
*11/28 慈濟空軍 打包任務5題目
*11/30 慈濟空軍 任務5上線&amp;發送站內訊息
*12/4-6 與行銷、毓萱討論下半年宣傳圖
*12/5 慈濟空軍 任務5上線截圖
*12/15 請Yvonne協助處理題目
*12/19 提供慈濟空軍任務5數據、追蹤下半年宣傳圖回饋
*12/25 慈濟空軍 追蹤任務6宣傳圖、下半年主視覺反饋
*12/28 慈濟空軍 打包任務6題目、任務上線（12/28-1/10）＆發站內訊息
*12/29 盤點慈濟地形製作進度</t>
  </si>
  <si>
    <t>*10/24 與Yvonne交接慈濟空軍＆慈濟電競題目OP事項
*10/24- 慈濟電競報名數據統計
*10/27 完成慈濟電競75新題目繁中版上架
*10/27 空軍第四波任務狀況撈取
*10/27 與行銷關心第五波空軍任務宣傳圖
*10/28 完成慈濟電競40新題目新竹市與花蓮縣上架
*11/3 收到空軍第五波任務宣傳圖反饋
*11/7 空軍第五波任務打包
*11/10 空軍第五波任務(11/10-11/23)上線&amp;發送站內訊息
*11/11 上線畫面紀錄留存
*11/18 空軍錯題回報處理
*11/23-25 慈濟電競 新題目上題(75題簡中、36題英文)
*11/24 慈濟空軍 提供第五波任務數據
*11/28 慈濟電競 寄回第一屆慈濟電競獎品
*11/29-12/2 慈濟電競 新題庫上題(39題英文、137題印尼)
*12/1 慈濟空軍 討論下半年時程＆行銷主題規劃
*12/1 與行銷關心慈濟空軍第六波任務宣傳圖
*12/7 空軍第六波任務打包
*12/8 空軍第六波任務(12/8-12/21)上線&amp;發送站內訊息&amp;上線畫面紀錄留存
*12/22 查驗慈濟電競抽獎獲獎人資格
*12/22 提供慈濟空軍第六波任務數據
*12/23 發布慈濟電競最後報名站內訊息
*12/26 整理慈濟電競題庫（繁中、簡中、英文、印尼各24題）
*12/28 發送慈濟電競揪友活動虛寶</t>
  </si>
  <si>
    <t xml:space="preserve">
*7/7 調整工作坊簡章/報名表單、討論題庫轉置&amp;任務題目
*7/2 規劃工作坊簡章、聯繫16族顧問說明合作意向書
*6/30 擬定工作坊報名表單
*6/25 討論細部工作書
*6/24 第一次工作會議
*6/16-6/20 規劃專案時程、討論細部規劃書
*5/27-28 協助Vicky調整服務建議書
*3/11-13 規劃工作坊流程
*2/25 內部調整題目相關討論
*2/5 內部題目相關討論
*1/23-2/4 規劃題目轉製題型、規劃新教材上題可能性</t>
  </si>
  <si>
    <t>*12/3 統整並提供專案進度
*11/30 成果發表會
*11/29 成果發表會場佈
*11/27 第八波中獎貼文上線
*11/26 統整並提供專案進度、測試魔王戰
*11/19 統整並提供專案進度
*11/18 成果發表會會前會
*11/12 統整並提供專案進度
*10/29 統整並提供專案進度
*10/28 上線任務貼文
*10/ 17 上線第七波中獎名單貼文
*10/15 確認族語競賽成績報表、統整並提供專案進度
*10/8 統整並提供專案進度
*10/7 確認競賽任務書、上線粉專貼文
*10/3 上傳更新後競賽題庫
*10/2 確認複製題庫狀況
*9/26-30 族語競賽題庫整理
*9/25 辦理實體工作坊-花東場
*9/24 開票複製題庫
*9/18 上線邵族貼文
*9/16 上線原住民族族語知識貼文
*9/10 統整並提供專案進度
*9/5 上線第三波族語競賽貼文
*9/3 統整並提供專案進度
*8/30 上線第六波抽獎貼文
*8/28 與David討論題庫更新資料
*8/26 確認工作會議簡報、上線卑南族貼文
*8/23 上線工作坊延長報名貼文
*8/22 上線族語競賽2貼文
*8/20 統整並提供專案進度
*8/13 統整並提供專案進度
*8/12 上線族語競賽的粉專文案
*8/6 統整並提供專案進度
*8/5 製作今日上線的圖素、和窗口確認文案並上線
*8/1 上線原住民族粉專文案
*7/30 統整並提供專案進度
*7/29 調整族語競賽表單
*7/26 與客戶確認IG模板
*7/24 上線第5波抽獎名單貼文
*7/23 統整並提供專案進度
*7/18 製作第五次抽獎中獎名單圖素
*7/16 與行銷討論IG尺寸套版、統整並提供專案進度
*7/15 整理專案進度、上線阿美族任務文案
*7/12 追蹤阿美族任務圖素、文案審核進度
*7/9 統整並提供專案進度、製作阿美族任務圖素
*7/8 調整工作會議模板
*7/2 統整並提供專案進度、與David討論題庫更新事宜
*7/1 確認族語競賽簡報公告圖素及文案
*6/28 上線第四波獲獎文案
*6/26 設立體驗班級及任務、執行線上培力工作坊、確認第四波獲獎文案及圖素
*6/25 統整並提供專案進度、製作第四次中獎名單圖素、準備線上工作坊內容
*6/24 與客戶追蹤任務審核圖素、上線任務文案
*6/20 製作下週任務圖素
*6/18 統整並提供專案進度
*6/12 準備體驗帳號資料、實體工作坊
*6/11 統整並提供專案進度
*6/7 上線第三波、任務粉專文案
*6/6 處理開票事宜
*6/5 製作下週任務、抽獎圖素
*6/4 統整並提供專案進度
*6/3 上線本週任務貼文、調整工作坊簡報
*5/31 與PM追蹤流水帳號跳過流程、調整工作坊簡報、追蹤圖素確認進度
*5/30 製作工作坊延長報名及卡那卡那富族任務圖素
*5/29 實體培力及推廣工作坊
*5/28 統整並提供專案進度、準備工作坊講授內容
*5/27 調整任務文案、上線粉專、建立工作坊體驗任務、盤點工作坊的工作事項
*5/23 製作雅美族任務圖素、調整實體工作坊簡報
*5/22 【內部會議】原語會實體培力及推廣工作坊內容確認
*5/16-21 規劃實體工作坊
*5/21 統整並提供專案進度
*5/17 上線粉專實體工作坊報名貼文
*5/16 追蹤粉專素材審核
*5/15 提供實體/線上培力工作坊給窗口核閱、規劃線上工作坊
*5/14 統整並提供專案進度
*5/13 上線拉阿魯哇族粉專文案
*5/10 製作線上/實體工作坊圖素
*5/8 提供拉阿魯哇族任務圖素及文案確認
*5/7 製作拉阿魯哇族圖素、統整並提供專案進度
*4/30 統整並提供專案進度
*4/23 統整並提供專案進度、上線第二波中獎名單粉專貼文
*4/22 上線賽夏族粉專貼文
*4/19 追蹤下週上線的粉專文案及圖素確認
*4/17 製作第二波獲獎圖素
*4/16 製作賽夏族任務圖素、統整並提供專案進度報告
*4/3 上線第1波中獎名單粉專貼文
*4/2 統整並提供專案進度報告、製作獲獎圖素
*4/1 任務四粉專貼文上線
*3/28 製作布農族的任務圖素
*3/26 統整並提供專案進度報告
*3/25 任務三粉專貼文上線
*3/20 與族語老師確認族語翻譯，並調整任務圖素
*3/19 統整並提供專案進度報告、製作任務圖素
*3/12 統整並提供專案進度報告
*3/11 任務二粉專貼文上線
*3/8 與族語老師確認族語翻譯，並調整任務圖素
*3/6 製作排灣族的任務圖素
*3/5 統整並提供專案進度報告
*2/27 提供專案進度報告
*2/23 追蹤入校宣傳進度
*2/20-2/22 處理錯題回報
*2/21 製作入校推廣素材並提供窗口、上線世界母語日貼文
*2/20 提供專案進度報告、製作並提供世界母語日貼文素材
*2/19 內部專案進度盤點會議、優化週報格式、發佈任務1臉書貼文、與Jordan確認世界母語日貼文素材
*2/6 提供專案進度報告
*1/30 提供專案進度報告
*1/24 回覆客服問題
*1/23 提供專案進度報告
*1/22 與窗口確認臉書貼文小影片素材及貼文、首篇臉書貼文上線
*1/19 討論&amp;調整臉書貼文小影片的呈現
*1/16 提供專案進度報告&amp;追蹤臉書貼文審核進度
*1/11 提供臉書貼文時程、確認貼文內容
*1/10 盤點預計發文的時程＆資訊
*1/9 提供專案進度報告
*1/2 提供專案進度報告</t>
  </si>
  <si>
    <t>*12/13 內部工作會議
*12/18 與David討論分工工作事項
*12/19 與Steven討論專案進度簡報
*12/20 預約DA診所並開數據票（撈原語會世界OpenID資訊）
*12/22 提供內部專案說明檔案
*12/25-28 規劃寒假傳單
*12/26 提供專案進度報告
*12/27-28 確認學生/教師操作手冊
*12/27 與David同步委員名單
*12/29 整理專屬世界OpenID所屬縣市</t>
  </si>
  <si>
    <t>*9/22 與David了解族語學習詞表轉檔工作
*9/22-10/19 上題：族語學習詞表轉檔（共16族，42語別，約4萬題）
*10/17 與David了解魔王戰與加碼獎目前之進度，並協助打包獎品
*10/17-10/25 打包第4-6波魔王戰獎品
*10/18 整理各波的加碼活動得獎者的真實姓名、地址、電話
*10/24-25 將族語學習詞表中的每個語別分類補齊
*10/26-28 打包加碼活動的獎品並連同第4-6波魔王戰獎品寄出
*10/28 查詢與整理三個主題（原住民族族語常識、世界母語日、原住民族日）資料
*10/31-11/1 製作第八波加碼活動與魔王戰的獲獎文件
*11/7 製作第九波加碼活動及魔王戰獲獎文件
*11/10 製作第十波加碼活動獲獎者公告文件
*11/28 製作數位獎狀模板</t>
  </si>
  <si>
    <t>地形製作</t>
  </si>
  <si>
    <t>*10/8 規劃新系列地形
*10/7 三款遺跡系列3D地形確認
*9/19 與設計溝通調整三款遺跡系列成品
*9/2 確認三款遺跡系列素模
*8/15 調整三款遺跡系列示意圖及描述
*7/23-25 發想新系列地形的道具、搜尋示意圖
*8/1 與設計討論新系列製作可行性</t>
  </si>
  <si>
    <t>*6/26 永續生活教育結案會議
*6/20-24 製作結案報告
*6/12 與Sydney討論新功能提案
*6/4 上線任務3、發布站內訊息
*5/14 上線任務2、發布站內訊息
*5/8 提供任務1數據
*4/30 確認任務2圖素
*4/23 上線任務1、發放站內訊息
*4/14 確認主視覺圖素
*4/9 與客戶討論主視覺圖素調整
*3/27 確認道具地形
*3/14 與設計討論地形
*2/26 與行銷主視覺調整討論
*2/12 與行銷討論主視覺圖素發想
*1/20 調整2025專案時程
*1/14 2025專案討論會議
*1/7 規劃2025專案時程表</t>
  </si>
  <si>
    <t>*6/28 發送任務額外抽獎虛寶
*6/25 CSR結案會議
*6/18-24 製作結案報告
*5/22 任務3上線、發放站內訊息
*5/20-21 追蹤任務3測試狀況
*5/17 打包第三波任務
*5/13 60週年結案報告會議
*5/10 特展電競賽虛寶發送完畢
*5/8 與Emory討論結案報告
*5/6-7 與行銷了解Line@訊息發放、整理需發放的虛寶帳號、製作結案報告
*4/30 整理任務1.2數據、製作結案報告
*4/29 和Emory討論60週年結案報告內容大綱
*4/27 花王電競賽
*4/26 製作電競賽紙本文件、截圖CSR任務2上線紀錄
*4/22-23 回覆電競信箱、盤點PaCode領取狀況、任務書使用狀況、寄出開賽通知
*4/21 花王記者會
*4/20 花王電競賽
*4/17-19 製作主持人任務書、發送開賽通知、上架電競賽題目、回覆客服信箱、設置電競賽帳號、建記者會備用地形、製作電競賽紙本文件
*4/17 CSR第二波任務上線＆發送站內訊息、內部會前會、華山場勘
*4/16 擬開賽通知
*4/15 處理電競賽報名名單、聯繫參賽者、規劃體驗任務一頁說明、追蹤競賽之盾題目
*4/10-12 打包特展題目、產製體驗帳號、建置記者會地形、製作記者會簡報
*4/9-19 統整回信名單並電話聯繫參賽者
*4/8 追蹤展會題目、確認設計印刷版、整理第一波回信名單並電話聯繫、整理第二波電競名單、與DA討論Pacode調整
*4/3 測試Pacode流程、寄出電競參賽者信件、追蹤任務2題目提供
*4/2 處理電競人選表單、擬定通知信、追蹤特展圖素、截圖CSR任務1上線紀錄
*4/1 盤點特展待追蹤事項
*3/29 與窗口確認人物立牌規劃
*3/27 任務一上線、發站內訊息、開票（特展複製任務）
*3/26 調整CSR任務一題目、電競報名表單
*3/25 建立專屬世界、60週年特展視覺圖素
*3/22 提供60週年特展視覺圖素
*3/20 提供客戶電競報名表單確認
*3/19 確認活動立牌排版、提供測試帳號&amp;任務、追蹤展會題目（5題）提供
*3/18 與客戶追蹤待確認的項目、與行銷討論特展輸出物、與PM&amp;RD開會討論PaCode寄送
*3/14-15 CSR：處理任務1題目並上架、製作測試任務、追蹤任務1圖素
60週年特展：處理PaCode開票、撰寫PaCode信件、花王 X 活動公司三方會議
*3/13 規劃賽事報名表單、盤點代辦事項、與行銷說明特展時程
*3/12 60週年特展專案啟動會議
*3/11 與Emory討論60週年專案時程
*3/4 確認道具、任務一圖素
*2/23 追蹤道具反饋、追蹤任務一題目＆圖素文字
*2/20-23 規劃60週年專案時程表
*2/19 與客戶確認道具＆地形製作方向
*2/16 追蹤道具&amp;地形製作方向
*1/29 追蹤主視覺製作
*1/25 60週年活動討論會議
*1/24-26 與行銷討論主視覺調整
*1/22 追蹤主視覺反饋
*1/11 與行銷確認主視覺、提供60週年ai檔
*1/10 與窗口討論主視覺會議
*1/9 提供調整版的主視覺示意圖
*1/3 與行銷討論主視覺調整</t>
  </si>
  <si>
    <t>*12/18 與Emory、Kitty交接之前OP事項
*12/19-22 規劃主視覺、專案時程表
*12/25 與Emory討論主視覺設計及專案時程表
*12/26 專案啟動會議
*12/27 追蹤花王時程表與地形進度
*12/28 與行銷確認客戶IP繪製規範</t>
  </si>
  <si>
    <t>*7/4 提供競賽之盾數據
*7/2 世展會初賽（14:00-20:00）
*6/30 第二階段初賽包題
*6/25 線上說明會（晚上）
*6/23-24 製作線上說明會簡報
*6/16 討論決賽事項
*6/11 與客戶討論初版決賽活動設計
*6/6 發想決賽環節的活動設計
*6/5 外部專案討論會議
*5/29 與BD討論決賽與場地相關事宜
*5/27 張榮發場地場勘
*4/10 台大醫院國際會議中心場勘
*3/6 確認決賽時間
*2/18 客戶交接會議</t>
  </si>
  <si>
    <t>*6/8 與David了解現場支援所需協助</t>
  </si>
  <si>
    <t xml:space="preserve">
*7/10 追蹤第二三款道具＆地形
*7/9 第五檔任務上線
*7/7 上架第五檔題目、任務書/服務團結案報告
*7/3 確認第五檔題目及臉書圖文
*6/26 確認七月服務團圖素
*6/25 兩款地形開票、撈取任務數據
*6/20 追蹤服務團七月宣傳圖素
*6/19 確認第一款道具、地形及描述
*6/18 線上講座查驗
*6/12 開第一款道具地形票
*6/11 上線任務2、發布站內訊息、新聞稿露出
*6/9-10 上架任務2題目、5月成果報告調整
*6/5 服務團FB貼文上線、確認第四檔任務圖文、追蹤任務題目、提供5月成果報告
*6/2 製作五月執行成果
*5/29 與客戶確認新聞稿
*5/22 與設計討論地形調整
*5/16 調整道具地形規劃、與行銷討論新聞稿內容
*5/14 上線任務1、發布站內訊息
*5/12 提供任務1圖素＆貼文
*5/8 調整滿意度調查表、提供測試任務
*5/5 確認服務團模板視覺圖素及臉書貼文
*4/30 與客戶討論視覺圖素
*4/29 規劃問卷內容、確認保險事宜
*4/28 講座保險資料討論、提供任務相關資訊檔案
*4/21 規劃執行企劃書
*4/14 與行銷討論專案
*4/10 與客戶討論執行企劃書會議
*4/9 與BD討論專案內容</t>
  </si>
  <si>
    <t>*7/9 官方競賽之盾1數據開票
*7/7 上架任務2題目
*6/30 整理客戶數據需求、追蹤實體賽獎項
*6/27 撈取第一檔競賽之盾數據、與客戶討論去年數據
*6/26 設定/舉辦第一檔競賽之盾（國小/國中）
*6/25 上架第一檔競賽之盾題目
*6/18 上線任務1、發布站內訊息
*6/16 與客戶確認任務1各項事項、電競表單
*6/12-13 規劃競賽報名表單、上架任務1題目、提供測試任務、調整任務圖素
*6/2 與客戶追蹤與討論主視覺
*5/29 提供BD各項獎勵（任務書、暖身賽、現場賽）
*5/19 與行銷說明及討論專案事項
*5/9 規劃專案時程
*5/8 與BD了解專案</t>
  </si>
  <si>
    <t>*7/18 整理三場競賽之盾錯題排行數據
*7/1 發送虛寶、寄出海科館門票
*6/26-27 聯絡獲獎者提供地址、統整公開世界縣市比例的數據
*6/24 調整結案報告
*6/18-21 歸位器材、製作結案報告
*6/15 實體電競賽開賽
*6/14 電競賽彩排
*6/13 處理獎狀調整及電競相關事宜
*6/12 打包南下器材、確認電競30組帳號、行前會
*6/11 確認賽評題目、寄出開賽通知
*6/7 盤點海委會待完成事項、規劃電競規則簡報、擬開賽通知
*6/6 規劃電競規則簡報、擬開賽通知
*6/4-5 與客戶溝通電競事項
*6/3 提供測試帳號及測試任務、與海科館追蹤電競賽事項
*5/30-31 規劃現場體驗任務、規劃操作單張、打包測試任務、產製測試帳號
*5/29 與BD盤點電競賽物資
*5/28 建置專屬世界
*5/27 追蹤海科館進度（獎品、獎狀、測試任務）、盤點電競賽的工作事項、統整回信狀況、聯繫參賽者
*5/22 上線延長報名任務書
*5/21 規劃新發任務書題目及時程、寄第三波錄取名單
*5/17 整理報名名單
*5/16 整理並提供三場次數據、撈取競賽之盾數據並發放虛寶
*5/15 聯絡電競參賽者、回覆客服信箱、寄出第二波錄取信
*5/14 追蹤競賽題目、上架題庫、設定競賽之盾、截圖賽事紀錄、聯絡電競參賽者、回覆客服信箱
*5/13 確認題目狀況、上架題目、撰寫電競錄取通知信、寄出第一波錄取信
*5/10 撈取第二場競賽之盾名單並發送虛寶、追蹤最後一批題庫狀況
*5/9 設定第二場競賽之盾
*5/8 撈取第一場競賽之盾名單並發送虛寶
*5/7 設定第一場競賽之盾
*5/6 與客戶追蹤第二波題目狀況
*4/29 確認200題競賽之盾題目、與行銷討論電競獎勵
*4/25 第一波宣傳圖上線、發送第一波站內訊息
*4/22-23 追蹤圖素確認進度、規劃電競賽表單
*4/19 提供200題競賽題目
*4/15-4/19追蹤競賽題目
*4/12 追蹤獎項內容的圖素、追蹤競賽題目提供
*4/9 確認獎項內容、規劃線上賽獎勵
*4/3 追蹤主題名稱及視覺規劃
*3/27 專案啟動會議
*3/25-26 與行銷討論任務圖素、製作週三會議簡報
*3/20-22 規劃專案時程表、與BD討論執行細節
*3/18 與BD了解專案</t>
  </si>
  <si>
    <t>*6/25 金華國小入校活動
*6/24 金華國小入校彩排
*6/23 入校內部行前會</t>
  </si>
  <si>
    <t>*7/5 正式活動支援
*7/4 活動彩排
*7/2 內部行前會</t>
  </si>
  <si>
    <t>*7/12 電競決賽支援
*7/11 活動進場佈置測試
*7/9 行前會</t>
  </si>
  <si>
    <r>
      <rPr>
        <sz val="12"/>
        <color rgb="FF000000"/>
        <rFont val="新細明體"/>
        <family val="1"/>
        <charset val="136"/>
      </rPr>
      <t>*11/9 全聯電競賽會前會
*11/11 建備用賽場
*11/14 與Yvonne過電競賽操作
*11/15 電競賽彩排
*11/16 電競賽執行</t>
    </r>
  </si>
  <si>
    <t>*12/29-1/3 發送廣達電競虛寶及數位獎狀</t>
  </si>
  <si>
    <t>*11/7 與Cassie了解廣達電競與需協助事項
*11/8 電競報名網站轉置
*11/10 電競賽內部確認會議
*11/14-12/2 電競賽報名
*11/14-12/2 電競報名數據統計
*11/23-24 整理去年參賽者信箱並寄發報名EDM
*12/1-12/6 處理重複報名的帳號
*12/6 測試賽場（由OP變更地形取代RD協助）
*12/8-9 寄發開賽通知＆與Cassie一起設定賽場地形
*12/12 2022電競賽開賽（12/12-19）
*12/21 清查獲獎者帳號狀況
*12/21 發放電競加碼抽獎、早鳥獎虛寶
*12/22 整理廣達電競新聞稿亮點
*12/23 依模板製作電競數位獎狀</t>
  </si>
  <si>
    <t>*10/31 協助測試魔王任務血量
*11/2 記者會會前會
*11/3 記者會彩排
*11/4 記者會執行</t>
  </si>
  <si>
    <t>*9/28 寄發報名EDM（約6300筆）
*10/21 撈取初賽的錯題排行
*11/1-11/4 整理晉級回傳資料
*11/7 聯繫尚未回傳複賽文件之參賽者
*11/10 小禮物寄件打包
*11/14-18 聯繫與統整前10名參賽者與抽獎獲獎者資料
*11/24-25 聯繫與統整抽獎候補獲獎者資料
*11/29 寄出50位抽獎獲獎者寄件通知
*11/30 統整抽獎獲獎者的名單以利寄件（前10名.30名）
*12/16 打包決賽＆前10名獎品</t>
  </si>
  <si>
    <t>新北市教育局2023年
兒童節活動</t>
  </si>
  <si>
    <t>*11/1 與毓萱了解專案背景與協助事項
*11/1-2 查詢雙北近三年之兒童節活動與主題
*11/4 查詢與了解台北市-行動學習酷幣市集</t>
  </si>
  <si>
    <t>*11/7-11 協助歷屆資料survey</t>
  </si>
  <si>
    <t>*1/30 提供任務數據（競賽之盾、魔王戰、一般任務）</t>
  </si>
  <si>
    <t>*3/20 與Steven瞭解天文館專案執行內容
*3/22-23 追蹤天文館的題目並上架至系統
*3/29 追蹤天文館任務測試狀況
*3/31 第一波任務-太空望遠鏡特展上線（3/31-4/13）
*4/7 確認第一波任務錯題回報並調整題目
*4/14 撈取第一波任務數據
*6/16 追蹤任務題目更新情況
*7/6-7/7 確認任務測試狀況
*7/10 任務2（7/10-7/23）上線
*7/24-25 提供第二波任務數據並製作結案報告</t>
  </si>
  <si>
    <t>*5/11 協助Vicky提供ESG企業倫理題型示意圖</t>
  </si>
  <si>
    <t>*1/5 與研華確認第五波行銷素材
*1/9 第五波任務上題及設定
*1/11 第五波任務上線（1/11-24）&amp;發送站內訊息
*1/12 提供第五波上線紀錄
*1/30 提供第五波任務數據
*2/13 第六波任務上題及設定
*2/15 第六波任務上線（2/15-28）&amp;發送站內訊息
*2/16 提供第六波上線紀錄
*3/3 提供第六波任務數據
*3/9 打包第七波任務
*3/15 第七波任務上線（3/15-28）&amp;發送站內訊息
*3/16 提供第七波上線紀錄
*3/22-23 提供第八波行銷素材＆自選章節FB圖素確認
*3/29 提供第七波任務數據&amp;請優樂地提供第八波任務題目
*4/7 優樂地提供4-8月任務題目
*4/12 打包第六波任務＆任務上線（4/12-4/25）&amp;發送站內訊息
*4/21 客戶確認任務9的圖素
*4/26 提供第八波任務數據
*5/8 確認第九波任務並打包
*5/10 第九波任務上線（5/10-23）&amp;發送站內訊息
*5/15 提供第九波任務上線截圖
*5/18 與客戶確認任務10圖素
*5/24 提供任務9數據
*5/26-30 整理結案報告
*6/2 打包第十波任務
*6/7 第十波任務上線（6/7-6/20）＆發送站內訊息
*6/8 提供第十波任務上線截圖
*6/13 更新結案報告內容
*6/19 確認任務11圖素
*6/21 提供第十波任務數據&amp;初版結案報告
*7/11 打包第十一波任務題目
*7/12 第十一波任務上線（7/12-25）並發站內訊息
*7/14 提供任務11任務上線紀錄
*7/20 提供任務12宣傳圖
*7/26 提供第11波任務數據
*8/3 打包第十二波任務
*8/9 第十一波任務上線（8/9-22）並發站內訊息
*8/10 提供第12波任務上線紀錄
*8/23 提供第12波任務數據
*8/25 關閉公開世界自選章節使用
*8/24-29 提供結案報告</t>
  </si>
  <si>
    <t>*12/7 與Edwin交接OP事項
*12/12 打包第四波任務
*12/14 第四波任務上線（12/14-27）
*12/29 提供第四波任務數據＆詢問新題</t>
  </si>
  <si>
    <t>趨勢科技-網安教育</t>
  </si>
  <si>
    <t>*7/4-10 製作結案報告
*6/24 提供任務3數據
*6/7 打包任務3、設定站內訊息
*6/3 整理任務2數據
*5/20-22 與客戶討論任務3
*5/20 宣傳圖任務2上線、發放站內訊息
*5/14 提供任務3測試任務、追蹤任務3調整示意圖
*5/10 與行銷及客戶討論任務3圖素調整方向
*5/9 與客戶確認任務3圖素
*4/30-5/2 與客戶確認第二款道具
*4/23 調整第一款道具、提供任務2圖素
*4/22 確認第一款道具、撰寫道具說明
*4/18 與設計討論第二款地形
*4/16 追蹤第一款地形製作、與客戶討論任務2題目
*4/15 追蹤任務2題目&amp;圖素
*4/12 提供任務2測試任務、宣傳圖素
*4/10 與設計討論地形、開第二款地形票
*4/9 確認任務2題目
*4/2 截圖任務上線紀錄
*3/27 設定第一波任務書
*3/26 開第一款地形設計票
*3/21 討論任務1圖素調整、與行銷討論任務2圖素
*3/20 追蹤任務1圖素&amp;題目
*3/14 提供調整後任務1宣傳圖
*3/13 測試並錄製任務影片、提供任務1題目
*3/11 與行銷討論視覺調整、整理兩款地形開票素材
*3/8 與窗口討論視覺及地形
*3/6 與客戶討論地形&amp;任務一圖素
*3/5 與客戶討論地形調整
*3/4 與設計討論地形規劃
*3/1 與行銷說明主視覺製作方向
*2/23-26 調整主視覺＆道具
*2/5 與窗口說明2024主視覺＆地形規劃
*2/1 提供主題＆任務文字＆視覺＆地形規劃
*1/23-30 發想視覺及地形的設計、規劃六檔期學習主題
*1/19 確認專案時程&amp;地形時程討論</t>
  </si>
  <si>
    <t>*1/9 合作備忘錄用印
*1/11 與行銷說明案況並發想行銷宣傳視覺
*1/11-13 規劃今年度行銷宣傳及發想專屬地形
*2/6 第二次需求訪談會議
*2/7 與設計討論專屬地形
*2/8-24 與趨勢Madeline溝通行銷宣傳圖＆專屬地形
*2/15-16 行銷視覺圖內部討論、與設計討論專屬地形
*2/17 測試首波任務
*3/2 開sp200地形票
*3/17 測試第二波任務、和趨勢追蹤宣傳圖反饋
*3/20 與行銷溝通宣傳圖修改方向、錄製第二波任務測試影片
*3/27 與行銷確認趨勢第二波宣傳圖素材
*3/31 設定第一波任務&amp;站內訊息
*4/17 撈取第一波任務數據
*4/28 打包第二波任務＆設定站內訊息
*5/2 確認第二波任務上線情況、規劃第三波任務宣傳圖
*5/4 與客戶確認第三波宣傳圖素材
*5/5 第二波任務上線截圖
*5/9 測試第三波任務
*5/11 與客戶確認第三波任務題目
*5/15 提供第二波任務數據
*5/17 與客戶確認第三波宣傳圖
*5/19 追蹤第三波任務宣傳圖＆任務題目
*5/22 跟Cassie確認第三波任務題目
*5/26 測試第四波任務題目
*6/2 打包第三波任務
*6/5 第三波任務上線並發送站內訊息
*6/6 製作第四波宣傳圖草稿
*6/7 提供客戶第四波宣傳圖與測試任務
*6/9 追蹤第四波宣傳圖與任務測試狀況、提供第三波新尺寸宣傳圖
*6/14-16 確認任務4圖素與題目
*6/19 提供第三波任務數據
*7/3 第四波任務上線並發送站內訊息
*7/5 提供任務5圖素草稿
*7/10 截圖任務4上線紀錄＆追蹤任務5圖素
*7/13 測試任務5題目
*7/17 提供第四波任務數據、提供測試任務5
*7/21 確認任務5宣傳圖
*7/28 確認任務5題目
*8/3 打包第五波任務
*8/7 任務5上線＆發布站內訊息
*8/10 測試第6波任務＆截圖第5波上線紀錄
*8/15 提供任務6測試題目＆宣傳圖
*8/16 調整任務6宣傳圖
*8/21 提供任務5數據、確認宣傳圖
*9/1 打包第六波任務題目
*9/4 任務6上線（9/4-17）＆發布站內訊息
*9/6 截圖任務6上線紀錄
*9/5-12 製作結案報告
*9/20 提供結案報告</t>
  </si>
  <si>
    <t>*12/21 與BD-Steven 了解趨勢網安教育專案執行內容
*12/27 第一次線上需求會議</t>
  </si>
  <si>
    <t>*2/13 與BD-Steven 了解專案執行內容
*2/21 擔當訓 課綱教材討論
*3/1 [內部會前會]擔當訓-（第一次）教學設計師
*3/3-6 開設無印良品獨立世界
*3/8 擔當訓-（第一次）教學設計師線上需求訪談
*4/13 系統培訓討論會議（與BD）
*4/17-21 規劃系統培訓簡報(包含遊戲介面、教師後台、操作指定傳送門流程Demo)
*4/26 設置3組測試帳號供無印良品使用
*4/27 無印良品xPaGamO系統操作培訓（含前台、後台）
*5/4 培訓時程內部討論會議
*6/8 確認題目提供進度
*6/14-16 追蹤任務題目更新情況
*6/19-21 與客戶交流題目調整方向並設置測試環境
*6/26 提供客戶測試帳號（測試時間：6/26-30）
*7/5 第一次測試回饋會議
*7/6-7/7 調整測試環境、製作一頁式操作說明
*7/10 提供第二次測試
*7/18 第二次測試交流會議
*7/19 調整新手教學流程
*7/27-28 擔當訓確認會議&amp;設置環境（含匯入擔當訓名單、上架題庫、發布任務等）
*8/1 第一梯次擔當訓上線
*8/7 第一週戰報及數據提供
*8/8 確認w2戰報及發虛寶、與RD確認上傳名單階級
*8/10 設定下週任務書
*8/14 提供w2數據報表＆戰報、確認w3-1上線狀況
*8/15 發布w2戰報及虛寶
*8/17 追蹤新題進度、打包w4任務題目
*8/18 自選章節新題庫上題
*8/21 提供w3數據報表＆戰報、確認w4-1上線狀況
*8/24 打包總複習題目、確認w4-2上線狀況
*8/28 提供w4數據報表＆戰報提供、確認總複習上線狀況
*8/29 發布w4戰報及虛寶＆新題庫上題＆打包任務
*8/31 第一梯次擔當訓結束
*9/1 撈取擔當訓任務數據
*9/5 與Steven說明第一梯次擔當訓數據
*9/7 第二次擔當訓會議
*9/8 提供錯題排行數據
*9/12-14 製作活動撈取數據報表模板、活動簡報、操作單張
*9/13-14 開票（撈自選章節數據、9/27活動數據）
*9/18 9/27擔當訓-場勘、與裕翔確認擔當訓事宜
*9/19-20 設置測試任務、確認任務書題目、匯入名單
*9/21 9/27擔當訓-模擬測試、與RD確認數據腳本細節
*9/25 追蹤擔當訓提供資訊
*9/26 擔當訓會前會、與RD確認腳本細節
*9/27 擔當訓活動執行
*10/5-17 製作結案報告</t>
  </si>
  <si>
    <t>*1/5 設定國泰電競共學組報名頁內容
*1/16-18 製作國泰電競共學組教學手冊
*1/30-31 開兩款專屬地形票（小樹老師、玲玲）
*1/31 測試國泰電競報名頁導流
*2/2 設定競賽之盾（國小天地、國中世界）
*2/3 提供競賽之盾數據
*2/14 發送報名開始站內訊息
*2/15 與毓萱、Yvonne、Kitty討論每週報名統計模板
*2/13-17 統計每日報名人數＆回覆客服信箱
*3/6 製作報名數據週報表
*3/7 檢查校際爭霸組南區報名狀況
*3/13-17 統計每日報名人數＆回覆客服信箱
*3/20 製作報名數據週報表
*3/27-4/14 統計每日報名人數＆回覆客服信箱
*3/31 調整共學組報名頁面欄位
*4/10 製作報名數據月報表
*4/11 整理國泰電競校際爭霸組適合採訪的隊伍名單、統整慈濟第一二屆國際盃報名信箱，供行銷寄發國泰電競EDM
*4/26-28 統計每日報名人數、回覆客服信箱
*5/2-5 打包9.10年級賽題
*5/8-12 統計每日報名人數、提供每週報名數據報表、客服信箱回覆
*5/9 與Yvonne了解重複報名名單
*5/9-12 聯繫校際爭霸組北中南區未成隊老師
*5/15 確認國泰電競校際組報名情況＆移除違規參賽者
*5/16 製作報名數據報表、聯絡校際組因違規玩家導致未成隊的指導老師
*5/18 發放國泰電競行銷活動虛寶
*5/22-26 回覆電競客服信箱
*5/23-24 整理並寄發初賽開賽通知mail名單
*5/24 測試電競賽用電腦＆滑鼠
*5/25 整理報名虛寶發送名單
*6/1 更新報名發送虛寶名單
*6/5 擬違規信件回覆公版
*6/6 瞭解國泰電競作弊仔調查流程
*6/7 查詢國泰電競學生組9.10年級玩家帳號狀況
*6/8 國泰電競違規查核會議
*6/9-19 聯繫國泰電競學生組、共學組數據異常玩家
*6/12 提供行銷國泰電競報名數據統計
*6/13 回覆國泰電競客服信箱
*6/29 國泰電競 發送晉級名單信件
*7/3-7/7 回覆電競客服信箱
*7/13-14 國泰電競 打包七八年級決賽題目
*7/24-28 國泰電競 回覆電競客服信箱
*7/24 套版初賽參賽證明及指導老師狀（鹿滿國小）
*7/31 國泰電競 行前會
*8/4 國泰電競 場佈＆彩排
*8/5 國泰電競 決賽
*8/8-9 統整初賽及決賽領據資料
*8/14-16 製作獲獎者領據
*8/17 擬領據信件＆寄送獲獎者領據</t>
  </si>
  <si>
    <t>*9/20-9/28 確認領據資料與 key in 至雲端
*9/26 與Yvonne了解與統整教師節寄件資料整理
*9/27 寄出教師節信件
*10/12 預約黑貓寄件（共19件）
*10/20 與會計確認筆電領據進度
*10/21 打包筆電
*10/24 寄出筆電及寄件通知
*12/5 參賽者獎金全數匯款完成
*12/27-28設定電競學生組7-10年級賽場</t>
  </si>
  <si>
    <t>*2/7 設定2/10師培初階任務
*2/8 第一梯次新北師培-認證課程1+2辦理
*2/10 新北師培-A2初階課程辦理
*2/14 檢核2/10師培任務
*2/22 新北師培-未來初階課程細節交流會議
*3/8 調整認證課程1簡報
*3/13 與Cassie確認師培認證1簡報
*3/15 第二梯次新北師培-認證課程1辦理
*3/22 旁聽第11場初階課程（由新北種子講師授課）
*3/23 提供第11場初階課程完成檢核名單
*3/29 第二梯次新北師培-認證課程2辦理
*3/31 提供第二梯次認證2課程完成檢核名單
*4/7 與Cassie瞭解並調整認證3課程
*4/12 第三梯次新北師培-認證課程1辦理
*4/14 提供第三梯次認證1課程完成檢核名單
*4/19 辦理第13場初階課程
*4/21 提供第12.13場初階課程完成檢核名單
*4/26 第三梯次新北師培-認證課程2辦理
*4/27-28 製作內部分享簡報
*4/28 提供第三梯次認證2課程完成檢核名單
*5/4 與Eva, Cassie交流目前新北師培整體進度
*5/17 寄發認證課程關心信件＆第14場初階課程旁聽
*5/18 提供第14場初階課程完成檢核名單
*5/24 第一梯次新北師培-認證課程3辦理
*5/26 整理第一梯次認證3課後回饋及檢核名單
*5/31 辦理第15.16場初階課程
*6/1 提供第15.16場初階課程完成檢核名單
*6/7 旁聽第17場初階課程
*6/14 辦理第二梯次認證3
*6/21 辦理第三梯次認證3
*7/18 製作種子教師證書
*8/22 參與實境遊戲工作坊
*8/30 提供通過八月A2課程名單
*9/14 提供通過A2檢核名單
*10/25 辦理第四梯次認證1
*10/26 提供檢核通過名單
*10/28 辦理第五梯次認證1.2
*11/3 內部交接會議
*11/8 辦理第18場初階課程
*11/13 提供A2檢核名單、準備認證2課程
*11/15 辦理第四梯次認證2
*11/16 提供認證2檢核名單
*12/13 辦理A2課程
*12/14 統整11及12月A2通過名單
*12/20 辦理第四梯次認證3
*12/21 提供認證課程3名單
*12/27 辦理第五梯次認證3
*12/28 提供認證課程3名單</t>
  </si>
  <si>
    <t>*10/18 跟Cassie交流師培相關事項
*10/26 觀摩Cassie師培課程辦理
*10/28 檢核1026教師任務
*11/9 觀摩Cassie師培課程辦理&amp;協助開立親師生平台未串連成功之帳號
*11/11 檢核1109教師任務
*11/21 準備師培課程內容＆打包1123任務
*11/23 師培課程辦理
*11/25.28 檢核1123教師任務
*11/29 和Cassie.陳主任討論課堂場次規劃
*12/5-20 剪輯初階課程（3小時）影片並上架至JoSeal供未來種子教師使用
*12/12-13 準備12/14師培初階課程
*12/14 新北智慧學習-初階研習辦理
*12/16 檢核1214教師任務
*12/28 新北智慧學習-初階研習辦理
*12/29 檢核1228教師任務</t>
  </si>
  <si>
    <t>*6/27 內部交流會議
*6/28-30 規劃測試流程
*6/30 與Leo, Cassie, 小方交流測試流程
*7/5 調整測試流程及問卷內容
*7/10 內部課程準備會議
*7/11-19 整理電訪名單，並電訪
*7/17-18 規劃線上訪談流程
*7/18 測試任務題目
*7/20 規劃正式測試邀請信件
*7/24 寄出訪談信件
*7/25-27 調整訪談問卷
*8/1 確認訪談信件
*8/7 申請8/12公司冷氣、確認訪談表單
*8/9 訪談潛在名單家長（林先生）
*8/12 訪談潛在名單家長（鐘小姐）
*8/14 訪談潛在用戶家長
*8/17-18 整理產品測試回饋
*8/21 測試反饋會議＆發放Pa Code給訪談用戶
*8/24-25 調整測試反饋報告
*9/4 與小方、Cassie確認測試後事宜
*9/5 製作提供給Otto2的簡報
*9/8 與Otto2分享產品測試回饋
*12/6 與Cassie交流題目規劃
*12/7-13 製作任務題目
*12/14 設置任務題目連續任務</t>
  </si>
  <si>
    <t>富邦-偏鄉理財教育</t>
  </si>
  <si>
    <t>*10/16 提供任務3數據
*10/14-21 製作結案報告
*10/2 上線任務3、發放站內訊息
*10/1 撰寫站內訊息
*9/23 提供任務3題目確認
*9/11 提供任務2數據
*8/28 上線任務2、發放站內訊息
*8/27 打包任務2、撰寫站內訊息
*8/21 明年專案討論會議
*8/20 提供任務2測試任務、說明數據
*8/14 與客戶及DA討論數據欄位
*8/7 提供任務1數據、規劃任務2
*7/24 上線任務1、發站內訊息
*7/22 與行銷說明任務導流流程
*7/15 與窗口討論任務1確認事項
*7/12 確認任務1題目、表單、宣傳圖
*7/3 規劃地形描述、滿意度調查表
*7/1 規劃任務虛寶
*6/28 與客戶確認道具＆地形
*6/20-21 規劃地形並與客戶/設計討論
*5/17-21 整理任務書答題成效數據
*5/15 專案討論會議
*5/14 規劃學習流程
*4/29 與Steven確認專案時程
*3/6 與Steven討論結案報告
*3/4 製作結案報告、提供任務3數據
*2/26-3/4 製作結案報告
*2/19 任務3上線（2/19-3/3）、撰寫站內訊息
*2/16 打包任務3題目
*2/6 追蹤學習素材＆行銷宣傳圖調整
*1/30-2/16 規劃任務3題目&amp;上架自選章節題目
*1/29 提供任務2數據、確認任務3的學習素材
*1/18 溝通任務3學習主題&amp;素材規劃
*1/15 調整自選章節調整、任務2上線（1/15-1/28）、撰寫站內訊息
*1/8-12 處理第二檔期自選章節題目
*1/5 跟客戶追蹤任務2圖素調整
*1/4 提供任務二題目
*1/2 彙整第一波任務數據</t>
  </si>
  <si>
    <t>*10/25 與Steven瞭解OP事項
*10/27-31 追蹤影片素材提供
*11/1-3 規劃學習流程
*11/6 與行銷討論主視覺
*11/9 影片＆宣傳圖交流會議（與客戶）
*11/14 提供客戶角色ai檔、設計規範
*11/15 規劃任務內容（含主副標、虛寶等）
*11/16-23 規劃第一波任務題目
*11/27 與行銷討論宣傳圖建議
*11/29-30 追蹤專屬世界建置＆任務題目的反饋
*12/1 確認任務1題目＆調整任務1設置
*12/5-7 追蹤宣傳圖進度
*12/11-12 與家家討論影片的電話會議、建置獨立世界＆上架題目
*12/13 測試彈跳廣告、提供整體流程的測試影片（包含任務書、自選章節、跳轉機制等）
*12/18 任務一上線&amp;發布站內訊息
*12/26-1/3 確認後續任務大綱、製作任務2題目</t>
  </si>
  <si>
    <t>南區國稅局</t>
  </si>
  <si>
    <t>*12/13 整理各縣市OpenID完成任務的比例數據
*11/18 寄出結案報告
*11/13 與財務確認扣繳名單及狀況
*11/1-15 聯繫獲獎者
*11/1 整理任務錯題數據
*10/29 整理抽獎資格名單
*10/28 提供任務4數據
*10/14 上線任務4、發站內訊息、提供任務3數據
*10/8-11/15 製作結案報告
*9/30 提供任務2數據、上線任務3、發布站內訊息
*9/4 確認任務3.4題目、上架題庫至系統
*9/2 上線任務1、發站內訊息
*8/27 調整第二階段驗收文件
*8/19 追蹤任務3題目、追蹤任務2圖素
*8/12 寄出第二階段驗收文件
*8/9 確認第二階段驗收文件
*8/5 上架任務2題目
*8/2 確認任務2圖素
*7/30-8/5 整理第二階段驗收文件
*7/31 提供窗口測試任務
*7/30 上架任務1題目、產製體驗帳號
*7/22 追蹤驗收文件進度、確認任務1題目
*7/17 規劃地形描述
*7/16 提供主視覺ai檔
*7/9-12 確認主視覺、道具、地形
*7/8 處理並寄出第一階段驗收文件
*7/4 追蹤第一階段企劃書驗收
*7/3 開地形、道具票
*7/2 確認企劃書
*7/1 專案啟動會議
*6/25 製作企劃書、發想地形、確認獎勵項目
*6/24 與行銷討論主視覺
*6/19 與行銷說明專案
*6/13 規劃任務時程
*6/12 規劃企劃書內容
*6/5 跟Emory討論專案內容</t>
  </si>
  <si>
    <t>*6/2 與Emory瞭解專案執行內容
*6/5-7 規劃專案時程表＆發想主視覺並與行銷討論＆製作服務建議書
*6/8 提供BD主視覺&amp;3D地形草稿模擬
*6/20 製作主視覺跟地形的討論簡報
*6/27 與BD確認主視覺與地形調整事項
*6/28 與行銷討論主視覺調整、與設計討論地形
*6/30 與客戶討論地形調整
*7/5 開蘭妹地形票
*7/13 追蹤主視覺回饋
*7/21 確認道具＆地形
*7/25-26 確認第二階段驗收項目
*8/3 追蹤任務1宣傳圖調整
*8/7-9 確認第一波題目＆上題＆截圖供驗收使用
*8/11 打包第一波任務題目
*8/14 提供測試帳號
*8/15 確認第一波任務上線細節
*8/16 第一波任務上線（8/16-8/29）＆發布站內訊息
*8/18-23 調整南區國稅局驗收文件
*8/29-9/1 製作嘉義縣稅務局結案報告
*8/30 提供第一波任務數據＆抽獎獲獎者、確定第二波任務圖
*9/5 寄出嘉義縣稅務局結案報告、確認第二波題目上架
*9/7 發送加碼獎虛寶
*9/11 調整第二波任務問卷網址
*9/13 任務2上線（9/13-26）、發布站內訊息
*9/14 截圖任務2上線紀錄
*9/21 確認任務3宣傳圖
*9/25 紀錄任務3上線紀錄
*9/26 打包抽獎禮品、製作獲獎地紙條、確認有效問卷、任務2題目確認
*9/28 撈任務數據
*10/2 確認獲獎名單、調整第三波題目
*10/5-6 製作任務1.2答題數據分析、公告任務2獲獎名單、製作領據、寄信通知獲獎者、上架任務3題目、提供任務測試帳號
*10/13 追蹤任務測試反饋
*10/17 打包任務3任務
*10/18 整理領據、處理寄件資訊、任務3上線（10/18-31）
*10/27 聯繫獲獎者並追蹤任務一領據
*10/23 任務3截圖紀錄
*11/1-3 抽出並聯繫獲獎者、製作並寄出領據
*10/30-11/3 製作結案報告
*11/6-13 調整結案報告
*11/6-10 聯繫獲獎者、打包獎品
*11/17 製作任務3錯題分析
*11/20-22 調整結案報告
*11/27 寄出結案報告、提供任務3錯題分析
*11/29 確認驗收文件</t>
  </si>
  <si>
    <t>*12/18 結案會議
*12/12 整理錯題詳細數據
*12/2-9 製作結案報告
*11/28 提供任務1.2數據
*11/14 任務2上線、發放站內訊息
*11/4 規劃問卷抽獎獎項、調整問卷
*10/24 整理任務2題目
*10/3 任務1上線、發放站內訊息
*9/26 提供任務1任務、製作第一階段驗收文件、追蹤任務1圖素
*9/23 上架任務1題目
*9/19 與窗口討論視覺主/副標及敘述
*9/9 與客戶討論視覺方向
*9/6 與行銷討論視覺、預定行銷版位
*9/3 專案啟動會議
*8/27-28 規劃會議簡報
*8/26 與BD了解今年執行內容</t>
  </si>
  <si>
    <t>*9/18 與Emory瞭解OP事項、規劃專案時程表＆宣傳圖
*9/19 專案啟動會議
*9/20 主視覺調整、確認並挑選合適的題目
*9/22 專案討論會議
*9/25 調整題目、提供抽獎表單供客戶確認、與行銷確認宣傳圖
*9/28 追蹤宣傳圖素的調整
*10/2 追蹤客戶logo的提供
*10/5-6 上架題目、提供任務測試帳號
*10/13-17 追蹤任務測試及宣傳圖反饋
*10/18 整理第一階段交付文件
*10/19 追蹤抽獎獎項及名額
*10/24 打包任務一任務
*10/25 與客戶確認第二波任務圖素
*10/27 任務1上線（10/27-11/9）追蹤任務2圖素反饋
*11/6 追蹤第二波題目
*11/13 調整題目、提供任務數據及問卷
*11/14-15 上架題目、提供測試帳號
*11/20 確認測試任務狀況
*11/21 聯絡窗口確認抽獎名單細節
*11/22 發獲獎者站內訊息
*12/1 任務2上線&amp;發布站內訊息
*12/5 任務2上線截圖
*12/15 整理任務2問卷、數據
*12/18-20 製作結案報告
*12/21 提供結案報告</t>
  </si>
  <si>
    <t>*12/16 整理客戶所有發過的任務數據
*11/24 協助客戶處理攤位任務事項
*11/20 與客戶確認攤位任務狀況
*11/8 開票複製攤位任務
*10/22 溝通攤位任務需提供資訊
*9/18 協助客戶處理世界任務
*9/11 培訓客戶使用PaGamO平台
*9/10 準備培訓內容（含：建立專屬世界、帳號、體驗任務等）
*9/9 與BD討論週三培訓內容
*9/5 準備培訓相關資料
*9/4 與BD了解執行內容</t>
  </si>
  <si>
    <t>*1/2 發送任務虛寶</t>
  </si>
  <si>
    <t>*12/27 製作結案報告
*12/26 舉辦競賽之盾
*12/25 提供任務2數據
*12/23 確認競賽之盾題目、提供任務二驗收文件
*12/19 整理第二階段驗收文件
*12/18 數據細項統整
*12/6 任務數據模板確認
*12/5 與客戶確認競賽之盾設定
*12/2 整理任務一結案任務數據
*11/29-30 競賽之盾圖素討論
*11/27 任務1上線
*11/25 討論行銷管道及貼文內容
*11/21 討論獎項規劃＆行銷執行細節
*11/15 討論宣傳圖、處理題庫
*11/8 確認道具地形
*10/28 電競直播及宣傳討論
*10/24 追蹤道具地形檔案、確認3D檔案相容性
*10/17 專案啟動會議
*10/14-18 討論視覺圖素、道具地形
*10/11 規劃專案時程、規劃道具地形
*10/9 與BD了解專案內容</t>
  </si>
  <si>
    <t>*12/12 整理錯題詳細數據
*11/28 結案會議
*11/18-25 製作結案報告
*11/13 發送中獎虛寶
*10/24 上線任務2、發放站內訊息
*10/18 確認任務2
*10/1 確認任務2圖素
*9/30 追蹤任務2圖素、上架任務2題目
*9/24 整理任務2題目
*9/10 討論任務2圖素
*8/30 與窗口討論任務2題目時程
*6/3 確認抽獎名單並請行銷協助公告、發放虛寶
*5/30 整理任務1數據
*5/16 任務1上線、發站內訊息
*5/13 打包任務1
*5/3 調整任務1題目
*4/29 追蹤任務1測試狀況
*4/25-26 上架任務1題目、提供任務1測試任務
*4/23 確認題目1狀況、提供ai圖素
*4/16 調整任務1圖素
*4/15 追蹤任務1圖素
*4/12 提供任務1圖素確認
*3/20-21 與PM確認嘉義縣OpenID串接情況、討論申論題是否影響數據、討論抽獎流程
*3/18 完成企劃書
*3/12 專案啟動會議
*3/11 與行銷討論主視覺規劃
*3/7 與窗口討論視覺圖元素
*3/6 與BD了解專案並規劃專案時程</t>
  </si>
  <si>
    <t>2G</t>
  </si>
  <si>
    <t>*5/2 調整結案報告
*4/30 2B2G結案會議
*4/28 統整領據電子檔
*4/23 製作結案報告
*4/19 決賽
*4/18 決賽彩排
*4/14 行前會
*4/7 遞補名單聯繫
*4/2 討論會議
*3/24 確認高中組的時程、製作領據資料
*3/18 大甲場勘
*3/14 確認決賽相關文件
*3/12 規劃細流、確認領據
*3/7 整理初賽名單、確認賽場及玩家參賽資格
*3/6 準備開賽通知跟相關事項
*3/4 調整活動時程表</t>
  </si>
  <si>
    <t>*6/23 提供結案報告
*6/19-6/20 製作結案報告
*6/13 提供任務3數據
*5/22 上線任務3、發放站內訊息
*5/14 提供測試任務3
*4/24 上線任務2、發放站內訊息
*4/14 提供任務一數據、任務二測試
*3/27 上線任務1、發站內訊息
*3/11 提供任務ㄧ測試、說明測試流程、確認主視覺圖素
*3/4 規劃道具地形名稱及敘述、確認任務一題目
*2/17 溝通調整的主視覺
*2/10 第一次專案會議
*2/7 規劃三檔期任務內容、發想新地形、與行銷確認時程
*2/4 規劃專案時程
*2/3 與BD討論相關時程及主題
*1/23 提供BD客戶需求的數據</t>
  </si>
  <si>
    <t>*6/13 發放晉級通知（學生組）
*6/11 確認晉級通知
*6/3 發送開賽通知（學生組、共學組）
*4/24 處理顧問領據
*3/25 上傳數位智慧權題目
*3/4 確認數位智慧權審題
*2/25 追蹤媒體釋讀出題進度、數位智慧權製題
*2/18 半導體、數位智慧權製題
*2/11 飲食營養主題討論會議、與數位智慧權的顧問交流出題調整內容
*2/7 壓力因應、性別平等主題討論會議
*2/6 數位智慧權主題討論會議
*2/4 提供媒體識讀合作簡報
*1/22- 製作全能電競半導體題目
*1/20 聯繫媒體識讀顧問、survey法律系顧問
*1/16 擬定邀約合作信件、survey新聞傳播＆法律系顧問
*1/15 拜訪師大教授
*1/10 [內部]2025全能電競賽主題討論會議
*1/8 規劃邀請合作簡報
*1/3 規劃主題大綱及出題範圍</t>
  </si>
  <si>
    <t>*12/31 討論2025主題與題庫規劃
*12/14 十週年電競賽決賽開賽
*12/9 內部行前會
*12/2 撰寫開賽通知
*8/12 上架台灣主題題目
*8/6 明年電競主題提案討論
*8/1 追蹤體適能教授領據
*7/22 確認體適能題目
*7/15 追蹤運動體適能題目
*7/12- 製作防災主題題目
*7/3 霸凌防治教師團隊討論會議
*7/1 確認運動體適能初擬題目
*6/24 追蹤體適能題目出題狀況
*6/11 飲食營養主題交流會議
*6/6 運動體適能主題會議
*6/5 霸凌防治主題會議
*5/27 寄出體適能邀約信件
*5/24 調整體適能教授合作邀請簡報
*5/7 和Cassie討論電競賽主題分佈規劃</t>
  </si>
  <si>
    <t>新竹縣教育局性平</t>
  </si>
  <si>
    <t>2/26與Troy了解專案內容
3/3與Beca討論主視覺
3/6與新竹縣教育局提案討論
3/7確認主視覺
3/10新竹提供題目
3/20提供新竹主視覺及題目測試
3/21提供調整後主視覺
3/27提供第二波主視覺
4/1題目測試
4/10第一波上架
4/23第二波題目測試
4/30第二波題目上架
5/16完成任務抽獎及結案報告製作
5/27結案報告完成</t>
  </si>
  <si>
    <t>水保署台中分署</t>
  </si>
  <si>
    <t>2/27與Sydney了解專案內容
3/5提供主視覺等提案相關內容予康晴
3/12確認主視覺方向與地形
3/21主視覺與地形開票SP252
3/31提供初版地形
4/1水保署提供題目
4/2提供初版主視覺
4/11提供調整後主視覺與任務時程表
4/23任務一圖素確認
4/28第一波題目測試
5/12第一波任務書上線
5/12第一場魔王戰
6/9第二波任務書上線
6/18第二場魔王戰
7/7第三波任務書上線
7/16第三場魔王戰</t>
  </si>
  <si>
    <t>智慧局</t>
  </si>
  <si>
    <t>4/10與承辦討論詳細執行事項
4/15提供講座規劃
4/16智慧局公告講座資訊
4/24提供五月份講座場次表
5/6第一場講座開始
5/23提供六月份場次表及保險證明
6/6發出內部EDM
6/13提供六月份新增場次旅平險單據
7/9提供第一季講座滿意度報告</t>
  </si>
  <si>
    <t>臺北市警察局</t>
  </si>
  <si>
    <t>4/14與Troy了解專案內容
4/15時程規劃
4/16與行銷討論主視覺
4/24提供主視覺與地形提案
5/5提供報名簡章
5/8警察局提供題目
5/14主視覺確認
5/16題目測試
5/23電競報名頁建置完成
5/26電競賽開始報名
6/4北市警局提供初賽決賽題目
6/13提供任務二初版圖素
6/20初賽題目上題
6/25提供決賽時程表
7/11初賽開始
7/15統計晉級名單
7/18決賽通知文件製作</t>
  </si>
  <si>
    <t>5/5時程規劃
5/8主視覺與標題確認
5/16司法院提供第一波題目
6/2提供第一場入校競賽及有獎徵答題目
6/9第二波任務書上線
6/11提供任務三、四初版圖素及臉書貼文
6/18第三波題目、貼文內容與圖素確認
6/23第三波任務上線
6/24第四波題目、貼文內容與圖素確認
6/25司法院第一次入校
7/1提供司法院第一期驗收報告
7/14第四波任務上線</t>
  </si>
  <si>
    <t>6/16內部討論與時程規劃
6/20討論第一次工作會議簡報
6/24第一次工作會議
7/3顧問、委員合作聯繫
7/16初級測驗題目轉置</t>
  </si>
  <si>
    <t>S4（漫畫）：147,000
S4（藝術）：220,500</t>
  </si>
  <si>
    <t>12/11拜訪基金會，探詢文化部申請狀況，執行長說12/10已經送交文化部申請已有將PaGamO列入合作專案內，後續等額定狀況
------(如上為Sydney先前之進度)------
11/7（四）和Troy討論連續任務細節
11/5（二）向Sydney、Troy轉介窗口芳郁和冠儀執行長，與Sydney、Troy討論第一波題目調整＆上題細節
11/1（五）和芳郁討論調整版集合漫畫題目並與Troy交接上題、和冠儀執行長確認目前計畫書正在等陳董事長審核中
10/30（三）和Sydney說明[名單之後]專案細節
10/18（五）芳郁來訊說明集合漫畫的調整版題目預計下週四10/24提供
10/7（一）冠儀執行長回覆因近期須先處理集合漫畫的黑潮計畫書，[名單之後]推廣合作部分會再盡快與陳董事長討論
9/30（一）上午和芳郁線上會議討論集合漫畫出題建議
9/26（四）寄出[名單之後]推廣合作報價單，並提供學設計team協助試轉製之題目參考
9/18（三）規劃報價單，窗口出國出差中，已約好9/26（四）再進一步討論
9/13（五）請教學設計team協助轉製「名單之後：臺府展史料庫」題目供客戶參考後續是否讓我們協助出題
9/11（三）完成實體拜訪討論，目前預計以題庫＋任務方式，於10月向文化部申請補助計畫，預計明年初得知核定結果，後續會再提供報價參考
9/6（五）已約9/11（三）下午拜訪，進行文化部提案方向討論
8/26（五）與教學設計組Cassie、Cynthia討論「名單之後：臺府展史料庫」出題建議
8/21（三）完成實體拜訪討論「名單之後：臺府展史料庫」藝術推廣合作事宜，後續待窗口提供較詳細的需求後，再協助規劃方案及報價
8/16（五）製作下週提案簡報
8/9（五）與芳郁電話會議討論出題方向調整細節，另約8/21（三）下午實體拜訪討論「名單之後：臺府展史料庫」藝術推廣合作事宜
8/2（五）芳郁提供第一波試出題目，會再協助確認是否需要調整
7/17（三）開立第一期發票、和芳郁進行線上會議說明出題方式和建議
7/9（二）收到回簽報價單、確認款項時程與比例
7/5（五）提供調整版報價單及專案執行細項說明文件
7/2（二）實體拜訪完成方案細節說明
6/28（五）窗口回覆目前傾向【方案C】，已約7/2（二）上午實體拜訪進行方案細節詳細說明
6/26（三）提供調整後較小規模的2版報價與優勢效益簡要分析
6/20（四）窗口回覆內部討論後，與他們可負擔的預算落差較大，若有更小規模方案可再提出
6/14（五）窗口說近期在外縣市出差，建議6/20週四再聯繫
6/6（四）已較釐清客戶的需求主要是有較大量的題庫，希望盡可能可以觸及到更多學生，不過礙於預算有限，因此幫客戶規劃了兩種方案，一種比較可以推廣大量的題庫，但每一題的觸及人數沒那麼高，另一種是先推廣較少量的題庫，但可以提高每一題的觸及人數。已將2份報價寄出，會再跟客戶電話詳細說明討論
5/27（ㄧ）已與芳郁詳細電話說明報價及效益，待這週芳郁與董事長再確認預算及預期效益後，再進一步討論
5/22（三）完成實體拜訪介紹會議，感覺董事長有興趣先從預算可負擔的規模先合作，電競賽需要較多預算的部分，可能要等文化部黑潮計畫的預算底定，或是有其他預算才比較有機會。後續會再寄出簡報＆跟芳郁對接可行的方案
5/15（三）收到窗口來信探詢合作，與窗口初步電話聯繫，主要是有在推廣一套台灣歷史人文知識的漫畫，目前也有跟台灣知識王合作，每一季辦理線上答題競賽。因為覺得學生端推廣成效不佳，而基金會董事長之前就知道PaGamO，所以想找我們討論看看下半年還有兩季的比賽，看是否有機會合作。目前已約5/22（三）進行實體拜訪介紹交流</t>
  </si>
  <si>
    <t>來信探詢</t>
  </si>
  <si>
    <t>5月15日</t>
  </si>
  <si>
    <t>5月22日</t>
  </si>
  <si>
    <t>5/7（四）和Yvonne討論目前任務成效
4/19（日）完成第二場和平籃球館攤位活動
4/17（五）完成第一場動物園攤位活動
4/16（四）下午完成第一場動物園攤位活動場佈
4/9（四）提供驗收單並簽回
4/2（四）因主任強力要求，在交涉後決議將其中一款地形升級成動態版
3/27（五）開立第一期發票
3/24（二）提供更新版驗收文件
3/20（五）已提供已用印相關驗收文件，預計下週一完成驗收後可開立第一期發票
3/12（四）目前撥款至永春高中的公文簽核還需要一段時間，須待撥款後才能進行第一期驗收和發票開立
3/3（二）和Yvonne討論交接主視覺和地形調整需求
2/24（二）已完成採購評選和議價，順利只議2千元，目前主視覺＆地形製作較趕，這週密集追蹤需求回饋
2/13（五）已上標案，需於2/23（一）前投標，並於2/24（二）上午進行開標與評選會議
2/2（一）已回簽報價單，後續將啟動專案籌備開跑和採購流程，採購有可能會再議掉一些些金額
1/29（四）因這次跨主題有跨不同經費，因此簽呈時間較久，窗口說已在簽呈尾端階段
1/22（四）訊息窗口回覆簽呈尚在簽核中
1/16（五）追蹤報價單簽呈狀況，並提供採購所需規格書內容
1/6（二）上午至北市府實體討論，完成報價項目定案，已提供Final版報價單給窗口上簽公文後簽回，後續接著需處理採購招標流程</t>
  </si>
  <si>
    <t>12/29（一）曾校長來訊提供增加的支援攤位活動場次，提供調整版報價單給對方參考，並約1/6（二）上午至北市府實體討論
12/17（三）致電曾校長，回覆目前尚在尋找適合協助標案的學校，另外也有在討論有可能需要PaGamO多支援攤位活動，會再稍等他們內部討論
12/9（二）和曾校長電話說明報價單，目前待曾校長確認負責開標學校和議價範圍
12/4（四）提供調整版報價單參考
11/26（三）上午至北市府，針對報價和方案需求進行實體討論
11/19（三）提供報價單給曾校長
11/3（一）與曾校長約11/26（三）上午進行拜訪討論報價和需求細節
10/29（三）研擬報價單，並與曾校長確認需求細節
10/23（四）收到曾校長初步回覆需求，會再研擬報價單供對方參考
10/21（二）完成續約提案會議，後續再追蹤詳細需求
10/13（一）製作續約提案簡報
10/3（五）續約提案發想
9/26（五）與新窗口曾正一校長初步電話打招呼
9/24（三）確認續約會議於10/21（二）前往北市府拜訪
9/19（五）與北市教育局窗口煒勛電話會議詳細討論明年可能的合作期待
9/11（四）初步跟北市教育局窗口煒勛打招呼，並詢問後續合作討論
9/9（二）和Sydney&amp;Troy初步交接專案細節
------(如下為Sydney先前之進度)------
9/9初步交接，轉回給Kitty
8/5聯繫新窗口曾校長，後續預計安排等9月專員離開後再安排續約合作拜會
7/30開立發票，驗收單已經6月底回簽，入帳預計8月入帳。
7/24窗口回覆教育局內部流程跑完，預計這幾天大理高中會通知開立發票。
7/17窗口還要確認教育局內長官的時間，有可能是月底，後續持續追蹤。
7/11窗口致電微調結案文字，因專員出差台中，要等專員回來後確認會議時間。
7/4提供調整版結案報告，後續追蹤開立發票時間。
6/26完成驗收，後續等七月開立發票
6/20大理高中組長來訊說下週五前要完成結案，因他要退休預計要在下週五前完成。
4/23開立攤位人力發票，並同步驗收。
4/21窗口說這週結案報告跟發票可一起提供，預計最晚週五開立
4/20攤位活動執行
4/17開立加購發票6725元
4/8入校宣導執行（士林國小）
4/7入校宣導彩排
3/31收到回簽報價單
3/26收到窗口說攤位場地因為有網路設備，會再請廠商拉無線網路到攤位上，請我們調整報價。
3/19入校場勘後教育局詢問紙袋增購價，等內部討論後再回覆
3/14窗口確認款項是由士林國小負責採購流程，最快4/8入校第一場，才能請我們開立發票
3/5窗口確認追加報價單將由另外的國小負責採購，預計下週一確認流程
2/20窗口回應等內部確認中
2/13追加攤位人力服務報價
2/10討論北市性平規劃，目前窗口是安排6月要提案明年度的合作計畫，後續將會聯同結案報告一起提供
1/16下週寄送桌曆給台北教育局</t>
  </si>
  <si>
    <t>12/27提供主視覺設計更新討論
12/5提供主視覺與地形設計初稿
11/29收到訊息簽署電子契約，因管理電子公文的同事兩位都休假，下週一再詢問如何處理
11/25前往大理高中拿契約書
11/6窗口說明年2月會有校園活動，不過費用要等明年一月才會有，目前還要討論一下規模
10/25 Kitty專案交接，接手後續執行討論與時程規劃
------(如上為Sydney先前之進度)------
10/22（二）和Sydney轉介台北市教育局新窗口鐘先生
10/16（三）向Sydney和Troy說明專案細節
10/9（三）前往北市大理高級中學進行驗收資料用印
9/30（一）申請攜出大小章以利進行驗收資料用印
9/26（四）簽回第一期款項驗收單
9/16（一）寄出第一期驗收文件
9/12（四）寄出契約書
9/4（三）契約書印製及送影印店裝印
8/14（三）處理標案所需契約用印事宜
8/7（三）處理標案所需切結書用印事宜
7/31（三）完成簡報及議價，以514,500成案決標，後續會再與徐組長對接合約準備事宜
7/26（五）準備招標文件們和撰寫服務建議書
7/19（五）確認7/31（三）上午進行簡報及議價，預計下週公告招標
7/11（四）招標流程確定需進行廠商現場簡報及當日議價，目前日期待確認中
7/5（五）與窗口討論招標方式以及獎品規劃建議
6/24（一）窗口回覆目前傾向「線上3檔＋實體2場」的方案，內部會再討論實體執行方向細節和採購期程
6/19（三）寄出2方案報價單，並與窗口說明
6/14（五）完成成果匯報及續約討論會議，目前偏向線上＋實體進校宣導，會再寄出報價參考
6/7（五）已與窗口約6/14（五）進行成果匯報及續約討論會議
5/29（三）寄出結案報告、開立第二期發票、簽回驗收單
5/24（五）製作結案報告
5/17（五）整理結案數據
5/2（四）提供第一波任務數據
4/29（一）第二波任務上線，整理相關截圖
4/26（五）各世界設定第二波任務上線
4/23（二）設定第二波測試用任務＆提供測試帳號
4/15（一）任務上線，整理相關截圖、回覆窗口議會諮詢提問
4/12（五）各世界設定第一波任務上線
4/8（一）提供測試帳號給窗口
4/2（二）題庫上架、和窗口討論題目調整
3/25（一）題庫整理
3/18（一）和Sarah討論二波官方地形獎勵更換
3/14（四）提供台北性平網站用宣傳圖
3/7（四）和新窗口Sarah電話說明專案內容
2/26（一）與窗口討論二波任務官方獎勵
1/17（三）和窗口討論出題內容</t>
  </si>
  <si>
    <t>7/19（三）自行陌開聯繫到窗口徐先生，請我們先寄參考資料
7/20（四）寄出PaGamO簡介簡報及相關新聞稿連結
8/1（二）窗口回覆有意願近一步了解，已約8/16（三）上午10點實體拜訪進行案例介紹
8/16（三）上午10點實體拜訪進行案例介紹，窗口有興趣但礙於預算可能只能做小檔期的先 trial round，且相對比較在意台北市的參與狀況。不過也有分享富邦文教近期有跟他們合作，後續會索取聯絡資訊聯繫看看
8/21（一）提供窗口會議簡報資料，8/24（四）窗口回覆想進一步了解報價，後續會再提供
8/29（二）提供報價單參考
9/11（一）～9/15（五）窗口回覆希望取得15萬公部門專屬方案後，一併和長官提報，因此預計提供15萬、三檔任務、三檔任務加電競賽，三種方案給窗口參考
9/19（二）提供三種報價方案及電話說明
9/27（三）窗口跟長官討論後傾向先以15萬的公部門規模先合作看看，因採購關係需在15萬以下，因此會再微調報價單。款項部分預計需分兩期，不過今年就可以先撥款，明年再尾款，需再規劃及提供今年可以達成的驗收項目來爭取今年較高比例的款項
10/12（四）提供15萬以下報價單、驗收及付款建議時程
10/17（四）窗口提供回簽之報價單，確認合作
10/25（三）和行銷討論主視覺需求方向
11/2（四）和行銷討論主視覺設計提案方向
11/8（三）和窗口討論、確認主視覺設計提案方向及時程規劃
11/15（三）和行銷討論主視覺設計初稿調整
11/30（四）和窗口討論宣傳圖設計初稿調整
12/6（三）寄出發票及驗收單</t>
  </si>
  <si>
    <t>5/7（四）和Yvonne和Gloria討論目前任務及校際排行榜成效
4/30（四）契約書補用印
4/21（二）寄出契約書
4/16（四）開立第一期發票
4/9（四）第一期驗收文件製作並用印及寄出
4/7（二）已順利至新北市中和國小完成簽約
3/25（三）寄出投標文件，預計明天進行書面評選
3/19（四）公告標案，後續會密集準備投標文件
3/12（四）和教育局窗口確認剛通過經費公文，中和國小預計下週進行招標公告
3/6（五）和Yvonne前往中和國小與新北性平輔導團實體會議，討論主視覺、地形和出題方向
2/26（四）與窗口確認經費簽核公文還在跑，目前已先和中和國小對接主視覺和地形提案討論
2/9（一）已和中和國小郁原校長電話討論後續專案啟動相關事項
2/2（一）已提供報價單，窗口已上簽呈，待核定後會再簽回。有確認後續亦由2024合作的中和國小協助對接
1/29（四）窗口呈報長官後，決議仍以純線上方式進行，再提供調整版報價單
1/26（一）有再探詢是否有機會以12-15萬辦理一場實體入校
1/22（四）因近期午餐免費政策經費吃緊，擬將實體部分移除，以純線上方案進行，會再調整報價單
1/12（一）窗口回饋調整提案之項目，已提供調整版報價單參考
1/6（二）下午至新北市府實體拜訪股長和專員說明提案內容，目前沒有建議調整的地方，待他們跟科長呈報後，會比較有明確的回饋方向</t>
  </si>
  <si>
    <t>12/22（一）和Eva確認提案和報價，原訂下午前往新北市府與股長和李先生實體討論，但因股長臨時身體不適，會議目前改至1/6（二）
12/18（四）與OP和行銷討論，發想規劃提案內容並整理報價
12/9（二）有探詢到初步回饋，先不跟兒童月結合，以去年合作模式為主，檔期5檔減少到3檔，內容以去年正確率比較低的部分請輔導團規劃。另外希望結合親師生平台來做獎勵機制，會再跟OP研究和討論
12/3（三）窗口最近炸忙，會再盡快提供回饋給我們
11/24（一）探詢目前想法，窗口回覆本週內部開會討論，會再提供回饋
11/18（二）上午完成拜訪會議，目前可能結合兒童月活動來推廣，已寄出簡報參考
11/13（四）完成提案簡報
10/31（五）已約11/18（二）上午可再實體拜訪討論明年合作機會
10/17（五）致電關心，李先生在找時間與科長報告中，預計下週可再致電聯繫
9/26（四）致電關心，李先生近期忙碌，已約下週再致電聯繫
9/17（三）致電新窗口李先生，已寄出PaGamO簡介和去年合作結案報告，讓李先生初步參考
9/11（四）與先前的窗口泯蓁打招呼，泯蓁已調職到政大。後續會先找2G夥伴詢問目前新北市專屬世界的合約內容，再聯繫新北教育局新窗口</t>
  </si>
  <si>
    <t>11/21窗口說目前還要等長官確認，要等到12月才會必較明確明年度的規劃
------(如上為Sydney先前之進度)------
11/1（五）將Sydney轉介給泯蓁
10/30（三）和Sydney說明專案細節
10/24（四）訊息關心泯蓁，回覆有先和長官初步討論過
明年可能會以打破職業刻板印象為主題，具體的活動進行方式還需要再討論
10/8（二）訊息關心泯蓁和教育部討論的期程，泯蓁回覆討論時間尚未定案，可能要月底再確認
9/10（二）完成結案彙報和續約討論實體會議，後續等他們和教育部確認明年性平的方向，以及和其他窗口討論是否要跨主題宣導，預計10月會比較明朗，會再持續追蹤
9/6（五）製作提案簡報
9/5（四）已約到9/10（二）下午可和科長和泯蓁進行成果匯報和續約討論
8/30（五）開立第二期發票
8/27（二）結案報告完成用印並寄送給志偉主任進行驗收流程
8/26（五）將結案報告提供給泯蓁，並嘗試約結案＋續約討論會議
7/1（一）和Yvonne討論確認調整版抽獎名單
6/26（三）和Yvonne討論抽獎名單
5/28（二）和Yvonne討論自選章節宣傳EDM
5/23（四）和Yvonne討論任務＆題庫數據
4/17（三）和Yvonne討論後續任務相關數據呈現方式
4/9（二）於新北市府6樓新聞室完成啟動記者會
4/8（一）啟動記者會彩排
4/3（三）和窗口進行專案討論會議
4/1（一）調整4/9記者會葉老師致詞稿數據、和乃文對接細節
3/28（四）撰寫4/9記者會葉老師致詞稿、追蹤影片調整
3/21（四）和泯蓁及輔導團主任線上會議討論記者會及任務上線籌備事項
3/13（三）第一期發票開立
3/6（三）整理＆寄出第一期驗收資料、和Yvonne討論影片及記者會運用的題目
2/27（二）和泯蓁會議討論記者會流程，影片籌備進度
2/20（二）和乃文確認完成，葉老師將出席4/9之啟動記者會
1/24~1/25完成契約用印、裝訂及寄出。提供宣傳影片初版腳本
1/19（五）前往中和國小完成議價＆決標
1/18（四）和Yvonne＆行銷討論主視覺、地形和影片調整
1/11（四）和泯蓁＆志偉主任線上會議討論主視覺方向、確認招標進度
1/10（三）和Yvonne討論主視覺提案方向
1/5（五）確認專案時程、出題檔案說明</t>
  </si>
  <si>
    <t xml:space="preserve">9/19（二）透過新北社會局窗口引介至教育局性平窗口余泯蓁，完成電話初步介紹，余小姐會再與長官討論
9/22（五）余小姐初步回覆長官有意願於10月初進行會議介紹與討論
9/25（一）確認於10/3（二）下午於新北大觀國中進行介紹會議，屆時亦會邀請新北性平輔導團之國小校長們一同參與
10/2（一）製作新北市性平提案簡報
10/3（二）和特教科科長及國小性平輔導團校長進行提案會議，聽起來有興趣不過較在意：以新北市的對象為主、希望讓家長一同參與、全台首創。後續會再內部討論傾向的合作方向
10/12（四）窗口初步回覆，活動時間希望在明年4月中～6月（為期8週），希望在50萬以內。因可能和台北性平撞期，會再研擬提案內容和說詞
10/19（四）提供建議提案和報價單，並電話說明
10/23（一）上週五他們有跟內部長官開會討論，目前的回饋還是希望有班級之間的競賽，窗口需再和其他科室進行討論再與我們聯繫
11/1（三）與DA討論，目前各縣市素養世界的open id 帳號確認有班級資料，但公開世界的open id 帳號需待此 sprint DA 研究後才能確認
11/9（四）DA確認公開世界的open id 帳號也有班級資訊，已轉告窗口，待窗口進一步與長官回報
11/16（四）關心進度，窗口回覆近期議會期間較忙碌，預計下週再討論
11/23（四）窗口回覆確定可以我們目前規劃的方式來合作，希望任務部分再多加一檔期，且希望我們可以贊助一些抽獎獎品。後續須再提供他們調整的報價單和建議的標案和專案時程。
11/28（二）提供調整版報價單＆專案時程，並電話說明
12/5（二）窗口回覆報價單沒問題，後續再討論標案細節
12/13（三）與窗口和國小輔導團志偉主任確認標案細節，預計1月中決標
12/20（三）和 Yvonne 對接整體專案 OP 事項
12/25（一）關心窗口標案進度，目前等新北市教育局核定經費給學校，預計1月初
</t>
  </si>
  <si>
    <t>企業-清潔用品業</t>
  </si>
  <si>
    <t>清潔永續</t>
  </si>
  <si>
    <t>5/11（一）發現第二波任務加上縣市世界的參與人次才2萬，勤業眾信也有遇到類似情況，和行銷夥伴討論後，會再加上一檔永續主題的集點卡活動，花王的第三波任務也會參與就加碼贈送以往較舊的地形，希望盡力提高第三檔任務參與人次
2/25（三）已開立發票
2/10（二）合約已完成雙方用印，預計年後可開立發票
1/26（一）上午和Cynthia一同與慧如部長完成第二次線上專案討論會議。另外部長回覆因希望以花王為主的合作活動為主，因此全能獎品贊助部分不加入
1/23（五）已約下週一和Cynthia一同與慧如部長進行線上專案討論會議
1/19（一）已和Cynthia一同與慧如部長完成線上kick-off會議，以及全能贊助說明，專案內容會持續請Cynthia和行銷協助，合約的部分正在申請用印，全能贊助部分需再追蹤
1/14（三）提供專案時程表、主視覺提案與全能電競贊助邀請提案，並約下週一1/19上午進行線上會議討論與說明
1/9（五）提供報價單和合作備忘錄，並與窗口說明</t>
  </si>
  <si>
    <t>12/23（二）收到Lily來信明年合作內容且窗口更換為公關部慧如部長，與Cynthia討論後會再提供合約和專案時程建議
11/27（四）致電Lily探詢明年合作討論時機，Lily建議可先提供今年新功能介紹參考，花王內部預計1月進行討論
10/2（四）與Sydney完成初步交接，已加入LINE群與Lily初步打招呼
------(如下為Sydney先前之進度)------
7/10跟窗口討論續約合作，基本上維持三檔任務的續約合作，其他項目的部分要等明年初的規劃，後續明年初再提供相關報價。
6/26前往花王驗收會議，後續回簽驗收單。提案的部分，窗口會再跟內部討論相關規劃
6/10花王來電6/26安排驗收會議與新提案
6/5花王款項入帳，驗收等六月底結案
3/7開立發票，驗收等六月
2/27跟窗口討論發票開立3/7
2/19收到花王用印文件
2/5提供合作備忘錄，後續由花王確認後用印回傳
1/23回簽報價單，後續年後準備合作備忘錄
1/20更新報價與時程表，窗口回覆這週五前回覆給我們
1/17花王回覆自選章節這個項目刪除，今年還是以實體教案推動為主，不考慮放上PaGamO自選章節，但還是希望透過PaGamO來跟老師宣導。後續更新報價單與專案時程，預計下週一寄出給窗口
1/14參與花王線上會議討論今年合作方向，除了CSR三檔專案外，新增自選章節協助花王校園推進，但窗口說這一部分還需要跟內部主管討論，教案的宣導還是希望由PaGamO來對老師進行宣導。
1/13從Emory那邊交接花王</t>
  </si>
  <si>
    <t>------(如下為Emory先前之進度)------
12/23(一)有關全能電競賽部分初步判斷合作有難度，主要因為窗口表示內部主管不希望以合辦電競賽的形式合作，但又因花王認為電競賽的觸及人數不如線上教育任務，因此較難導向客戶自辦永續清潔電競賽的方向推進。CSR部分則暫定明年持續合作，窗口表示內部仍需討論一下檔期規劃與內容，期望在農曆年前完成對焦。
12/18(三)與窗口電話討論2025年度規劃包含全能電競賽，窗口初步回饋明年上半年永續生活教育CSR規劃沒問題，並請我們同步提供自選章節進校規劃讓他們參考，全能電競賽是否加入窗口需要再和部長溝通，持續關心。
10/7(一)花王窗口回饋本學期暫不採購自選章節。主因為靖娟基金會已啟動進校，較難再配合重新與學校溝通，花王擔心成效不如預期，故建議將此項目放入明年度推動規劃；另因窗口直接表明年底預算在上半年已抵定，進校預算（靖娟基金會）較難再變動。後續將聚焦回明年度的專案規劃上，會再與窗口共同討論以深化親子、家長影響力的方向。
10/4(五)追蹤自選章節報價單。窗口回饋由於進校主要是詩涵負責，詩涵需要再和靖娟基金會討論基金會校園端的操作以評估加購線上自選章節的效益。目前了解到花王夥伴主要會配合靖娟基金會為主，將持續密切跟進。
9/24(二)拜訪花王討論明年度合作方式，以線上任務＋進校＋第二屆全能電競賽為提案方向。針對進校部分花王回饋因現有教案推廣廣度已足夠大，且實體進校著重於實作清潔教學，故較不合適，機會在於未來若有配合週年活動或需要媒體曝光，可以考量辦理進校；另外帶出自選章節線上進校模式，有機會配合花王今年度新的教案上線來應用，獲取師生回饋。花王同步提出希望明年度能強化家長、親子的互動，後續討論以上半年任務如何加入家長角色＋下半年全能電競賽（親子共學組）為規劃方向。會後已提供簡報＋自選章節報價單，優先追蹤報價單。
9/18(三)已安排下週二登門拜訪，內部討論預計以外交部進校案例及模式、第二屆全能電競賽方向提案，嘗試匡列客戶明年度預算。
9/11(三)本週與窗口確認，預計安排9/24(二)拜訪花王一趟，討論明年度續約合作方向。
6/25(二)花王CSR結案會議。針對明年度的續約，窗口透露主管希望有機會嘗試新的模式合作，預計後續準備明年度提案規劃(包含進校合作或聯合電競賽等)，8月份與花王展開討論，以利客戶納入明年度的預算。
6/18(二) 結案會議預計安排於6/25(二) 14:30-15:00，預計會議上探詢下一年度合作期待與需求。
6/14(五)結案會議時間預計安排於6/25(二)，時間點待確認。
6/6(四)第三波任務已結束，同步準備結案報告，預計六月底安排結案會議，待與窗口確認會議時間。同步與窗口探詢下半年及明年度清潔教育規劃。
5/29(三) 花王已分別簽回CSR＋60週年活動專案驗收單，CSR待第三波任務結束後展開結案報告準備並安排結案暨明年度續約討論會議。
5/22(三)提供窗口CSR＋60週年活動兩份驗收單，預計五月底前簽回。
5/20(一)有關PaGamO十週年電競賽，窗口回饋因上半年已執行三檔期CSR＋60週年活動，故內部評估下半年贊助電競賽對於品牌的效益較低，故沒辦法參與。
5/13(一) 花王60週年活動結案會議，會議上同步介紹分享十週年電競賽資訊，並提供贊助方案簡報內容。部長表示內部若這一兩週有機會與副總討論會再評估。預計最晚下週一會再追蹤花王最終的意向。
5/9(四) 結案報告製作確認。另因下週二花王內部需要與副總彙報60週年特展活動報告，故結案會議預計安排在下週一，會議後將同步請窗口簽回特展活動驗收單。
4/29(一) 花王結案報告內容架構討論，結案影音彙整。與窗口確認結案會議預計安排於5/13(一)。
4/27(六) 花王美好永續特展PaGamO電競活動支援。預計活動結束後製作花王活動的結案報告並彙整成案例，再嘗試分享給合作的公關公司。
4/21(日) 花王美好永續特展記者會支援。
4/20(六) 花王美好永續特展PaGamO電競活動支援。
4/15-19 本週主要籌備花王特展活動事項，另外包含內部工作人員活動前會議以及與花王/活動公司三方會議及記者會行前會。
4/12(五) 主持稿完成。與窗口確認記者會呈現方式及流程、電競賽獎項。預計下週三內部與工作人員過細流，同步晚上前往華山場館場勘。
4/2(二) 花王特展活動事項籌備，花王&amp;活動公司三方會議對焦記者會活動執行方式。
3/27(三) 報價單簽回，特展活動整筆三月份發票開立，驗收單預計特展結束五月初簽回。花王特展活動事項籌備。
3/25(一) 報價單已確認ＯＫ，待窗口這兩日簽回報價單後，預計最晚本週四開立發票。
3/18(一) 報價單更新移除網路服務項目，人力支援費用新增記者會當日兩人支援費用，後續與窗口討論人力支援報價項目請窗口與部長確認。
3/15(五) 與花王以及活動公司三方會議，確認活動時程、場勘以及網路設備進場的時間以及設計圖素的尺寸。
3/12(二) 花王60週年特展活動專案啟動會議，對焦記者會執行方式以及場地、時間安排的細節。採購流程窗口內部已經提交，預計月底可以開立發票。
3/8(五) 本週追蹤進度由於窗口表示60週年特展記者會PaGamO活動內部主管有疑慮，故額外與窗口討論另外建議其他執行方向，並同步溝通因時程較趕故希望這兩週可以最終確認並執行採購流程。窗口回饋本週與部長討論後同意，並將於下週一向副總提報，預計下週一可確認，若沒問題專案啟動會議預計安排於下週二。持續追蹤。
2/29(四) 合作備忘錄窗口已提供，預計下週安排專案啟動會議，三月份開始密集展開籌備。
2/19(一) 花王60週年特展報價單已提供，發票預計整筆開立於三月份。合作備忘錄草擬中，後續待窗口簽回報價單隨即準備簽署。內部與Cynthia溝通活動規劃，預計三月初召開專案啟動會議。
2/16(五) 窗口年前回覆內部與總經理報告後，同意按照我們的提案建議進行，預計年後確認付款時程等細節後走採購流程並簽立MOU。專案金額預計為927,134(含稅)，待與窗口確認後提供報價單，窗口表示預計下週會儘速與部長確認後回饋。
1/29(一) 寄出PaGamO行事曆。與窗口確認對焦花王主視覺調整。預計2/6(二)花王內部提報後會再與窗口對焦總經理回饋及年後Follow Up時程。
1/25(四) 與窗口及部長線上會議對焦花王60週年活動建議規劃，部長初步回饋依據建議模式執行，但最終Package價格仍需內部溝通後確認。已提供調整後建議規劃簡報及報價預估表，花王預計2/6(二)會召開內部會議並提報總經理，預計最快農曆年後確認專案架構並啟動採購流程。
1/23(二) 與窗口討論60週年活動規劃細節，調整花王60週年活動建議簡報。
1/17(三) 與窗口討論60週年活動規劃，並與窗口對焦服務架構。同步內部討論60週年實體活動舉辦形式。預計最晚下週一提供調整報價單及對應說明簡報，同步列出相關物件清單提供花王內部與活動公司討論。
1/10(三) CSR報價單及合作備忘錄寄出。同步追蹤60週年電競賽討論進度，窗口因剛休假回來，表示仍需花一點時間與主管討論，持續跟進。
1/3(三) 與Cynthia內部主視覺及地形時程討論，因窗口休假至1/10，故與窗口溝通預計下週提供CSR報價單請窗口簽回，並另先行簽訂CSR合作備忘錄。60週年活動預計待窗口休假回來後內部討論，持續追蹤。</t>
  </si>
  <si>
    <t>------(如下為Emory先前之進度)------
1/5(四)目前窗口Lily表示內部還在討論中，最快要到年後才會有機會進一步確認。預計農曆年後關心。
1/9(一) 初步與Lily討論今年度的規劃，花王內部期待將上半年的永續生活與下半年的清潔教育合併成一個大主題，已初步和窗口溝通合併前後的差異，窗口表示內部會再討論溝通，預計農曆年後會有進一步的消息。
2/10(五) 窗口回饋內部期待今年度整併為永續清潔主題，以六檔規模報價，但維持上下半年各三檔任務操作，惟窗口期待發票開立時程拆分為上下半年，預計下週內部確認付款條件後提供完整報價單給窗口。
2/15(三) 確認維持上半年三檔期的規劃，預計下週提供報價單並約專案啟動會議。
2/23(四) 提供花王報價單並召開專案啟動會議。
3/3(五) 已請窗口下週一簽回報價單，同步下週安排主視覺/地形對焦會議，並著手準備合作備忘錄，預計下週開立三月份發票。
3/10(五) 花王報價單簽回，同步開立三月份發票。
3/13(一) 三月份發票寄出給窗口，預計下週提供合作備忘錄。
3/24(五) 合作備忘錄更新後提供。
3/31(五) 合作備忘錄對方法務仍在審閱當中，連假後持續追蹤。
4/28(五) 合作備忘錄用印完畢寄出。
5/3(三) 首波任務結束，與窗口溝通任務數據。
5/25(四) 驗收單已簽回。
5/29(一) 溝通任務第二波延長一週，同步發站內訊息、玩家俱樂部Po文推廣衝刺參與人數。
6/29(四) 三波任務皆已結束，已先跟窗口溝通，預計七月中結案同步討論下半年的續約方向。
7/3(一) 下週二預計與花王安排結案＆續約討論會議，窗口希望我們可以分享一些新的模式，包含電競賽以及他們蠻有興趣的實境解謎，會再準備相關簡報說明，會議後再密切關心花王下半年合作的態度及期待的方向。
7/11(二) 結案及續約討論會議。續約會議窗口提到希望我們協助規劃明年花王60週年實體活動及報價，後續與窗口討論將以線上+實體電競賽或實體展會活動等方向設計，預計下週一提供報價單並電話說明。
7/17(一) 報價單及說明簡報提供，與花王窗口會議說明方案內容。窗口表示內部會再討論。
7/20(四) 窗口回饋後續內部溝通後希望以線上電競賽＋實體電競賽執行，惟預算期待控制在70萬左右，預計下週一會再重新提供一版合適的方案及報價。
7/28(五) 重新討論一版預算接近70萬的報價並保留調整彈性提供窗口，因窗口這幾日出差故先留文字訊息說明並探詢窗口想法，預計下週致電討論關心。
8/2(三) 本週與窗口來回討論，夥伴內部開會後還是希望明年能聚焦在實體展會活動上，因此後來有建議回歸第一版以實體攤位答題活動＋10場競賽之盾的方案規劃。已和窗口對過一遍報價的項目及金額，窗口表示會再內部與主管報告溝通。
8/10(四) 與窗口電話會議，今年度下半年專案確定暫緩，主要因為今年上半年檔期已將主題合併、出題能量也較為不足，其二是預算挪用至明年花王60週年活動。另外關於明年60週年活動，窗口表示與主管報告後預計會與PaGamO合作明年實體展會活動，現階段內部預計這一兩個月會先展開實體展會的規劃，同步將PaGamO實體攤位、小型電競賽等納入考量，詳細的執行細節預計於今年10月中下旬至11月上旬展開討論規劃。
9/13(三) 窗口表示內部已著手規劃場地安排，同步溝通實體小型電競賽場地及其他設備需求，窗口表示內部會再納入規劃，有進一步確認的規模、時程會再與我們討論，將持續關心追蹤。
9/20(三) 與窗口持續交流明年活動規劃，將持續關心追蹤並確認報價項目細節。
9/28(四) 中秋祝賀窗口，窗口表示國慶連假後需要展開明年活動執行細節的討論，預計10月中進一步安排討論會議。
10/3(二) 與窗口交流明年活動規劃，窗口表示內部這幾週會密集展開規劃，隨時會需要與我會議討論，預計休假後再關心進度。
10/12(四) 電話會議關心進度，窗口表示內部統整相關問題並確認場地後預計會再與我約會議討論。
10/17(二) 追蹤進度，窗口回饋本週因故臨時請假，請我下週再關心。
10/24(二) 追蹤進度，窗口回饋因上週告假本週要先處理時程較趕的專案活動，預計11月上旬再啟動討論。
11/21(二) 與窗口會議討論明年60週年活動，活動時間地點皆已確認，部長初步表示純實體活動預算金額有機會提升至100萬，並請我方評估是否包含4/21記者會後示範場兩種方案。
11/23(四) 報價單提供，並與窗口電話說明，窗口表示部門內部會先行評估，預計下週二與主管呈報，持續密切追蹤。
11/30(四) 窗口回饋本週內部將通盤討論活動，預計最快下週會再與我討論進一步規劃。
12/6(三) 追蹤進度並同步建議窗口若明年要提早進行任務，最晚月底要展開討論，窗口表示內部尚在討論中，會協助再追蹤推進。
12/13(三) 窗口回饋60週年電競賽內部尚在規劃確認場次，包含記者會、日本長官出席的時間。CSR部分預計提前至三月展開，與窗口約12月底當週展開討論，預計下週完成內部交接並與Cynthia討論明年續約方向。
12/18(一) 內部OP交接，與花王安排12/26(二)開立專案啟動會議，預計優先討論CSR的時程和主視覺，並持續追蹤窗口60週年電競賽的進度。
12/26(一) 花王CSR專案啟動會議，會後內部地形時程安排及方向確認。由於目前安排最快1月中左右開始執行，預計下週會提供對應報價單以及合作備忘錄(CSR部分)，同步會再追蹤60週年電競賽進度。
------(如上為Emory先前之進度)------
2/21（二）和行銷討論預約花王專案行銷檔期、製作 2023 專案總體時程表
2/23（四）和 Lily 進行專案啟動會議
3/3（五）主視覺建議提案發想
3/9（四）和 Lily 進行主視覺建議提案會議
3/13（一）～ 3/16（四）追蹤 Lily 對主視覺設計方向的回饋、和 Rosie 討論確認版設計方向、和 Lily 確認三波任務獎勵
3/24（五）協助調整第一波任務文案。另外 Lily 提供新地形圖檔，下週會與設計約細節討論
3/27（一）～3/31（五）確認新地形細節、完成新地形開票、提供調整版主視覺。第一波任務題目會延到 4/7（五）前提供
4/14（五）客戶提供第一波任務題目，協助上架題目及提供測試帳號給窗口確認，正式任務預計於 4/17~4/30 上線
4/17（一）第一波任務上線，發送站內訊息、任務畫面截圖整理
4/21（五）追蹤第二波任務文案
5/2（二）提供第一波任務數據、和 Lily 索取問卷獎勵獲獎名單
5/9（二）協助上架第二波題目及提供測試帳號給Lily確認
5/12（五）調整題目設定以利宣傳「花王兒童環境繪畫比賽」活動訊息
5/17（三）第二波任務上線，發送站內訊息、任務畫面截圖整理
5/26（五）追蹤目前第二波任務數據、索取第三波任務文案
5/30（二）～5/31（三）第二波任務延長設定、發送站內訊息＆臉書玩家俱樂部宣傳訊息
6/12（一）～6/15（四）協助上架第三波題目及提供測試帳號給Lily確認
6/16（五）第三波任務上線，發送站內訊息、任務畫面截圖整理
6/30（五）提供第三波任務數據、和 Lily 索取問卷獎勵獲獎名單
7/7（五）製作結案報告
7/11（二）結案與續約討論會議</t>
  </si>
  <si>
    <t>------(如下為Emory先前之進度)------
1/10(一) 協助盤點上半年CSR專案主題並提供給花王夥伴參考。
1/12(三) 內部暫定4-6月執行，主題為永續生活教育。窗口表示希望了解線上題庫使用狀況，同步與我方於年前安排會議進行討論。預計下週開票請DA協助撈取數據，並準備專案時程表，同步與窗口約定會議時間。
1/19(三) 約定1/26(三)下午14:00續約討論會議，同步開票請DA協助撈取題庫使用數據。
1/27(四) 續約討論會議，同步提供專案時程表及題庫使用數據。預計年後一週內確認架構並提供報價單，同步草擬合作備忘錄。並請OP自瑄協助對接主視覺、地形等事項。
2/11(五) 花王內部確認本次合作架構後，提供報價單、專案時程分工表，以及處理公司主體變更事宜。預計下週簽回報價單後，同步草擬合作備忘錄並提供花王確認。預計發票將於三月份開立，金額為357,000。
2/15(二) 報價單簽回。
2/18(五) 寄出合作備忘錄，並預計開立三月份發票。
2/25(五) 與窗口、OP討論主視覺及地形開票細節。預計下週持續追蹤合作備忘錄進度。
3/4(五) 合作備忘錄確認，雙方展開用印。三月份發票開出，預計5/4前取得款項。
3/11(五) 提供行銷素材延續授權使用之報價單。
3/17(四) 窗口表示行銷素材延續授權之報價單內部仍需討論，如有確認後會簽回。
3/24(四) 合作備忘錄寄出。
3/31(四) 追蹤合作備忘錄、出題、任務說明進度。
4/21(四) 提供專案驗收單，同步追蹤合作備忘錄進度。預計下週先簽回驗收單電子檔，合作備忘錄則因對方WFH會再延遲一點時間。預計下週與自瑄和Yvonne對接花王OP事項，並引介給窗口。
4/28(四) 專案驗收單簽回，窗口預計5/3進公司處理合作備忘錄後寄回。
5/9(一) 合作備忘錄雙方用印後寄回。
6/1(三) 專案持續執行中。預計第三波任務結束後(六月下旬)進行結案同步與窗口討論下半年度執行計畫。
6/24(五) 任務於今日結束，結案會議安排於7/4(一)，預期當天也會進行下半年度續約討論。
7/4(一) 花王結案會議。同步於會議中介紹Pa好康世界及聯名商品的新方案。後續會再與Lily討論下半年合作規劃。
7/13(三) 花王針對數據有提出部分疑慮，已開票請DA協助提供讓他們內部參考，後續會再跟進下半年續約。
7/21(四) 續約討論，預計下週提供數據並接續續約討論。
7/28(四) 提供數據供花王內部參考，同步提供下半年續約報價單及專案時程表，報價結構與上半年相同。待窗口簽回後預計下週啟動下半年專案。
8/3(三) 窗口表示預計下週一召開內部會議，週三與副總呈報，最快下週三確認下半年主題及執行方向後簽回報價單，週四預計召開專案啟動會議。
8/11(四) 專案啟動會議，報價單預計下週二前簽回，同步著手草擬合作備忘錄。
8/17(三) 報價單已簽回，發票須配合花王開立於九月份，預計下週草擬合作備忘錄提供。
8/29(一) 預計本週雙方簽署合作備忘錄，同步開立九月份發票。
9/5(一) 合作備忘錄提供窗口審核，同步開出9月份發票。
9/15(四) 合作備忘錄追蹤，預計下週任務上線與窗口探詢明年續約可能性。
9/21(三) 已請窗口協助簽回驗收單。
9/28(三) 合作備忘錄申請用印完成，預計下週一寄回。
10/11(二) 與窗口討論第一階段任務專案數據成效，後續兩階段任務預期加強任務推廣。
12/1(四) 已先和窗口溝通預計12月中下旬任務結束後，與窗口進行明年上半年永續生活教育推廣執行的討論。
12/15(四) 本週寄出結案報告，同步和窗口約定結案暨續約討論會議。
12/22(四) 結案會議。窗口表示內部已經開始討論明年上半年永續教育執行的規劃，最快年前會跟我對焦，慢一點要等到過年後2月份左右，持續追蹤。
------(如上為Emory先前之進度)------
10/26 與 Yvonne 完成交接
11/4 客戶提供第三波任務行銷文案
11/7 與行銷討論第三波任務行銷圖素
11/11 客戶提供第三波任務題目初版
11/15~11/17 提供測試帳號給窗口確認，正式任務預計於 11/18~12/2 上線
11/18 任務正式上線，協助截圖、設定站內訊息等
12/9 第三波任務結束，12/12~12/15 提供客戶第三波任務參與和完成人次數據，並製作結案報告
12/22 與客戶線上會議彙報結案報告
12/22 問卷完成名單協助派發虛擬獎勵</t>
  </si>
  <si>
    <t>------(如下為Emory先前之進度)------
6/10(四) 初次接觸客戶，Concall理解花王對於合作模式想像。
6/11(五) 與Eva, Steven過本案背景，與客戶Concall收斂合作模式，拉簡易時程表及製作Demo。
6/16(三) 準備Demo題。
6/17(四) 會前會、花王提案及Demo會議、提案簡報提供。
6/24(四) 追蹤進度，窗口回覆隔週一呈報總經理再更新進度。
7/1-7/2(四-五) 更新報價單、拉專案時程、準備合作備忘錄，週五寄出提供客戶。
7/9(五) 提供廠商建立資料及客戶出題建議。
7/14(三-四) 報價單及合作備忘錄雙方確認，本案不議價、預計開立七月發票，惟匯款期限配合花王修改為六十天內付款，疫情期間先以信件做合作確認，待回公司上班後進行合約用印。
7/16(五) 召開專案啟動會議，展開地形討論。
7/20(二) 確認地形設計方向，調整專案時程。預計下週開立七月發票。
7/30(五) 確認改為八月份開立全額477,750(含稅)發票。討論活動主題及主視覺。
8/5(四) 申請合作備忘錄用印。待花王收到確認後開立八月份全額發票。討論主視覺及地形。
8/12(四) 開立八月份全額發票。驗收單預計九月簽收。討論地形及主視覺。
8/16(一) 確認宣傳圖文字。題目上架測試。協助敲葉老師Podcast。
8/27(五) 確認宣傳素材文字。
8/31(二) 線上進校題庫上線設定，宣傳素材定案。
9/8(三) 新增問卷題。
9/14(二) 打包第一波任務上線。設定站內訊息。
9/17(五) 專案驗收單寄出。
9/22(三) 專案驗收單收回。
10/5(二) 打包第二波任務上線。
10/29(五) 提供第二波任務數據。
11/10(三) 打包第三波任務上線。設定站內訊息。
11/24(三) 提供第三波任務數據，準備結案報告。
12/3(五) 與花王安排12/8(三)結案會議。準備結案報告。
12/8(三) 結案會議。會後準備相關數據提供花王參考，預計與客戶探詢明年預算後，另約明年度提案會議。
12/15(三) 寄出完整結案報告及數據。
12/30(四) 回覆數據問題，預計2022年1月上旬聯繫窗口探詢預算及續約合作機會。</t>
  </si>
  <si>
    <t>國家高速網路與計算中心</t>
  </si>
  <si>
    <t>GiCS資安女婕思</t>
  </si>
  <si>
    <r>
      <rPr>
        <sz val="10"/>
        <color rgb="FFFF0000"/>
        <rFont val="微軟正黑體"/>
      </rPr>
      <t xml:space="preserve">5/30（六）到台南支援決賽
5/28（四）到台南支援決賽前電腦設定
</t>
    </r>
    <r>
      <rPr>
        <sz val="10"/>
        <color rgb="FF000000"/>
        <rFont val="微軟正黑體"/>
      </rPr>
      <t>5/22（五）寄出決賽經費支援商議內容
5/21（四）安排內部決賽期間支援名單及差旅事項處理
5/20（三）和電腦公會協調決賽支援需求
5/11（一）前往國科會與專家委員們說明初賽情況，目前還在等電腦公會和國網盤點決賽支援需求
5/8（五）製作下週一和國科會專家委員之簡報
5/6（三）至國科會完成初賽狀況賽事匯報，後續會再持續追蹤5/30的決賽是否有人力支援需求
5/4（一）製作初賽詳細盤查報告及建議解決方案
5/2（六）～5/3（日）進行賽事監控及客服回應
4/28（二）至新竹完成議價及決標
4/24（五）準備投標文件
4/23（四）收到通知下週二4/28進行開標及議價
4/22（三）和Edwin前往國科會完成賽前匯報及賽場測試
4/14（二）因報名人數已確定，已提供帳號上調版報價單，目前正在持續遞交相關所需文件，看下週是否有機會公告採購
4/8（三）目今年的採購流程需新填一份資安文件，後續確認沒問題後會再確認採購時程
3/11（三）確認名單和題庫提供時間，目前尚未進行採購流程，會再密切追蹤採購進度
3/2（二）和Edwin討論確認題庫上線PaGamO首頁
2/25（三）確認會製作浮水印功能，因此預計今年合作金額應該會提高，後續會再持續追蹤採購流程
2/11（三）國網回覆還在等TCA消息，另外目前初賽部分預計延到4月底
1/28（三）國網回覆TCA回覆還在等國科會回覆經費事宜
1/19（一）國網回覆TCA預計這週回覆今年合作的經費
1/13（二）持續追蹤是否開發浮水印新功能，國網回覆須待TCA確認今年合作的經費
1/9（五）持續追蹤是否開發浮水印新功能，國網回覆須待下週一TCA之回覆</t>
    </r>
  </si>
  <si>
    <t>12/24（三）提供明年賽事優化回覆及新版操作手冊
12/18（四）以提供報價單參考，報價有包含浮水印新功能開發費用
12/12（五）收到EvaLin回覆需提供優化項目報價，會再與RD確認估時
12/8（一）向EvaLin追蹤盤查內容和優化方向提案回饋
11/27（四）提供今年賽事狀況盤查結果，以及明年賽制的優化建議
11/21（五）持續與Edwin、RD Allen討論今年的賽事狀況盤查結果
11/13（四）與Edwin討論賽事優化建議
11/3（一）與Edwin和RD葉子、Allen、Nat討論針對今年的賽事狀況和優化的對外說明方向
10/31（五）追蹤需要再盤查行為的同學帳號名單，再等電腦公會提供。另外關於競賽天數是否縮短的部分，會再和Edwin討論二個建議方案後提供
10/29（三）完成四方實體會議，有針對今年的賽事討論優化，後續會和Edwin持續同步處理待優化的項目
10/16（四）詢問Eva Lin是否需準備會議資料，待Eva Lin確認後回覆
10/7（二）已約10/29（三）上午進行實體討論會議
10/2（四）與Sydney完成初步交接，已加入LINE群與Eva Lin、連億初步打招呼
------(如下為Sydney先前之進度)------
9/26稍早收到會議通知，10月底將進行今年競賽活動跟相關修正討論會議
6/5驗收會議結束，開立發票與驗收
6/4窗口確認明天招開驗收會議，會議後可開立發票
5/29窗口送交結案驗收，下週一確認發票開立日期
5/14調整結案報告文字
5/12處理假日詢問的系統問題
5/10窗口假日詢問系統檢核問題
4/28提交結案文件，後續確認發票開六月
4/21週日競賽結束，後續進行驗收文件準備，預計下週提交。
4/10議價結束，底價符合估算預期，驗收分兩階段，第一階段驗收在10天內要提供其他證明文件。第二階段5月底前提供剩下驗收文件，發票預計5月底～6月初開立。
4/1收到窗口訊息已經完成流程，下午收到採購寄出的招投標資料，4/9投標，4/10議價
3/28與國網中心前往國科會與處長開會，說明這次資安專案初賽，同時處長決議這次競賽從一開始到結束都不關閉右側排行榜。主要去年是題目有爭議需要送分，所以題目檢測的部分，需要請國網跟電腦公會多方確認。後續我們這邊調整競賽簡章的說明。
3/20窗口說下週還沒有下文，他們內部會用其他方式先辦理購案，不然之前討論的交付時間會來不及。
3/14國網確認標規規格細節，預計下週會跑內部流程，上標會再通知
3/6線上會議確認規格內容
3/5提供更新報價
2/27窗口說要下週進快先建立題庫
2/19窗口建立今年度群組，後續等TCA公告時程來進行招標流程，原則上流程跟去年一樣
2/4詢問窗口，目前尚未收到TCA的指示，但原則上還是會舉辦
1/8前往國網中心拜訪，確認今年計劃與時程，目前會依照往年時程舉辦第五屆，報名時間3/8-3/31，競賽時間預估4/8-4/12，後續競賽功能還需要跟內部確認中，預計下週回應。開標時間預估要過完年後，2月或是跟去年一樣3月，金額的部分還需要跟TCA確認</t>
  </si>
  <si>
    <t>------(如下為Steven先前之進度)------
12/30聯繫國網窗口約訪1/8，確認明年度合作
＊12/27已完成交接給Sydney。
＊12/11國網中心近期會跟電腦公會確認明年度專案時程、工作內容，是否優惠會在月底前知道。
＊11/22與國網中心溝通PM建議，競賽即時排行榜為避免黑箱疑慮不關閉，另採用公告方式佈達最終進入決賽名單。下週會先提供一版報價，若國科會堅持要優化，則會需要跟內部討論以個案處理。
＊11/18完成與國網中心、電腦公會會議，因為今年有優化項目，國網中心請我們以最多200萬先初步提一個報價與方案。後續需要請PM協助評估優化可行性。
＊11/8電腦公會與國網中心，預計11/18跟電腦公會進行明年度專案討論會議。
＊7/2驗收完成。執案、採購金額、驗收的關鍵推測是在組長身上，可能需要年前再跟組長拜訪或謝謝，看明年度有沒有機會繼續合作。
＊6/17結案會議安排在7/2。
＊6/11採購正在確認驗收文件與安排會議時間中。預計這週最晚下週會確認會議時間。
＊5/20寄出結案報告書，並請窗口協助安排結案會議。
＊5/14已完成結案報告書，寄出後預計安排7月第一週安排結案會議，結案完成後開立發票。
＊4/12驗收與開立發票日期需要調整至7月份。
＊4/11採購說最快需要等7/1後才能開立發票，需要再想想有沒有其他辦法。
＊4/10與採購溝通發票開立在6/30、驗收安排在7月的行政流程，採購正在向內部確認中。
＊4/3以162萬成案。法務表示意見說要在專案期間後才能驗收，尚須與採購跟窗口溝通驗收時間。
＊4/1收到第2次議價時間安排在4/3。
＊3/21議價時間約在3/27，會先送投標文件至機構，若沒進底價會再另外召開一次議價會議。3/22下午會到國科會與國網中心、TCA一起在開賽前會議。
＊3/13更新報價單給採購並確認需求書內容，預計3/25當中開案、4月第一週或第二週安排議價。
＊3/11窗口回覆預計於3/18開始跑請購程序、3/22日前完成內部流程、3/25左右開案約議價。
＊3/1開始著手準備簡章、手冊、分工、專案時程等文件。
＊2/27已寄出新一版報價單提供給窗口。有與國網中心說如果3/1前如果沒信一部意見的話視為優化完成。
＊2/23與國網中心新窗口對焦完畢，會先提供新一版報價單後請對方以信件回覆。
＊2/21國網中心換新窗口，預計在2/23與新窗口對焦先前提供過的報價單、時程表、招標需求、優化項目等資訊。
＊1/31提供報價單跟專案時程表給國網中心，但國網中心說他們沒收到任何資訊，需要請我們跟電腦公會直接詢問，正在請電腦公會確認分工、優化項目中。
＊1/26已完成專案時程表，下週會寄出給窗口知悉工作項目與相關時程，接著會準備報價單確認今年加上客製化功能的費用。
＊1/2國網回覆優化會有20萬的預算可使用，目前資安女婕思需要的優化項目已進入優化排程中。</t>
  </si>
  <si>
    <t>------(如下為Steven先前之進度)------
＊1/5接連幾次詢問今年科技部那邊是否有關於賽事的消息，窗口回應目前尚未收到相關訊息。（個人判斷可能今年沒有資安女婕思競賽的機會很高）
＊2/3今年確定會持續第三屆資安女婕思，合作內容與去年差不多，今年需要先提供簡章、手冊(加上APP版)讓國網跟國科會制定賽制內容，另需要在正式賽前安排練習場域供選手們使用。
另外決賽有機會採用O2O闖關活動，會先整理高大案例供參考，目前國網內部不清楚額外預算數字僅先分享案例。
＊2/15提供報價單、操作手冊第一版，待國網跟TCA確認完競賽時間後會加緊製作手冊及專案時程表。另外有關決賽闖關活動尚未探知預算，因為高大的案例金額較高、規模較大，執行起來難度較高，預計先以Line闖關的模式規劃，金額與方案會先向內部提一版討論。
窗口說如果要的話想兩案併一案開標，粗抓會在3月中旬招標。
＊2/22已向電腦工會確認競賽於3/8開始報名、預計4/7開賽，同步向國網說明公司需要先招標或簽回報價等流程才能開始提供服務，但可能要有先執行、招標後補的準備。
實境闖關預計以50萬的規模提供服務、用PaGamO製作3關3題的闖關，已先提供初步構想與服務內容給窗口，待討論確認吻合雙方期待。
＊2/24會先向電腦公會詢問有關競賽排程與會議規劃等資訊。
＊3/2預計在3/8開始報名、4/12開始初賽，窗口說預算大概會落在150萬。決賽的執行需要暫緩，國科會希望由國網建置相關系統。
＊3/3寄出調整後報價單，且同步向窗口表達希望在3月底前招標完成、開立第一期發票。
＊3/8已開通獨立世界，目前盤點暫時沒有需要開即票的工作項目，預計安排一場內部測試在3月底。招標預計這週國網內部送件，月底前安排議價會議。
＊3/15購案已送內部，預計兩週後安排議價。
＊3/22目前正在探知議價時間，但目前尚未得知。
＊3/28預計下周四進行測試，目前尚未詢問到採購議價時間。
＊3/30已收到開標價約148萬，投標、議價時間會持續向窗口追蹤。
＊4/13預計下週通知議價時間，確切時間等窗口確認中。會先提供一版4月份報價單
＊4/20初賽順利結束，採購可能這兩天會通知議價時間。
＊4/26已寄出信件給窗口以及國網長官，請在428前回覆招標、議價、簽約、驗收等時間與資訊，目前尚未收到議價通知。
下週一如果沒收到回覆，可能跟電腦公會問問是不是有什麼狀況。
＊4/27已收到邀標訊息，會開始準備資料。
＊5/3已準備好投標資料與議價策略，5/8會進行議價，一週後驗收。
＊5/8議價完成，以135萬成案。
＊5/10寄出驗收文件。
＊5/22其中一個驗收人員上週去教招，因此這週才會開始跑驗收流程，可能會超過5月底，已經有請單位幫忙趕趕看5月驗收完成、開立5月發票。
＊5/24驗收文件採購要求要聲明書，已於今日寄出。
＊5/30驗收安排於6/8，需要下台南一趟協助窗口驗收。
＊6/8驗收完成，開立發票。
＊6/21已完成驗收
＊11/22與TCA、國網、國科會進行第一次專案會議，需要於年底前評估競賽需要的系統優化工時、費用，以及工作流程優化。預計在農曆年前會有一次正式的專案啟動會議。因每年工作時程較趕，會議上有口頭得到TCA與國科會確認，可以先有費用共識（信件或會議紀錄確認），專案與購案同時進行。
＊11/30已請內部同仁幫忙安排評估優化可能性、工時、費用等。
＊12/5目前正在請pm、rd評估可行性與執行方式，預計下週會收到執行方式與預估工時可以跟國網對話
＊12/14已提供優化說明與費用提供給國科會、電腦公會、國網參考。
＊12/20國科會、電腦公會、國網尚未有回覆，持續追蹤。
＊12/21國網有在會議上請電腦公會確認需求優化方向，持續追蹤請國科會、電腦公會、國網在12/27前回覆。
＊12/27追蹤國科會、電腦公會、國網中心，目前尚未收到回覆，會再請三個單位協助在12/27確認。
＊12/27電腦公會介入直接向國科會提，有可能此案會由電腦公會向PaGamO簽約，由電腦公會分別發包給國網中心、PaGamO。
＊12/29TCA幫忙確認、國網回覆確認優化項目內容與費用沒，預計明年整體專案費用約落在155萬。已請PM RD進開發。</t>
  </si>
  <si>
    <t>------(如下為Steven先前之進度)------
＊1/4國網中心2022年有機會合作資安女婕思電競賽，會在本週準備提案、報價資料提供給國網參考，下週會跟長官報。
＊1/11說明報價跟提案內容，預計在本週會跟科技部前瞻司提案，決賽部分要採用闖關活動暫時不確定、預算部分目前也暫時不確定，需要等長官確認。
＊1/20至中心拜會窗口與新組長，今年資安女婕斯初賽會採用PaGamO電競的機會很高，決賽確定不採用現場闖關活動。後續會協助窗口整理提案資料提報給科技部長官，並會著手確認招標事宜。獨立世界專案會請David協助整理相關資訊讓國網內部交接順利。
＊2/9調整過後的提案與報價單會在本週寄出給窗口，預計下週三會有國網進一步的資訊，主要會決定由TCA還是國網直接開標。
＊2/16會議交流新一版簡報跟報價，窗口回應報價看起來沒問題，還要內部確認會由哪個單位採購議價。科技部承辦窗口希望可以有熱身賽選項，會先內部討論後回應，同時調整報價單內容。
＊2/25會由國網中心統一採購，國網直接對PaGamO。會跟進招標進度，下週會先請David協助執行競賽準備事項。
＊3/2預計在3月完成招標，會開始著手準備需求說明書等文件。
＊3/4國網通知說，因為招標要兩案併一案，所以行政流程時間會較長、可能趕不上開立3月份發票。會再嘗試能不能在流程上趕開3月發票（以分期或其他方式）
＊3/9國網到公司拜訪。有特別跟窗口說執行但未簽約我們會很為難，請窗口確認標案發生時間，會另外發email請窗口回覆是否可以開在3月，。
＊3/17標案進度目前窗口說尚在TCA與科技部討論中，負責採購的窗口已經先準備需求說明書，以目前的進度看起來是趕不上3月開發票。
＊4/1收到議價通知，預計趕在4/7前將文件全數寄出至國網、4/7至現場議價。
4/6下午會跟前瞻司司長、科技部承辦一起進行測試會議。
＊4/7議價完成，1,399,000成案。
＊4/13寄出查驗資料，預計在活動結束後辦理驗收流程（5月）。
＊4/14系統有Bug，預計在賽後會進行總檢討。
＊4/20提交用印後的驗收文件，窗口會協助開始進行查驗流程，預計5月安排實體查驗會議。
＊4/29補寄驗收授權文件，正在給窗口送交內部確認中。
＊5/5寄出驗收授權文件，預計2週內驗收、開立發票。
＊5/12驗收完成、開立發票。
＊6/10協助國網製作與電腦公會簽約2022資安女婕思的文件。同時探詢有沒有機會建置長期的資安服務。
＊10/6向國網中心窗口詢問明年資安女婕思有沒有機會在第四季就開始準備，也探詢明年是不是有機會繼續這個專案。窗口回覆目前沒收到任何資訊</t>
  </si>
  <si>
    <t>------(如下為Steven先前之進度)------
＊1/8購買地形會直接走購案。電競系統會另外走標案，需要先提供需求說明書，希望可以趕在2月農曆年前開出第一張發票。
＊1/14國網中心目前會調整兩個購案進程，將平台購案調整至前、虛擬寶物購案調整至後
1.平台購案：報價金額會給出去1,048,950，議價金額以999,000為目標，至多追加贈送2萬上題費。時間點預估落在2月初議價、三月底結案。
2.虛擬寶物購案：因為經費來源還沒下來，所以會調整至2月底購案。已經有與對方表明已經完工，若調整時間會造成對內部難交代，對方會再幫忙想辦法。
＊1/22購案已與窗口想辦法改走為指定廠商，並已將需求說明書與報價單向上送購案。希望可以趕農曆年前至台南議價。
＊2/5收到活動簡章。因簡章是國網先與科技部長官對過，有可能不會使用PaGamO在決賽，目前正與窗口確認中，希望還是有機會在決賽用上PaGamO。
＊2/8開標。
＊2/19開始準備驗收文件，並預計於下週寄出。
＊2/25寄出驗收文件。至現場驗收時間待中心通知。
＊3/3模擬驗收完成，預計在3/19至國網中心驗收。虛擬地形的購案開始進行中，趕3月份發票。
＊3/19驗收完成。需統計同仁協助客服加班時間。
＊3/25第二筆虛擬寶物驗收完成並開立發票。
＊4/8驗收完成
＊5/5嘗試開啟長期合作的探詢，現階段尚未有展望，努力中。
＊8/10有望執行獨立世界的操作，目標操作天期一年、今年可動用的預算是70萬元左右。希望可以把之前電競賽的資安題目放在線上給學生們使用。
會先擬一版70萬左右的報價單、一版完整版的報價單（行銷套操全配）
＊8/11寄出獨立世界合作報價單，會再探尋有無需要調整的地方跟期待的執行kpi。
＊8/16報價單寄出，預計九月初議價、九月中旬結案。國網中心對kpi沒想法，我們會擬定一版kpi給國網中心參考，讓我們明年有話題可以聊聊。
＊8/30準備投標資料、投摽，預計在8/31開標、議價。
＊8/31國網中心第一次開標未進底價，已先跟窗口說明我這邊能給的權限也不多，請窗口盡可能在下一次開標前幫忙探知底價。預計9/7至國網中心開標，預計會先以89折為最後底價。
因為會需要再9/15前驗收完成，已先與設計、RD排定票期，只要在決標後即可開始動工、安排驗收。
＊9/6議價成功，已經安排RD與設計執行相關內容，預計在9/15進行驗收，月底前開立發票。
＊9/15驗收演練順利，預計9/25安排驗收。
＊9/22驗收完成，會在9/23開立發票。
＊9/23開立發票，後續會開始按照時程表協助細部執行項目。
＊10/6規劃一整年度時程表，接著會請David,Edwin執行。
＊11/30跟國網中心組長提起明年結合獨立世界活動舉辦電競賽事，組長表示有意願，會再跟進。
2022</t>
  </si>
  <si>
    <t>------(如下為Steven先前之進度)------
＊12/16競賽預計有初賽、決賽兩階段，初賽想使用PaGamO做電競，時間在明年一月底。對象為高中、大學生。有可能需要請葉老師做專訪，一月底有啟動記者會。預算約為150萬可動用，媒體操作費另計
＊12/24行銷場佈等給TCA做、國網中心負責競賽。目標合計報價150萬。此案目前會在農曆年前舉辦玩線上初賽，並在4月舉辦總決賽，國網想邀請葉老師跟唐鳳進行聯合專訪，並在4月的總決賽與總統出席活動。
現階段規劃線上初賽用大亂鬥進行，決賽用任務書進行實境闖關。
＊12/30已先提供地形設計給對方確認，會將地形與競賽拆成兩份採購進行。</t>
  </si>
  <si>
    <t>華碩文教基金會</t>
  </si>
  <si>
    <t>硬體與AI教育</t>
  </si>
  <si>
    <t>全能電競獎品贊助</t>
  </si>
  <si>
    <r>
      <rPr>
        <sz val="10"/>
        <color rgb="FFFF0000"/>
        <rFont val="微軟正黑體"/>
      </rPr>
      <t xml:space="preserve">5/29（五）向淑如姐邀請基金會執行長蒞臨全能電競總決賽
</t>
    </r>
    <r>
      <rPr>
        <sz val="10"/>
        <color rgb="FF000000"/>
        <rFont val="微軟正黑體"/>
      </rPr>
      <t>5/14（四）和小方盤點寄來的全能電競贊助獎品
4/8（三）已確認可以追加漫畫書當6-10名獎品，帶華碩內部流程跑完後再寄出獎品
3/18（三）淑如姐回覆追加獎品部分須等下週執行長確認
3/10（二）寄出相關資料＆和淑如姐探詢是否可追加漫畫書贊助作為6-10名獎品，須待淑如姐和執行長確認
3/5（四）和淑如姐確認全能電競網頁主視覺呈現
2/25（三）因全能電競決賽確定實體舉辦，已和Allison討論會再探詢是否可追加漫畫書贊助作為6-10名獎品
2/23（一）已與淑如姐確認確切贊助品項
2/12（四）淑如姐回覆確認贊助全能電競獎品，確切品項待年後確認
2/11（四）淑如姐回覆已密集追蹤，目前尚待執行長的回覆確認
2/4（三）已將全能電競提案提供給淑如姐並說明，待這週淑如姐和執行長匯報確認
1/30（五）寄出ROG電競商品之全能贊助提案給基金會窗口淑如姐
1/26（一）向ROG team探詢電競商品之全能贊助，回覆電競商品贊助部分須由基金會端決定，因此會再與基金會提案
1/21（三）對方回饋因整體行銷預算吃緊（蠻大一部分投入在今年台北國際書展），因此傾向先以漫畫書和OMNI公仔來贊助全能電競獎品的方式合作，會再探詢是否有機會贊助其他電競產品
1/15（四）完成實體拜訪介紹，對方需求為推廣即將上市的漫畫書以及OMNI IP，漫畫內容包含硬體與AI等相關的整合性知識，後續待對方內部討論較傾向的合作方式
1/14（三）收到Sandy來訊有另外一個ROG team有意願合作，並約隔天1/15（四）下午至華碩進行實體拜訪介紹</t>
    </r>
  </si>
  <si>
    <t>12/29（一）Sandy來訊因有其它專案規畫，明年無法合作，未來保持聯繫期待日後合作機會
12/16（二）完成第二次線上討論，目前以客戶預算有可能合作3檔期任務，另外對全能獎品贊助也蠻有興趣，後續希望12月底前收到回覆
10/17（五）致電未果
10/3（五）致電未果
9/25（四）寄信提供各縣市活躍帳號及探詢合作意願，待窗口回覆
9/9（二）完成線上提案會議，會後寄出簡報及線上任務推廣（3/6/12檔）報價＋全能贊助提案參考
9/3（三）製作9/9（二）下午線上會議之提案簡報</t>
  </si>
  <si>
    <t>社團法人</t>
  </si>
  <si>
    <t>社團法人立德慈善協會</t>
  </si>
  <si>
    <t>公開世界：150,000
獨立世界：199,500</t>
  </si>
  <si>
    <t>3/4（三）訊息關心，窗口回覆整體計畫需要於6月後才能確認</t>
  </si>
  <si>
    <t>12/3（三）電話關心，因扶輪社經費來源為海外，申請流程需要比較久時間，預計年後確認
11/14（五）電話關心，內部審核需要再一些時間
11/3（一）訊息關心，還在等內部審核計畫中
10/3（五）寄送中秋祝賀訊息
9/30（二）電話關心，目前窗口已向協會上頭和扶輪社呈報相關計畫和預算，預計11月會有進一步消息
9/25（四）因客戶預算有限且對公開世界推廣成效有興趣，亦在提供公開世界特殊優惠報價單
9/24（三）寄出專屬獨立世界報價單並電話說明
9/23（二）整理提案簡報和報價單
9/22（一）提供試用帳號並電話介紹、帶窗口直接操作PaGamO平台
9/18（四）收到窗口來信探詢，已致電初步了解需求為向台中社福機構孩子（國小學生為主，約100位）宣導品格教育，目前正在研製電子教材，贊助單位為國際扶輪。後續預計先提供試用帳號＆簡介資料參考。</t>
  </si>
  <si>
    <t>台北市衛生局（心理衛生科）</t>
  </si>
  <si>
    <t>4/8（三）電聯關心，窗口回覆今年的計畫已經底定，且因宣導內容相較教育局的專業性更高、更偏向精神疾病相關，因此比較偏好更有互動性（例如密室逃脫）的情境式學習方式，有提供15萬小額方案或許可以先試水溫，後續建議10月再討論明年可能的合作較適合
3/26（四）上午已完成線上介紹會議，聽起來對線上推廣部分有點興趣，後續會再追蹤預算及需求
------(如下為貝貝先前之進度)------
3/20 已發信件，轉介窗口給Kitty
3/9 跟長官確認3/26（四） 上午 10:00 - 的時間，線上會議，期望了解新竹縣衛生局合作的方式和費用
3/6 科長不在，有與王小姐聯絡，建議找教育局，表示可以合作入校宣傳，表示主要是入校宣傳，已寄出開發信，會跟長官報告後，下週五確認
3/5 因跟「SEL」「心理健康」相關的部門，故開發</t>
  </si>
  <si>
    <t>富邦人壽作業風控部</t>
  </si>
  <si>
    <t>個資保護及資安教育</t>
  </si>
  <si>
    <t>內訓：533,400
ESG：357,000</t>
  </si>
  <si>
    <r>
      <rPr>
        <sz val="10"/>
        <color rgb="FFFF0000"/>
        <rFont val="微軟正黑體"/>
      </rPr>
      <t xml:space="preserve">5/29（五）因應窗口需求，提供精簡版簡報讓窗口上呈總經理匯報
</t>
    </r>
    <r>
      <rPr>
        <sz val="10"/>
        <color rgb="FF000000"/>
        <rFont val="微軟正黑體"/>
      </rPr>
      <t>5/12（二）電聯追蹤，窗口說內部簽呈要簽很多人程序複雜，通常會跑個2-3週，後續會再追蹤
5/6（三）電聯追蹤，窗口回覆因內訓人員較多金額比較龐大，目前傾向先以3檔期CSR推廣合作，目前正在向長官上簽呈
4/29（三）已寄出報價提案參考
4/23（四）早上已完成實體拜訪介紹，目前可能會有內訓和ESG兩個需求，後續會再提供簡報和報價細項
4/13（一）收到來信探詢個資保護和資安教育推廣合作，目前已寄出PaGamO簡介資料，以及已約4/23（四）上午進行實體拜訪介紹</t>
    </r>
  </si>
  <si>
    <t>交通部中央氣象署 氣象傳播科</t>
  </si>
  <si>
    <t>氣象天文地震海象教育</t>
  </si>
  <si>
    <t>4/14（二）科長回覆今年預算都還沒能底定因此合作機會較渺茫，若有機會會再聯繫，或是等年底再討論明年合作機會
3/10（二）科長回覆目前立院還是沒有審完預算，他們原本一些既有事項很多也無法動支，會再嘗試追蹤一下更上層的黃副組長那邊有沒有更細部的消息
2/5（四）科長回覆因目前需等立法院審核預算後比較能盤點科普教育預算，會再持續追蹤
1/27（二）上午完成實體拜訪介紹，推測在年齡和地域範圍上都希望觸及到較廣的客群，後續再追蹤較傾向的合作方式
1/21（三）製作提案簡報
1/16（五）已約氣象傳播科科長，於1/27（二）上午進行拜訪介紹
1/13（二）因看到有兒童科普網站因而進行陌開，已與綜合規劃組黃副組長線上介紹，並寄出PaGamO簡介參考</t>
  </si>
  <si>
    <t>大成集團</t>
  </si>
  <si>
    <t>內訓：199,290</t>
  </si>
  <si>
    <t>S2/S3</t>
  </si>
  <si>
    <t>5/12（二）窗口說目前還在評估是否繼續使用原有的旭連平台或是轉換新平台，希望能較確認使用的新平台後，再連同是否結合PaGamO一起使用，若使用PaGamO會比較是新人訓的部分。另外有聊到目前找尋平台有個比較大的痛點較難解決的是外籍移工培訓數位化的部分，會再和窗口詳細詢問細節，看PaGamO是否有機會協助部分需求
5/4（一）電聯追蹤，人資協理最近較忙，尚未完成出題，會再持續追蹤
4/28（二）人資協理目前持續試用中，目前說想要出個3題左右題目再看一下系統呈現，會再持續協助以及追蹤
4/22（三）窗口說目前人資協理試用中，若沒問題會再盡快安排和總經理的約訪時間
4/15（三）窗口這週休假中，下週再持續追蹤
4/8（三）目前窗口已試用帳號，待協理試用完後再向總經理匯報
3/26（四）已提供測試帳號及操作手冊，後續再追蹤使用狀況
3/19（四）窗口這幾天在教育訓練不在辦公室，會再持續追蹤後續和總經理的約訪時間
3/9（一）和窗口確認因3/13新人培訓活動較密集且總經理行程較滿，建議後續再安排於台北向總經理分享匯報
3/4（三）持續和窗口討論是否能以3月底前簽約的方式，抵免3/13到台南總部進行新人培訓試用的人力支援費用
2/23（一）目前對方有提希望於3/13到台南總部進行新人培訓試用，會再以成本為由嘗試先簽約或是先以POC成案，後續可折抵長期合約的方式，進行討論
2/13（五）提供內訓報價單參考
2/12（四）完成實體拜訪，內訓部分人資何協理希望盡快上呈總經理以申請導入，CSR部分ESG劉協理建議向大成文教基金會探詢合作機會，會再請協助轉介
2/9（一）完成2份提案簡報
2/2（一）已約下週四2/12前往台南總部，分別向HR部門和ESG部門分享企業內訓＆CSR應用
1/29（四）收到窗口來信詢問，電聯後主要想先導入新人訓，希望不同職等不同部門都有各自受訓內容，目前大部分受訓內容也在訊連平台上。另外有發現對方亦有食農教育相關CSR，會再嘗試同步約訪人資部和ESG部門</t>
  </si>
  <si>
    <t>食農/永續/藝文教育</t>
  </si>
  <si>
    <t>S1/S2</t>
  </si>
  <si>
    <t>4/28（二）致電黃先生追蹤，基金會回覆目前尚未確認5月董事會時間，不過有再跟窗口提及或許可以成為明年70週年亮點，會再持續追蹤
3/18（三）黃先生回覆今年活動已底定，須待每2個月的董事會再提案新作法，會先在5月的董事會先提出，後續建議是7-8月左右會進行今年活動盤點以及規劃明年時，可再更詳細討論
3/11（三）有自行挖到大成文教基金會窗口黃敬堯先生，已寄簡介資料與電話初步聯繫，後續嘗試約訪
2/12（四）完成實體拜訪，內訓部分人資何協理希望盡快上呈總經理以申請導入，CSR部分ESG劉協理建議向大成文教基金會探詢合作機會，會再請協助轉介
2/9（一）完成2份提案簡報
2/2（一）已約下週四2/12前往台南總部，分別向HR部門和ESG部門分享企業內訓＆CSR應用</t>
  </si>
  <si>
    <t>博報堂</t>
  </si>
  <si>
    <t>知識型場館教育</t>
  </si>
  <si>
    <t>3/18（三）為先前Emory開發公關公司客戶，因有一個新的知識型場館推廣需求來信探詢，已將線上推廣和場館互動的提案和報價資料提供給窗口，因開幕時間延到明年6月，因此可能會有較長討論合作時間</t>
  </si>
  <si>
    <t>宏碁資訊</t>
  </si>
  <si>
    <t>3/25（三）聯繫原本窗口已離職，與人資長通話確認，內部仍在持續評估中，不願透露太多，後續會再以三節問候方式追蹤
1/7（三）有探詢到目前希望連同原本的育碁系統一併評估是否移轉，所以內部還在整體評估中，會再持續追蹤</t>
  </si>
  <si>
    <t>12/15（一）已分享過往FTP串接方式給客戶參考，目前他們還在內部評估需求
12/11（四）和Edwin請教其他內訓客戶系統串接方式
12/4（四）提供會後簡報參考
12/2（二）已完成實體提案會議，客戶會再評估除了新人訓之外，是否還有其他專案培訓，或是行銷/公司員工活動使用，以利攤銷成本
11/28（五）製作提案簡報
11/27（四）約到12/2（二）進行拜訪介紹
11/17（一）收到客戶窗口人資Amy詢問新人訓練，目前已電話初步說明，後續將再提供試用帳號與資料進一步說明</t>
  </si>
  <si>
    <t>臺北市政府教育局
國小教育科（小教科）、
中等教育科（中教科）</t>
  </si>
  <si>
    <t>社會情緒教育</t>
  </si>
  <si>
    <r>
      <rPr>
        <sz val="10"/>
        <color rgb="FFFF0000"/>
        <rFont val="微軟正黑體"/>
      </rPr>
      <t xml:space="preserve">5/25（一）請陳股長引薦另外一位窗口林小姐，已聯繫林小姐說明，後續嘗試約訪
</t>
    </r>
    <r>
      <rPr>
        <sz val="10"/>
        <color rgb="FF000000"/>
        <rFont val="微軟正黑體"/>
      </rPr>
      <t>5/4（一）持續電聯國小教育科教務股陳股長，但因近期議會期間，持續無法電話聯繫上，會再繼續嘗試電聯
4/20（一）已初步聯繫國小教育科並寄出簡介資料，後續嘗試連同中教科一起約訪
4/15（三）林專員建議找國小教育科一起，後續會再聯繫國小教育科，並嘗試同步約訪
4/8（三）原本王專員調職，已向新窗口林專員電話說明並寄出簡介資料，後續會再嘗試約訪
3/10（二）已向王專員電話說明，但專員說平常業務繁忙較難約到會議，會再內部討論
2/24（二）於採購議價流程時，透過承接台北性平標案的永春高中王建昇輔導主任分享教育局有非個案情緒研究相關計畫，可能有社會情緒學習宣導需求，已初步電聯王專員說明，後續嘗試約訪</t>
    </r>
  </si>
  <si>
    <t>臺中市政府農業局</t>
  </si>
  <si>
    <t>5/27（三）標案內容以專業人員食農培訓以及食農場域勘查為主，後續會再探詢台中市農業局是否有其他宣導需求</t>
  </si>
  <si>
    <t>臺北市政府教育局</t>
  </si>
  <si>
    <t>AI及無人機教育</t>
  </si>
  <si>
    <t>5/27（三）標案內容以製作台北市AI及無人機政策成效之形象影片，後續會再探詢是否有其他宣導需求</t>
  </si>
  <si>
    <t>AZ臺灣阿斯特捷利康</t>
  </si>
  <si>
    <t>12/8（一）開立發票並提供給客戶財務窗口Polly
11/27（四）提供結案報告給窗口Jenny
11/24（一）和Cassie完成第二場線上內訓活動
11/17（一）和Cassie完成第一場線上內訓活動
11/6（四）和Cassie完成與窗口Jenny的線上測試和流程說明
10/31（五）收到PO單，並約下週四11/6與窗口進行線上測試
10/23（四）追蹤PO單
10/16（四）上午與Cassie和窗口Jenny完成線上籌備會，11月內訓時間為11/17及11/24
10/13（一）Sydney協助提供11月內訓報價單
10/9（四）已約10/16（四）進行線上討論會議
10/2（四）與Sydney完成初步交接
------(如下為Sydney先前之進度)------
8/26聯繫窗口，目前因為還有跟基金會的合作計畫，預計要等基金會的計畫結束後，統整完後才能再跟總部報告，因為原先是申請三年的計畫，包含我們兩場電競賽的經費。所以要等到12月左右才會比較明確，明年度合作的部分，也要等總部裁示是否持續進行與支持計畫。
8/13因窗口休假，先發信詢問後續續約狀況
4/14開立發票，同步驗收
4/11提供結案報告，下週一確認是否開立驗收單與發票
3/13收到AZ內訓PO單
3/7AZ窗口臨時約傍晚的會議，討論3/31臨時被交派的內訓活動，因窗口都換新，先初步討論規劃與排程，後續報價要等預計參與的名單出來，再請我們提供報價。</t>
  </si>
  <si>
    <t>------(如下為Sydney先前之進度)------
12/13跟行銷主管約週三拜會送桌曆
11/6跟窗口討論年底內訓活動，回覆因年底要衝刺公司業績將內訓調整到明年初，有可能會跟今年初一樣模式
9/11拜訪AZ目前內訓還在等其他部門剩餘款項。明年度電競賽期望是明年下半年舉行，上半年會比較忙碌
7/26提供結案報告，後續提供發票與驗收單
7/19執行AZ電競活動
7/11收到採購PO
7/8提供報價
7/5收到訊息7/19舉辦內訓電競賽
6/7今天收到採購PO
5/29客戶說還要跟內部確認時程，因相關同事出國中可能要下週一回覆我們
5/21窗口說預計六月中旬將開始內訓活動，請我們提供報價
4/8開立49,835元的發票與驗收單
4/3結案報告完成，等內部確認預計下週開立發票
3/29第二場活動順利完成，後續製作結案報告，預計四月耶案開立發票
3/19收到PO單，3/25開始執行
3/15與AZ線上會議，目前確認帳號數量有可能微調，預計下週PO單會提供給我們
3/7接到通知3/29舉辦內部競賽，請我們提供報價與時程規劃
1/23驗收到寄送，並收到客戶回簽驗收單
1/22開立發票154,350元，後續寄送驗收單給客戶驗收
1/19將結案報告寄出給客戶確認，將於下週開立發票與驗收單
1/16到高雄執行內訓活動
1/10上線會議後，確認下週二內訓相關事項
1/9提供內訓活動注意事項與操作介面簡報
1/2今天收到1/16內訓報價訂單
------(如上為Sydney先前之進度)------
1/15（一）和Sydney討論AZ電競賽錯題選項數據＆調整
1/12（五）AZ電競賽錯題選項數據整理與分析
1/2（二）和DA討論AZ電競賽錯題選項數據撈取</t>
  </si>
  <si>
    <t>------(如下為Sydney先前之進度)------
12/21已確認內訓價格，明年1/16高雄萬豪酒店執行
12/20攤位活動發票52,072開立，同步驗收
12/19收到明年度內訓需求，提供規劃與報價
11/23收到攤位活動報價單回簽
11/22寄送報價單到臻呈，後續跟AZ確認金額後會再回簽給我們
11/16攤位報價確認將報價單將由廠商跟我們處理款項
11/13AZ來電確認攤位活動12/9.10在南港展覽館舉行，請我們提供規劃與報價
10/31新人訓的部分因窗口跟內部回報後，每一次新人報到人數不超過12人若要採購5萬的系統，這樣對人力花費太高。目前新人訓提案先暫緩。
10/25新人訓的窗口回應週五電話討論
10/20AZ窗口手機無人接聽，訊息未回覆，下週致電詢問
10/19攤位活動AZ窗口回覆週五電話聯繫
10/18開立內訓49,835元的發票與驗收單
10/12AZ新人訓窗口致電，目前確認要採購測驗模式的功能，帳號還在確認中
10/12AZ12月的攤位活動窗口電話回應要下週電話聯繫，因出差
10/6AZ來電說電競賽當天可安排志工人力現場協助，請我們提供人力需求與工作項目
10/6進行第二場AZ內訓活動。12月攤位活動目前還在等窗口確認方案中，預計下週三致電討論。
9/25學會的AZ窗口聯繫預計12月有攤位活動，預計中秋後電話聯繫
9/20請我們規劃三個月新人訓的方案與報價
9/11開會討論內訓方案開放自選章節，正式考試用測驗模式來進行
9/8跟窗口討論內訓規劃，目前調整任務書呈現形式跟成績計算
9/5收到內訓PO單49,835元預計開10月發票
8/30內訓要調整到10月初進行
8/29確認11月攤位活動先暫緩，目前先執行內訓活動
8/24更新報價單，9/25內訓人數已確認
8/8客戶確認9/4提供題庫，預計9/25舉辦，會請我們協助題庫匯入
8/1窗口討論目前基金會的進展，內訓的部分預計週四跟內部確認後，趕緊安排。
7/26AZ先內部討論9月份規劃模式，後續再跟我們確認形式。
7/24AZ內訓第二期驗收已經回簽。
7/21與窗口討論預計要用任務書的形式來舉辦，再請我們提供報價。
7/20預計9/25要進行一場內部培訓也要電競，請我們規劃
7/19窗口回應電競模組的採購，後續評估今年預算應該是沒有多的費用可採購。
7/17開立尾款發票與提供結案報告。
7/7內訓電競賽活動結束，後續整理結案報告後請款尾款。客戶內部要討論看看是否進一步採買電競模組。
6/21 提供內訓系統的規格與討論當天進行的時程
6/16 追蹤下個月初內訓競賽題庫與帳號提供。
6/7 開立內訓第一期發票，提供驗收文件
5/30窗口回應因為還在跑系統真的要六月初開第一期發票。
5/23窗口說目前會把流程後的Po單提供給我們，我們可先提供系統開立的資訊，爭取第一期款項驗收開發票。
5/19確認內訓會在7/6舉行，第一期款預計五月底或六月初開立，第二期預計八月開立，目前先提供規劃時程。
5/16AZ內部採購確認是第一期款30%與第二期款70%的比例，金額沒有砍價。第一期款會落在5月開立，第二期款預計快的話8月，慢則12月。
5/15目前12月還有醫學會活動需求，預計Q3開始進行規劃討論。
5/12行政流程跑完，等需求單位跑完內部簽核後，提供更新報價單下採購，目前還要看是否能下週五跑完簽核。
5/10確認收到CDA用印完間，AZ行政說後續會由需求單位直接下採購單就可以。目前已經先跟窗口回覆先前用印文件已經收到，後續流程還在確認中。
5/8AZ行政回信說今天會快遞寄送CDA文件，請我們確認無誤後，會請我們更新報價單後，需求單位會再提供採購單完成採購程序。
5/4窗口回覆已經上採購系統中，還在等內部主管簽核，這一兩天還有文建會寄送給我們簽核。另外款項因為是公司內規不行未交付任何東西就請款，目前調整第一期款30%第二期70%。
5/3致電給窗口，因在會議中未接聽電話。今天會再詢問採購進度
4/29窗口致電討論支付款項的問題，可能要等採購階段再進一步討論。這兩週會上採購系統。
4/25外包廠商回覆驗收單。AZ採購流程等部門主管同意後，會申請採購流程，因上週部門主管休假。
4/24開立發票給外包廠商
4/21確認週日4/23活動流程與題目正常，領取平板
4/18討論目前採購回應是會走獨立性採購，因採購單位有審查我們產品在市場的競爭者，是查不到的。目前進度會等採購聯繫
4/13體驗會題庫確認與校對題目，任務書包題與任務描述確認。
4/12收到AZ回簽報價單，後續是4/24開立發票給協作廠商請款。
4/10登入AZ供應商系統查看總部審核進度，今天查詢已經完成審核資安評估與廠商資訊，後續發信詢問進度，因致電承辦窗口無人接聽。
4/6體驗會預計租借三台平板，題目還需要更新給我們預計下週三提供，報價單預計下週五回簽。
3/28AZ那邊還在跑內部簽核，另外4/23的活動先提供報價後續討論相關細節。目前約下週四線上討論活動呈現方式。
3/23AZ供應商資料已經提交用印文件，後續台灣審核需兩到三個工作天，總部那邊需要兩週到三週的審查時間。
3/16AZ寄送用印文件，請我們填寫確認後用印公司章回傳
3/15填寫完目前AZ要提交給總部的資料，目前要等總部審核預計要一週左右時間，過兩天還需要回應匯款資訊等資料。
3/14填寫AZ供應商線上資料表與資安問卷
3/10更新AZ報價單給Paula，下週一致電Paula說明
3/6AZ丹惟致電詢問春季會進行模式與預計採購數量，會需要平板租借。目前內部統計還在確認中，HR那邊會盡快整理給我們。
3/3跟AZ的Paula確認填寫進度，目前說僅有一個部門填寫還要追一下其他部門填寫狀況，會再整理給我們。
3/1詢問AZ內部PaGamO填寫的進度，目前HR回覆還在等一些部門填寫中，預計週五前回覆我們。另外JoSeal內部募課的平台，因為預算的關係先以內部平台來操作，先不考慮外部平台。
2/21上次提到腎症的部，早上電話打來說要舉辦八個縣市的電競賽，想參考國泰反毒的案例，後續再來跟我們談相關細節。這個報價就另外算，先約3/7線上討論
2/16AZ上次提到兒童腎病的單位說目前要等下週一開會討論預計採購與規劃的內容，會再另外跟我們約時間討論。
2/15AZ朱小姐有問到4/23有春季會想要在春季會demo，年底有大型的電競賽會再填場次
2/14寄送JoSeal與OneBoniO系統平台租賃報價與JoSeal募課畫面系統簡報，目前先等跟內部主管呈報後，後續約demo時間。
2/9DemoJoSeal，主要HR那邊有內部募課平台的需求，在選商階段，我們要參與的話下週二中午前要提供說明簡報、報價與專案時程。
2/7提供PaGamO報價的需求單，請各單位2/22前回覆，我們再提供更新的報價單。
2/6HR窗口今天休假，明天再致電說明。後續週五會議改到週四下午進行。
2/3跟AZ近30人線上會議，有機會形成輝瑞的購買模式，由總部購買系統＋電競模組，其他單位根據活動再行採購 帳號、平板租借、賽評等服務（來源：葉老師演講）
2/1HR另外約2/10討論JoSeal平台與獎勵機制需求
1/31致電給Paula確認週五會議流程，另外HR今年有系統採購需求等週五過後另外約時間討論JoSeal方案與額外需求功能。
1/30致電給Ted詢問相關合作進度，因目前相關承辦同事也會週五與會，等週五過後，預計在約下週或下下週的時間來討論相關合作內容。
1/18客戶來信詢問電競賽執行細節與過往案例分享，目前將PaGamO系統規格提供，案例等年後會議分享。
1/12客戶從客服留信箱想詢問醫學電競賽舉辦方式，後續晚上線上會議說明初步架構與執行方式，後續等他們確認執行方向後再進一步聯繫。
------(如上為Sydney先前之進度)------
3/28（二）客戶預告 4/23（日）有攤位活動，預計使用三台 iPad，會再與窗口確認活動細節
4/13（四）～ 4/14（五）收到 4/23 活動題目，確認客戶期望設計成10種任務，讓攤位與會者於活動當日自由挑選體驗。預計以連續任務方式設定
4/17（一）～4/21（五）創建專屬世界＆流水賬號＆登入頁面、設定10種連續任務、剪輯攤位播放用影片、領取 iPad
4/22（六）至活動現場測試網路環境和設備
4/23（日）支援台灣腎臟醫學會 春季學術演講會 攤位任務活動
4/24（一）整理4/23活動任務數據
5/15（一）～5/19（五）密集和Sydney討論CSR專案時程和架構細節
5/23（二）和Sydney討論內訓專案時程和架構細節、提供窗口專屬世界設定所需資料
5/29（一）設定內訓專屬登入頁面
6/6（二）製作任務書＆競賽之盾的玩家操作手冊
6/12（一）～6/16（五）決賽場地查找、主視覺討論、地形設計討論
6/20（二）和公關公司進行電競賽宣傳討論會議
6/26（一）～6/30（五）場勘決賽場地、上傳內訓人員名單&amp;競賽題庫、提供測試帳號
7/3（一）～7/5（三）調整內訓電競賽題目、製作內訓電競賽成績計算表、設定賽前暖身任務、和窗口活動前會議
7/6（四）完成內訓電競賽現場活動
7/7（五）確認窗口第一波地形回饋、提供任務主視覺確認
7/13（四）和柯南場刊決賽場地、和設計討論第二波地形製作、製作7/6內訓電競賽結案報告、上傳第一波任務題目＆提供測試帳號
7/17（一）～7/19（三）開第二波地形設計票、調整CSR電競賽簡章、和行銷討論電競賽宣傳獎勵
7/20（四）～7/21（五）和 sydney 討論  9 月內訓提案規劃
7/26（三）完成CSR電競賽簡章、和設計討論第二波地形道具
7/28（五）第一波任務上線，整理相關截圖、發送站內訊息
7/31（一）～8/3（四）開票刪除內訓教師後台班級、追蹤道具地形設計圖＆電競賽簡章回饋、索取第二波任務題目
8/7（一）～8/11（五）上架第二波任務題目、確認三波電競宣傳圖、提供第一波任務數據
8/14（一）～8/18（五）製作報名操作手冊、建置報名頁、第三波地形開票
8/22（二）～8/25（五）電競賽報名上線、提供報名數據、回覆客服信箱
8/29（二）第二波任務上線，整理相關截圖、發送站內訊息。提供內訓測試帳號
9/1（五）提供電競賽報名數據、討論決賽場佈事項
9/11（一）～9/15（五）上傳＆提供內訓測試帳號、上傳＆提供第三波任務測試帳號、回覆電競賽客服信箱、提供電競賽＆第二波任務數據、電競賽第二波宣傳截圖
9/19（二）～9/22（五）製作內訓操作簡報、內訓說明會議、發送電競賽第三波站內訊息、回覆電競賽客服信箱、內訓錯題調整
9/25（一）內訓錯題調整、回覆電競賽客服信箱
9/26（二）製作電競賽報名數據每週報表、確認新人訓提案內容
9/27（三）開票撈取內訓答題紀錄、上傳電競賽初賽題目＆提供測試帳號
9/28（四）製作內訓測驗操作手冊、設定測試帳號
10/4（三）＆10/6（五）支援內訓測驗活動、內訓數據整理及提供
10/6（五）撰寫電競賽初賽開賽通知
10/11（三）支援內訓測驗活動、內訓數據及詳解整理、寄送電競賽初賽開賽通知、初賽賽場設定
10/14（六）、10/15（日）電競賽初賽客服回覆
10/16（一）整理三波任務數據
10/17（二）整理電競賽晉級名單、整理內訓錯題資料
10/18（三）撰寫電競賽晉級通知、客服信箱回覆
10/20（五）製作任務結案報告
10/24（二）完成任務結案報告、上傳決賽競賽題目、客服信箱回覆、整理提供決賽直播解說用題
10/26（四）設定決賽賽場、帳號匯入開票
11/1（三）與基金會和AZ開決賽籌備會議、確認決賽相關文件、和基金會討論決賽解說用題目
11/2（四）發送電競報名虛寶獎勵、設定決賽比賽用題
11/8（三）電競決賽行前會議、決賽物品盤點、設定解說用任務、調整帳號設定
11/10（五）電競決賽場佈
11/11（六）完成電競實體決賽暨頒獎典禮活動
11/15（三）整理電競賽後資料
11/22（三）內訓任務設定開票
11/29（三）內訓攤位活動籌備討論會議
12/2（五）內訓題目整理、上架、提供測試帳號、與RD討論任務設定開票內容
12/6（三）～12/8（五）調整內訓題目、請RD協助複製任務、製作電競賽結案報告
12/10（日）支援攤位活動
12/12（二）～12/13（三）製作攤位活動結案報告
12/21（四）開票撈取電競賽錯題選項分析
12/22（五）和 Cassie 交接內訓
12/28（四）持續和 Cassie 討論過往AZ內訓做法</t>
  </si>
  <si>
    <t>腎臟病防治基金會</t>
  </si>
  <si>
    <t>腎臟保健教育</t>
  </si>
  <si>
    <t>3/16（一）全球青年健康計畫部分，因Global想較著重青年自主倡議，因此AZ Taiwan端今年需要做其他的規劃，暫時不會與PaGamO合作。另亦同步探詢腎病防治基金會的合作機會，會再內部討論，亦會再研究基金會相關活動再進一步探詢
1/14（三）探詢今年的青年健康計畫的狀況，窗口回覆因應全球端青年健康計畫有些政策調整，台灣部分也需要重新再提交計畫，因此目前尚無法進一步討論，會再持續追蹤</t>
  </si>
  <si>
    <t>12/9（二）與Irene電話連繫，Irene回覆目前正在針對過去三年的青年健康計畫結案，也正在等國外針對明年起新的青年健康計畫方向後，內部也需要討論台灣是否跟進。也提及過去的曝光和校園的推廣成效蠻喜歡的，建議1-2月再討論會較合適
11/24（一）以LINE聯繫窗口探詢明年合作討論時機，目前尚未收到回覆
10/2（四）與Sydney完成初步交接
------(如下為Sydney先前之進度)------
8/13窗口回簽驗收單
8/6影片定稿，後續提供驗收單等窗口回簽
7/30開立尾款發票，驗收等影片剪輯完。
7/25窗口回覆尾款發票可開7/30
7/18製作電競賽結案報告，下週一寄出，預計月底前開立尾款發票。
7/11電競賽場佈，週六電競賽決賽執行
6/27準備下週一電競賽討論會議
4/8財務確認第一期款入帳
4/2窗口通知第一期款已入帳，後續等財務確認
3/28開出第一期發票，因為是訂金要7月才能驗收
3/20寄出增補合約書，預計下週開立第一期發票
3/14確認3月底前開立第一期發票，新增增補合約
3/6與基金會討論發票第一期提前開立，目前營運長還要確認後再回覆
3/4跟基金會確認金額分兩期開立，7月底完成電競賽專案
2/18目前確認決賽安排7月，初賽6月，Rolling跟客戶討論工項認列的月份，下週確認。
2/12安排2/18實體會議討論今年度電競賽規劃。
2/6討論後，調整進行時程到上半年，後續準備年度提案內容，AZ窗口協助跟總部爭取明年度預算
1/21AZ約2/6線上會議討論今年電競賽規劃</t>
  </si>
  <si>
    <t>------(如下為Sydney先前之進度)------
1/23基金會送桌曆，順便詢問近期合作對象，有提到營養品的合作單位，但因為保健品的廠商贊助費用有限，會再幫忙看看有沒有合適的對象。</t>
  </si>
  <si>
    <t>------(如下為Sydney先前之進度)------
12/26收到回簽驗收單
12/25開立第三期發票
12/18確認下週開立尾款發票與驗收
11/24收到驗收單
11/22開立第二期發票810,000元
10/13電競賽中午開始，追蹤競賽狀況。
9/26基金會來電說有東森新聞協助宣傳電競事宜，需請我們提供宣傳圖與學生打電競的圖素。
8/22電競賽報名活動開始
8/11公關來信說要採訪遊戲開發同事，他們要再發另一篇稿。
8/2安排葉老師線上採訪
6/30提供決賽場地挑選，下週確認客戶選擇。
6/28開立第一期發票1,350,000元，驗收與第二期款項一起驗收。
6/21確認合約可用印，由我們先行用印，下週一快遞寄出
6/20與公關公司見面說明競賽模式與時程安排
6/14今天合約已經轉給基金會，後續追蹤基金會審核進度，同步將出題資訊提供，第一波將在7月底進行。
6/7調整合約內的宣傳項目說明文字，確認三期趴數與支付月份還要跟基金會確認。
6/1前往AZ三方會議，確認賽制與相關時程規劃，後續提供合約。
5/26窗口回覆要跟基金會約6/1到AZ辦公室說明整個計畫。
5/24提供電競賽規劃簡報與報價單，後續跟窗口確認規劃時程與進度。
5/16窗口回覆總部核准下來，預計要舉辦兩屆2023&amp;2025年，隔兩年舉辦第二屆，總預算380萬。第一屆預算270萬，第二屆110萬的配置，後續調整報價與企劃書撰寫，下週要提交初版給客戶。
5/12AZ與基金會預算還在等國外審核中，可能要需要一到兩週。
5/4致電詢問目前進度還要等主管確認預算審請進度，窗口這邊也是兩週問一下主管進度。
4/14電話會議說明基金會這邊進度，AZ目前還在跟總部要預算，跑流程中，預計月底要到預算，4月底～5月會跟腎臟防治基金會討論兒童腎臟病防治的電競賽，預計5月中左右才會定案。因為PaGamO製作上地形等宣傳素材需要一～二個月時間，跟客戶討論上線時間點，有可能是安排暑假檔期上線。
4/11詢問公關操作服務的額外%數
3/30電話討論宣傳事宜會偏向80多萬的方案，不要舉辦記者會的形式，但內部還要先討論看調整的方向。
3/24更新宣傳事項的內容，目前窗口回還需要跟內部討論一下細節確認，下週再電話聯繫。
3/17窗口回覆需要請我們提供公關報價，預計下週三要進行內部討論，他們要比價跟內容審核，有先跟窗口提到若有我們協助溝通會另外收取服務費。
3/16提供公關宣傳報價，後續等內部討論。
3/9提供報價單與說明簡報，後續確認相關公關媒體操作事宜。
3/7AZ跟腎臟病基金會合作，今年想舉辦全國電競賽讓全台灣學生認識慢性腎臟病，目前線上會議後預計進行方向是走PaGamO官方任務與競賽之盾，另外舉辦線上電競賽與現場決賽。</t>
  </si>
  <si>
    <t>台灣禮來</t>
  </si>
  <si>
    <t>健康管理與肥胖防治教育</t>
  </si>
  <si>
    <r>
      <rPr>
        <sz val="10"/>
        <color rgb="FFFF0000"/>
        <rFont val="微軟正黑體"/>
      </rPr>
      <t xml:space="preserve">5/26（二）以Linkedin私訊潛在窗口嘗試聯繫開發
</t>
    </r>
    <r>
      <rPr>
        <sz val="10"/>
        <color rgb="FF000000"/>
        <rFont val="微軟正黑體"/>
      </rPr>
      <t>5/19（二）原本要Linkedin私訊潛在窗口發現私訊要錢，目前先訂閱免費試用一個月，Linkedin有搭配一些推薦名單功能，會再研究試用一下效果如何
5/13（三）電聯總機追蹤，說向內部詢問後並無需求，後續會再嘗試其他聯繫管道，像是Linkedin 看是否有合適窗口
5/6（三）已和總機初步聯繫說明，目前已先寄出開發信，後續會再電聯追蹤</t>
    </r>
  </si>
  <si>
    <t>台灣諾和諾德</t>
  </si>
  <si>
    <r>
      <rPr>
        <sz val="10"/>
        <color rgb="FFFF0000"/>
        <rFont val="微軟正黑體"/>
      </rPr>
      <t xml:space="preserve">5/26（二）以Linkedin私訊潛在窗口嘗試聯繫開發
</t>
    </r>
    <r>
      <rPr>
        <sz val="10"/>
        <color rgb="FF000000"/>
        <rFont val="微軟正黑體"/>
      </rPr>
      <t>5/19（二）原本要Linkedin私訊潛在窗口發現私訊要錢，目前先訂閱免費試用一個月，Linkedin有搭配一些推薦名單功能，會再研究試用一下效果如何
5/13（三）有嘗試撥打vicky先前窗口的電話但無效，後續會再嘗試其他聯繫管道，像是Linkedin 看是否有合適窗口
5/6（三）感謝Vicky轉介聯繫方式，目前已先寄出開發信，後續會再電聯追蹤</t>
    </r>
  </si>
  <si>
    <t>貝膚黛瑪</t>
  </si>
  <si>
    <t>皮膚護理教育</t>
  </si>
  <si>
    <t>4/20（一）以異膚孩子媽媽角度，開發乳液品牌作皮膚護理的推廣，目前已寄開發信件並嘗試電聯，目前未收到窗口回電，後續會再持續追蹤</t>
  </si>
  <si>
    <t>嘉安家護（艾惟諾）</t>
  </si>
  <si>
    <t>3/19（二）以異膚孩子媽媽角度，開發乳液品牌作皮膚護理的推廣，目前已寄開發信件，後續會再嘗試其他管道接觸</t>
  </si>
  <si>
    <t>台灣高德美（舒特膚）</t>
  </si>
  <si>
    <t>台南市觀光旅遊局</t>
  </si>
  <si>
    <t>城市觀光</t>
  </si>
  <si>
    <t>5/19（二）已寄送開發信件並初步電話聯繫，後續再嘗試交流更多需求細節以及約會議</t>
  </si>
  <si>
    <t>花蓮縣觀光旅遊處</t>
  </si>
  <si>
    <t>5/19（二）已寄送開發信件，後續再嘗試交流更多需求細節以及約會議</t>
  </si>
  <si>
    <t>新北市觀光旅遊局</t>
  </si>
  <si>
    <t>水利署北水分署
（石門水庫）</t>
  </si>
  <si>
    <t>水資源環境教育</t>
  </si>
  <si>
    <t>4/13（一）窗口說有額外一筆50萬不確定能不能挪用，機會較渺茫，若無法則建議9月再一起討論寫進明年工作事項中
2/4（三）與北水窗口探詢後續合作可能，回覆有另一筆預算希望挪用看看，但須待原本標案後用後續擴充的方式試試看，因此3月後再能確認
1/5（一）收到消息預算大砍，因和我們的合作是額外追加的項目所以今年可能暫無法合作。也有詢問是否可用15萬小規模的方式直接跟北水合作，友種回覆因題目部分還是須委託他們協助，且北水窗口不傾向縮減規模的方式，後續會再找北水窗口談談看</t>
  </si>
  <si>
    <t>12/12（五）提供調整版報價單給友種
12/10（三）收到友種回饋因統包預算有限，需請我們調整報價
12/2（二）已完成與環境友善種子實體拜訪討論，後續待友種內部確認整體計畫細節以及與北水確認上線期程後，會再回饋是否調整
11/25（二）與顧問公司環境友善種子約12/2進行拜訪討論
11/19（三）訊息關心，徐小姐回覆目前在安排顧問公司與我們討論的會議時間
11/10（一）致電聯繫，徐小姐說預計這週四11/13會與顧問公司討論，討論後會再與我們聯繫
11/6（四）因徐小姐這週都在外地培訓，會再持續追蹤會議時間
10/31（五）提供報價單，再與徐小姐約致電說明
10/27（一）中午完成線上合作討論，會再提供報價單。另徐小姐提及後續會加入顧問公司一起合作
10/20（一）已約下週一10/27進行線上合作討論
10/13（一）原訂線上會議因窗口身體不適臨時取消，會再追蹤會議時間
10/9（四）已約10/13（一）進行線上討論會議
------(如下為Sydney先前之進度)------
10/3窗口回覆最近都在外部上課，要等下週二之後約訪
10/2與Kitty交接相關內容
9/25將規劃提案寄送給窗口，約下週二電話會議介紹內容
9/17窗口說先前有規劃環境教育的前後測系統，加上最近有新館剛設立，有機會跟PaGamO合作，預計跟科長討論看看，可先提供相關規劃內容。
9/16訊息聯繫窗口，另外約窗口線上會議時間，介紹水保署的模式</t>
  </si>
  <si>
    <t>------(如下為Sydney先前之進度)------
9/2跟窗口討論，目前石門水庫60週年活動6/14前已經規劃完，目前有考慮實體活動的結合，但還需要跟組長討論，後續看是否安排會議介紹
8/30先傳訊息給窗口，看下半年是否有機會進行小規模合作，下週一電話聯繫
1/11先留資訊給窗口看是否今年有機會做15萬小額採購方式來進行，等選舉後下週聯繫</t>
  </si>
  <si>
    <t>------(如下為Sydney先前之進度)------
11/22窗口徐小姐說今天有跟分署長說明明年度的規劃，目前分署長表示因60週年活動已經確認，不會另外安排其他的活動，後續有其他規劃會再找我們討論。
11/21詢問到窗口，已經有跟科長討論預計明天會跟分署長討論看是否60週年有機會合作，若分署長表示無法的話，就有可能暫緩。
11/7提供簡報與報價單，目前還需時間觀察下週來電討論
11/3拜會後提供簡報，因明年是60週年看有無機會有相關線上推廣模式合作。
10/27窗口回覆安排11/3下午拜會，科長也會一起出席
10/24致電是同事接起，已經留電話與發信，後續看是否聯繫上。
10/19訊息聯繫窗口約訪，目前還沒收到回應，下週致電
9/8窗口時間到10/15前都是滿檔的行程，10月中再找時間約訪
9/4窗口說因颱風的關係都在處理防汛的工作，週三的會議要改期
9/1聯繫上水利署的窗口，目前暫約下週三介紹PaGamO
8/31日鼎水務建議我們可聯繫石門水庫的環教單位，後續找到水利署北區水資源局的窗口，致電過去回應是窗口都在外面出差，會先幫我留電話，我這邊可以同步寄信。</t>
  </si>
  <si>
    <t>水利署中水分署</t>
  </si>
  <si>
    <t>12/9（二）與趙美英科長追蹤聯繫，趙科長回覆目前業務已由經管科轉至計劃科，後續會再與計劃科聯繫
11/4（二）聯繫到經管科趙美英科長，已進行電話初步介紹和提供簡介檔案，後續會再追蹤聯繫</t>
  </si>
  <si>
    <t>水利署南水分署</t>
  </si>
  <si>
    <t>11/19（三）致電顧問公司陳小姐，回覆我們仍需要再與曾文環教負責人經管科陳由聖正工程司進一步討論
11/14（五）致電顧問公司陳小姐，說這週比較忙碌，已約下週二11/18再進一步聯繫
11/4（二）已初步聯繫曾文環教負責人經管科陳由聖正工程司和顧問公司陳小姐，已提供簡介檔案，後續會再追蹤聯繫</t>
  </si>
  <si>
    <t>農業部林業及自然保育署嘉義分署</t>
  </si>
  <si>
    <t>12/11（四）訊息關心後，窗口回覆長官不希望宣導方式連續2年類似，亦無預算合作電競賽，因此明年暫不合作，後續若其他科室有需求會再聯繫我們
10/15（四）與窗口打招呼，窗口回覆預計11月底較適合討論後續合作機會
10/2（四）與Sydney完成初步交接
------(如下為Sydney先前之進度)------
9/10款項已入帳，後續跟窗口回報討論續約的部分，窗口回應要等到11-12月才會比較明確，建議11.12月可再來做續案討論。
9/1收到驗收單回簽，後續續案的部分還要跟長官討論想做的其他主題，同時也把驗收文件給其他處室參考。
8/29今天開立整筆發票與驗收
8/13寄出紙本驗收報告，進行林保署內部結案審核
8/8製作結案報告，窗口要8/15前拿到文件進行驗收
3/31處理印花稅票後寄出契約書
3/25收到契約書，後續需裝訂跟簽署保密協議，預計下週一寄出給林保署嘉分署。
3/20議價完畢，金額不變，後續進行契約簽訂
3/17確認明天議價會議
3/13參加完評選會議，主要都是署內長官，預計最快下週二議價程序。
3/5窗口確認3/13早上評選會議，後續會寄送開會通知公文
2/20前往嘉義投標，開標僅有我們一家投標，後續等評選會議時間公告
2/13今天開標，招標金額50萬，比原本的報價高，後續詢問窗口是為了保留彈性空間，我們可以再調整報價，看是否能有多增加的項目。
1/15提供PaGamO規劃書與商標文件，提供窗口撰寫標書
1/10窗口回應這個月即將走限制性招標申請，需請我們提供專利與相關建議書</t>
  </si>
  <si>
    <t>------(如下為Sydney先前之進度)------
12/12寄送報價單，後續月底前會跟科長討論，預計明年一月轉寫標案，到時候再請我們提供相關標書文字說明
12/5前往現場介紹，科長對保安林教育宣導想要擴大宣導模式，預計可從任務書宣導來進行合作，後續寄送簡報與追蹤進度。
11/22確認約訪12/5現場介紹
11/20致電聯繫保育教育窗口，請我先寄送介紹資料，後續要跟長官討論看是否有機會編列明年度的預算
11/14窗口回覆可先寄信，下週再致電聯繫
11/8政府標案看到明年度植樹節活動，致電過去，窗口休假，下週再聯繫</t>
  </si>
  <si>
    <t>聯華食品</t>
  </si>
  <si>
    <t>11/11（四）上午完成拜訪討論，因明年活動大致已於9月份底定且還是比較想向家長和大眾溝通，因此近期可能較無合作機會，預計明年6月後再聯繫看看
11/5（三）因Penny11/6臨時有拍攝活動，改約11/11（二）上午進行拜訪討論
10/30（四）與Penny約11/6（四）上午進行拜訪討論
10/23（四）提供介紹簡報和多個方向提案給Penny參考
10/21（二）完成提案會議，後續再提供更切合品牌曝光（但不會太置入性）和ESG需求切角的提案，和Penny討論
10/15（三）製作提案簡報
10/14（二）致電窗口公關主任Penny打招呼
10/13（一）接手Joanne的專案，預計10/21 下午進行實體拜訪介紹
------(如下為Joanne先前之進度)------
9/25 約10/21 下午。
9/24 聯繫上窗口約訪中。
9/19 發信。</t>
  </si>
  <si>
    <t>運動部 全民運動署</t>
  </si>
  <si>
    <t>運動教育</t>
  </si>
  <si>
    <t>11/5（三）已致電關心，但因下週有國會報告較忙碌，預計兩週後再追蹤聯繫。亦有同步聯繫國教署體育衛生組的體育教學科林科長，提到目前也是人力短缺且預算分配還在調整，建議明年3月可再討論
10/31（五）寄信提供相關資料參考
10/22（三）初步電聯陌開，窗口鄭先生剛好之前在教育部有熟悉PaGamO，提及目前運動部人力短缺，討論進度可能會較慢，目前會先整理相關資料給窗口參考</t>
  </si>
  <si>
    <t>中台資源科技股份有限公司</t>
  </si>
  <si>
    <t>環境永續教育</t>
  </si>
  <si>
    <t>10/14（二）致電關心，窗口對我們的資料還蠻清楚的，但回覆目前人力有限只能先照目前既有的實體參訪來推廣為主
10/1（三）在桃園，大中華地區第一家含汞廢照明光源回收處理廠。為可寧衛集團旗下公司。持續有提供高國中小學生環境教育實體參訪課程，著重在燈管回收（循環經濟）與汞污染防治。目前已聯繫上王嘉慶經理（永續發展窗口）並提供簡介資料，會再追蹤。</t>
  </si>
  <si>
    <t>防詐/交通安全</t>
  </si>
  <si>
    <t>空：357,000
陸：126,000</t>
  </si>
  <si>
    <t>S3/S1</t>
  </si>
  <si>
    <t>11/10（一）致電關心，回覆明年還是希望做長輩的防詐，也是希望溝通對象以實際購買產品者為主，因此明年亦較無機會合作
10/17（五）訊息關心，尚未收到回覆
10/3（五）寄送中秋祝賀訊息，並提供PaGamO與各企業獲獎案例參考
9/21（一）致電窗口打招呼，回覆10-11月會比較知道明年方向，可以先提供相關產業案例參考
9/19（五）寄信&amp;LINE告知窗口轉換，目前回覆內部高層會再討論看看明年的主軸跟推廣方式，預計下週再致電探詢合作可能</t>
  </si>
  <si>
    <t>11/8（五）和Troy轉介窗口以利後續追蹤聯繫
3/20（三）窗口回覆今年無預算合作十週年電競賽
3/6（三）提供十週年電競賽合作邀約簡報資料，後續會再與窗口詳細說明
2/20（二）窗口回覆高階主管們討論後，因為今年公司主軸希望以拿獎為目標，因此對象會以金管會較著重的老人為主，輔以大學生和偏鄉原住民學童，因此以印刷文宣和實體講座為主，未來有其他活動會再參考我們的方案
2/15（四）嘗試聯繫窗口未果，可能還在放假中，下週會再嘗試聯繫
1/16（二）訊息關心，目前在等內部主管們討論
1/11（四）提供空軍＆陸軍報價單參考，並電話說明
1/4（四）收到窗口初步回覆想了解空軍3檔期＆陸軍相關報價，另外也想詢問我們是否建議學校、老人養護中心、偏鄉單位推廣名單。預計下週提供報價單及進一步討論</t>
  </si>
  <si>
    <t>12/13（三）透過官網寄出陌開信件和新聞稿資料，當日收到整合行銷中心企劃 Amisa回覆有興趣，並約下週三12/20進行實體拜訪介紹
12/20（三）完成實體拜訪介紹，對於交通安全、防詐、防災主題都有興趣，目前較有可能合作的是防詐，且對海軍部分較有興趣，後續會再追蹤他們年度預算是否有機會加入PaGamO，再依他們的預算規劃方案＆報價</t>
  </si>
  <si>
    <t>12月13日</t>
  </si>
  <si>
    <t>12月20日</t>
  </si>
  <si>
    <t>紙回收永續教育</t>
  </si>
  <si>
    <t>10/29（三）致電給Adrianne探尋明年合作機會，回覆目前主管還是較反對台灣做B2C的溝通，希望著重能比較能影響銷售的活動。窗口很喜歡PaGamO，後續有需求會再主動聯繫
10/2（四）與Sydney完成初步交接，已加入LINE群與Adrianne秋秋初步打招呼
------(如下為Sydney先前之進度)------
1/13從Emory交接過來，但因窗口公司對於今年政策還是傾向B2B的模式，對於CSRB2C模式的推動今年不支持，窗口說今年先暫停一年，可能要等今年底再看看是否有機會明年的推動規劃。</t>
  </si>
  <si>
    <t>------(如下為Emory先前之進度)------
12/20(五) 結案討論會議。窗口表示1月初會和上海主管討論下一年度預算，屆時較能確認明年度規劃，預計1月初跟進追蹤。
12/13(五) 與窗口安排下週五結案會議，預計分享結案報告並同步聊聊明年度的規劃及想法，後續會再安排明年度提案會議。
9/4(三) 內部與Cassie對焦下半年任務檔期之時程規劃與設計。
4/30(二) 任務數據內部分析討論及回饋。
4/24(三) 發票開立。同步請窗口簽回驗收單。
4/17(三) 主視覺及地形溝通，預計下週開立發票。
4/8(一) 與窗口溝通，因為友種代墊利樂包裝款項時程，調整於四月底前開立發票。
3/29(五) 專案執行事項溝通，預計四月初開立整筆四月份發票。
2/26(一) 窗口簽回報價單，同步召開專案啟動會議。預計四月份開立發票。
2/21(三) 與窗口確認今年度發票無需區分上下半年，預計將於四月份整筆開出。報價單已提供出去待窗口簽回，預計下週一召開專案啟動會議。
2/16(五) 年前與窗口溝通預計農曆年後進一步確認今年度專案執行架構及最終金額，預計下週會再關心追蹤。
1/30(二) 寄出PaGamO行事曆。2024提案規劃簡報更新及報價單提供窗口，窗口表示已呈報給香港的主管，預計農曆年後會進一步確認今年度專案執行的Scope和預算。
1/25(四) 與窗口電話說明報價單及題目設計方向建議。窗口建議調整一版合併上下半年比價用報價單額外提供，預計農曆年後確認最終專案架構。
1/19(五) 與窗口討論時程規劃、製作年度提案規劃簡報並提供、同步提供2024上下半年報價單。預計下週與窗口電話說明。
1/8(一) 與窗口初步續約會議，同步探詢10週年電競賽贊助意願，窗口回饋主要因利樂包裝為B2B企業，相對不在意品牌行銷效益，同步表示向香港分公司爭取從CSR轉為贊助全能電競賽會非常困難，故傾向維持CSR規劃。預計將以六檔期任務分上下半年操作，後續將提供上下半年分別的報價單並同步準備相關簡報提供利樂包裝與香港分公司報告。
1/3(三) 與窗口確認安排1/8(一)14:00會議，預計進行結案報告討論以及PaGamO10週年電競賽的介紹，會再探詢夥伴意願以及是否有提高年度預算的機會。</t>
  </si>
  <si>
    <t>------(如下為Emory先前之進度)------
1/3(二) 區分為上半年/下半年兩部分，其一是今年上半年延續去年下半年的任務，預計安排下週二線上會議會對焦時程規劃。其二是今年下半年的續約，鑑於利樂的Adrianne表示今年原窗口Yuli轉回永續部門，未來CSR任務包含預算會改為公關部門負責，因此電話中表示希望我們年前先提一個初步的下半年規劃，並預計於下週二線上會議同步交流。
1/10(二) 與利樂窗口安排線上會議。針對下半年的續約架構已有初步的討論，維持去年下半年的規模（三次任務＋三個地形）並新增魔王戰的規劃，報價單預計於年前提供，以便利樂內部評估規劃預算。
1/16(一) 報價單寄出，預計年後關心。
2/10(五) 窗口表示內部已先將報價單送交財務以保留預算，後續進入下半年以前預計在Q2初會進入採購流程。
3/1(三) 與窗口溝通任務同步上線於縣市獨立世界事宜，第一波任務上線。下週預計提供專案驗收單並請環境友善種子協助簽回。
3/8(三) 更新報價單並寄出給窗口，報價金額調整為504,000。
3/16(四) 提供比價用報價單給窗口以走內部採購流程。
3/23(四) 更新一份2023年度專案計畫簡報給窗口以向上呈報主管。報價單環境友善種子已經簽回，預計開立四月份發票。
3/30(四) 窗口已經提報專案計畫簡報給主管，若主管有任何問題會再請我們補充說明。預計開立四月份發票並於中下旬安排專案啟動會議。
4/13(四) 預計下週開立四月份發票，同步約定4/21(五)專案啟動會議。
4/21(五) 因窗口臨時有事專案啟動會議改為4/27(四)上午進行，預計下週一開立四月份發票。
4/27(四) 四月份發票開出。專案啟動會議。
5/18(四) 專案執行會議討論。預計七月初任務上線前完成驗收。
6/30(五) 上半年任務已結束，預計下週提供結案報告，並同步預備下半年任務檔期的上線，上線後將請窗口簽回驗收單。
7/27(四) 下半年任務檔期上線，預計下週提供驗收單請窗口簽回。
8/18(五) 驗收單已簽回，與窗口溝通第一次任務數據狀況，預計會在第二、三波任務新增抽獎活動，細節部分將再與窗口討論。
8/24(四) 與窗口會議討論第二三波加碼抽獎活動。
8/31(四) 與窗口確認抽獎活動由PaGamO代為執行，將再估算預期費用額外提供對應報價。
9/11(一) 已提供獎品規劃報價單(稅後5,250)，預計環境友善種子下週會簽回並隨即開立發票。
9/22(五) 報價單已簽回，預計下週一開立發票。
9/25(一) 發票已開立，驗收單預計11月活動結束後簽回。
10/13(五) 利樂包裝獎品已請同仁協助點收，預計下週確認後安排後續寄送事宜。
10/16(一) 內部與OP討論獎品包裝事宜並同步與窗口溝通第二階段累積數據。
11/10(五) 與窗口電話會議討論明年度續約方向，窗口回饋明年度預算預計為50-60萬元，並暫定安排於12月中下旬進行明年度提案討論。
11/24(五) 獎品規劃驗收單提供，後續追蹤。
12/1(五) 預計下週一與窗口確認明年度上半年任務延長規劃。
12/6(三) 本週與窗口確認，窗口回饋因去年專案由CSR部門轉至行銷部門，今年行銷部門盤點後沒有剩餘的預算做明年上半年延續任務，故需移除12月Rolling。窗口另外表示明年度預算有機會提高至是60萬，預計今年年底或明年年初安排續約會議討論。
12/12(二) 今年度任務已結束，預計年底前提供結案報告，同步草擬續約提案相關資料。
12/21(四) 內部討論結案報告調整，同步與窗口約明年初會議時間(待確認)。
12/25(一) 因窗口休年假，預計下週會再與窗口確認續約討論會議時間，並提供Final結案報告。</t>
  </si>
  <si>
    <t>------(如下為Emory先前之進度)------
1/6(四) 回覆窗口任務數據KPI問題。窗口表示目前內部撰寫提案，持續關心客戶進度。
1/12(三) 電話聯繫窗口，窗口表示正在撰寫提案並預計於年後與內部匯報，有機會於年後展開進一步討論，規劃預算為半年期50萬。
1/27(五) 與客戶拜早年，預計年後約一週關心客戶內部提報狀況。
2/11(五) 與窗口聯繫，窗口表示居家上班中，下週會進公司和同事討論後確定部門整併後分工。預計下週再關心狀況。
2/16(三) 與窗口相約2/22(二)下午利樂包裝拜訪幫你優。預計當日重新簡報簡單介紹及說明提案並Demo展示，並接續討論提案執行細節及報價。
2/22(二) 與窗口及利樂公關協理進行提案會議。窗口表示待利樂內部確認預算分配後進一步討論。預計下週會再聯繫關心進度。
3/3(四) 窗口表示內部仍在討論及確認預算，初步預計以六次任務走一年檔期，持續追蹤。
3/11(五) 窗口提出以六次任務＋六個地形作為報價基礎，提供對應報價單，持續推進。
3/15(二) 提供調整金額後之報價單，會再關心是否符合窗口期待。
3/23(三) 報價單部分窗口表示需提供兩份，一份提供代付供應商（原價），一份墊高金額提供利樂包裝。預計本週提供。
3/30(三) 報價單提供。窗口目前回應報價單OK，預計單筆504,000發生在4月或5月，待後續配合客戶內部採購流程，預期近期展開專案啟動會議。
4/8(五) 客戶內部啟動採購程序，配合客戶及代付廠商付款時程，預計於代付廠商簽回報價單後，待代付廠商開立發票給利樂後再開立發票給代付廠商（付款時限為六十天）。
4/15(五) 提供數據、英文公司簡介等資料給客戶參考。持續追蹤客戶內部流程進度。
4/28(四) 窗口表示目前仍在內部溝通當中，預計下週聯繫窗口進一步釐清確認時間。
5/5(四) 窗口表示老闆對於短中長期活動規劃有其他想法，窗口溝通當中，會再持續追蹤。
5/13(五) 進度同上週，會再持續追蹤。
5/19(四) 窗口回覆內部已經簽核通過。已提供更新報價單請窗口轉交給代付廠商。
5/20(五) 代付廠商簽回報價單，預計下週與窗口約專案啟動會議。
5/25(三) 專案啟動會議，OP事項後續會請Cassie協助。發票預計於六月底之前開立。
6/17(五) 與Cassie同步和窗口溝通地形、主視覺等方向。
6/23(四) 與Yuli確認預計於6/29開立六月份發票。
6/29(三) 六月份發票已開出。
7/8(五) 專案執行中，驗收單預計於八月中下旬提供簽回。
7/29(五) 任務正式上線，同步與Cassie、利樂討論第二及第三個地形。並預計下週提供驗收單請環境種子協助簽回。
9/17(四) 窗口表示任務希望延長既有主題任務並增加1-2檔檔期，期間落在明年上半年。預計下週三之前提供對應報價單並與窗口說明。
9/20(二) 提供並與窗口說明延長任務不同檔期對應之報價，因窗口確診，預計下週再追蹤。
10/11(二) 與Yuli確認任務延長檔期，預計本週提供對應報價單。
10/14(五) Yuli表示內部尚在確認任務延長檔期，確認後會再告知，屆時再提供對應報價單即可。持續追蹤。
10/20(四) 任務延長檔期報價提供。窗口會再協助確認是否建立供應商，若確認建立預計約需1個月以上的時間，若未能建立則回歸先前方式改提供報價單給環境友善種子回簽。
10/27(四) Yuli表示內部確認後現階段尚未能建立供應商，為不耽誤時程本次任務檔期延長仍需要透過代付廠商。預計將報價單報價對象改回環境友善種子再請代付廠商簽回。
10/31(一) 更新報價單已提供，待代付廠商簽回。
11/7(一) 報價單部分須待代付廠商簽回，持續追蹤。論壇邀約部分客戶回饋現身說法有難度，但會協助內部確認是否有機會事前錄製短影片。
11/14(一) 12/16論壇Yuli答應將線上現身說法，代付廠商報價單部分Yuli請我們再等等，預計落在12月份。
12/1(四) 提供論壇相關資訊請Yuli簽回以及準備論壇簡報，代付廠商報價單部分會持續追蹤，目標今年開出發票。
12/7(三) 已請窗口提醒代付廠商盡快簽回報價單。
12/15(四) 已再度和窗口提醒代付廠商簽回報價單，下週一會再關心。
12/20(二) 窗口已簽回任務延長的報價單，同步開立發票。預計明年上半年持續執行三檔任務。</t>
  </si>
  <si>
    <t>------(如下為Emory先前之進度)------
10/1(五) 初步電話聯繫窗口介紹CSR專案操作模式，並探詢預算為500,000，因預期今年編列預算明年執行故還有彈性空間。預計下週二前提供介紹簡報讓窗口內部進行討論。
10/5(二) 提案簡報寄出，預計雙十連假後安排會議詳細介紹。
10/14(四) 聯繫未果，預計下週再聯繫窗口安排會議介紹。
10/22(五) 會議安排10/26(二)上午10:30，介紹合作方案並收斂對方需求。
10/26(二) 提案會議，預計本週提供報價單。
10/29(五) 報價單寄出。分為半年期(60萬)及一年期(130萬)，後續追蹤客戶端預算及討論報價項目，預計年底前確認專案架構。
11/3(三) 與窗口聯繫，對方表示近期專案收尾較為忙碌，待11月中下旬有空與我方討論報價及確認明年合作規模。
11/11(四) 預計下週待窗口有空時討論報價及確認明年度合作規模。
11/15(一) 關心進度，客戶表示下週較有空進行討論。預計下週聯繫。
11/25(四) 與客戶電話討論報價單，窗口表示內部部門整併，預計12月中確認預算分配再進行討論。執行時間預計落在明年3月左右開始。持續追蹤。
12/16(四) 聯繫窗口，窗口表示近期內部尚未公布整併資訊，預計年底前會有消息。預期年底前再關心狀況。
12/23(四) 窗口表示內部整併後預計最快需明年過年後才有機會進一步討論，持續跟進。</t>
  </si>
  <si>
    <t>財團法人法律扶助基金會</t>
  </si>
  <si>
    <t>法律教育</t>
  </si>
  <si>
    <t>10/17（五）致電關心，葉主任回覆明年宣導預算大幅刪減，執行長希望將預算保留給原來的服務
9/21（一）致電葉主任探詢明年合作機會，葉主任回覆需再與執行長討論，待10月可再聯繫
9/17（三）致電窗口弘儒，弘儒會再和葉主任初步討論明年規劃
9/12（五）寄信告知葉主任窗口轉換，後續會再致電探詢合作機會</t>
  </si>
  <si>
    <t>11/20聯繫主任，主任回應前陣子有跟執行長討論，但因為最近有兩條新的法案通過，所以推廣的部分會著重在新法案通過的推廣，對於上次提到校園推廣的合作就不考慮進行了。
------(如上為Sydney先前之進度)------
11/1（五）將Sydney轉介給葉主任
8/29（四）致電葉主任，回覆說因為9月會忙著舉辦20週年系列活動的研討會，後續會接續忙碌立法院的預算審核，較適合和長官提案的時間是年底，執行時間是明年開始。後續會再追蹤是否有其他建議合作夥伴
8/27（二）提供報價單及實體入校模式參考
8/21（三）完成實體拜訪介紹會議，因他們全台各地有一批律師有在進入校園做宣導，一年大概300多場，目前有機會先以實體入校應用的方式，看下半年是否先小規模合作3個月，會再盡快提供報價單
8/16（五）製作下週提案簡報
8/14（三）致電窗口確認8/21（三）上午進行實體拜訪介紹會議沒問題
7/8（一）因近期忙碌20週年活動，因此約8/21（三）上午進行實體拜訪介紹會議
6/26（三）標案內容主要希望促進影音素材的社群推廣，已初步接觸和寄簡介資料，會再嘗試約訪</t>
  </si>
  <si>
    <t>掃標單位</t>
  </si>
  <si>
    <t>6月26日</t>
  </si>
  <si>
    <t>8月21日</t>
  </si>
  <si>
    <t>新竹市政府公關與新聞科</t>
  </si>
  <si>
    <t>媒體識讀/媒體素養
交通安全</t>
  </si>
  <si>
    <t>9/17（三）寄信&amp;LINE告知窗口轉換，目前已換新的科長（陳怡君），後續再致電新科長探詢合作可能</t>
  </si>
  <si>
    <t>11/7（四）和Sydney轉介窗口以利後續追蹤聯繫
8/13（二）完成提案介紹會議（有取得窗口靜儀的LINE），今年的預算皆已投注在標案應該較無機會。目前對線上任務、實體入校、電競賽模式都蠻有興趣，待11,12月時會得知明年預算範圍，屆時可再討論明年合作方向，對方亦期望媒體識讀和交通安全都有機會融入合作
8/2（五）窗口來信8/9（五）上午科長臨時有公務，會議時間改至8/13（二）上午
7/23（二）已約8/9（五）上午可進行實體拜訪介紹，但時間只有30-60分鐘，後續會再整理提案簡報
7/10（三）致電聯繫，窗口表示近兩週又有臨時議會，建議約8月初以後的時間，預計下週可再聯繫確認會議時間
6/12（三）致電聯繫，窗口表示近期議會期間，建議7月初再聯繫
6/5（三）標案內容主要是動畫和影音製作，已初步接觸和寄簡介資料，會再嘗試約訪</t>
  </si>
  <si>
    <t>6月5日</t>
  </si>
  <si>
    <t>8月16日</t>
  </si>
  <si>
    <t>寶僑P&amp;G</t>
  </si>
  <si>
    <t>月經教育</t>
  </si>
  <si>
    <t>S2/S0</t>
  </si>
  <si>
    <t>11/27（四）email寄出全能影片以探詢合作機會
9/17（三）寄信告知Iris窗口轉換，後續會再致電探詢合作機會</t>
  </si>
  <si>
    <t>11/7（四）和Sydney轉介Iris聯絡資訊以利後續接續追蹤
10/29（二）致電關心，Iris活動中建議過幾天再聯繫
10/25（五）致電關心，Iris回覆剛出國回來還沒消化所有email，建議下週再聯繫
10/18（五）電話關機，猜測可能出國中，先以email關心聯繫，自動回覆顯示將休假至10/23
4/30（二）電話關心，Iris說今年計劃已大致底定，即使是下半年的小規模合作也較無機會。會在8,9月時討論規劃明年的合作，到時可以再來討論
4/23（二）提供會議簡報
4/18（四）完成線上會議介紹，過往對方主要以衛生棉捐贈方式投入月經貧窮議題。近期希望除了提供物資之外，也可以傳遞更多知識教育。目前可能期望以先較小規模的線上任務開啟合作，再看後續是否擴大規模
4/10（三）聯絡窗口由勵馨基金會轉介，寄出陌開探詢信件後收到品牌端窗口Iris回覆，已約4/18（四）下午四點進行線上會議介紹</t>
  </si>
  <si>
    <t>陌開客戶轉介</t>
  </si>
  <si>
    <t>4月10日</t>
  </si>
  <si>
    <t>4月18日</t>
  </si>
  <si>
    <t>Gogolook</t>
  </si>
  <si>
    <t>防詐教育</t>
  </si>
  <si>
    <t>空＋海：2,593,500
專屬世界：420,000</t>
  </si>
  <si>
    <t>10/27（一）回覆暫時沒有相關推廣計劃
10/3（五）寄送中秋祝賀訊息，並提供PaGamO與各企業獲獎案例參考</t>
  </si>
  <si>
    <t>4/24（三）訊息關心，Marco提及海外夥伴因為其他事物太多，似乎興趣不太大
3/27（三）訊息關心，Marco提及海外夥伴可能沒有到很積極排序在優先範圍裡面
3/12（二）訊息關心，Marco已提供相關資料，待海外夥伴內部討論
3/4（一）訊息關心，Marco回覆這週才會與海外夥伴討論，預計下週追蹤
2/16（五）提供英文簡報，並電話說明報價單及外語開發細節，後續待Marco與海外夥伴討論後再進一步回潰
2/5（一）提供中文簡報及報價單
1/24（三）完成實體交流會議，目前預計向海外推廣（以泰國優先，其他國家待定），後續提供三軍報價和英文介紹簡報做參考
1/19（五）來信洽詢，聯繫窗口後，目前需求較偏向以專屬世界向台灣及各海外國家（泰國、菲律賓、馬來西亞）宣傳，目前有約下週三1/24前往實體拜訪介紹</t>
  </si>
  <si>
    <t>1月19日</t>
  </si>
  <si>
    <t>1月24日</t>
  </si>
  <si>
    <t>可寧衛</t>
  </si>
  <si>
    <t>回收教育</t>
  </si>
  <si>
    <t>S2/S1</t>
  </si>
  <si>
    <t>12/9（二）以更換窗口名義重啟聯繫，窗口提及公司高層蠻明確希望以實體方式進行校園端推廣，而實體方式亦已有6套完整的教材，因此暫不考慮加入PaGamO推廣方式。會再提供聯繫資訊，也會再定期保持聯繫</t>
  </si>
  <si>
    <t>------(如下為Sydney先前之進度)------
10/23致電窗口目前已經編列完預算，還是朝向跟大學合作環境教育的實體活動。電競賽贊助的部分，因為預算編列的關係，沒有額外預算可進行。
10/22寄送全能電競賽簡報，下午因窗口下班，明天再致電聯繫</t>
  </si>
  <si>
    <t>------(如下為Sydney先前之進度)------
10/3窗口回覆經過內部討論與評估明年還是採實體為主，暫不考慮運用線上模式來推廣。
9/28發信詢問窗口目前進展，下週一電話聯繫
9/8詢問窗口進度，目前針對明年度的規劃還在討論中，建議九月底再來電。
8/15窗口有收到報價單，會跟主管提報，目前這兩週在忙工作坊的事項，預計九月初再來電
8/11寄送規劃報價單與簡報，下週一聯繫客戶
8/9窗口是主要負責環境教育與家庭日的規劃，他們從2018年開始就在做環境教育，只是掩埋議題在某些學校很排斥，所以在議題挑選上他們還要找尋比較合適的方式。後續請我們提供相關環境教育推動的報價與家庭日的價格，預計是今年預算編列的部分。今年預計是11.12月討論明年的預算。
7/31確認改8/9下午拜會，窗口說下週只會有他先來跟我們會面
7/19窗口來信確認8/9到高雄拜會
7/7窗口董小姐今天休假，下週一致電詢問八月份拜訪時段。
6/30可先提供8月份我們方便下高雄的拜會時段，窗口來安排會議。
6/28窗口董小姐公出，先留電話明天早上致電
5/9窗口董小姐說因主管目前也出國，後續針對上次提案的內容他們是有想要優化教案與家庭日的推動，但目前到六月都會比較忙，安排拜會時間會是在六月底之後。
4/26寄送介紹簡報資訊提供給窗口，因為窗口下週要出國一週先約5/10電話討論進度。
4/21窗口董小姐說之前有從高科大開放水域那邊聽過我們，所以有興趣可以了解一下我們在做的內容，還有提案的規劃跟價格參考，他這樣比較好跟主管說明。
4/20致電窗口剛好今天休假，已先留電話，明天再致電探詢。
4/19致電可寧衛，從網路上看到專做廢棄物掩埋的公司，在高雄地區培養一群環境教育專家製作環境教育教材，看是否有進一步合作的機會。目前承辦的董小姐不在，先留下聯繫電話。</t>
  </si>
  <si>
    <t>金元福</t>
  </si>
  <si>
    <t>12/9（二）以更換窗口名義重啟聯繫，窗口提及公益活動的部分排序較後，業務較不繁忙的時候再規劃思考，目前預計先提供簡介資料，再持續關心</t>
  </si>
  <si>
    <t>------(如下為Sydney先前之進度)------
10/29窗口回覆，他們預計朝向跟鄰近社區的合作，暫時沒有跟PaGamO合作的意願，若有相關資訊還是可以提供給他們參考
10/25全能電競賽簡報寄送，窗口下午休假下週再致電
2/1窗口回覆今年是沒有額外的預算可來贊助，很感謝我們今年提供的資訊。
1/31發信給窗口10週年活動，窗口會議中，明天致電說明</t>
  </si>
  <si>
    <t>------(如下為Sydney先前之進度)------
11/15窗口說有安排我們到明年度合作的規劃，但主管評估後明年度沒有安排與外部合作的公益活動，都是政府排碳需求為主，但不排斥我們把相關訊息寄送給他們參考。
9/8窗口回應目前要安排到明年預算編列，預計11月可再來電詢問
9/1窗口公出，下週一致電
8/31窗口下午不在公司，明天再致電
7/6聯繫後窗口換成書妤，目前他們要忙稽核要8月底才會進一步討論，就窗口來看跟PaGamO的合作可能是到明年度預算編列。因為今年最大宗會是在綠電採購這一塊的業務。
5/24窗口回覆預計要七月初的時候才會安排相關計畫討論，這部分的規劃會是安排在下半年。
5/23提供上週介紹簡報與報價資訊。
5/19現場拜會後，永續部門對於官方任務能宣傳他們推廣的影片觸擊率有幫助，先請我們報價。另外，他們對獨立世界的應用，在他們永續官網的應用有興趣，也一併請我們先行報價。
5/10窗口說下週五預計與會人員有三位，已經登記我們的車牌。
5/9窗口今天都在會議中，明天再致電
4/21回覆安排5/19現場拜會
4/18回覆說可安排5月中旬的時段拜會，但只能先認識，他們目前還在規劃中。
4/17致電聯繫看是否有實體拜會的可能，窗口請我發信看是否能安排，現階段只能先認識，需求是下半年才有可能。</t>
  </si>
  <si>
    <t>------(如下為Sydney先前之進度)------
11/28詢問後續進度，說是還在規劃中。目前還沒有答案，可以先寄送論壇邀請。
9/26寄信給論壇參與的人員Ivan，有填寫問卷希望進一步了解課程操作。
8/26致電邀約9/21線上論壇，討論到目前PaGamO的項目就先暫緩。
6/13金元福內部需要討論相關計畫，目前還有其他方案還在評估中，這個計畫會先暫緩討論。預計九月份的時候再來進行討論。
6/9金元福demo有關PaGamO任務書操作與解說報價項目。內部先討論是否官方任務是否要延長至半年操作，預計下週三電話確認。
6/2聯繫上新窗口，也說明活動的內容。的確今年有規劃志工巡迴進校的方式，但因為疫情的關係取消，目前提案還需要跟內部呈報，預計下週四來電詢問即可。
5/31窗口離職將轉接給一位徐先生，因ESG課程大多由ESGTeam的輪流當講師目前暫時沒有線上課程的規劃。不過對於CSR的規劃很感興趣，今年有預計要調整成跟學校老師合作的進校方案，先請我們針對進校規劃做細部說明。
5/26提供ESG課程與CSR方案，因客戶窗口預計月底離職下週一會有交接新窗口。
5/19電話說明後，每年都有永續課程內訓需求，因疫情停辦，若有線上的方案可望下半年度舉行，同時對CSR方案感興趣可以來提案看看。
5/17初次信件聯繫，後續約訪電話說</t>
  </si>
  <si>
    <t>中臺科技大學</t>
  </si>
  <si>
    <t>S4：199,500
S3：100,000</t>
  </si>
  <si>
    <t>S4/S3</t>
  </si>
  <si>
    <t>1/20（二）請Cassie協助追蹤老師文字心得和教學報告
1/15（四）與Cassie確認問卷填答狀況
1/6（二）請Cassie協助追蹤問卷填答份數</t>
  </si>
  <si>
    <t>12/30（二）請Cassie協助提供問卷
12/26（五）楊副正式以email回簽延長方案互惠提案內容
12/18（四）和Allison和Cassie討論問卷內容
12/12（五）提供延長方案互惠提案內容給楊副
12/2（二）與楊副教務長電話討論，行政長官們原本對續約提案內容蠻心動，但提交校內創新教學委員會討論後，提到目前已在使用的創客平台AI功能非常完整，且各系都可以運用，因此暫不繼續與PaGamO合作
11/25（二）提供學生學習數據供參
11/21（五）與楊副教務長電話說明續約提案，以及寄出方案內容，供客戶內部討論
11/12（三）完成續約提案內容，正在約拜訪時間
11/5（三）開始發想續約方向、與Cassie盤點題庫上架成本、雙方可能互惠合作方式
9/30（二）與毓萱完成實體拜訪，後續續約意願會先觀察這學期新加入老師的使用狀況
9/23（二）確認9/30（二）前往拜訪，與小方＆Allison討論大專院校行銷影片事宜
9/18（四）和毓萱與窗口詠凌完成線上會議，並討論後續拜訪事宜
9/11（四）和毓萱＆Cassie討論專案細節，請Cassie協助整理相關數據以利後續合作對接
9/4（四）和毓萱初步交接專案細節
------(如下為毓萱先前之進度)------
9/4與Kitty交接中臺科大專案現況(合約、使用期間、學習數據)，專案轉回給Kitty
8/25與窗口討論開學後加開培訓教學場事宜，窗口要再與副教務長確認
6/30與Cassie討論中臺學習數據
5/26窗口回簽驗收單
4/30處理系統驗收事宜
4/22和Cassie進行線上教師培訓，並處理系統前置作業與題庫匯入。
4/10以$199,500決標，後續與採購確認合約及履約保證金事宜
4/1學校採購通知4/8(二)進行議價
3/27提供窗口限制性招標文件、獨家證明
3/20配合學校修改報價單格式與合約，學校同步進行採購流程中
3/6和Eva、Cassie至中臺科大拜訪，會後重新修改合約、擬定附約
2/26與窗口敲定3/6下週四至台中拜訪
2/21窗口來訊，副教務長有組一個國考成長社群（先前未參加會議），希望更了解詳細的了解相關內容，以及現場操作demo，正與窗口確認會議時間
2/13原談定的20萬採購，學校需以公開招標，待校內會議討論後，下週會再追蹤進度</t>
  </si>
  <si>
    <t>11/1（五）將毓萱轉介給各窗口
10/11（五）吳副校長已簽回報價單，後續再與窗口討論採購流程
10/4（五）寄出400人封頂學期方案報價單，請窗口先簽回，以利提早進行籌備事項，後續再追蹤討論採購流程
9/30（一）窗口口頭回覆吳副校長有意願於明年3-6月合作400人封頂學期方案
9/24（二）提供調整版報價及簡報，待11月他們向校內國考會議提案
9/20（五）上午完成實體拜訪介紹，吳副校長很有意願在自己課堂上使用，再看是否有其他科系也想運用在國考。會再看看今年是否有剩餘款可先做頭期，但預算主要需要看明年的深耕計畫經費。後續會提供完整簡報＋3-4 頁精簡版簡報，待11月他們向校內國考會議提案
9/9（一）收到教發中心主任回信有興趣了解，已約9/20（五）上午進行實體拜訪介紹
8/30（五）向教務處教學發展中心寄出PaGamO簡介的陌開信
8/7（三）先以護理系寄出PaGamO簡介的陌開信，後續再致電聯繫</t>
  </si>
  <si>
    <t>8月7日</t>
  </si>
  <si>
    <t>9月20日</t>
  </si>
  <si>
    <t>10/11（五）致電Stacy，回覆近期需要再跟主管討論後續進行方向，建議月底再聯繫
9/12（四）致電Stacy，回覆目前到9月底前活動較滿檔，建議10月初再聯繫約訪
9/6（五）窗口回覆後續建議和另外一位負責教育專案的窗口Stacy聯繫，已轉季陌開信給Stacy，後續會再追蹤聯繫
8/28（三）LINE訊息窗口，討論9月適合約訪的時間中
8/20（二）窗口正在休假中，建議下週一8/26之後再聯繫
8/14（三）LINE訊息關心是否方便進行實體拜訪介紹，尚未收到回覆
8/2（五）透過新北市政府食農教育展剛好遇到他們有設攤，有換到名片&amp;LINE，目前已提供PaGamO相關簡介，看後續是否有機會約會議</t>
  </si>
  <si>
    <t>8月2日</t>
  </si>
  <si>
    <t>11/1（五）寄出陌開信和提案簡報，並ccTroy以利後續接續聯繫</t>
  </si>
  <si>
    <t>勵馨基金會</t>
  </si>
  <si>
    <t>空：357,000
陸：146,055</t>
  </si>
  <si>
    <t>11/7（四）和Sydney轉介窗口聯絡資訊以利後續接續追蹤
10/28（一）致電窗口關心，需要再一些時間與內部主管討論
10/18（五）致電窗口關心明年計畫，預計下週有明年計畫討論會議後，再進一步回饋是否有機會合作
5/15（三）Eva有在活動上遇到之前轉介P&amp;G和巴黎萊雅的Abby，已電話和Abby打招呼，希望再協助對接聯繫巴黎萊雅的窗口
2/26（一）窗口回覆因今年內部人力調整關係較無機會合作，看明年是否有機會，亦有詢問是否有其他建議的企業或組織的性平推廣單位
2/16（五）致電關心，窗口說預計下週有預算盤點會議後，再進一步回饋是否有機會合作
1/25（四）向郁瑄組長電話說明三軍報價單，組長會再向內部上層呈報，預計年後回饋
1/23（二）提供三軍報價參考
1/17（三）完成實體拜訪介紹，目前對空陸海三軍的模式都覺得很創新，有效益，有興趣，會再提供三軍報價參考
1/10（三）致電關心，有約到下週三1/17進行實體拜訪介紹</t>
  </si>
  <si>
    <t>7/18（二）有聯絡到一位胡小姐，依他建議先將相關資料寄到企業合作客服信箱
8/1（二）收到主要負責窗口李先生回覆，初步詢問合作模式
8/10（四）李先生進一步詢問教材與預算合作方式
8/16（三）李先生進一步詢問教材提供方式
8/23（三）追蹤是否可約會議介紹，李先生說近期籌備活動較忙錄，建議10月再討論
11/15（三）致電關心，李先生說還有一個大活動在11月底，建議12月再討論</t>
  </si>
  <si>
    <t>台中市新聞局</t>
  </si>
  <si>
    <t>媒體識讀/媒體素養</t>
  </si>
  <si>
    <t>9/22（一）有看到今年上半年還有招標，因此探詢明年合作機會。窗口回覆目前採實體的方式效果很好會優先沿用，但近年NCC預算有持續減少，未來有機會合作可再討論</t>
  </si>
  <si>
    <t>4/15（一）完成實體拜訪介紹，對方有興趣但礙於今年預算皆已投注標案，可能看明年是否有機會。另外也建議可以探詢NCC是否有預算
4/10（三）有約4/15（一）進行實體拜會介紹
3/27（三）透過掃標得知過去幾年有在透過多場實體校園活動推廣媒體識讀教育，已初步電話介紹及寄出簡介簡報</t>
  </si>
  <si>
    <t>3月27日</t>
  </si>
  <si>
    <t>4月15日</t>
  </si>
  <si>
    <t>台北市交通局</t>
  </si>
  <si>
    <t>11/6（三）和Troy轉介窗口聯絡資訊以利後續接續追蹤
11/1（五）致電關心，討論是否11/14（四）上午可以進行拜訪介紹，窗口王小姐會再與長官確認，預計11/5（二）可再追蹤聯繫
8/6（二）致電關心，窗口說近期人力持續不足，且準備要忙碌9月交通安全月活動，建議10月再約訪較適合
7/9（二）致電關心，窗口說新長官已確認人選但預計7月下旬上任，較適合7月底再確認
6/18（二）致電關心，窗口說最近要大批換長官，等換完熟悉一下業務，可能比較適合約到7月中
5/21（二）致電關心，窗口說近期較忙碌，建議六月中再約約看會議時間
5/14（二）窗口有體驗完任務書模式，聽起來是有點興趣但礙於目前有些既定計畫，且他們過往都是走15萬小標案為主沒有太多預算。還是有請窗口再跟長官討論看看是否可以先約會議聽聽我們介紹看看，下週再追蹤回饋
5/7（二）窗口希望先體驗遊戲看看，因此有提供測試帳號跟操作手冊給窗口，下週再追蹤回饋
4/10（三）過去幾年主要靠萬華的青年公園做戶外的兒童交通安全教學體驗，目前有初步接觸和寄簡介資料，會再討論看看有沒有合作機會</t>
  </si>
  <si>
    <t>11/7（四）和Troy轉介窗口聯絡資訊以利後續接續追蹤
10/22（二）再寄信洽詢近期較可行之會議時間
10/14（一）夏小姐回信較適合的約訪時間為11/5之後，因此再提供近期較可行之會議時間
10/11（五）致電聯繫夏小姐，因活動忙碌，因此改以信件約訪近期較可行之會議時間
10/4（五）聯繫夏小姐，回覆颱風連假後較忙碌，建議下週再聯繫
9/27（五）聯繫夏小姐仍請假中，預計下週再聯繫
9/22（日）夏小姐來信因身體不適，原訂9/23（一）的實體拜訪會議需改期
9/3（二）和夏小姐約9/23（一）下午進行實體拜訪介紹
7/24（三）行銷公司夏小姐說波蜜今年度的預算已經規劃完，這幾週正在確認明年的預算，建議8月第二週時再進一步討論
7/16（二）已提供之前提案簡報提供給夏小姐先參考，後續會再致電討論
7/3（三）初步電話聯繫風暴國際夏小姐，後續再將之前提案簡報提供給夏小姐先參考後再討論
6/25（二）和去年底聯繫的窗口庭羽致電關心下半年可能的合作機會，窗口說今年行銷活動都交由風暴國際協助，建議聯繫窗口夏小姐</t>
  </si>
  <si>
    <t>9/27（三）透過官網寄出陌開信件和新聞稿資料
10/5（四）總機說有轉寄至行銷部，待對方內部討論中
10/12（四）有取得行銷部窗口聯繫方式，因窗口會議較多，待進一步追蹤聯繫
10/18（三）有跟負責的行銷部窗口電話初步聯繫，窗口小孩也有玩 PaGamO 所以有一點概念。蠻在意其他快消品的案例＆推廣商品，會再多寄簡介和新聞稿參考資料後，嘗試約會議
10/25（三）與窗口約 11/8（三）進行介紹會議
11/8（三）與窗口完成提案介紹會議，後續待提供每年平均新增用戶數資料及較高流量月份資訊
11/15（三）提供提案介紹會議簡報及數據資料，並致電關心，窗口回覆待兩個產品線窗口討論後再回覆
11/22（三）目前回饋如果合作比較有可能在明年下半年，建議明年Q2再進一步討論</t>
  </si>
  <si>
    <t>11月8日</t>
  </si>
  <si>
    <t>企業 - 標案合作</t>
  </si>
  <si>
    <t>民視</t>
  </si>
  <si>
    <t>雲林電競派對</t>
  </si>
  <si>
    <t>10/15（二）訊息聯繫姿嫻，看是否有機會約會議介紹＆討論明年合作，目前已約11/5（二）上午進行線上會議介紹
5/7（二）姿嫻說與局處開完會後，局處希望維持原本既定的電競遊戲（傳說對決、跑跑卡丁車）。因局處希望擴大KOL宣傳，因此也無多餘預算以PaGamO宣傳或小規模運用在開幕儀式。未來會再看是否有其他案子適合合作
4/30（二）訊息關心姿嫻但尚未得到回覆，會再持續聯繫
4/17（三）民視有得標，目前須待姿嫻和局處這兩週開會確認較詳細的合作方式後，再與我們討論
3/18（一）提供姿嫻合作意向同意書
3/15（五）接到民視中部窗口姿嫻來信，想將PaGamO納入「雲林電競派對」投標內容中。因標案須於3/18投標，因此先提供過往電競案例，及符合目前預算之報價參考</t>
  </si>
  <si>
    <t>3月15日</t>
  </si>
  <si>
    <t>遠通電收股份有限公司
（戰國策）</t>
  </si>
  <si>
    <t>10/23（三）訊息聯繫Sasa，因為她所負責的組別主要是老人推廣為主，建議提供資料讓她轉介串接各項資源的負責人，後續會再整理簡報後提供
10/15（二）訊息聯繫Sasa，看是否有機會約會議介紹＆討論明年合作，Sasa會再調查同事的時間
3/6（三）遠通今年預算只有40左右，偏向找靖娟做電子繪本，應該較無機會找我們合作。有跟Sasa有共識其他專案未來也有可能機會合作，正在討論適合的拜訪會議時間，可能會在3月底
1/9（二）有和Sasa電話介紹PaGamO，Sasa會再提案給遠通看看，不過也有透露遠通預算不多
1/3（三）有透過靖娟基金會，獲知負責的公關公司為戰國策窗口Sasa，並初步聯繫</t>
  </si>
  <si>
    <t>8/30（三）有聯絡到一位賴先生，依他建議先將相關資料寄到他的信箱
9/13（三）賴先生說今年的活動都規劃完成，明年的話建議年底或明年初再討論</t>
  </si>
  <si>
    <t>8月30日</t>
  </si>
  <si>
    <t>9/17（三）致電沈小姐，回覆明年教育部依舊較著重大專院校的宣導，高國中小的宣導主要交給各縣市教育局</t>
  </si>
  <si>
    <t>9/23（一）致電沈小姐，回覆今年教育部較著重大專院校的宣導，高國中小的宣導主要交給各縣市教育局，建議待年底確認明年預算和宣導主軸方向後再討論
9/6（五）致電林專員，回覆近期業務已改由另外一位沈小姐負責，已和沈小姐初步電話溝通，沈小姐剛好是新北市教育局特教科轉任（因此略知我們和新北性平的合作專案），因沈小姐剛到職，後續會再了解教育部資源後再進一步聯繫
9/3（二）已聯繫上林專員並做初步電話介紹，已提供簡介資料，會再嘗試約訪
8/30（五）致電較可能負責的窗口林專員，但近期休假中建議9/3（二）以後再聯繫
6/27（四）之前新北性平啟動記者會上，有認識到一位教育部的性平會委員魏素鄉校長，已透過泯蓁取得委員的聯絡資訊，希望可以探詢教育部/中央預算的可能。委員建議可找學特司性平科，後續會再嘗試聯繫</t>
  </si>
  <si>
    <t>6月27日</t>
  </si>
  <si>
    <t>11/7（四）和Troy轉介窗口聯絡資訊以利後續接續追蹤
10/22（二）訊息聯繫景荃，回覆近期應該較無適合約訪時間，建議11月底再看12月的合適時間
10/14（一）訊息聯繫景荃，看是否有機會討論明年合作，景荃回覆局長副局長隊長都換新，蠻有機會可以再介紹一次討論合作可能，但近期較忙，會再跟景荃追蹤合適約訪時間</t>
  </si>
  <si>
    <t>2/15（三）與窗口初步聯繫，因輔導的學生是 PaGamO 玩家、有推薦而有興趣。希望做反詐騙宣導，以高國中小學生為對象，沒有期望的特定活動時程。安排 2/17（五）線上會議介紹。
2/17（五）與窗口和相關同事進行線上合作討論會議，目前對 CSR 和電競賽有興趣，會再提供報價單參考
2/22（三）少年警察隊窗口提及，有機會也拉到犯罪預防科一起合作，預算有機會到近百萬，想做任務＋電競賽＋實體活動(頒獎典禮/記者會)。少年警察隊比較在意知識是否有好好宣導，犯罪預防科比較在意有沒有讓民眾看到他們有在宣導（所以比較偏向是新聞亮點或是媒體曝光的部分）。目前已約 3/8 線上會議，除了跟犯罪預防科介紹 PaGamO 之外，也會提供 2~3 方案跟報價讓他們直接參考。
3/3（五）和窗口確認犯罪預防科出席長官、調整提案＆報價單
3/9（四）和犯罪預防科和少年警察隊進行線上會議，並在會後提供報價單，窗口目前回饋預算無法超過一百萬，會再和窗口追蹤後續招標方式，以利調整報價方式
3/14（二）已和窗口確認後續會採限制性招標且有議價環節，因此提供調整為 109 萬的報價單，最終預計以100萬成案。目前窗口正在進行公文簽核，待批准後會再進行後續招標手續
3/20（一）預算公文已核定，這週與窗口持續進行招標流程討論及文件準備。因負責採購的同事近期較忙碌，預計連假後正式公告招標
3/27（一）～3/31（五）持續與窗口討論招標文件準備，另外亦已確認專案大時程，目前安排6/1開始到7月中上線三波任務，並同步宣傳電競賽、開放電競賽報名。電競賽初賽部分會在 7/22~25 左右線上舉行 3-4 天，決賽會在 8/19 或 8/20 其中一天舉辦。
4/10（一）～4/14（五）持續與窗口討論招標文件準備，目前還在跑警察局的內部流程，順利的話可以在下週公告招標
4/19（三）窗口通知已開標，須於 4/26（三）前完成投標。
4/17（一）～4/21（五）因活動時程較趕，已開始和窗口密集討論主視覺設計及電競賽制規劃
4/24（一）～4/26（三）招標文件準備、用印申請
4/27（四）前往台北市警察局議價，以100萬得標
5/2（二）～5/5（五）申請台北通電子文件平台、處理履約保證金繳交
5/8（一）～5/12（五）和行銷密集討論主視覺設計調整，已提供給窗口待確認
5/15（一）～5/19（五）和窗口密集討論延伸宣傳設計調整，窗口已提供任務和競賽題目待確認和整理
5/22（一）～5/26（五）提供第一波任務測試介面、製作操作手冊、設定報名頁面、延伸海報視覺確認
5/29（一）～5/31（五）第一波任務＆電競賽報名頁面上線、提供各行銷渠道追蹤短網址、和 4gamers 討論線上直播項目
6/5（一）～6/9（五）統計電競報名數據、上傳第二波任務題目＆提供測試帳號、提供商城採購報價單
6/12（一）～6/16（五）統計上週電競報名數據、第一期驗收處理、決賽規劃
6/19（一）統計上週電競報名數據、第二波任務上線相關截圖整理、提供第一期請款發票
6/26（一）～6/30（五）統計上週電競報名數據、決賽規劃討論
7/3（一）設定第三波任務測試帳號
7/5（三）提供商城採購發票＆驗收單
7/6（四）第三波任務上線、整理截圖、設定站內訊息
7/10（一）～7/14（五）電競賽最終報名數據統整、上傳初賽題目並提供測試帳號、初賽賽場設定、決賽規劃
7/17（一）～7/20（四）調整初賽題目設定、初賽開賽檢查、寄送初賽開賽通知、和 4gamers 討論最終報價單及籌備細節、提供第三波任務數據
7/21（五）初賽開始
7/24（一）初賽結束
7/25（二）～7/28（五）查核初賽違規名單、發送晉級通知
7/31（一）～8/4（五）提供第二期驗收資料、完成直播主播賽評稿、整理晉級資料及客服回覆、提供字卡需求示意圖給4gamers
8/7（一）～8/11（五）回覆客服信箱、確認晉級者資料、確認直播事項
8/14（一）～8/18（五）回覆客服信箱、確認直播事項、設定決賽賽場、調整直播主播賽評稿＆字卡、規劃直播抽獎事項
8/19（六）完成線上決賽及直播
8/21（一）～8/25（五）收集決賽得獎者側錄影片、整理驗收需補文件資料
8/28（一）～9/1（五）整理提供第三期驗收資料
9/11（一）～9/15（五）第三期驗收資料調整及用印後提供、4gamers應付款項申請
9/19（二）開立第三期發票、派送決賽虛寶獎勵
9/25（一）整理結案報告資料
10/11（三）提供履約保證金申請資料
11/3（五）完成製作續約用結案報告
11/7（二）聯繫窗口關心明年續約計畫，窗口回覆明年犯防科預算確定無法配合，少年隊的預算長官想轉做實體活動，因此明年很有可能無法繼續合作，會再追蹤是否還有小額預算可以小規模合作</t>
  </si>
  <si>
    <t>臺中科技大學</t>
  </si>
  <si>
    <t>10/18（五）與Cassie於實體創新教學分享工作坊上，完成PaGamO介紹，現場參與人數約40位老師，後續會再與填寫免費試用的老師聯繫對接需求
10/11（五）持續和嘉雯主任討論10/18（五）工作坊細節，預計參與人數40-50位
10/9（三）嘉雯主任確認10/18（五）有舉辦工作坊讓我們可進行demo和說明
10/4（五）LINE訊息給嘉雯主任討論10月份demo工作坊事宜
9/20（五）下午與學務長李建平教授＆高教深耕計畫辦公室劉嘉雯主任完成拜訪介紹。劉嘉雯主任很有意願做創新教學的推廣，但校內老師們不喜歡太有商業交易的疑慮，因此建議以工作坊方式置入性行銷、且讓老師們試用後喜歡的話，較容易推進到下一步採購（不過第一次購買也會傾向以10萬以內不用招標的額度來採買）。後續需研擬免費試用方案的提案和成本，以利10月時在劉嘉雯主任的創新教學工作坊上向老師們介紹，並提供約1個月的試用讓老師們運用在班級，以利推進到下一階段的採購
9/18（三）確認9/20（五）下午可進行拜訪介紹
9/11（三）透過Eva朋友嘗試轉介學務長李建平教授，以利於9/20（五）下午完成進行拜訪介紹</t>
  </si>
  <si>
    <t>康寧學校財團法人康寧大學</t>
  </si>
  <si>
    <t>10/23（三）窗口來信約訪需臨時取消，因已多次延期，與窗口討論改成先提供較詳細的簡報資料給實習老師們先參考，後續會再整理資料給老師們然後持續追蹤回饋
10/18（五）Email窗口確認10/25（五）上午的約訪細節
9/19（四）窗口來信建議較適合的約訪時間改成10/25（五）上午
8/29（四）窗口來信說8/30臨時無空檔，建議延後約訪時間，目前暫改約9/27上午，接近時會再確認
8/27（二）提供較詳細的簡報給窗口和實習老師們先參考
8/19（一）窗口來信說實習老師們有興趣了解，但目前僅有8/30（五）上午半小時的空檔時間，後續會先提供較詳細的簡報，預計拜訪時以demo平台和Q&amp;A討論為主
8/13（二）致電護理科，窗口說需要再看一下信件＆和系上老師們討論，預計過兩天再追蹤。亦已同步轉發陌開信至視光科看是否有需求
8/8（四）致電聯繫未果
8/7（三）先以護理科寄出PaGamO簡介的陌開信，後續再致電聯繫</t>
  </si>
  <si>
    <t>教育部國教署_學務校安組_學校衛生科
計畫委辦：高醫大</t>
  </si>
  <si>
    <t>10/28（一）致電聯繫高醫大計畫窗口，回覆今年9月開始2年期計劃到後年8月，目前進行中的2年期計劃預算和KPI皆已底定，建議我們後年初再與教育部窗口討論可能合作機會（因為高醫大也是幾乎奉教育部開出的計畫需求執行）
10/11（五）致電聯繫高醫大計畫窗口初步說明，已寄出相關簡介以利窗口和計劃負責教授進一步討論
9/27（五）致電聯繫，吳先生回覆教育部預算皆已投注在標案計畫，建議直接與得標的高醫聯繫討論。另外亦建議菸酒宣導部分可與陽明交大聯繫討論
9/13（五）致電負責窗口吳先生，簡介PaGamO平台和基本預算方案，已寄出簡介檔案待吳先生向長官匯報後再進一步追蹤</t>
  </si>
  <si>
    <t>9月13日</t>
  </si>
  <si>
    <t>11/8（五）向Troy轉介窗口以利後續追蹤討論
10/22（二）致電聯繫計畫窗口，回覆今年度計畫（預計執行到明年7月底）已底定，較可能的合作方向為等明年5,6月時提報新年度的計畫。目前先暫約12月時可先初步進行會議交流討論，以利明年5,6月時窗口可參考提報
10/11（五）致電聯繫陽明交大計畫窗口初步說明，已寄出相關簡介以利窗口和計劃負責教授進一步討論</t>
  </si>
  <si>
    <t>10月11日</t>
  </si>
  <si>
    <t>11/5（二）饒小姐來電，已約11/20（三）上午進行拜訪介紹會議，已請Troy協助
10/22（二）致電饒小姐，回覆近期長官忙碌未能匯報，建議下週再聯繫
10/11（五）致電聯繫，窗口饒小姐會再跟長官討論，預計下週再追蹤
9/27（五）致電聯繫，窗口不在辦公室建議下週二後再聯繫
5/14（二）致電關心，窗口回覆和長官討論後暫無需求，建議9,10月再討論是否有機會納入明年計畫
5/7（二）透過掃標得知有推廣性平教育的需求，初步電話聯繫窗口及提供簡介資料</t>
  </si>
  <si>
    <t>5月7日</t>
  </si>
  <si>
    <t>10/29（二）與窗口約11/6（三）上午可進行線上會議介紹，後續會再和Steven跟Troy對接提案簡報事宜
10/23（三）致電窗口初步打招呼，窗口提及蠻有興趣，會在與主管確認近期方便的線上會議時間，建議下週一10/28再聯繫
10/11（五）多次致電窗口未果，已先寄出陌開探詢信件，預計下週再追蹤</t>
  </si>
  <si>
    <t>11/7（四）和Troy轉介窗口聯絡資訊以利後續接續追蹤
10/23（三）致電窗口郭先生初步打招呼，窗口提及與另外一位施股長討論中，建議過幾天再聯繫
10/11（五）多次致電窗口未果，已先寄出陌開探詢信件，預計下週再追蹤</t>
  </si>
  <si>
    <t>11/7（四）和Troy轉介窗口聯絡資訊以利後續接續追蹤
10/25（五）寄出陌開信＆簡介簡報</t>
  </si>
  <si>
    <t>11/7（四）和Troy轉介窗口聯絡資訊以利後續接續追蹤
11/1（一）致電窗口未果，寄出陌開信＆簡介簡報</t>
  </si>
  <si>
    <t>11/7（四）和Troy轉介窗口聯絡資訊以利後續接續追蹤
11/1（一）電話窗口初步介紹後，寄出陌開信＆簡介簡報</t>
  </si>
  <si>
    <t>基隆市教育局</t>
  </si>
  <si>
    <t>11/1（一）致電窗口未果，已請同事留言</t>
  </si>
  <si>
    <t>天主教輔仁大學</t>
  </si>
  <si>
    <t>11/6（三）致電程小姐，已和主任初步介紹，有詢問是否有demo或測試的可能，有和程小姐說明在拜訪介紹會議上可進行demo，後續若適合有試用需求可以再討論。因即將休假遇不到主任，建議可下週聯繫確認會議時間。已將窗口轉介給毓萱以利後續接續討論
10/22（二）致電程小姐，回覆說前陣子開學忙碌較無時間會報長官，近期會再盡快匯報，建議可下週聯繫
9/12（四）致電負責窗口程小姐，初步簡介平台優勢及15萬元專案，程小姐會再匯報長官，預計下週再追蹤聯繫
9/6（五）致電教務處窗口未果
8/30（五）向教務處寄出PaGamO簡介的陌開信
8/20（二）致電職能系窗口，窗口亦較冷淡說需要再聯繫，，已轉發陌開信至職能系和護理系的系主任，看是否有機會進一步洽談
8/13（二）致電護理系，窗口較冷淡說需要再聯繫，已轉發陌開信至職能系看是否有需求
8/8（四）致電聯繫未果
8/7（三）先以護理系寄出PaGamO簡介的陌開信，後續再致電聯繫</t>
  </si>
  <si>
    <t>9月12日</t>
  </si>
  <si>
    <t>亞東科技大學</t>
  </si>
  <si>
    <t>10/25（五）致電教務處窗口賴先生，建議再提供一次簡介信件供他們內部討論
9/6（五）致電教務處窗口未果
8/30（五）向教務處寄出PaGamO簡介的陌開信
8/29（四）致電窗口，回覆說和系上老師們討論後，預算吃緊且報支嚴苛因此暫不考慮。後續會轉往教務處/教發中心/證照中心 聯繫看看
8/8（四）致電聯繫並大致說明應用方案和預算，窗口說學生通常9-12月在實習，明年2月起才會密集練習考照題庫。預計8/22會先和系上老師提案後再回覆
8/7（三）先以護理系寄出PaGamO簡介的陌開信，後續再致電聯繫</t>
  </si>
  <si>
    <t>8月8日</t>
  </si>
  <si>
    <t>中國醫藥大學</t>
  </si>
  <si>
    <t>8/30（五）向教務處寄出PaGamO簡介的陌開信
8/20（二）致電護理系，窗口說還未找老師們討論，溝通後改為直接寄給系主任參考
8/13（二）致電護理系，窗口說需要再和系上老師們討論，預計過兩天再追蹤。亦已同步轉發陌開信至藥學系和物理治療系看是否有需求
8/7（三）先以護理系寄出PaGamO簡介的陌開信，後續再致電聯繫</t>
  </si>
  <si>
    <t>8/30（五）向教務處寄出PaGamO簡介的陌開信
8/29（四）致電孫主任，回覆說和院內其他主任討論後，各系預算吃緊因此暫不考慮。後續會轉往教務處/教發中心/證照中心 聯繫看看
8/20（二）寄信給孫主任嘗試約實體拜訪會議，尚未收到回覆
8/9（五）在亞太永續展上有遇到視光系孫主任並初次介紹換名片，已寄出PaGamO簡介給視光系孫主任，待近期主任與院內其他主任討論後再追蹤聯繫
8/7（三）先以護理系寄出PaGamO簡介的陌開信，後續再致電聯繫</t>
  </si>
  <si>
    <t>馬偕學校財團法人
馬偕醫護管理專科學校</t>
  </si>
  <si>
    <t>8/30（五）向教務處寄出PaGamO簡介的陌開信
8/20（二）致電聯繫得知建議找另外一位游小姐，已轉寄給游小姐和系主任
8/13（二）先以護理系寄出PaGamO簡介的陌開信，後續再致電聯繫</t>
  </si>
  <si>
    <t>8月13日</t>
  </si>
  <si>
    <t>光宇學校財團法人
元培醫事科技大學</t>
  </si>
  <si>
    <t>8/30（五）向教務處寄出PaGamO簡介的陌開信
8/13（二）先以護理系寄出PaGamO簡介的陌開信，後續再致電聯繫</t>
  </si>
  <si>
    <t>亞洲大學</t>
  </si>
  <si>
    <t>8/30（五）向教務處寄出PaGamO簡介的陌開信
8/7（三）先以護理系寄出PaGamO簡介的陌開信，後續再致電聯繫</t>
  </si>
  <si>
    <t>龍華科技大學</t>
  </si>
  <si>
    <t>9/6（五）致電證照中心窗口未果
8/30（五）向專業職能證照中心寄出PaGamO簡介的陌開信
8/19（一）毓萱收到高科大回覆說已將PaGamO寫入明年合作計畫提案，後續會再探尋考照/課程應用的需求
7/31（三）致電關心，窗口說若高科大確定與我們合作，則龍華科大慧傾向採用別的方式推廣，已請毓萱與高科大確認明年合作狀況
7/17（三）致電關心，窗口說目前需與高科大再討論是否適合同步與我們合作，建議兩週後再討論
9/6（五）致電教務處窗口未果
7/8（一）致電關心，窗口說近期會議較多，已將相關資料轉給長官參考，後續再聯繫討論
6/28（五）來信探詢技職教育推廣合作，和窗口詳細電話討論後得知與高科大技職教育為同一個教育部計畫，龍華科大較負責北部國中師生與家長的推廣。目前還在很初期的草擬提案預計於7/3（三）與教育部討論，後續會再與我們約實體介紹會議</t>
  </si>
  <si>
    <t>6月28日</t>
  </si>
  <si>
    <t>清大材料系</t>
  </si>
  <si>
    <t>9/6（五）張同學說和陳教授討論評估後，因預算只有1~2太低且其他系無共同合作需求，因此暫不考慮。後續會轉往教務處探詢合作機會
8/29（四）清大材料系陳盈潔教授的實驗室張士龍同學，來信探詢課程應用方式。得知PaGamO的原因是張同學的朋友是國小教師有在使用PaGamO。致電與張同學詳細說明使用模式與15萬規模的大專院校優惠方案，但張同學說陳教授的計畫預算僅有1~2萬，已建議可與其他系合作聯合使用，後續會再追蹤</t>
  </si>
  <si>
    <t>8月29日</t>
  </si>
  <si>
    <t>台灣瑪氏（Extra）</t>
  </si>
  <si>
    <t>口腔保健</t>
  </si>
  <si>
    <t>11/27（四）email寄出全能影片以探詢合作機會</t>
  </si>
  <si>
    <t>10/7（一）完成拜訪介紹會議，Jessica提及口腔衛教議題目前公司投入相對有限，近期行銷的方向也從「口香糖能維護牙齒健康」轉向「生活中隨時帶來片刻清香和提神」為主，建議我們也可向牙醫師公會和家樂福文教基金會探詢合作機會
10/3（四）製作提案簡報
10/1（二）Jessica回覆，已約10/7（一）下午進行拜訪介紹
9/18（三）因Jessica未回覆10月初可行約訪時間，再回信提供幾個10月初時段讓Jessica挑選
9/10（二）Jessica回信，近年來公司策略及資源的調整，在口腔衛教議題能投入的相對有限，若仍希望交流經驗可約10月初
9/3（二）Eva透過Wade的介紹取得Jessica聯絡資訊，寄出PaGamO簡介＆約訪陌開信</t>
  </si>
  <si>
    <t>9月3日</t>
  </si>
  <si>
    <t>10月7日</t>
  </si>
  <si>
    <t>雲林縣政府</t>
  </si>
  <si>
    <t>2024年純任務方案：603,750
2024年任務＋線上電競賽：
1,281,000
2025年任務＋實體電競賽：
2,751,000</t>
  </si>
  <si>
    <t>8/29（四）終於電話聯繫上嘉銘校長，回饋說之前提供的方案規模較大，建議再提供預算規模較小的方案，比較好跟縣府溝通，會再整理較小規模的方案參考
7/16（二）致電關心，嘉銘校長說已跟其他校長們進行討論，因有會議建議下週二7/23上午再聯繫
6/18（二）訊息與電話關心，校長秘書回覆校長近期較忙碌於畢業典禮及許多縣府會議，會再抽空回覆聯繫
5/30（四）致電關心內部討論狀況，嘉銘校長說因他下半年的預算近期有被異動，因此待後續較確認後再與我聯繫討論
5/21（二）有在持續追蹤，嘉銘校長仍然回覆說目前還在跟內部討論中，有再持續追問目前是不是有什麼初步的疑慮，再等校長進一步回覆
5/7（二）嘉銘校長說目前還在跟內部討論，會再持續追蹤
4/29（一）嘉銘校長回覆已收到資料，後續會再跟其他關係人討論
4/25（四）整理提案及報價單
4/19（五）已完成線上會議介紹，會議上提出許多專業及執行層面的提問，預計下週提供提供提案企劃供校長們向長官提報
3/26（二）有和校長聯繫上，感覺校長蠻熱情的也說縣長很重視品德教育，已和校長約到4/19（五）上午和其他兩位相關的校長一起線上會議介紹＆討論
3/18（一）科長提及推廣以教育處需求為主，也有分享一位鎮西國小的校長主要是統籌品德教育教材的，建議可以先跟校長討論看看
3/13（三）透過掃標得知有推廣品德教育的需求，初步電話聯繫陳憶佳科長及提供簡介資料</t>
  </si>
  <si>
    <t>3月13日</t>
  </si>
  <si>
    <t>3月18日</t>
  </si>
  <si>
    <t>4月19日</t>
  </si>
  <si>
    <t>財團法人台灣養殖漁業發展基金會</t>
  </si>
  <si>
    <t>食魚教育</t>
  </si>
  <si>
    <t>8/6（二）致電關心郁雯組長，說下半年應該沒有預算，有跟組長再分享15萬公部門專屬方案可以作為首度合作優惠，組長會再跟漁業署長官討論看看明年是否有機會納入，預計10月討論明年預算時可以再關心聯繫
3/12（二）致電關心郁雯組長，說目前蠻確定漁業署上半年沒有多的預算，等年中的時候再看下半年是否有
2/26（一）完成實體拜訪會議，有興趣不過最終要看漁業署的意願。看今年是否有機會先小規模合作，讓長官看到成效之後，再看未來有沒有機會擴大規模
2/23（五）製作提案簡報
2/21（三）此基金會為漁業署底下組織，透過掃標得知有再透過各項實體活動推廣食魚教育，有約2/26（一）進行實體拜會介紹，看是否未來有機會擴及線上推廣</t>
  </si>
  <si>
    <t>2月19日</t>
  </si>
  <si>
    <t>2月26日</t>
  </si>
  <si>
    <t>10/11（五）致電探詢，窗口回覆教育局比較負責舉辦給老師們的研習，針對高國中小學生的宣導部分交給各校自行處理</t>
  </si>
  <si>
    <t>中嘉集團</t>
  </si>
  <si>
    <t>媒體識讀</t>
  </si>
  <si>
    <t>10/3（五）寄送中秋祝賀訊息，並提供PaGamO與各企業獲獎案例參考。建村總回覆預算緊縮，目前沒有辦法合作</t>
  </si>
  <si>
    <t>10/15（二）訊息聯繫建村總，看是否有機會約會議介紹＆討論明年合作，建村總回覆目前明年度沒編列預算，有新消息會再聯繫</t>
  </si>
  <si>
    <t>9/20（三）透過官網寄出陌開信件和新聞稿資料
9/22（五）收到窗口朱小姐初步詢問可能合作方式，會再與長官討論
9/27（三）朱小姐說他們蠻早就規劃完明年預算，所以有可能明年沒有預算跟我們合作，不過仍在與長官討論中，我後續會繼續嘗試約會議看看是否有其他機會
10/4（三）朱小姐說確定明年沒有預算合作，每年預計是7-9月會規劃隔年度預算，建議明年7月再討論
10/19（四）另一個單位的陳先生來電，說有興趣合作中嘉新聞網的推廣，年齡層從學生到老人可能都有，會再詳細討論需求後嘗試約會議介紹
10/25（三）與窗口約 11/7（二）進行介紹會議
11/3（五）製作介紹提案會議簡報
11/7（二）與各縣市總經理們完成提案介紹會議，因預算可能只有20萬，因此預計提供高國中小方案、中嘉專屬方案、Pa好康方案三種方案的優點和報價參考
11/11（六）已提供上述三種方案的詳細說明和報價參考，待窗口內部討論，預計下週追蹤
11/15（三）關心進度，建村總回覆與各縣市總經理們還在喬會議時間，有進度會再回覆
11/27（一）建村總回覆明年預算會被大砍，今年剩下的25萬左右可能會挪移應用在明年原本的實體校園社區推廣。有再建議先前提過的Pa好康方案可融合實體＋線上推廣兩種需求，也有口頭再提出中嘉專屬世界6個月＋高國中小任務一檔的折衷方案，再等他們內部討論
12/5（二）建村總回覆明年確認無法合作，日後有機會再與我們聯繫</t>
  </si>
  <si>
    <t>北區國稅局桃園分局</t>
  </si>
  <si>
    <t>拒私菸</t>
  </si>
  <si>
    <t>11/7（四）和Troy轉介窗口聯絡資訊以利後續接續追蹤
10/14（一）致電聯繫黃小姐，看是否有機會討論明年合作，黃小姐回覆明年計畫要11,12月會比較明朗，建議屆時再討論</t>
  </si>
  <si>
    <t>1/18（三）與窗口初步聯繫，因同事有看過國泰電競賽相關活動而有興趣。預算約 30 萬左右，目前希望合作電競賽以及攤位互動活動，預計年後約線上會議時間
2/1（三）與窗口電話會議，目前窗口有將大方向（拒私菸主題＆電競形式）和預算提給長官，預計這個月或下個月會確認，差不多會有 50 - 60 萬。對象是高中、大學、一般民眾。雖然是桃園分局專屬的案子但他們有開放給全國，就不限桃園民眾。窗口希望等大方向跟預算確認之後再約線上會議討論提案，會再持續追蹤進度
2/7（二）窗口說預算預計3月底才會核定。另外窗口說去年是採限制性招標，但有邀請多家廠商投標，今年目前也想要採同樣的方式（已有告知跟我們合作過的政府單位都是限制性招標然後採用專利條款，但窗口希望可以多聽到不同廠商的提案）。目前暫約 3 月初進行線上會議作詳細介紹
2/16（四）和窗口推薦國泰電競賽報名，作為保持聯繫話題
2/22（三）聯繫窗口，因活動大方向和預算尚未得到長官核定（預計3月底），線上會議還是不太方便，討論之後調整成我們先提供資料給他們參考，再用電話跟窗口詳細說明
3/6（一）考量他們對象是希望高中以上，且想做電競賽，但預算目前預計只有 50萬左右，這樣電競賽設定費＋行銷宣傳費用，我們比較難兜出符合客戶預期的版本。因此目前是預計等他們預算核定後、再追蹤聯繫
3/24（五）與窗口確認預算核定進度，窗口提及預計延到 4 月才會有核定結果
4/13（四）聯繫窗口，說尚未收到預算核定，已經超過去年的時程了。窗口也不確定會延到何時，會再持續追蹤聯繫
4/20（四）窗口告知預算已核定60萬，但需要包含電競賽、獎品、媒體宣傳三個項目，其中電競賽和獎品的部分比較沒有明確的 KPI ，但媒體宣傳的部分會有，但尚未確認。目前已先初步回覆窗口說，當初此預算範圍並無包含任何宣傳費用，有點難安排，再藉機聊到說，如果他們還會邀其他廠商投標，整個流程會比較繁複，我們如果用特殊優惠價也會比較為難，請窗口協調採用限制性不公告的方式招標，並確認媒體宣傳部分 KPI
5/2（二）窗口告知依舊傾向採公開招標，因這個月報稅季較忙，媒體宣傳KPI等忙完再討論，預計靠近5月底時再追蹤聯繫
5/23（二）窗口告知報稅月依舊忙碌中，預計6月再討論招標細節
6/6（二）窗口告知目前尚未處理招標事宜，亦未能確定何時能完成，後續有確認消息會再主動告知我們
6/27（二）窗口提及目前已在準備招標文件，預計7月中再追蹤進度
7/11（二）窗口回覆招標文件已在最後陳核階段，預計下週會正式公告
7/17（一）～7/21（五）窗口告知標案已公告，電子領標後盤點招標規格是否可行，並研擬提案內容
7/24（一）～ 7/28（五）申請投標相關文件、撰寫企劃書
7/31（一）～8/2（三）調整投標企劃書、用印申請、寄出投標文件
8/9（三）～8/10（四）完成簡報並於8/11（五）上午前往機關説明及答詢
8/14（一）接獲通知為評選序位第1之廠商，並於8/16（三）下午前往機關議約完成
8/25（五）提供窗口主視覺設計方向
8/30（三）～9/1（五）和行銷討論設計需求
9/11（一）～9/15（五）確認主視覺＆海報圖素、創建專屬世界、和窗口討論活動網址轉址設定
9/19（二）～9/22（五）討論海報圖素調整、處理活動轉址事宜
9/26（二）討論彈跳圖素調整、討論滿意度調查題目
9/27（三）製作抽獎及競賽之盾報名表單
9/28（四）上傳題目、設定連續任務、提供測試帳號
10/3（二）題目及宣傳圖調整
10/5（四）專屬世界及任務上線
10/12（四）調整第二波宣傳貼文文案
10/19（四）整理媒體渠道資料、第二波任務上線設定及截圖整理
10/23（一）提供第一波任務數據及說明
10/27（五）上傳競賽之盾題目＆提供測試帳號
11/2（四）第三波任務設定上線、截圖整理、發送站內訊息、整理提供第二波任務數據
11/10（五）寄送競賽之盾舉辦通知請RD協助偵測伺服器狀況、競賽之盾賽場設定
11/15（三）完成舉辦競賽之盾、整理三波任務抽獎名單
11/20（一）寄送競賽獲勝通知及任務抽獎得獎者通知
11/22（三）～11/23（四）追蹤競賽獎品領據回傳、回覆客服信箱
11/24（五）製作結案報告
11/27（一）與窗口討論結案報告內容、整理競賽獎品報稅用資料給內部財務、獎品寄送
11/29（三）結案報告印出＆燒製光碟並郵寄寄出
12/6（三）需補驗收文件整理及寄出
12/8（五）發票開立及驗收單寄出
12/14（四）驗收單簽回</t>
  </si>
  <si>
    <t>9/4（三）致電聯繫，窗口說他們預算非常少，建議改找教育局體育保健科也有相關宣導</t>
  </si>
  <si>
    <t>9月4日</t>
  </si>
  <si>
    <t>9/4（三）致電聯繫，已先寄簡介資料參考</t>
  </si>
  <si>
    <t>中選會</t>
  </si>
  <si>
    <t>選務知識教育</t>
  </si>
  <si>
    <t>8/29（四）致電關心，窗口說持續等待長官核示中，若兩個月未收到回覆表示合作機率不高
8/6（二）致電關心，因採用業務創新提案方式，向內部長官提案，因此需要較多時間等長官回饋，建議待長官同意後再詳細討論需求
7/30（二）來信探詢選務知識教育推廣合作，目前有先電話初步分享我們的任務和電競賽模式，還有大概的預算範圍，等窗口和長官匯報後，再近一步嘗試約會議</t>
  </si>
  <si>
    <t>7月30日</t>
  </si>
  <si>
    <t>台北市教育局</t>
  </si>
  <si>
    <t>全國校園防護特展</t>
  </si>
  <si>
    <t>實體：75,590
線上：451,500</t>
  </si>
  <si>
    <t>6/4（二）得標廠商老闆說與局處多次開完會後，大部分的規劃已定案，局處有明顯的想法跟偏好因此叫難有規劃空間。不過已和老闆達成協議，會再提供PaGamO詳細的介紹和合作模式，未來有案子有機會可以再合作
5/29（三）訊息關心得標廠商老闆目前內部研議狀況，老闆會在這兩天抽空與我電話聯繫討論
5/23（四）訊息關心，得標廠商老闆說目前還在研議中，建議下週再討論
5/15（三）與得標廠商的老闆先電話初步聊，有提供他之前提供給教育局的幾種可能合作方式（包含攤位應用、記者會開幕式、現場電競賽、線上同步推廣）目前老闆初步比較有興趣是記者會開幕式的部分。這兩天老闆會再跟一些相關單位開會，再進一步討論
5/9（四）教官有再主動提供得標廠商的聯絡資訊，讓我們跟得標廠商再談談看。會再探詢得標廠商的可能運用的預算範圍
5/4（六）柯南哥來信並未拿下標案，再看明年由桃園主辦是否有機會
4/30（二）收到柯南哥聯繫，他們會投標且有意願將PaGamO寫進標案裡，已將相關報價提供給柯南哥
4/26（五）因最終標案金額大減，因此教官並未將PaGamO寫入標案規格書中，後續需待得標廠商確認之後再追蹤是否有機會合作
3/27（三）和負責標案的家豪教官關心追蹤，教官回覆確切的預算要等得標廠商再跟我們細談，預計 4 月底決標
3/5（二）上午至教育局和教官討論標案內容細節，並分別提供實體活動方案＆線上推廣方案之報價參考
2/15（四）教官提及目前預計會有一個互動體驗區，有規劃用PaGamO設置，不過合作方式會是統包廠商得標後，再由統包廠商與我們討論規劃。標案預計4月中決標，近期會再與教官討論是否將PaGamO優勢間接寫進標案條件中
1/23（二）完成實體拜訪介紹，教育部想創新攤位和特展模式，讓學生和民眾更有效益吸收知識和政府成果。待窗口進一步向教育部提案</t>
  </si>
  <si>
    <t>12/19（二）由台北市警察局窗口轉介，台北市教育局預計明年承辦教育部的校安防護特展（此展每年由教育部指派某一縣市承辦），預計 7/20 ~ 7/28 左右在信義區香緹大道設置戶外展，可能合作實體攤位活動，會再持續了解需求
12/26（一）目前在等台北市教育局上呈給教育部的計畫核示，核示後再進一步討論</t>
  </si>
  <si>
    <t>合作客戶轉介</t>
  </si>
  <si>
    <t>12月19日</t>
  </si>
  <si>
    <t>1月23日</t>
  </si>
  <si>
    <t>6/12（三）致電聯繫，窗口表示目前無預算，請示組長後傾向10月時再來討論是否有一些結餘款可運用or明年合作可能
6/5（三）標案內容主要是短片製作和媒體投放需求，已初步接觸和寄簡介資料，會再嘗試約訪</t>
  </si>
  <si>
    <t>6/19（三）標案內容中其中一part需求直接寫說希望有一些線上線下的學生知識競賽活動。聯繫單位後，他們比較嚴謹因此以招標的廠商為主，較無法直接中途介入。預計等得標廠商出來之後，再看如何介入</t>
  </si>
  <si>
    <t>6月19日</t>
  </si>
  <si>
    <t>5/22（三）致電關心，窗口說需要的話會再聯絡
5/15（三）掃標單位，主要以實體活動推廣為主，已初步接觸和寄簡介資料</t>
  </si>
  <si>
    <t>5/22（三）致電關心，窗口說需要的話會再聯絡
5/15（三）掃標單位，主要以媒體通路宣傳為主，已初步接觸和寄簡介資料</t>
  </si>
  <si>
    <t>民間單位</t>
  </si>
  <si>
    <t>台北北區扶輪社</t>
  </si>
  <si>
    <t>3檔任務：210,000
十週年電競賽：525,000</t>
  </si>
  <si>
    <t>5/28（二）Lily有回覆經社員委員會開會討論結果為無法合作
4/10（四）訊息關心，上半年確定沒有預算，再等近期下一屆主委確認人選後再向他提案，看下半年是否有機會
3/20（三）提供3檔線上任務推廣，和十週年電競賽，兩種報價參考，Lily預計四月初向內部主委提案
3/14（四）和Lily說明後，可再將十週年電競賽放入提案中，會再調整報價單後提供
3/11（一）收到四年前合作窗口Lily來訊，希望今年再將性平教育提案提供給內部主委，目前先提供最新介紹簡報資料＆較符合預算的三檔期線上任務報價參考</t>
  </si>
  <si>
    <t>既有客戶</t>
  </si>
  <si>
    <t>土地銀行</t>
  </si>
  <si>
    <t>英文課程內訓</t>
  </si>
  <si>
    <t>5/8（三）致電總機這邊已先擋掉，說已排定今年度課程，也不開放先寄送資料，建議年底可再聯繫訓練中心</t>
  </si>
  <si>
    <t>5月8日</t>
  </si>
  <si>
    <t>瑞興銀行</t>
  </si>
  <si>
    <t>5/15（三）致電人資部窗口，說目前公司整體沒有英文課程的計畫
5/8（三）致電總機後有探詢到負責的人資部窗口電話和 email，目前先寄簡介資料參考，後續會再電話追蹤回饋</t>
  </si>
  <si>
    <t>將來銀行</t>
  </si>
  <si>
    <t>5/8（三）致電客服後有探詢到相關單位的公務email，目前先寄簡介資料參考</t>
  </si>
  <si>
    <t>遠東國際商業銀行</t>
  </si>
  <si>
    <t>5/15（三）客服電話都只提供銀行一般業務相關的，打不進去。只能透過官網留言，客服有回覆說會再轉介到相關部門</t>
  </si>
  <si>
    <t>花蓮縣農業處</t>
  </si>
  <si>
    <t>3/18（一）致電聯繫，窗口回饋測試使用順利覺得很好上手。因過去實體活動較能接觸市區學生和民眾，因此好奇是否用戶有包含市區之外學生，後續會再提供相關資料
3/12（二）提供測試帳號讓窗口體驗PaGamO公開世界
2/29（四）透過掃標得知有在透過各項實體活動推廣食農教育，初步電話聯繫窗口及提供簡介資料</t>
  </si>
  <si>
    <t>2月29日</t>
  </si>
  <si>
    <t>4/24（三）電話關心，林警官已與長官討論，今年活動皆已底定，待年底可再討論明年是否有機會
4/9（二）電話關心，林警官說近期忙碌尚未跟長官討論，會再繼續追蹤
3/26（二）提供會議簡報及大中小方案報價參考，待林警官與內部長官討論
3/22（五）和犯罪預防科林警官完成實體拜訪介紹，後續再提供簡報及各方案報價給他們內部參考及向長官呈報
3/8（五）聯繫犯罪預防科警官電話初步介紹，並約3/22（五）上午10點進行實體拜訪介紹
3/1（五）初步聯繫少年警察隊，窗口提及整年宣導預算不高只有10萬初頭，建議找犯罪預防科預算較多</t>
  </si>
  <si>
    <t>3月1日</t>
  </si>
  <si>
    <t>3月8日</t>
  </si>
  <si>
    <t>3月22日</t>
  </si>
  <si>
    <t>1/16（二）年度計畫盤完，沒有那麼多預算可合作，也沒有推薦的企業合作單位（聽起來跟我們一樣嘗試找過中嘉），有建議教育部有「媒體素養教育資源網」可能有計畫（「中小學媒體素養教育推廣計畫」，看起來是以教師培訓為主），會再洽詢看看
1/3（三）目前內部正在盤點年度計畫，會再看有沒有預算可以合作</t>
  </si>
  <si>
    <t>12/26（二）透過官網寄出陌開信件和新聞稿資料，當日聯繫到負責窗口吳小姐進行口頭初步介紹。原本的推廣以高中居多，目前說蠻想要往國小推進，後續會再嘗試約會議</t>
  </si>
  <si>
    <t>12月26日</t>
  </si>
  <si>
    <t>1/2（二）公關室每年會統一開「文宣暨活動通路集中採購案」，去年的標案總決標金額是一億一千萬，有六家廠商得標，每家大概1.5~2千萬，都是大型媒體公司（民視、三立、東森...）。若是有其他通路需求以各單位上簽文申請，後續會再向各單位探詢看看</t>
  </si>
  <si>
    <t>12/26（二）一開始先聯繫衛福部口腔健康司，窗口說衛福部的宣傳主要由公關室統籌，後續轉介至公關室窗口初步電話打招呼，並寄簡介資料</t>
  </si>
  <si>
    <t>1/16（二）有查到農業部有個「食農教育推廣計畫」徵件，沒有在政府採購網，是農業部自己公告的，主要是補助各級學校和地方團體來做食農教育推廣。一個案件最高補助30萬，還會依照評分來遞減，執行條件也較多不符成本，會再跟計畫窗口探詢是否有不同模式推廣機會
1/3（三）有聯繫了農糧署公關科，會再協助轉知給各業務單位</t>
  </si>
  <si>
    <t>12/26（二）一開始先聯繫農業部，總機把關超嚴，內部有特別說有約才能協助轉接，問建議聯繫的單位也不告知。後來又轉往農糧署，有先留電話說會再回電，會再追蹤看看</t>
  </si>
  <si>
    <t>11/16（四）上午和預防組黃組長電話初步聯繫，並將簡介簡報和新聞稿資料寄給他先參考
11/21（二）致電關心，組長說近期會議較多，建議12月再討論。
12/5（二）致電關心，組長說近期較忙碌，會再找時間看資料
12/14（四）與組長聊到，暑期宣導會主要著重在實體活動（一定要有舞台、一定要讓縣長頒獎），有多餘的錢才可能考慮結合線上，預算也是很吃緊。組長建議明年5月準備規劃的時候再討論</t>
  </si>
  <si>
    <t>11/22（三）過去兩年有「食安青年軍」的標案計畫，號招大學生到校園和社區宣導，有先初步聯繫到窗口，會再寄簡介資料先參考
11/29（三）窗口也有協助將簡介資料轉寄給其他相關單位參考，後續會再持續追蹤回饋跟嘗試約會議</t>
  </si>
  <si>
    <t>11/23（四）過去幾年有對小朋友或校園合作的「職場安全」宣導標案，目前初步聯繫到窗口是說比較以實體活動為主，也會再寄簡介資料，聊聊看有無機會擴及不同模式
11/29（三）窗口提及較忙碌未能閱讀簡介資料，預計下週再追蹤
12/7（四）致電關心，窗口提及年底忙各種結案，建議明年再討論</t>
  </si>
  <si>
    <t>8/31（四）上午和宣導承辦人林小姐電話初步介紹，並再將簡介簡報和新聞稿資料寄給他先參考
9/12（二）窗口說今年預算都編列完畢，明年的預算建議年底或明年初再討論</t>
  </si>
  <si>
    <t>8月31日</t>
  </si>
  <si>
    <t>企業-生理用品業</t>
  </si>
  <si>
    <t>凱娜x谷慕慕</t>
  </si>
  <si>
    <t>月經生理教育</t>
  </si>
  <si>
    <t>2024/06</t>
  </si>
  <si>
    <t>續約方案一：304,500
續約方案二（全能電競賽）：
250,000</t>
  </si>
  <si>
    <t>10/21（一）和凱娜＆谷慕慕索取匯款資訊
10/14（一）向Bonnie探詢續約意願，妃妃和伊伊預計下週會與凡凡吃飯時再進一步討論
10/9（三）和Eva＆小方討論若與凱娜x谷慕慕續約只合作電商寄售的可能性
10/8（二）確認凱娜發票開立
9/25（三）凱娜窗口來電確認品牌館進貨金額無誤及發票開立方式
9/20（五）向Bonnie探詢續約意願，目前還在研擬明年計畫，有進一步消息會再告知
9/19（四）寄出中秋禮盒
9/4（三）提供續約會議簡報，以及品牌館最終銷售＆庫存資訊供凱娜谷慕慕兩方各別確認
9/2（一）完成結案彙報和續約討論線上會議，會議上還沒有提供明確的偏好跟預算，後續會再以兩方各別再提案
8/30（五）製作續約會議簡報
8/22（四）約9/2上午進行結案彙報和續約討論線上會議
7/19（五）和Bece確認最終庫存數量明細
7/1（一）和Bece討論最終銷售明細提供
6/18（二）請凱娜谷慕慕協助補寄品牌館缺貨品項
5/28（二）第三波任務上線、發送站內訊息、整理相關截圖
5/22（三）完成線上講座
5/21（二）討論追蹤第三波任務題目修改
5/14（二）確認第三波任務題目、講座前置細節
5/10（五）確認第三波任務宣傳圖素＆講座背景圖
5/1（三）專屬品牌館上線
4/25（四）講座宣傳影片確認、請谷慕慕補寄缺庫存品項
4/17（三）請行銷協助後製凡凡的宣傳影片、邀請凱娜＆谷慕慕同步宣傳講座
4/9（二）請凡凡協助提供一分鐘宣傳影片
4/3（三）和凡凡確認講座宣傳圖
3/21（四）和Bonnie確認五月線上講座主題及時間、和凡凡確認講者名稱及使用照片
3/14（四）和Bonnie討論五月線上講座主題及細節
3/8（五）和Gloria討論五月線上講座籌備事宜
2/29（四）與Bonnie討論五月線上講座籌備事宜
2/21（三）寄出品牌館最終銷售及庫存資料、討論5月搭配線上講座加碼開放品牌館事宜
1/17（三）確認Pa好康抽獎獎品寄出
1/11（四）聯繫Pa好康抽獎領據未繳交者
1/8（一）上午完成階段成果＆全能電競賽提案會議，因行銷預算不高，無法直接參與全能電競賽贊助，後續可以再討論是否能贊助獎品。另外下半年合作會希望觀察5月後續專案的成效，整體而言較以銷售為目標，希望可再多跟家長客群溝通
1/3（三）～1/5（五）製作階段成效＆全能電競賽提案簡報</t>
  </si>
  <si>
    <t xml:space="preserve">6/15（四）約7/5下午1:30-3:00線上提案會議，與會者為凱娜創辦人Vanessa＋谷慕慕創辦人Fiona &amp; yuanyi
6/29（四）已完成原訂7/5的線上提案會議，並提供會議簡報，預計下週提供報價參考。兩位老闆對生理教育有合作意願，希望能擴大結合其他單位一起合作長久性平教育，會留意並引薦相關單位。
7/5（三）提供報價規劃參考及詳細說明，報價部分主要包含官方任務操作、線上進校推廣、Pa好康方案
7/14（五）兩位老闆初步回覆有合作意願，預計8月中會再約細節討論會議
7/17（一）已和兩間的老闆們約8/8（二）下午2:00-3:30線上會議討論可能合作方向與細節
8/8（二）下午有和兩位創辦人線上討論合作的方向和細節，聽起來今年是有預算的，應該會以3檔期的合作為主，只是目前會考量要連續3個月操作，還是搭配跟月經、女性相關的大活動來操作（例如：10/11的國際女孩日、3/8的女人節等等）。另外目前確定的是會跟凱娜和谷慕慕分別簽約，發票分別開立。後續會再持續追蹤細節
8/17（四）～8/18（五）提供題目測試帳號、確認3個合作檔期為10/11國際女孩日
＆12月聖誕節＆5/28世界月經日、確認合約及報價為兩家各50%，後續會再提供調整報價單及合約
8/23（三）～8/25（五）和行銷討論檔期、調整報價單＆合約、整理專案時程表
8/30（三）寄出合約＆報價單，並和行銷討論主題建議
9/11（一）～9/15（五）追蹤合約、確認主視覺設計方向
9/19（二）～9/22（五）討論專屬品牌館規劃、追蹤合約＆題目
9/25（一）合約用印申請、討論專屬品牌館＆題目設計
9/27（三）討論主視覺及任務一宣傳圖調整建議
10/5（四）主視覺、宣傳圖及各渠道行銷文案調整
10/11（三）第一波任務上題＆上線、專屬品牌館上線
10/12（四）地形設計討論及開票、提供合約及第一期發票
10/17（二）確認地形設計、專屬品牌館品項及庫存溝通調整、設定測試直播用帳號
10/20（五）Pa好康規劃說明
10/26（四）追蹤確認Pa好康獎項和宣傳方向、和行銷討論視覺設計
10/27（五）整理提供第一波任務數據及說明
10/31（二）參加凱娜性平不小室開幕活動
11/8（三）討論Pa好康題目、提供10月份專屬品牌館銷售狀況、確認Pa好康宣傳圖
11/15（三）Pa好康題目上架、製作抽獎表單、提供測試帳號
11/17（五）Pa好康任務上線、截圖整理
11/23（四）提供第二波宣傳圖文案給窗口確認
12/7（四）上傳＆設定第二波任務、提供測試帳號
12/14（四）第二波宣傳圖確認、微講堂內容確認
12/15（五）第二波任務上線設定、站內訊息設定
12/18（一）第二波任務上線，整理相關截圖
12/20（三）請谷慕慕寄出Pa好康抽獎獎品、確認稅務申報事宜
12/27（三）確認Pa好康抽獎獎品寄達及包貨、寄出得獎者領據
</t>
  </si>
  <si>
    <t>11/15（三）透過官網寄出陌開信件和新聞稿資料
11/16（四）致電關心，總機有協助轉接至公關部陳小姐，與陳小姐電話上簡介後，寄送簡介簡報和新聞稿資料，待查看後，後續嘗試約介紹會議
11/22（三）窗口初步回饋有興趣，但最近11月底比較忙碌，建議12月再討論
12/5（二）聯繫窗口關心，窗口回覆明年計畫已底定，暫時無法合作</t>
  </si>
  <si>
    <t>隱適美</t>
  </si>
  <si>
    <t>牙齒保健教育</t>
  </si>
  <si>
    <t>10/4（三）透過官網寄出陌開信件和新聞稿資料
10/12（四）總機說有轉寄至行銷部，待對方內部討論中
10/18（三）一直無法透過客服轉進行銷部
10/25（三）透過Eva牽線聯繫到行銷部產品經理Jammie，約 10/31（二）進行介紹會議
10/31（二）完成介紹提案會議，窗口有興趣但礙於醫療相關產品，無法直接露出 logo 或是宣傳矯正療效等等。會再整理＆提供可能的其他合作案例模式
11/7（二）提供介紹提案會議簡報及可能合作案例模式參考
11/8（三）Jammie回覆希望有大致報價資訊以利內部評估，會再整理提供
11/14（二）提供報價資訊以利Jammie內部評估，會再追蹤回饋
11/20（一）受到窗口邀約，預計於11/29（三）參加新辦公室歡慶會
11/29（三）參加新辦公室歡慶會，有再認識Jammie的主管 Sonia
12/13（三）訊息關心，Jammie說內部組織改動，對消費者端會轉往另外一個亞太團隊，且未來規劃會只著重在社群上，暫不考慮其他媒體渠道，因此目前暫時沒有合作機會。</t>
  </si>
  <si>
    <t>10月4日</t>
  </si>
  <si>
    <t>因特力淨</t>
  </si>
  <si>
    <t>10/4（三）透過官網寄出陌開信件和新聞稿資料
10/12（四）總機說有轉寄至行銷部，待對方內部討論中
10/18（三）和行銷部窗口初步通話，因偏向做實體活動，且預算較少10萬元，暫不考慮合作</t>
  </si>
  <si>
    <t>國營事業</t>
  </si>
  <si>
    <t>國營事業教育宣導</t>
  </si>
  <si>
    <t>營養保健食品教育</t>
  </si>
  <si>
    <t>背景：之前有與親子天下合作攤位，進行乳酸菌、偏腸道健康保健相關主題的推廣，
12/6（三）透過公務信箱寄出陌開信件和新聞稿資料
12/13（三）聯繫到可能的相關窗口，說他們的宣傳推廣都非常以導購為導向，可能不適合合作</t>
  </si>
  <si>
    <t>12/6（三）透過官網寄出陌開信件和新聞稿資料
12/7（四）致電聯繫到負責的陳組長，電話初步介紹，會再嘗試約介紹會議
12/13（三）陳組長說靖娟與企業的合作較屬於受贈單位（聽命於企業端的做法＆主要做顧問），較難直接與企業提案，建議我們還是直接找企業端探詢</t>
  </si>
  <si>
    <t>9/27（三）透過官網寄出陌開信件和新聞稿資料
10/5（四）有初步聯繫到窗口，待對方內部討論中
10/12（四）窗口回覆基金會預算很少無法合作，會再嘗試取得和泰汽車的聯絡資訊
10/18（三）窗口回覆因與和泰汽車合作的活動都是直接掛名，因此也無和泰汽車之聯繫窗口</t>
  </si>
  <si>
    <t>CSR/電競賽</t>
  </si>
  <si>
    <t>精萃公關（異位性皮膚炎病友協會）</t>
  </si>
  <si>
    <t>皮膚保健</t>
  </si>
  <si>
    <t>1/3（二）～1/5（四）協會尚未回覆精萃公關，持續關心聯繫客戶，回覆任務書和電競賽相關疑問
1/10（二）病友協會已回覆客戶，表示對電競賽有興趣但仍舊怕太創新、怕參與號招力不足，因此今年可能先不合作，但不排除明年的合作機會。會再探詢是否有其他實體活動，以用任務書模式方式合作
1/16（一）持續探詢是否有其他實體活動，以用任務書模式方式合作
1/30（一）～ 2/3（五）持續以 LINE 和電話聯絡窗口，但窗口近期太多會議和公出，尚未獲得回應，會再持續追蹤
2/8（三）窗口放長假中，須待2月中後再聯繫和追蹤
2/20（一）～ 2/24（五）持續以 LINE 或電話與窗口聯繫，但皆未得到回應</t>
  </si>
  <si>
    <t xml:space="preserve">12/7(三) 與窗口初步聯繫，因同事有看過國泰電競賽相關活動而有興趣。初步安排12/13(二) 線上會議介紹。
12/14(三) 提供提案簡報供客戶參考，12/15(四) 關心聯繫客戶，客戶目前在與異位性皮膚炎病友協會提案中，預計最晚過年前會回覆預算範圍和合作項目。
12/26（一）關心聯繫客戶，客戶剛與協會提案完，協會對電競賽有興趣，不過有點怕太創新導致成效不確定，會再持續追蹤協會注重的細節部分並依需求提供補充資料
</t>
  </si>
  <si>
    <t>進校宣導</t>
  </si>
  <si>
    <t>無煙澳門健康生活協會</t>
  </si>
  <si>
    <t>無煙健康生活</t>
  </si>
  <si>
    <t>3/26（二）訊息關心聯繫窗口，窗口提及澳門政府指示希望以原有方式進行</t>
  </si>
  <si>
    <t>4/21（五）收到窗口來信詢問，已回信詢問微信聯絡方式，以利後續以微信聯繫
4/24（一）～4/25（二）有先跟窗口用訊息初步介紹我們的模式，窗口說最近他們有活動比較多，活動結束會再內部討論。預計兩週後再跟進
5/10（三）窗口提及每年底會舉辦健康問答大賽，目前希望和我們合作這個大賽初賽選拔，依慣例會有200~300人參加，會需要分成3人一隊。已約了5/18（四）線上會議
5/18（四）上午已完成線上合作交流會議，感覺進校和電競賽的部分是都有興趣的。已於5/19(五)提供會議簡報和分別提供gobal＆CN 的demo世界讓他們測試
5/24（三）窗口提及這兩週有大活動較忙碌，目前已約6月初進行內部會議討論，預計屆時再追蹤
6/5（一）窗口提及已經完成內部的討論會議，目前有進一步合作意願，不過還在討論預計合作的細節
6/16（五）窗口提供初步預計合作細節，後續再提供報價規劃
6/20（二）提供窗口初步報價規劃參考
6/29（四）提供第二版報價規劃＆討論可能的活動規劃細節
7/6（四）與窗口進行第三次報價討論
7/7（五）窗口回覆因今年預算相當有限，今年活動先不合作，預計向政府爭取明年度較大規模的預算再合作
11/6（一）聯繫窗口關心今年活動剛辦完＆明年預計規劃，窗口回覆預計月底內部會與領導討論明年的規劃。目前已知明年政府的補助金額可能會減少、補助條件可能會調整，預計月底再進一步追蹤
12/5（二）聯繫窗口關心，窗口回覆近期假期將至較忙碌，明年1月再討論</t>
  </si>
  <si>
    <t>6/14（五）完成結案報告
5/31（五）整理任務抽獎名單
5/13（一）第一波任務上線、整理相關截圖
5/9（四）第二波任務設定上線、調整宣傳圖素
5/7（二）第二波題目上架＆提供測試帳號
5/3（五）討論第二波任務圖素
4/22（一）第一波任務上線、整理相關截圖
4/19（五）調整題目及抽獎表單、設定任務上線
4/18（三）宣傳圖素調整討論
4/10（三）和行銷討論抽獎活動宣傳方式
4/2（二）和行銷討論主視覺方向
4/1（一）和毓萱對接專案OP事項</t>
  </si>
  <si>
    <t>羅氏藥廠</t>
  </si>
  <si>
    <t>OP 暫緩中</t>
  </si>
  <si>
    <t>3/28（二）線上會議討論報價單、確認4/15~16活動需求
3/31（五）線上會議提供更新版報價單、確認數據提供內容、帳號設定方式、介紹建議的遊戲進行方式，並請窗口協助後續提供登入頁建置所需資訊及使用人員名單
4/13（四）～ 4/14（五）密集與窗口討論 4/15~4/16 兩日活動需求細節、創建課程、建立團體登入頁面、上架題目並提供每題呈現畫面以供窗口審題
4/15（六）協助客戶實體魔王戰活動
4/16（日）協助客戶實體任務書測驗活動
4/19（三）提供4/15~4/16兩日活動之與會者答題歷程 raw data
7/21（五）和可能合作窗口Peter線上會議討論可能合作方向與細節</t>
  </si>
  <si>
    <t>11/9 協助競賽之盾獎狀中翻英
11/15~11/18 協助競賽之盾賽評稿及簡報中翻英
11/21~11/24 協助競賽之盾行前準備
11/25~11/26 中風王競賽之盾活動支援
11/28 協助 12/11 感染王魔王戰上題
12/10~12/11 協助感染王魔王戰活動
12/14 協助輝瑞內訓競賽之盾活動</t>
  </si>
  <si>
    <t>國泰</t>
  </si>
  <si>
    <t>1/6（五）完成校園爭霸組報名頁面設定調整
1/10（二）向認識的廠商借試用滑鼠和探詢優惠價格
1/17（二）請 Steven 協助詢問順發窗口是否有滑鼠優惠價
1/30（一）～ 2/3（五）調整國泰電競手冊＆報名頁、測試報名
2/2（四）已獲得順發窗口滑鼠的初步報價，並詢問是否有更多折扣
2/10（五）取得順發窗口滑鼠的最終報價單
2/15（三）和毓萱、Yvonne、Cynthia 會議討論國泰電競每週數據整理方式
2/20（一）～ 2/24（五）整理電競賽每日報名數據、回覆每日客服信箱
3/1（三）～ 3/3（五）整理、製作國泰電競報名數據月報表
3/6（一）～ 3/10（五）整理校際爭霸組中區報名超過 2 隊的學校、電競賽每日報名數據、回覆每日客服信箱
3/13（一）製作國泰電競報名數據週報表
3/20（一）～ 3/24（五）查看校際爭霸組中區是否有報名超過 2 隊的學校、電競賽每日報名數據整理、回覆每日客服信箱
3/27（一）製作國泰電競報名數據週報表、檢查校際爭霸組中區是否有報名超過 2 隊的學校
3/31（五）調整電競賽校際爭霸組報名頁面欄位
4/17（一）～4/21（五）製作國泰電競報名數據週報表、電競賽每日報名數據整理、回覆每日客服信箱
5/2（二）～5/5（五）製作國泰電競報名數據週報表、電競賽每日報名數據整理、回覆每日客服信箱
5/8（一）～5/12（五）回覆客服信箱、電訪鼓勵校際爭霸組未成隊的盡快報名
5/15（一）～5/19（五）回覆客服信箱、聯繫追蹤校際爭霸組成隊狀況需調整的隊伍老師
5/29（一）～5/31（三）客服電話回覆
6/5（一）～6/9（五）電競賽客服回覆＆違規參賽者聯繫
6/12（一）～6/16（五）電競賽違規參賽者查核及聯繫
6/19（一）電競賽學生組違規情形最後確認
6/26（一）～6/30（五）回覆每日客服信箱、寄送晉級通知
7/14（五）決賽三、四年級組包題
7/17（一）～7/21（五）回覆每日客服信箱
8/4（五）～8/5（六）場佈彩排及反毒電競大賽活動日</t>
  </si>
  <si>
    <t xml:space="preserve">12/28（三）協助測試 Acer 電腦試玩電競賽部分，並與 RD 威羽一同完成基本機能測試，目前測試皆順利，預計之後會接上租借的耳機和滑鼠再測試一下
12/28（三）完成初賽賽場和報名頁面的基本設定
</t>
  </si>
  <si>
    <t>行銷</t>
  </si>
  <si>
    <t>聯合線上股份有限公司-華南金控</t>
  </si>
  <si>
    <t>11/7 協助製作結案報告</t>
  </si>
  <si>
    <t>10/27-11/8 協助進行資料survey，和毓萱討論續約新提案
11/14 線上會議討論續約合作方向</t>
  </si>
  <si>
    <t>10/27-10/31 協助進行資料survey，和毓萱討論續約新提案</t>
  </si>
  <si>
    <t>金百利克拉克</t>
  </si>
  <si>
    <t>12/2(五) 與窗口線上會議介紹提案＆交流</t>
  </si>
  <si>
    <t>1/3（二）和此案 BD 毓萱交流專案背景和今年預計執行事項
1/4（三）協助創建10組帳號、整理題目並以題組方式設定上傳至自選章節（以利多個玩家可使用同一個帳號重複答題），以供 1/5 demo 給客戶，預計 3 月活動時使用
1/9（一）調整 demo 給客戶的自選章節和任務書模式
1/16（一）設計 demo 帳號的精美地形以利屆時活動使用
2/2（四）客戶提供新的注音版題目，會再整理及上題
2/6（一）～2/10（五）設定＆上傳新的注音版題目（自選章節模式）、剪輯宣傳影片、設定市長示範用任務題
2/15（三）～ 2/17（五）和行銷討論主視覺＆FB素材設計需求、開票內容
2/22（三）和行銷討論主視覺＆FB素材設計需求調整
3/1（三）調整閱讀題組題目設定
3/7（二）上傳任務新增題目
3/10（五）和 Allison 討論主視覺＆FB素材設計需求調整
3/16（四）和毓萱及窗口確認主視覺是否有需要調整之處
3/17（五）設定市長示範用任務題 demo
3/22（三）～ 3/24（五）支援新北童樂節實體攤位活動
3/23（四）第一波任務設定上線、任務畫面截圖整理
3/30（四）第二波任務設定完成，預計於 4/6 ~ 4/19上線
4/6（四）第二波任務上線、發送站內訊息、任務畫面截圖整理
5/2（二）～5/5（五）製作結案報告</t>
  </si>
  <si>
    <t>11/15（三）複決賽籌備行前會議
11/17（五）複決賽直播賽評準備＆現場彩排
11/18（六）支援複決賽直播賽評</t>
  </si>
  <si>
    <t>OP 執案中</t>
  </si>
  <si>
    <t>11/1（五）和Troy確認任務＆站內訊息上線無誤
10/28（一）和Troy教學上題事宜
10/21（一）和Troy說明專案細節
10/14（一）窗口確認宣傳圖素皆沒問題
10/8（二）提供調整版主視覺和Pa好康圖素請窗口確認
10/4（五）提供初版主視覺和出題時程請窗口確認
9/27（五）確認專屬道具＆地形設計圖
9/13（五）專屬道具＆地形開票
9/11（三）提供主視覺＆Pa好康規劃提案給窗口內部確認
8/27（二）提供專屬道具＆地形規劃提案給窗口內部確認</t>
  </si>
  <si>
    <t>8/23（三）和毓萱討論整體專案架構和OP事項
8/30（三）～9/1（五）和窗口討論地形設計建議方向
9/11（一）～9/15（五）確認地形設計方向、開設計票
9/27（三）確認地形設計回饋、討論專案時程
10/5（四）與窗口討論主視覺設計＆Pa好康方向
10/18（三）主視覺調整討論、追蹤題目提供
10/25（三）Pa好康題目設計、主視覺＆Pa好康宣傳圖確認
10/30（一）Pa好康題目調整、提供測試帳號、設定上架
11/1（三）Pa好康任務截圖整理
11/10（五）調整高國中小任務題目、設定測試介面及提供測試帳號
11/15（三）任務上線、截圖整理、發送站內訊息
12/2（五）Pa好康任務及高國中小任務數據整理
12/15（五）Pa好康抽獎處理
12/21（四）製作成果報告
12/26（二）Pa好康獎品客服回覆、調整成果報告</t>
  </si>
  <si>
    <t>9/28 協助發想宣傳圖主視覺
10/4 與行銷會議討論主視覺設計方向
10/25 協助任務出宣傳題＆上題
11/3提供測試帳號給窗口確認，正式任務預計於11/8-11/21上線
11/8任務正式上線，協助截圖、設定站內訊息等。
11/18 協助提供目前任務數據給客戶、新增站內訊息宣傳
11/22 開始製作結案報告
11/28 ~ 12/2 調整結案報告</t>
  </si>
  <si>
    <t>原住民族語教育</t>
    <phoneticPr fontId="1" type="noConversion"/>
  </si>
  <si>
    <t>9/2（二）協助電話聯繫高雄市族語老師邀請參與9/6培訓活動</t>
  </si>
  <si>
    <t>OP 執案中</t>
    <phoneticPr fontId="1" type="noConversion"/>
  </si>
  <si>
    <t>10/21（一）和Troy說明專案細節
9/6（五）電競賽報名客服處理
8/28（三）持續調整電競賽台灣＆馬來西亞報名頁面、電競世界後台設定
8/23（五）調整電競賽台灣＆馬來西亞報名頁面 
8/12（一）～8/14（三）持續建置電競賽台灣＆馬來西亞報名頁面 
8/7（三）和Yvonne、Cassie會議討論報名籌備啟動事項
7/3（三）報名小組專案啟動會議
5/7（二）發送決賽虛寶
5/3（五）整理決賽虛寶發送名單
4/13（六）～4/14（日）彩排及完成台中縣場總決賽
4/11（四）決賽候補名單寄送開賽通知、開備用票將帳號匯入備用賽場
4/9（二）整理決賽帳號匯入名單並提供給RD
4/8（一）內部決賽行前會議
3/27（三）決賽客服回覆
3/25（一）和Emory討論決賽開賽通知調整
3/22（五）撰寫馬來西亞決賽晉級通知＆開賽通知
、決賽客服回覆
3/17（日）線上支援金門縣縣市盃
3/15（五）決賽帳號匯入開票、回覆決賽客服
3/10（日）線上支援台北市縣市盃
3/5（二）撰寫馬來西亞準決賽晉級通知＆開賽通知
2/20（二）撰寫馬來西亞＆美國初賽開賽通知
2/19（一）和Emory討論電競賽各項通知撰寫方式</t>
  </si>
  <si>
    <t>2/8（三）完成印尼、美國、加拿大開賽通知文件
2/15（三）和 Emory、毓萱、Jordan 會議討論晉級通知文件撰寫內容
2/22（四）完成台灣版晉級通知文件＆email內容
2/22（四）協助毓萱修改英文錯題
3/1（三）批量上傳多語系題庫
3/2（四）支援慈濟屏東縣縣市盃競賽
3/4（六）支援慈濟花蓮縣縣市盃競賽
3/9（四）支援慈濟彰化縣縣市盃競賽
3/15（三）支援慈濟台中市縣市盃競賽
3/15（三）和 Emory、Jordan 會議討論開賽通知文件撰寫內容
3/18（六）支援慈濟桃園市縣市盃競賽
3/20（一）～ 3/22（三）海外國家決賽開賽通知文件及 email 內文製作完成
3/26（日）支援慈濟新北市縣市盃競賽</t>
  </si>
  <si>
    <t>稅務教育</t>
  </si>
  <si>
    <t>執案中</t>
  </si>
  <si>
    <r>
      <rPr>
        <sz val="12"/>
        <color rgb="FFFF0000"/>
        <rFont val="微軟正黑體"/>
      </rPr>
      <t xml:space="preserve">5/29 第二波任務客戶測試完畢、貼文確認完畢
</t>
    </r>
    <r>
      <rPr>
        <sz val="12"/>
        <color rgb="FF000000"/>
        <rFont val="微軟正黑體"/>
      </rPr>
      <t>5/22 第二波任務客戶測試中
5/15 第一波任務上線
5/8 任務客戶測試通過、抽獎虛寶通過、後台已上架，待5/15正式上線
4/30 任務客戶測試中
4/24 主視覺已確認，延伸圖面修改中，任務題目上架測試中
4/17提供主視覺，並與客戶討論需修改內容。提醒客戶需於4/24前提供第一波任務題目
4/9 主視覺方向、任務名稱已確認
3/27 了解案件內容並討論專案時程</t>
    </r>
  </si>
  <si>
    <r>
      <rPr>
        <sz val="12"/>
        <color rgb="FFFF0000"/>
        <rFont val="微軟正黑體"/>
      </rPr>
      <t xml:space="preserve">5/29 持續每週作業中
</t>
    </r>
    <r>
      <rPr>
        <sz val="12"/>
        <color rgb="FF000000"/>
        <rFont val="微軟正黑體"/>
      </rPr>
      <t>5/22 持續每週作業中、製作初賽通知信
5/15 持續每週作業中
5/8 持續每週作業中
4/30持續每週作業中
4/24持續每週作業中
4/17持續每週作業中
4/10持續每週作業中
3/27了解全能電競賽數據表格製作與邏輯</t>
    </r>
  </si>
  <si>
    <t>政府標案</t>
  </si>
  <si>
    <t>「Team國家公園-以文化為根、保育為本、觀光為橋，
打造福爾摩沙永續山海共生」委託專業服務案</t>
  </si>
  <si>
    <t>企劃階段</t>
  </si>
  <si>
    <t>3/31完成負責章節撰寫
3/27理解標案內容</t>
  </si>
  <si>
    <t>新北衛生局</t>
  </si>
  <si>
    <t>4/10窗口表示整個新北衛生局的政策宣導都跟健康識能競賽（健康小學堂）綁在一起了，因此到明年整個局內都沒有計劃另外做推廣。但窗口表示很有興趣找PaGamO去標，也對我們15萬的方案有興趣，有機會他會跟司長提</t>
  </si>
  <si>
    <t>財團法人台灣閱讀文化基金會</t>
  </si>
  <si>
    <t>閱讀素養/推廣</t>
  </si>
  <si>
    <t>4/24 與基金會執行長通話了解具體需求與現況，對方表示人力與資源皆有困難，故先喊停，後續會再定期追蹤基金會活動，提高未來交流機會。
4/17 了解客戶宣導方向。可以的會議時間為5/4(一) 1400或5/7(四) 約1100或1400，將於本週確認提案方向與時間
4/10電話＋信件聯繫窗口，對方很有興趣，但目前沒有可以直接利用的數位閱讀素材。有和對方說明也可以協助議題宣導，對方表示這部份涵蓋範圍較廣，會邀請執行長一起參與會議。目前在等對方可以的會議時間，預計會是4/20後，以線上會議形式推進</t>
  </si>
  <si>
    <t>勞部部北金宜花金馬分署</t>
  </si>
  <si>
    <t>從年輕時代守護職場權益</t>
  </si>
  <si>
    <t>5/15 已開完會議，並將簡報內容傳給窗口，客戶目前在內部討論中，將會持續追蹤，並於9月左右編列預算前關心客戶
5/8會議時間確認於5/12 15:00
4/24 提案簡報、初步報價製作，會議時間調整中，待4/27下午確認
4/17 已約會議時間4/28，將從常設展、就業博覽會、波段宣傳、電競賽四面向提案。
4/10電話＋信件聯繫窗口，因北分署對資安控管較嚴格，故窗口有點擔心，已與對方說明。目前等待機關主任回覆中，本週將持續關心。</t>
  </si>
  <si>
    <t xml:space="preserve">財團法人諸葛四郎文化藝術基金會 </t>
  </si>
  <si>
    <t>台漫〖諸葛四郎〗推廣</t>
  </si>
  <si>
    <r>
      <rPr>
        <sz val="12"/>
        <color rgb="FFFF0000"/>
        <rFont val="微軟正黑體"/>
      </rPr>
      <t xml:space="preserve">5/28會議，已提供會議簡報給基金會董事長，後續將針對補助案的方式爭取合作機會
</t>
    </r>
    <r>
      <rPr>
        <sz val="12"/>
        <color rgb="FF000000"/>
        <rFont val="微軟正黑體"/>
      </rPr>
      <t>4/28會議已約5/28 10:30
4/24尚在約會議中
4/21電話說明後客戶是有興趣的，他們表示目前基金會能用的預算不多，大部分活動都是公益性質，最有希望的是明年年終諸葛四郎的影像紀錄片要宣傳，可能會有機會合作。他們表示希望可以約個會議。
4/17 客戶回信表示有興趣，尤其陳誠波文化基金會的案例，客戶有約會議的意願，但目前時間對不上。正在討論時間與近一步理解需求中。</t>
    </r>
  </si>
  <si>
    <t>文化部兒童文化館</t>
  </si>
  <si>
    <t>兒童閱讀推廣/兒童繪本推廣</t>
  </si>
  <si>
    <t>4/30主動聯繫，對方表示長官還在看，將持續追蹤
4/24電話連繫＋寄信，窗口說會跟長官報，最晚4/29回覆</t>
  </si>
  <si>
    <t>自來水園區</t>
  </si>
  <si>
    <t>水環保相關推廣</t>
  </si>
  <si>
    <t>4/29窗口表示明年好水故事館開立後才可能有需求，屆時再聯繫
4/15電話聯繫＋寄信，客戶表示將跟建設中的好水故事館討論後回覆</t>
  </si>
  <si>
    <t>淡水古蹟博物館</t>
  </si>
  <si>
    <t>淡水古蹟文化推廣</t>
  </si>
  <si>
    <t>0415客戶表示今年無需求
0408聯繫客戶介紹說明</t>
  </si>
  <si>
    <t>國家人權館</t>
  </si>
  <si>
    <t>人權議題推廣</t>
  </si>
  <si>
    <t>0428窗口表示他們沒有興趣跟需求
0413聯繫到窗口介紹平台，窗口表示會向上呈報</t>
  </si>
  <si>
    <t>臺北市立圖書館</t>
  </si>
  <si>
    <t>閱讀推廣</t>
  </si>
  <si>
    <t>0413客戶表示今年無需求，明年不卻定
0408聯繫客戶介紹說明</t>
  </si>
  <si>
    <r>
      <rPr>
        <sz val="12"/>
        <color rgb="FFFF0000"/>
        <rFont val="微軟正黑體"/>
      </rPr>
      <t xml:space="preserve">5/22 會議時間為6/17 10:30
</t>
    </r>
    <r>
      <rPr>
        <sz val="12"/>
        <color rgb="FF000000"/>
        <rFont val="微軟正黑體"/>
      </rPr>
      <t>5/15 聯繫到負責菸害防制「網路大會考」的負責窗口，他們每年9-11月會辦理，目前在約會議時間中，預計會是6/15-6/18那週。（但考量到有點久，因此還在跟窗口爭取提早開會）
5/８原窗口將我轉介給另一位國民健康科針對青少年宣導的窗口，對方回信表示有相關需求，希望能通話了解，因對方現階段專案較忙碌，故約5/13或5/14通話
4/29於標案網上看到推廣需求後致電＋寄信介紹平台，對方表示後續可以5/5聯繫他</t>
    </r>
  </si>
  <si>
    <t>新北市政府消防局</t>
  </si>
  <si>
    <t>防災宣導</t>
  </si>
  <si>
    <t>4/29於標案網上看到推廣需求後致電＋寄信介紹平台，對方表示後續可以5/12後聯繫他</t>
  </si>
  <si>
    <t>行銷公司</t>
  </si>
  <si>
    <t>企業合作</t>
  </si>
  <si>
    <t>啟點行銷股份有限公司</t>
  </si>
  <si>
    <t>標案合作
CSR
內訓</t>
  </si>
  <si>
    <t>4/29 對方表示近期公司量能與資源變動，暫無法討論
4/22聯繫介紹</t>
  </si>
  <si>
    <t>會展公司</t>
  </si>
  <si>
    <t>好威無限創意有限公司</t>
  </si>
  <si>
    <t>標案合作</t>
  </si>
  <si>
    <r>
      <rPr>
        <sz val="12"/>
        <color rgb="FFFF0000"/>
        <rFont val="微軟正黑體"/>
      </rPr>
      <t xml:space="preserve">5/26會議，已提供會議簡報給對方公司
</t>
    </r>
    <r>
      <rPr>
        <sz val="12"/>
        <color rgb="FF000000"/>
        <rFont val="微軟正黑體"/>
      </rPr>
      <t>5/5已約會議時間為5/26 10:30</t>
    </r>
  </si>
  <si>
    <t>明日互動股份有限公司</t>
  </si>
  <si>
    <t>5/22 提供會後簡報，讓客戶可以向長官與合作方呈報
5/5已約會議時間為5/18 11:00</t>
  </si>
  <si>
    <t>議題歸廣</t>
  </si>
  <si>
    <t>遠雄文教公益基金會</t>
  </si>
  <si>
    <t>5/8窗口表示預算已編滿，要求年底聯繫</t>
  </si>
  <si>
    <t>展覽公司</t>
  </si>
  <si>
    <t>翡冷翠文創</t>
  </si>
  <si>
    <t>追蹤中</t>
  </si>
  <si>
    <t>5/15對方初步表示有興趣，希望可以先提案給他們，已向對方表示希望可以先了解需求再進行後續會議，目前與窗口持續追蹤中</t>
  </si>
  <si>
    <t>BD
OP</t>
  </si>
  <si>
    <t>三星農會</t>
  </si>
  <si>
    <r>
      <rPr>
        <sz val="12"/>
        <color rgb="FFFF0000"/>
        <rFont val="微軟正黑體"/>
      </rPr>
      <t xml:space="preserve">5/28客戶已回簽報價單，並已提供專案期程供客戶參考
</t>
    </r>
    <r>
      <rPr>
        <sz val="12"/>
        <color rgb="FF000000"/>
        <rFont val="微軟正黑體"/>
      </rPr>
      <t>5/22客戶內部審報價單中，預計專案期程為9-10月
5/15客戶有意願合作，預計於今年9.10月的時候執案合作，請我們出報價單，將於今天將報價單寄出，待對方回簽。
5/8對於我們的小額補助案有興趣，但預算有些吃緊，正在討論怎麼樣可以把預算湊足15萬，下週會持續追蹤狀況。
4/30和客戶線上通話，說明可能的服務方向，待客戶端與長官討論。
4/24該客戶為2025食農教育展前往拜訪的客戶，當時簡單跟客戶說明我們的服務內容，以及可合作的合作建議，並持續三節關心，當初提供食農教育的相關專案及計劃給對方參考，但對方說需要等到計劃過案才可以合作，4/24時，對方告訴我專案正在審查中，有機會可以合作。</t>
    </r>
  </si>
  <si>
    <r>
      <rPr>
        <sz val="12"/>
        <color rgb="FFFF0000"/>
        <rFont val="微軟正黑體"/>
      </rPr>
      <t xml:space="preserve">5/29第一順位議價
</t>
    </r>
    <r>
      <rPr>
        <sz val="12"/>
        <color rgb="FF000000"/>
        <rFont val="微軟正黑體"/>
      </rPr>
      <t>5/21 與Eva&amp;Troy參加評選會議
5/15已於5/12將檔案親送過去，5/13順利開標，評選會議的日程有詢問主辦方，主辦方還沒有辦法給予一個很明確的時間，這邊會先製作評選會議的簡報檔、統問統答可能的題目。
5/8服務建議書撰寫中，專案結標時間為5/12下午5點，會親自送件過去，5/13早上開標。
4/30專案上標，已於系統上申請電子領標，製作申請書中。
4/23已召開評選項目審議會議，請我們可以先開始安排時程與相關準備，內部作業的時間他無法確定，待準備上標。
4/7標案已於4/4批核，機關現正準備召開評選項目審核會議，預計審核完成後上標，持續追蹤並協助補充資料。
3/26昨天已將標案資訊過給會計，但是窗口說還沒有這麼快，目前農業部內專案大塞車，窗口也很困擾，還需要一點時間才會上標。
3/19專案目前還在陳報中，請我下週再來詢問。
3/12已將相關的資訊上交農業部採購，但窗口告知我們因款項金流的關係，我們的專案屬於新專案，需要一點時間了來定評選項目才能夠上標。內部先開始準備製作標案相關資訊。
3/6客戶將需求說明書提供我們，有一些資訊要調整，逐一回覆給客戶後，準備上標。
2/25聯繫關心客戶，客戶正在將資料上標中，從旁協助資料的補充與提供，稍待他們內部流程的作業，持續追蹤。
1/28需求說明書的部分沒有問題，目前已將資訊送出上報，稍待流程的進行，預計於2月底、3月初的時候開標，屆時我們再去填寫招標所需資訊，持續追蹤相關狀況。
1/22客戶這週針對需求說明書有一些問題詢問，目前正在調整中，上報給長官審核。
1/15已將需求說明書完成並交付給客戶，待客戶上交送審中。
1/8客戶回饋有合作意願，請我們協助寫需求書後交付。</t>
    </r>
  </si>
  <si>
    <t>文化部獎補助計畫</t>
  </si>
  <si>
    <t>台灣傳統語言推廣</t>
  </si>
  <si>
    <t>申請補助金額
1,000,000</t>
  </si>
  <si>
    <t>5/8已於4/30將所有資料交件給文化部，目前正在過審專案中，預計於六月中至六月底的期間，於官網、信件上公告補助名單的資訊。
4/30撰寫計劃書、用印等事宜，並取得合作老師的合作意向書，並將相關資訊繳交文化部申請。
4/22由文化部台語家庭的專案引薦，請我去申請獎補助計畫，研究相關資訊以後，發現和過往的台語專案相同，因申請時間緊湊，趕緊申請。</t>
  </si>
  <si>
    <t>農業部新竹林保署</t>
  </si>
  <si>
    <t>原生動植物保護</t>
  </si>
  <si>
    <t>149500
（公部門合作案）</t>
  </si>
  <si>
    <t>3/12第一檔專案上線進行、款項入帳。
3/4開立發票交予客戶，對方正在送件核銷中，這幾天正在跟客戶端討論專案內容、題組、主視覺等資訊。
2/26 預計三月開立發票149500（含稅）。
2/11進行開案會議、協助客戶選定主視覺
2/9專案相關討論（相關時程、行銷素材設計、題目、款項票期）
2/6客戶簽回報價單資訊，內部規劃相關作業時間。
1/29聯繫客戶，客戶已將相關資料上交，目前正在等主計處的裁示。
1/21和窗口核對過目前專案時間，初步暫定會在3月中、5月中進行專案，待上級主管簽回報價單。
1/15關心客戶合作意願，客戶告知想要以15萬的專案來做嘗試，已於1/19將報價單等相關資訊交付客戶。</t>
  </si>
  <si>
    <t>12/30訊息關心客戶狀況，並拜年，客戶說要年後再跟我們聯繫
12/18關心客戶，客戶回報有意願跟我們一起立案合作，但正逢年底專案核銷較為忙碌，科長還沒有空詳細討論運行計劃，預計年初的時候會有下一步的討論動作，再行追蹤跟進。
12/4拜訪客戶，並交付提案檔案予客戶參考相關資料，讓對方科長、負責人一到兩週的時間討論一下。
12/1關心客戶狀況，會議時間需微幅調整，待確認會議時段。
11/20關心客戶目前近況，確認12/4到客戶端拜訪。
11/7 內部核對簡報檔案。
10/16電話聯繫，以人熊衝突為提案主軸，爭取召集分署有宣導興趣的同仁一起與會，確認時間11/12拜訪。
10/2致電窗口人出差，要下週才進辦公室
9/26拜訪後，窗口需要想一下可應用的模式，也把相關資訊提供給育樂科跟森林防火的柯的同事，後續持續追蹤
9/18提供提案簡報，與窗口確認下週拜訪地點
9/10窗口回覆可約9/26拜訪，地點會再跟我們說
8/6窗口回覆預計是今年規劃明年預算，不過有跟其他分署討論，看是否要跟總署討論一下，然後就發包給我們來執行，因為各分署執行項目差不多。窗口還在思考，因最近7月他單位剛釣走兩個同事，人力短缺，要等到9月之後才比較有空。
8/5致電窗口，同事回應窗口出差三天，週四進辦公室
7/25窗口說因近期颱風的關係，他們都在山區處理工作事項，要等8/4後再來聯繫。
7/18聯繫窗口，目前實體拜會還要確認長官時間，下週確認。
7/17陌開聯繫到窗口，窗口對嘉義分署進行的保安林教育推動很感興趣，請我先提供資料，後續安排實體拜會。</t>
  </si>
  <si>
    <t>資安技能金盾獎競賽案</t>
  </si>
  <si>
    <t>資安宣導</t>
  </si>
  <si>
    <t xml:space="preserve">0527 已聯繫到窗口，看起來最符合公司業務內容的是題目案，持續聯繫中
1. 履約日期自決標後至115年12月11日。
負責競賽的對外推廣與活動辦理--&gt;「把競賽辦起來」的統籌執行工作
2. 需求摘要：執行內容為媒體廣宣策劃與執行、活動推廣與邀約報名、競賽活動執行與頒獎、新聞稿撰寫
-招募參賽者（大專組≥120隊、國高中組≥30隊、總人數≥350人）
-設計活動主視覺與宣傳物料
-經營社群媒體、校園廣宣至少8週
-執行初賽（北中南三區）與決賽（台北矽谷國際會議中心）
-安排場地佈置、人力配置、餐飲、設備
-頒獎典禮執行（獎品總額43萬元）
-製作活動衣服270件、紀念品270份以上
3. 歷年得標廠商
114年資安技能金盾奬初賽活動採購案-財團法人中華民國電腦技能基金會600,000元
113年資安技能金盾奬初賽活動-財團法人中華民國電腦技能基金會	500,000元
112年資安技能金盾獎初賽活動-財團法人中華民國電腦技能基金會547,208元
114年資安技能金盾獎競賽採購案-傑麒整合行銷傳播股份有限公司	5,590,000元
113年度資安技能金盾獎競賽活動-傑麒整合行銷傳播股份有限公司	4,750,000元
</t>
  </si>
  <si>
    <t>資安技能競賽金盾獎題目案</t>
  </si>
  <si>
    <t xml:space="preserve">
1. 履約日期自決標後至115年12月11日。
負責競賽的技術核心內容，即出題、建置賽事平台與技術支援
2. 需求摘要：
-調修既有題庫13題，新增命題至共25題（CTF一般題22題＋情境題3題）
-建置競賽平台（支援150人同時連線、600次/秒併發）
-設計賽制規則（首殺機制、提示扣分規則等）
-賽中技術支援（10分鐘內排除故障、15分鐘內恢復平台）
-協辦CTF資安種子培訓交流會（115年7月18日，至少3小時）
3. 歷年得標廠商
資安技能金盾獎競賽題目採購案-台灣數位串流有限公司1,300,000元</t>
  </si>
  <si>
    <t>澎湖縣水產種苗繁殖場環境教育教學方案建構、試教與推廣委託案</t>
  </si>
  <si>
    <t>水產保育</t>
  </si>
  <si>
    <t>0525標案內容與教案及實體課程為主，故先列入陌開對象
致電聯繫，窗口表示農漁局這邊的推廣需求都傾向做實體，要我轉澎湖縣政府人事部看看
1. 履約日期自決標後至115年12月10日。
2. 需求摘要：
-教案設計：新編「海膽」教材一套、優化計有海洋環境教育教學方案二套
-教案試教與推廣：實體試教6場次（含學員接送遊覽車、教材費用等）、教師研習、行銷設計
-環境教育設施場所維護與行政事項：各種雜支與行政庶務
3. 歷年得標廠商：無類似標案，僅有查到孢子運用推廣案及活動展覽推廣案，其餘皆為研究案</t>
  </si>
  <si>
    <t>人員</t>
  </si>
  <si>
    <t>更新日期</t>
  </si>
  <si>
    <t>當週工作事項</t>
  </si>
  <si>
    <t>Edwin</t>
  </si>
  <si>
    <t>國泰：任務上架設定
優化事項：慈濟優化需求討論；任務參與完成率議題討論;電競賽報名分析
慈濟：第六屆電競賽討論；慈濟優化需求討論
電競賽/活動：全能電競賽客服回應；全能電競賽初賽事項處理；全能電競賽決賽領據獎品規劃；週末能量加倍活動執行
國網中心：決賽活動支援</t>
  </si>
  <si>
    <t>國泰：陸軍客服回應；任務上架設定
優化事項：慈濟優化需求討論；任務參與完成率議題討論
慈濟：第六屆電競賽討論；馬來西亞賽事討論
電競賽/活動：全能電競賽客服回應；全能電競賽初賽事項處理；全能電競賽決賽領據獎品規劃；週末能量加倍活動討論及執行
國網中心：決賽支援細節確認</t>
  </si>
  <si>
    <t>國泰：陸軍客服回應；任務宣傳圖確認
優化事項：慈濟優化需求討論；任務參與完成率議題討論；競賽之盾角色能量討論
慈濟：競賽之盾角色能力討論
電競賽/活動：全能電競賽客服回應；全能電競賽初賽事項處理</t>
  </si>
  <si>
    <t xml:space="preserve">國泰：陸軍客服回應
優化事項：慈濟優化需求討論；電競賽報名頁面頁籤討論；競賽之盾角色能量討論
慈濟：馬來西亞賽事討論；結案報告討論
電競賽/活動：全能電競賽客服回應
國網中心：賽事異常問題處理及報告整理
</t>
  </si>
  <si>
    <t xml:space="preserve">國泰：任務上架及陸軍客服回應
優化事項：慈濟優化需求討論；電競賽報名頁面頁籤討論及排程；任務參與率討論
慈濟：馬來西亞賽事討論；結案報告討論
電競賽/活動：全能電競賽客服回應
國網中心：線上初賽支援
</t>
  </si>
  <si>
    <t xml:space="preserve">國泰：任務圖素確認及任務設定
優化事項：慈濟優化需求討論；電競賽報名頁面頁籤討論
慈濟：馬來西亞賽事討論
電競賽/活動：全能電競賽客服回應；臺中電競賽支援
國網中心：出席國科會會議；追蹤題目回饋
</t>
  </si>
  <si>
    <t xml:space="preserve">國泰：競賽之盾設定
玉山：任務上架設定
優化事項：慈濟優化需求討論；玩家報名登入問題討論；我的賽事頁面開發進度確認
慈濟：系統問題回應
電競賽/活動：全能電競賽客服回應及場勘；臺中電競賽事項討論；北市性平活動支援
國網中心：系統問題回應
</t>
  </si>
  <si>
    <t xml:space="preserve">國泰：任務上架及數據整理
玉山：任務圖素確認、修正及CSR數據整理及提供
優化事項：我的賽事頁面優化討論；慈濟馬來西亞優化需求討論；玩家報名登入問題討論
慈濟：國際盃事項回應
電競賽：全能電競賽客服回應；臺中電競賽文件確認
國網中心：題目追蹤匯入及提供測試；報名人數追蹤確認
</t>
  </si>
  <si>
    <t xml:space="preserve">國泰：任務宣傳圖確認
玉山：任務時程確認及CSR數據整理
優化事項：我的賽事頁面優化討論；課堂競賽之盾代碼討論；安達人壽優化事項
慈濟：陸軍事項回應；縣市盃線上支援；國際盃事項討論
電競賽：全能電競賽客服回應
國網中心：題目及報名人數追蹤
</t>
  </si>
  <si>
    <t xml:space="preserve">國泰：官方競賽之盾設定及陸軍客服回應
玉山：主視覺方向討論及確認
優化事項：魔王戰動畫討論；我的賽事頁面優化討論；課堂競賽之盾代碼討論
慈濟：陸軍事項回應；縣市盃線上支援；國際盃事項討論
電競賽：全能電競賽客服回應；臺中電競賽決賽事項討論確認
嘉義太空館：地形及題目內容討論
</t>
  </si>
  <si>
    <t xml:space="preserve">國泰：任務上架設定
玉山：確認專案時程表及執行時程
優化事項：魔王戰動畫討論；我的賽事頁面優化討論；安達人壽優化事項
慈濟：陸軍事項回應；縣市盃線上支援；國際盃事項討論
電競賽：全能電競賽事項討論及客服回應
嘉義太空館：地形及題目內容討論
</t>
  </si>
  <si>
    <t xml:space="preserve">國泰：任務圖素及文案確認
林保署：任務上架及設定
優化事項：魔王戰動畫討論；我的賽事頁面優化討論
慈濟：陸軍事項回應；縣市盃線上支援；國際盃事項討論
電競賽：全能電競賽事項討論及客服回應；臺中電競賽賽場設定確定
</t>
  </si>
  <si>
    <t>國泰：官方競賽之盾設定
玉山：專案時程討論；地形設計討論
優化事項：安達人壽優化項目；我的賽事頁面參與過的賽事優化討論；浮水印功能上線確認
慈濟：陸軍事項回應；縣市盃問題討論；縣市盃線上支援；國際盃賽場設定確認
電競賽：全能電競賽事項建置
土基會：任務上架及設定
漢光：結案報告整理</t>
  </si>
  <si>
    <t>國泰：任務上架；任務數據提供
玉山：專案時程討論
優化事項：安達人壽優化項目；我的賽事頁面參與過的賽事優化討論
慈濟：陸軍事項回應；縣市盃問題討論；縣市盃線上支援；馬來西亞賽場建置
電競賽：全能電競賽事項建置
土基會：展覽活動內容討論
漢光：結案報告整理</t>
  </si>
  <si>
    <t>請假</t>
  </si>
  <si>
    <t>國泰：任務上架；第四波宣傳圖追蹤
玉山：地形開票製作；專案時程討論
優化事項：慈濟優化需求確認；我的賽事頁面參與過的賽事優化討論；魔王戰圖素調整
慈濟：陸軍事項回應；縣市盃問題討論；縣市盃線上支援
電競賽：全能電競賽事項討論
土基會：展覽活動內容討論
漢光：任務區間數據提供</t>
  </si>
  <si>
    <t>國泰：任務宣傳圖追蹤確認；任務設定
玉山：地形開票製作
優化事項：慈濟優化需求確認；我的賽事頁面參與過的賽事優化討論
慈濟：陸軍事項回應；縣市盃問題討論；縣市盃線上支援
電競賽：全年度電競賽時程確認；全能電競賽簡章討論
土基會：展覽活動內容討論</t>
  </si>
  <si>
    <t xml:space="preserve">國泰：地形確認；任務數據撈取；任務宣傳圖追蹤
玉山：新專案地形與設計討論排程
優化事項：慈濟優化需求確認；我的賽事頁面參與過的賽事優化討論；魔王戰結算討論
慈濟：陸軍事項回應；縣市盃問題討論
電競賽：台中電競賽事項討論；全能電競賽簡章討論
</t>
  </si>
  <si>
    <t>國泰：地形回饋修改；競賽之盾設定上線
玉山：新專案地形與設計確認發想
優化事項：慈濟優化需求確認；我的賽事頁面參與過的賽事排序討論；電競賽研究分析討論
慈濟：陸軍事項回應；縣市盃問題討論
漢光：期間任務數據提供
土基會：任務上線</t>
  </si>
  <si>
    <t>國泰：地形回饋修改；新地形開票及確認
玉山：新專案地形發想
優化事項：慈濟優化需求確認；魔王戰功能優化及上線；週末能量加倍活動討論；電競賽研究分析討論
慈濟：陸軍事項回應
漢光：數據撈取
土基會：任務題目上架及確認測試</t>
  </si>
  <si>
    <t>國泰：新地形開票及確認
玉山：新專案討論及地形發想
優化事項：我的電競賽頁面優化確認；慈濟優化需求確認；魔王戰功能優化；週末能量加倍活動討論；電競賽研究分析討論
慈濟：陸軍事項回應
漢光：數據撈取及任務圖素確認
新案討論：台中警察局專案時程討論</t>
  </si>
  <si>
    <t>國泰：新地形確認
玉山：新專案討論及數據撈取可行性討論
優化事項：我的電競賽頁面優化討論；慈濟優化需求討論；魔王戰功能優化；週末能量加倍活動討論
慈濟：陸軍事項回應
順發：數據撈取及提供
漢光：任務數據追蹤及第四波加贈內容討論
新案討論：新北新北專案內容討論、原語會電競賽內容討論</t>
  </si>
  <si>
    <t>國泰：地形回饋及確認
玉山：新專案討論
優化事項：我的電競賽頁面優化討論；慈濟優化需求討論；魔王戰功能優化；玩家行為分析討論
慈濟：陸軍事項回應
順發：串接系統問題處理
漢光：任務時程調整及第二波任務上線</t>
  </si>
  <si>
    <t>國泰：任務宣傳圖追蹤回饋及任務設定
玉山：新專案討論
優化事項：討論任務書成就活動功能；慈濟優化需求討論；魔王戰功能優化
慈濟：陸軍事項回應
嘉義太空館：時程表討論
漢光：第二波宣傳圖調整及任務時程討論</t>
  </si>
  <si>
    <t>11月28日</t>
  </si>
  <si>
    <t>國泰：視覺圖設計及任務宣傳圖追蹤回饋
玉山：整理結案報告
優化事項：討論任務書成就活動功能；在宅醫學會需求討論；魔王戰功能優化
慈濟：陸軍事項回應
食魚：調整結案報告內容
漢光：第一週數據提供及第二第三波任務圖提供確認
電競賽：支援原語會活動</t>
  </si>
  <si>
    <t>國泰：入校問題回應；視覺圖設計追蹤
玉山：整理結案報告
優化事項：討論任務書成就活動功能；集點卡能夠優化需求討論；魔王戰功能優化；優化討論SOP流程
慈濟：陸軍事項回應
食魚：整理結案報告
漢光：任務上架；數據提供時程討論</t>
  </si>
  <si>
    <t>國泰：主視覺討論及入校問題回應
野野食農：整理結案報告
優化事項：討論任務書成就活動功能；集點卡能夠優化需求討論
慈濟：陸軍事項回應
食魚：整理結案報告
土污：任務上線確認及客戶回應
漢光：主視覺回饋討論及題目上架測試追蹤
順發：任務數據整理</t>
  </si>
  <si>
    <t>電競賽項目：台南文資賽事支援
國泰：新案討論及整理資料主題、地形提案
野野食農：整理結案報告
優化事項：討論任務書成就活動功能；國網需求討論
慈濟：陸軍事項回應
食魚：任務上架及截圖提供
阿里山林鐵：結案報告整理
土污：任務上架
漢光：主視覺回饋討論及題目上架測試</t>
  </si>
  <si>
    <t>電競賽項目：台南文資流程確認
國泰：數據整理及結案報告整理
野野食農：整理結案報告
優化事項：討論原語會需求；國網需求討論
慈濟：陸軍事項回應
食魚：任務測試追蹤及上架任務
阿里山林鐵：結案報告整理
嘉義太空館：討論專案內容及時程
漢光：主視覺確認</t>
  </si>
  <si>
    <t xml:space="preserve">10/20-10/23 請假
慈濟：馬來西亞比賽線上支援
食魚：任務題目追蹤
</t>
  </si>
  <si>
    <t>電競賽項目：確認台南文資的文件；全能電競賽時程討論
國泰：任務設定及數據整理
野野食農：追蹤測試回饋及任務上架
優化事項：討論原語會需求；任務書改版討論
慈濟：陸軍事項回應；馬來西亞比賽線上支援
食魚：任務上架及數據整理
阿里山林鐵：任務設定及結案報告準備
嘉義太空館：初步線上討論專案內容
漢光：地形確認及文字敘述確認</t>
  </si>
  <si>
    <t>電競賽項目：確認台南文資的文件
國泰：回應入校帳號問題
野野食農：追蹤測試回饋
優化事項：討論原語會需求；任務書改版討論
慈濟：陸軍事項回應；馬來西亞比賽線上支援
食魚：任務題目追蹤及上架測試
阿里山林鐵：任務設定及結案報告準備</t>
  </si>
  <si>
    <t>電競賽項目：確認台南文資的時程
國泰：設定競賽之盾；宣傳圖素文案確認
野野食農：題目上架及提供測試
優化事項：討論原語會需求；任務書改版討論
慈濟：陸軍事項回應；馬來西亞比賽線上支援
食魚：任務數據整理；題目追蹤</t>
  </si>
  <si>
    <t>電競賽項目：確認全能電競賽獎金寄送
國泰：整理過往的地形道具列表；開始整理結案報告
玉山：確認宣傳圖文案及任務上架
野野食農：追蹤設計修改圖素；提供客戶確認圖素及題目追蹤
原語會：新北工作坊場次支援
優化事項：討論原語會需求；任務成就功能目的討論；任務書改版討論
慈濟：陸軍事項回應；密碼修正</t>
  </si>
  <si>
    <t>電競賽項目：確認全能電競賽獎品寄送；台南文資電競賽開賽通知確認
國泰：設定競賽之盾
土基會：追蹤題目測試回饋，調整時程及任務獎勵
野野食農：追蹤及調整第二波任務時程，追蹤宣傳圖回饋及文案
阿里山林鐵：上架任務及截圖提供給客戶
優化事項：討論原語會需求；匯入賽場功能確認
食魚文化：上架任務</t>
  </si>
  <si>
    <t>全能電競賽：與Francis確認後續寄送流程
土基會：題目上架提供測試及確認地形回饋
海委會：支援現場活動賽事及賽前準備
阿里山林鐵：確認題目回饋及上架任務
優化事項：討論慈濟優化事項；集點卡的實際操作流程確認及上線時程確認
國家公園署：聯絡先前聯繫的講者說明專案後續</t>
  </si>
  <si>
    <t>全能電競賽：與Francis處理領據與財務確認
土基會：追蹤地形確認及回應設計、題目整理
海委會：與Joanne確認參與玩家資訊
阿里山林鐵：調整題目內容及確認題目
優化事項：討論慈濟優化事項；討論自動派發開賽通知的可行性；電競賽報名推薦的順序討論
國家公園署：確認專案狀況</t>
  </si>
  <si>
    <t>全能電競賽：回應客服信件、電話
土基會：追蹤地形確認時程
世展會：活動彩排及現場活動支援
海委會：討論活動細節
阿里山林鐵：調整客戶回饋的題目內容及再次提供測試
優化事項：討論慈濟優化事項；討論自動派發開賽通知的可行性
國家公園署：協助BD整理提案簡報</t>
  </si>
  <si>
    <t>全能電競賽/警察局電競賽：回應客服信件、電話；確認信件文件內容
土基會：確認地形時程及跟設計調整地形確認時間
世展會：處理決賽簡報及討論活動細節流程
海委會：處理細流時程表及決賽簡報
阿里山林鐵：調整題目及確認題目詳解內容後提供測試
優化事項：討論匯入電競賽後台細節；討論新廣告版位配置
國家公園署：協助BD整理提案內容</t>
  </si>
  <si>
    <t>全能電競賽/警察局電競賽：回應客服信件、電話；確認信件文件內容
食魚：處理任務上架及提供上架截圖
土基會：與設計討論地形票內容及提供地形道具與客戶確認
世展會：擬定座位表，討論流程事項
海委會：處理細流時程表
阿里山林鐵：處理題目上架及確認題目詳解內容
優化事項：優化溝通流程，加快對焦溝通速度；討論匯入電競賽後台細節；討論錯題修正顯示的處理方式</t>
  </si>
  <si>
    <t>休假</t>
  </si>
  <si>
    <t>全能電競賽：處理決賽後續事項、領據
玉山：提供宣傳圖確認及任務設定
野野：追蹤任務測試回饋及設定任務上架
食魚：追蹤提供測試回饋
土基會：地形開票討論及處理
優化事項：與PM討論Asana的頁面標籤及優化流程</t>
  </si>
  <si>
    <t>全能電競賽：處理決賽後續事項、領據
玉山：追蹤任務宣傳圖確認狀況
國泰：設定官方競賽之盾
野野：追蹤主視覺及任務測試回饋
食魚：處理題目上架及提供測試
土基會：討論主視覺調整方向
優化事項：與PM討論連續任務的問題</t>
  </si>
  <si>
    <t>灃食：處理電競賽事項及闖關任務監控，支援電競賽現場活動
玉山：提供及確認任務宣傳圖內容
國泰：確提供及認宣傳圖文案
慈濟：回應師兄關於競賽之盾系統操作問題
野野：追蹤主視覺AI檔案及宣傳圖文案確認
食魚：提供宣傳圖確認及追蹤任務題目
優化事項：與PM討論電競報名頁面優化細節</t>
  </si>
  <si>
    <t>Yvonne</t>
  </si>
  <si>
    <t>＊慈濟：馬來西亞報名資料更新、印尼賽事需求確認
＊北市性平：題目上架、測試任務提供
＊新北性平：與客戶確認結案數據分析需求
＊嘉義太空館：與審題老師確認說明會議時間
＊安達人壽：新教材任務設定
＊國網中心：實體決賽活動支援</t>
  </si>
  <si>
    <t>＊慈濟：馬來西亞報名資料更新提供、第六屆國際盃主視覺提案討論＆提供、決賽競賽資料與玩家自有帳號串接
＊北市性平：任務題目追蹤、站內訊息推廣、攤位活動討論
＊新北性平：校園賽成效分析、活動回饋問卷製作、與RD討論站內訊息OP票
＊臺南文資：與BD討論獎勵規劃、與行銷討論專案事項
＊嘉義太空館：新版題目討論＆調整
＊安達人壽：新教材任務建置＆與客戶確認
＊OP：性平月集點活動獎勵發送</t>
  </si>
  <si>
    <t>＊慈濟：馬來西亞報名資料提供、與客戶討論競賽之盾設定
＊北市性平：第三款地形確認、第二波任務上線
＊新北性平：第三波任務設定
＊臺南文資：時程討論＆獎品規劃
＊嘉義太空館：300題題目討論
＊安達人壽：新教材討論
＊優化事項：電競報名頁、競賽之盾角色設定、世界任務參與率討論</t>
  </si>
  <si>
    <t>＊慈濟：馬來西亞賽報名資料整理提供
＊北市性平：宣傳成效討論、第三款地形圖修改方向確認、第二波任務題目追蹤＆測試任務製作、獎勵發放OP票
＊新北性平：數據＆宣傳成效討論、宣傳圖確認、獎勵發放OP票
＊臺南文資：時程規劃
＊嘉義太空館：題目300題產製
＊安達人壽：OP票開立
＊OP地形：地形圖修改確認、製作資訊整理
＊優化事項：電競報名頁優化、競賽之盾角色設定</t>
  </si>
  <si>
    <t>＊慈濟：國際盃結案報告製作＆提供、第六屆馬來西亞賽事OP票處理＆報名資料整理、第六屆主視覺提案提供
＊北市性平：任務題目追蹤
＊新北性平：宣傳圖確認、校園競賽網頁＆數據提供
＊安達人壽：下一年度系統＆帳號設定、OP票資料提供、與客戶確認未來任務時間設定
＊臺南文資：專案前置討論
＊嘉義太空館：專案需求討論
＊OP地形：圖檔確認＆討論
＊優化事項：慈濟需求、電競護照相關頁面時程討論</t>
  </si>
  <si>
    <t>＊慈濟：國際盃賽後處理、獎勵虛寶OP票開票、結案報告製作、第六屆馬來西亞討論＆報名資料整理提供
＊北市性平：地形提案討論＆確認、攤位活動數據整理
＊新北性平：任務上線、校園競賽網頁討論、數據報表討論
＊安達人壽：下一年度帳號＆系統討論、開票
＊優化事項：慈濟需求討論</t>
  </si>
  <si>
    <t>＊慈濟：國際盃賽後處理（資料整理、獎品領據處理）、第六屆馬來西亞賽事討論
＊新北性平：第一波題目＆任務確認、校園賽制＆獎勵規劃
＊北市性平：第一波任務確認＆上線、攤位活動準備＆執行、第二款地形修改＆確認
＊優化事項：慈濟優化需求登記-關鍵字搜尋班級學生帳號</t>
  </si>
  <si>
    <t>＊慈濟：國際盃總決賽準備（賽場設定、帳號名單處理＆匯入、行前通知發信、領據信件寄件、選手客服處理、現場資料提供需求討論）、現場執行、獎勵發放OP票開立
＊北市性平：海報＆Ｘ展架修改討論、地形檔期討論、地形製作資訊提供、地形圖討論＆提供確認、第三款地形發想、題目上架
＊新北性平：主視覺提供確認</t>
  </si>
  <si>
    <t>＊慈濟：國際盃總決賽行前通知製作、海外參賽帳號提供
＊北市性平：主視覺修改確認、三款地形討論、X展架內容討論
＊新北性平：地形確認
＊安達人壽：OP票資料確認、與BD討論帳號使用狀況
＊優化事項：我的賽事頁面、課堂競賽之盾</t>
  </si>
  <si>
    <t>＊慈濟：國際盃總決賽總晉級名單確認、縣市盃處理、總決賽賽場建置
＊北市性平：主視覺修改討論、地形提案討論、與設計討論地形排程、Ｘ展架討論
＊新北性平：地形製作資訊討論、校園任務競賽活動討論
＊OP地形：開票、圖檔確認</t>
  </si>
  <si>
    <t>＊慈濟：國際盃晉級名單處理、縣市盃處理
＊北市性平：主視覺、地形討論
＊新北性平：3D地形提供確認
＊臺中市警察局：結案報告討論
＊嘉義太空館：題目內容討論、與Cassie＆Edwin討論審題老師邀約
＊優化事項：魔王戰、我的賽事頁面、安達人壽優化事項</t>
  </si>
  <si>
    <t>＊慈濟：國際盃晉級文件＆違規處理、晉級名單整理、縣市盃處理
＊臺中市警察局：結案報告整理
＊新北性平：地形設計票開票
＊北市性平：地形提案討論、確認性平主題地形製作方向
＊OP地形：確認設計圖檔
＊優化事項：魔王戰、我的賽事頁</t>
  </si>
  <si>
    <t>＊慈濟：國際盃、縣市盃處理、馬來西亞賽事處理
＊台中市警察局：協助客戶抽獎
＊新北性平：討論主視覺、專案啟動會議
＊北市性平：主視覺討論
＊OP地形：開票與設計討論
＊優化事項：魔王戰、我的賽事頁、電競報名頁</t>
  </si>
  <si>
    <t>＊慈濟：馬來西亞賽事處理、所有縣市盃名單整理、國際盃線上初賽報名資料整理、抽獎名單
＊安達人壽：整理可使用帳號名單
＊台中市警察局：提供抽獎資格名單、任務數據
＊新北性平：整理主視覺＆地形提案
＊優化事項：魔王戰、我的賽事頁、電競報名頁</t>
  </si>
  <si>
    <t xml:space="preserve">
＊慈濟：馬來西亞第六屆賽事處理、縣市盃帳號
＊安達人壽：後續梯次的作業時間討論
＊台北性平：主視覺＆地形資料整理
＊新北性平：專案討論
＊台中市警察局：數據討論</t>
  </si>
  <si>
    <t>＊慈濟：馬來西亞第六屆賽事討論、縣市盃帳號處理＆賽程表討論
＊安達人壽：OP票資料處理提供
＊台中市警察局：任務上線、數據討論
＊台北性平：地形發想、主視覺討論
＊新北性平：專案討論、主視覺討論
＊優化事項：魔王戰、我的賽事頁、電競報名頁</t>
  </si>
  <si>
    <t>＊慈濟：馬來西亞第六屆報名時間與相關資料討論、縣市盃帳號處理
＊安達人壽：討論過年期間梯次安排
＊台中市警察局：任務調整、任務圖提供確認、與DA討論數據提供時間
＊台北性平：與BD＆行銷討論時程
＊優化事項：我的賽事頁面-參與過的賽事、慈濟優化需求</t>
  </si>
  <si>
    <t>＊慈濟：報名延長討論、馬來西亞第六屆報名頁需求討論、嘉義市縣市盃帳號處理、澎湖縣縣市盃支援
＊安達人壽：OP票處理、與客戶討論因應2-4月連假的任務時間異動
＊台中市警察局：提供測試任務
＊台南文資：提供體驗帳號＆任務給處長體驗
＊台北性平：時程規劃、專案內容討論、101等著名地標地形製作許可調查
＊新北性平：合作內容討論
＊優化事項：魔王戰、我的賽事頁面參與過的賽事、魔王戰結算</t>
  </si>
  <si>
    <t>＊慈濟：揪團報名排行統計、製作馬來西亞盃測試報名頁、與團隊討論報名頁需求、澎湖縣市盃帳號處理
＊台新基金會：獎品寄出
＊安達人壽：開立任務設定OP票
＊台中市警察局：提供主視覺初版給客戶確認
＊優化事項：我的賽事頁面-參與過的賽事、集點卡、魔王戰功能</t>
  </si>
  <si>
    <t>＊慈濟：修改國際盃賽事簡章、第六屆馬來西亞盃討論
＊HKBU：協助客戶釐清賽事數據
＊台新基金會：確認實習生協助包貨
＊台中市警察局：與客戶討論主視覺製作方向
＊優化事項：任務參與數據分析</t>
  </si>
  <si>
    <t>＊慈濟：確認獎勵清單、準備1/17澎湖縣縣市盃事項、與BD討論馬來西亞暖身賽需求
＊HKBU：確認DA提供數據、協助客戶釐清參賽者疑慮
＊台新基金會：整理獎品寄件資訊並請實習生協助
＊安達人壽：與BD討論續約與帳號使用狀況
＊基隆市稅務局：發送抽獎獎勵虛寶
＊台中市警察局：討論專案需求、規劃專案時程＆整理主視覺製作方向給客戶確認
＊優化事項：我的賽事頁面、魔王戰、慈濟優化需求</t>
  </si>
  <si>
    <t>＊慈濟：撈取整理KPMG數據、更新賽事簡章
＊HKBU：與RD討論賽事系統、遠端支援賽事
＊基隆市稅務局：提供結案報告、獎勵名單撈取
＊台南文資：完成獎品寄件
＊台新基金會：討論數據＆結案報告調整
＊安達人壽：整理提供可使用帳號名單給客戶
＊新北性平：專案執行方向評估討論
＊優化事項：魔王戰功能、我的賽事頁、任務書功能</t>
  </si>
  <si>
    <t>＊慈濟：討論KPMG數據
＊HKBU：協助客戶處理系統設定
＊基隆市稅務局：協助客戶確認基隆學生玩家完成任務狀況
＊台新基金會：提供結案報告、與毓萱討論
＊台南文資：獎品包貨
＊優化事項：魔王戰功能、我的賽事頁</t>
  </si>
  <si>
    <t>＊慈濟：與DA確認DA票數據
＊HKBU：協助客戶操作課程設定、作業包處理
＊基隆市稅務局：第二波任務完成名單提供給客戶
＊台新基金會：結案報告數據討論、結案報告製作
＊優化事項：魔王戰血量設定、集點卡序號、ai浪潮與產品優化方向討論、會議記錄整理</t>
  </si>
  <si>
    <t>＊慈濟：與客戶追蹤獎勵清單與總決賽相關資訊、與DA討論行銷活動核對資料DA票
＊台南文資：問卷獎勵發放
＊HKBU：開OP票、與客戶確認系統設定
＊基隆市稅務局：宣傳圖ai檔提供
＊嘉義太空館：與大哥、毓萱討論專案時程
＊優化事項：任務書成就活動討論、魔王戰功能
＊與大哥＆DA討論歷年任務參與數據分析、開立DA票</t>
  </si>
  <si>
    <t>＊慈濟：加強報名討論
＊台南文資：結案報告資料整理、賽後問卷追蹤、寄件獎品確認
＊台新基金會：世界任務上線
＊基隆市稅務局：第二波任務上線、第一波任務完成名單提供、第二波宣傳圖修改
＊優化事項：原語會需求討論、魔王戰功能、集點卡後台、行銷任務成就、時程盤點</t>
  </si>
  <si>
    <t>＊慈濟：討論總決賽事項＆例會事項、加強推廣討論
＊台南文資：獲勝者頒獎典禮資訊追蹤、直播中獎資料追蹤
＊台新基金會：世界任務＆與行銷討論宣傳網址
＊高科大食農：結案報告調整＆協助客戶使用PaGamO入校宣導
＊安達人壽：OP票處理任務設定
＊基隆市稅務局：開DA票、提供第二波任務宣傳圖＆任務測試給客戶</t>
  </si>
  <si>
    <t xml:space="preserve">＊慈濟：與RD討論OP資料、討論海軍報名數據比較、晉級制度調整＆決賽辦理
＊台南文資：週末線上直播活動行前會、彩排、活動執行
＊台新基金會：Pa好康任務上線、世界任務題目上架＆提供確認
＊高科大食農：結案報告製作＆協助客戶使用PaGamO進行入校宣導活動
＊安達人壽：整理剩餘帳號＆調整帳號設定
＊基隆市稅務局：任務上線、與DA討論後續DA票可行性
</t>
  </si>
  <si>
    <t>＊慈濟：與客戶討論OP需求，開票處理、內部討論加強推廣海軍報名
＊台南文資：與客戶＆行銷處理直播事項、晉級名單追蹤
＊台新基金會：確認Pa好康任務
＊聚陽荒野：第三波任務題目調整＆設定
＊優化需求：原語會需求討論
＊HKBU：整理去年題目檔案、提供操作手冊＆與客戶確認今年賽制</t>
  </si>
  <si>
    <t>慈濟：馬來西亞決賽事項處理＆線上支援、客戶數據整理＆提供
台南文資：直播事項討論、晉級名單處理
台新基金會：測試任務製作、題目追蹤
聚陽荒野：第二波數據撈取、第三波測試任務製作
安達人壽：系統諮詢回應＆使用狀況查詢
優化事項：集點卡功能測試、原語會需求確認</t>
  </si>
  <si>
    <t>慈濟：馬來西亞州賽疑問處理＆數據討論
高科大食農：入校活動執行
台南文資：直播事項討論、晉級名單整理
台新基金會：地形確認
嘉義太空館：會議初步線上討論專案內容
OP：地形圖發想＆開票、外包討論</t>
  </si>
  <si>
    <t>慈濟：馬來西亞州賽討論＆線上支援
高科大食農：入校細項討論-主持稿、彩排、有獎徵答題目
台南文資：直播事項準備、晉級名單與違規徹查
台新基金會：確認主視覺＆地形修改方向
安達人壽：調整任務時間
OP：地形圖確認
優化事項：原語會需求、任務書獎勵領取優化、任務書改版討論</t>
  </si>
  <si>
    <t>慈濟：馬來西亞州賽討論＆支援、往年參與數據新增需求討論、開票
高科大食農：入校討論
台南文資：與客戶線上會議討論直播、賽事執行
台新基金會：與設計討論地形
安達人壽：新題確認＆設定
OP：地形圖確認
優化事項：原語會需求討論、任務書書獎勵領取優化</t>
  </si>
  <si>
    <t xml:space="preserve">慈濟：馬來西亞州賽題目討論、往年參與數據提供、州賽名單討論
雲門舞集：檔案下載整理
高科大食農：任務宣傳圖內容討論
台南文資：與Roseline處理重複報名、與行銷＆BD討論直播有獎徵答活動、開賽前賽場確認、發送開賽通知
台新基金會：開地形設計票、與設計討論製程提前＆製作內容
安達人壽：客戶提供新教材＆任務時間調整討論
OP：地形圖討論
優化事項：原語會需求、任務成就功能、任務書改版
</t>
  </si>
  <si>
    <t>慈濟：馬來西亞線上初賽名單匯出、DA數據資料處理、州賽OP票開票
雲門舞集：整理檔案資料、與客戶討論調整內容
高科大食農：與客戶討論入校內容、獎品寄出
台南文資：延長報名＆直播討論、與Roseline討論開賽通知
台新基金會：與客戶確認地形調整＆任務時程
OP：地形外包資訊提供＆地形設計票
優化事項：匯入賽場功能、自動發信優化時程討論</t>
  </si>
  <si>
    <t>慈濟：馬來西亞線上初賽（9/11-9/14）準備＆執行
聚陽：任務題目調整討論
雲門舞集：與客戶討論整理檔案＆相關資料
高科大食農：入校討論＆獎品寄件準備
台南文資：加碼宣傳討論
基隆稅務局：第一波任務確認＆驗收文件討論
台新基金會：與行銷確認主視覺方向＆地形製作、提供給客戶確認
OP：地形圖討論
優化事項：討論慈濟優化需求、集點卡操作流程確認</t>
  </si>
  <si>
    <t>慈濟：菁英賽制調整、報名頁上線
聚陽：任務上線
雲門舞集：與PM確認檔案匯出＆調整
高科大食農：高科大加碼獎品討論
台南文資：上傳比賽題目＆提供給客戶確認
基隆稅務局：討論宣傳圖調整、任務題目上架
台新基金會：與BD了解專案內容
OP：外包地形調整討論、開地形設計票
優化事項：討論慈濟優化、自動派發開賽通知、賽事報名成功頁的賽事推薦順序</t>
  </si>
  <si>
    <t>慈濟：報名頁製作＆調整、賽制討論、慈濟例會
聚陽：任務題目討論、任務設定
基隆市稅務局：抽獎題目製作＆獎勵規劃
雲門舞集：與PM討論檔案匯出進度
高科大食農：獎勵虛寶發送、報名獎勵發送OP票確認
台南文資：與行銷討論開學推廣
OP：確認外包地形
優化事項：討論慈濟優化、自動派發開賽通知、確認Asana表格內容、Q4優化項目</t>
  </si>
  <si>
    <t>安達人壽：整理未啟用帳號給客戶、開OP票
慈濟：馬來西亞優化需求討論、線上初賽出題確認、報名頁製作
聚陽：任務題目討論
基隆市稅務局：宣導內容與資料確認
高科大食農：提供競賽數據給客戶、確認加碼獎品提供時間、開OP票
雲門舞集：回覆客戶疑問
OP：討論外包地形調整方式
優化事項：討論新廣告版位、帳號匯入電競後台細節、慈濟優化需求</t>
  </si>
  <si>
    <t>台南文資：客戶提供題目、確認獎狀模板＆處理方式
安達人壽：上架新教材、與RD討論客戶反應系統疑問
慈濟：確認簡章內容、詢問泰國獎勵
聚陽：任務題目上架、測試任務製作
基隆市稅務局：確認專案內容、提供專案時程表
台灣安進：製作＆提供結案報告給BD
高科大食農：確認獎品內容＆與客戶詢問加碼獎品提供時間
雲門舞集：回覆客戶疑問、與PM討論平台檔案匯出時程
OP：討論外包地形製作＆修改資訊
優化事項：討論匯入電競後台、錯題修正、Q4優化項目討論</t>
  </si>
  <si>
    <t>灃食：提供結案報告初版給BD
台南文資：報名頁上線、提供地形製作資訊給PM
安達人壽：回報RD確認結果給客戶
慈濟：與慈濟確認wix網頁製作內容、慈濟確認菁英條款
林保署嘉義分署：提供結案報告初版給BD、獎品寄出給玩家
OP：提供地形製作資訊給PM、討論地形圖調整
優化事項：與PM討論我的賽事頁、OP優化需求</t>
  </si>
  <si>
    <t>灃食：整理結案報告
台南文資：地形確認、報名頁確認
安達人壽：客戶反應問題處理＆回報RD
慈濟：菁英條款內部討論、賽事簡章初版提供、宣傳圖確認
高科大食農：入校活動場勘
林保署嘉義分署：抽獎名單製作、獎品寄送資料處理
OP地形：新系列地形規劃
優化事項：與PM討論專案檢視表格、優化會議</t>
  </si>
  <si>
    <t>灃食：電競賽領據整理、文件催繳
台南文資：賽事簡章調整、報名頁製作、圖檔確認
安達人壽：新教材題目修改確認
慈濟：菁英條款討論、主視覺確認、後續宣傳文件時程確認
高科大食農：與RD討論帳號匯入、賽前準備、線上賽客服回覆
林保署嘉義分署：獎品確認、任務數據下載
聚陽：2&amp;3波宣傳圖確認
OP地形：新系列地形規劃、PM地形製作資訊確認、開立地形圖檔票</t>
  </si>
  <si>
    <t>灃食：電競賽籌備＆執行
台南文資：賽事簡章確認＆地形圖開票
雲門舞集：平台移轉事項討論
安達人壽：教材資料整理＆確認修改
慈濟：提供主視覺給客戶確認
高科大食農：討論入校時程＆比賽設定
林保署嘉義分署：與客戶討論獎品寄送時間
台灣安進：整理DA數據並提供給客戶
聚陽：任務題目追蹤、主視覺修改確認
OP地形：與設計討論道具圖修改＆外包地形製作
優化事項：與PM討論電競報名頁功能優化</t>
  </si>
  <si>
    <t>Cassie</t>
  </si>
  <si>
    <t>＊衛武營CSR：第4波任務籌備
＊暑假作業：追蹤縣市教育局回饋
＊開放水域：時程素材籌備
＊安達人壽：追蹤Q3籌備進度
＊電競教師：實體活動籌備
＊國網中心：實體決賽支援</t>
  </si>
  <si>
    <t>＊衛武營CSR：第4波任務籌備
＊澄波漫畫：第3波任務數據整理
＊開放水域：時程素材籌備
＊安達人壽：追蹤Q3籌備進度
＊電競教師：實體活動籌備
＊暑假作業：聯繫各縣教育局與資源準備</t>
  </si>
  <si>
    <t>＊衛武營CSR：第3波任務上線
＊澄波藝術：第4波任務籌備
＊全能電競：題庫處理、任務設定
＊開放水域：時程素材籌備
＊安達人壽：追蹤Q3籌備進度
＊電競教師：實體活動籌備
＊漢光基金會：命題講師會議</t>
  </si>
  <si>
    <t>＊衛武營CSR：第3波任務籌備
＊澄波藝術：第3波任務上線、第4波任務籌備
＊全能電競：題庫處理、任務設定
＊開放水域：時程素材籌備
＊安達人壽：追蹤Q3籌備進度
＊電競教師：實體活動籌備</t>
  </si>
  <si>
    <t>＊衛武營CSR：第2波任務上線、第3波任務籌備
＊澄波藝術：第4波任務籌備
＊全能電競：題庫處理、任務設定
＊開放水域：時程素材籌備
＊安達人壽：4月報表數據整理
＊電競教師：實體活動籌備</t>
  </si>
  <si>
    <t>＊衛武營CSR：第3波任務籌備
＊澄波藝術：第4波任務籌備
＊全能電競：任務設定、資源整理
＊開放水域：時程素材籌備
＊安達人壽：任務設定、數據整理
＊電競教師：實體活動籌備</t>
  </si>
  <si>
    <t>＊衛武營CSR：第2波任務籌備
＊澄波藝術：第3波任務籌備
＊全能電競：命題題庫籌備、資源整理
＊開放水域：時程素材籌備
＊安達人壽：數據報表確認
＊電競教師：實體活動籌備</t>
  </si>
  <si>
    <t>＊衛武營CSR：第2波任務籌備
＊澄波藝術：第2波任務數據與問卷、第3波任務籌備
＊澄波漫畫：第2波任務數據與問卷
＊安達人壽：內訓活動籌備、實體說明會
＊全能電競：命題題庫籌備
＊開放水域：專案時程規劃</t>
  </si>
  <si>
    <t>＊衛武營CSR：第2波任務籌備、第3波任務籌備
＊澄波藝術：第1波任務數據與問卷、第2波任務籌備
＊澄波漫畫：第2波任務數據與問卷
＊安達人壽：內訓活動籌備
＊全能電競：命題題庫籌備
＊漢光基金會：命題時程規劃</t>
  </si>
  <si>
    <t>＊衛武營CSR：第2波任務上線、第3波任務籌備
＊澄波藝術：第2波任務籌備
＊澄波漫畫：第2波任務上線
＊安達人壽：內訓活動籌備
＊全能電競：國家公園署題庫籌備</t>
  </si>
  <si>
    <t>＊衛武營CSR：第2波任務上線、第3波任務籌備
＊澄波藝術：第1波任務上線、第2波任務籌備
＊安達人壽：內訓活動籌備
＊全能電競：國家公園署題庫籌備</t>
  </si>
  <si>
    <t>＊衛武營CSR：第1波任務籌備、第2波任務籌備
＊產品運營：電競教師計畫上線追蹤
＊澄波藝術：第1波任務上線
＊寒假作業：數據確認結案
＊安達人壽：內訓活動籌備
＊全能電競：命題事項籌備</t>
  </si>
  <si>
    <t>＊衛武營CSR：第1波任務籌備、第2波任務籌備
＊高科大技職：第3波任務上線
＊產品運營：電競教師計畫籌備
＊三花棉業：命題確認追蹤
＊安達人壽：內訓活動籌備
＊全能電競：命題事項籌備</t>
  </si>
  <si>
    <t>＊衛武營CSR：第1波任務籌備中
＊高科大技職：第3波任務上線
＊產品運營：電競教師計畫籌備
＊三花棉業：命題確認追蹤
＊全能電競：命題事項籌備
＊安達人壽：內訓活動籌備</t>
  </si>
  <si>
    <t>＊衛武營CSR：第1波任務籌備中
＊高科大技職：第3波任務上線
＊產品運營：電競教師計畫籌備
＊寒假作業：活動上線
＊全能電競：命題事項籌備</t>
  </si>
  <si>
    <t>＊衛武營CSR：第1波任務籌備中
＊高科大技職：第3波任務上線
＊產品運營：電競教師計畫籌備
＊寒假作業：活動上線</t>
  </si>
  <si>
    <t>＊衛武營CSR：第1波任務籌備中
＊高科大技職：結案報告準備
＊澄波藝術：第1波任務籌備中
＊產品運營：電競教師計畫籌備
＊寒假作業：活動上線</t>
  </si>
  <si>
    <t>＊衛武營CSR：2026專案籌備
＊高科大技職：第3波任務上線
＊澄波漫畫：第3波任務籌備中
＊產品運營：教師經營
＊寒假作業：活動籌備
＊三花棉業：命題服務顧問邀請</t>
  </si>
  <si>
    <t>＊衛武營CSR：2026專案籌備
＊高科大技職：第3波任務籌備中
＊澄波漫畫：第3波任務籌備中
＊產品運營：電競賽報名數據討論
＊寒假作業：活動籌備
＊三花棉業：命題服務規劃
＊全能電競：主題規劃</t>
  </si>
  <si>
    <t>＊衛武營CSR：2026專案籌備
＊高科大技職：第2波任務上線、第3波任務籌備中
＊澄波漫畫：第1波任務上線、第3波任務籌備中
＊產品運營：電競賽報名數據討論、任務數據分析
＊寒假作業：活動籌備
＊三花棉業：命題服務規劃</t>
  </si>
  <si>
    <t>＊衛武營CSR：2026專案籌備
＊高科大技職：第2波任務籌備中
＊澄波漫畫：任務籌備中
＊產品運營：電競賽報名數據討論、任務數據分析
＊寒假作業：活動籌備
＊三花棉業：命題服務規劃</t>
  </si>
  <si>
    <t>＊衛武營CSR：年度數據整理
＊高科大技職：第2波任務籌備中
＊澄波漫畫：任務題目籌備
＊產品運營：電競賽報名數據討論、任務數據分析、月度運營活動進度整理
* 三花棉業：命題服務規劃</t>
  </si>
  <si>
    <t>＊衛武營CSR：年度數據整理、結案報告更新
＊動保司：命題領據處理
＊高科大技職：魔王戰設定、第2波任務籌備中
＊澄波漫畫：任務題目籌備
＊AZ內訓：正式測驗第2場、結案報告
＊產品運營：電競賽報名數據討論</t>
  </si>
  <si>
    <t>＊衛武營CSR：結案報告準備
＊動保司：第3波命題回饋追蹤
＊高科大技職：第1波任務上線、第2波任務籌備
＊澄波藝術：專案籌備規劃
＊AZ內訓：正式測驗第1場
＊產品運營：競賽報名公版手冊、app版遊戲操作手冊</t>
  </si>
  <si>
    <t>＊衛武營CSR：結案報告準備
＊漢光基金會：命題顧問領據
＊動保司：第3波命題進度追蹤
＊高科大技職：專案籌備規劃
＊澄波藝術：專案籌備規劃
＊AZ內訓：活動運營追蹤
＊中臺科大：服務內容討論</t>
  </si>
  <si>
    <t>＊衛武營CSR：第6波任務籌備中
＊動保司：第3波命題進度追蹤
＊高科大技職：專案籌備規劃
＊澄波藝術(漫畫)：專案籌備規劃
＊澄波藝術：專案籌備規劃
＊AZ內訓：專案籌備規劃、活動運營追蹤
＊中臺科大：服務內容討論</t>
  </si>
  <si>
    <t>＊衛武營CSR：第6波任務籌備中
＊動保司：第2波命題進度追蹤
＊高科大技職：專案籌備規劃
＊澄波藝術(漫畫)：專案籌備規劃
＊AZ內訓：專案籌備規劃
＊中臺科大：服務內容討論
＊產品運營：Sales kit 更新</t>
  </si>
  <si>
    <t>＊衛武營CSR：第6波任務籌備中
＊動保司：第2波命題進度追蹤
＊高科大技職：專案籌備規劃
＊澄波藝術(漫畫)：專案籌備規劃
＊產品運營：Sales kit 更新</t>
  </si>
  <si>
    <t>＊衛武營CSR：第6波任務籌備中
＊新竹縣教育局CSR(交通安全)：中獎名單整理
＊動保司：第一波命題進度追蹤
＊高科大技職：專案籌備規劃
＊AZ內訓：專案籌備規劃
＊產品運營：Sales kit 更新
＊其他支援(原語會)：新竹場工作坊支援</t>
  </si>
  <si>
    <t>＊衛武營CSR：第6波任務籌備中
＊新竹縣教育局CSR(交通安全)：結案報告處理
＊動保司：第一波命題進度追蹤
＊漢光基金會：任務活動命題
＊高科大技職：專案時程籌備
＊桃園反毒：結案報告更新
＊中臺科大：新學期內容與帳號更新</t>
  </si>
  <si>
    <t>＊衛武營CSR：第5&amp;6波任務籌備中、2026籌備討論
＊新竹縣教育局CSR(交通安全)：第2波任務運營中
＊行政院消保處：第2波任務運營中
＊漢光基金會：命題顧問會議與開始命題
＊動保司：命題顧問會議與開始命題
＊高科大技職：專案時程籌備
＊中臺科大：專案進度與BD確認
＊產品運營：月度運營進度彙整
＊其他支援(原語會)：宜蘭場工作坊支援</t>
  </si>
  <si>
    <t>＊衛武營CSR：第5&amp;6波任務籌備中
＊新竹縣教育局CSR(交通安全)：第2波任務上線
＊行政院消保處：第2波任務上線
＊漢光基金會：命題專案時程安排
＊動保司：命題專案時程安排
＊產品運營：無
＊中臺科大：專案進度與BD確認
＊其他支援(司法院)：台中場入校活動支援
＊其他支援(原語會)：新北場、台中場工作坊支援</t>
  </si>
  <si>
    <t>＊衛武營CSR：第5&amp;6波任務籌備中
＊桃園市教育局CSR(反毒)：結案報告
＊新竹縣教育局CSR(交通安全)：第2波任務籌備中
＊行政院消保處：第2波任務籌備中
＊產品運營：sales kit 製作
＊中臺科大：專案進度與BD確認</t>
  </si>
  <si>
    <t>＊衛武營CSR：第四波任務上線、第五&amp;六波任務籌備中
＊桃園市教育局CSR(反毒)：專案行政事項處理
＊新竹縣教育局CSR(交通安全)：第二波任務籌備中
＊行政院消保處：第1波任務上線
＊產品運營：sales kit 初版討論回饋
＊中臺科大：專案進度與BD確認</t>
  </si>
  <si>
    <t>＊衛武營CSR：第四波任務籌備中、第五波任務籌備中
＊桃園市教育局CSR(反毒)：第三波任務上線
＊新竹縣教育局CSR(交通安全)：任務籌備中
＊行政院消保處：任務籌備中
＊產品運營：sales kit 製作
＊原語會(支援)：工作坊授課協助</t>
  </si>
  <si>
    <t>＊衛武營CSR：第四波任務籌備中、第五波任務籌備中
＊桃園市教育局CSR(反毒)：第三波任務籌備中
＊新竹縣教育局CSR(交通安全)：任務籌備中
＊行政院消保處：專案啟動前期討論、任務籌備中
＊產品運營：sales kit 製作</t>
  </si>
  <si>
    <t>＊衛武營CSR：第四波任務籌備中、第四波任務籌備中、專案紀錄準備
＊桃園市教育局CSR(反毒)：第三波任務籌備中
＊新竹縣教育局CSR(交通安全)：任務籌備中
＊行政院消保處：專案啟動前期討論、任務籌備中
＊產品運營：sales kit 排程整理</t>
  </si>
  <si>
    <t>＊衛武營CSR：第四波任務籌備中、第四波任務籌備中、專案紀錄準備
＊桃園市教育局CSR(反毒)：第三波任務籌備中
＊新竹縣教育局CSR(交通安全)：任務籌備中
＊產品運營：任務數據整理、更新遊戲操作手冊</t>
  </si>
  <si>
    <t>＊衛武營CSR：第四波任務籌備中、第四波任務籌備中、專案紀錄準備
＊桃園市教育局CSR(反毒)：第三波任務籌備中
＊新竹縣教育局CSR(交通安全)：任務籌備中
* 產品運營：任務數據整理、更新遊戲操作手冊</t>
  </si>
  <si>
    <t>＊開放水域電競賽：整理結案報告
＊AZ電競賽：賽後事項處理(獎品領據)
＊衛武營CSR：第四波任務籌備中、專案紀錄準備
＊桃園市教育局CSR(反毒)：第二波任務籌備中
＊陳澄波基金會：專案啟動前期討論
＊新竹縣教育局CSR(交通安全)：第一波任務籌備中
* 產品運營：歷屆賽事數據整理、任務數據整理</t>
  </si>
  <si>
    <t>＊開放水域電競賽：賽後事項處理(虛寶發送、獎品領據、違規確認)、整理結案報告
＊衛武營CSR：第四波任務籌備中、專案紀錄準備
＊桃園市教育局CSR(反毒)：第二波問卷方向討論
＊陳澄波基金會：內部專案交接案況討論</t>
  </si>
  <si>
    <t>＊全能電競賽：賽後事項處理(虛寶發送、獎品領據、違規確認)
＊AZ電競賽：賽後事項處理(虛寶發送、獎品領據、違規確認)、整理結案報告
＊開放水域電競賽：賽後事項處理(虛寶發送、獎品領據、違規確認)、整理結案報告
＊衛武營CSR：第四波任務籌備中
＊桃園市教育局CSR(反毒)：第一波任務結束事項處理(數據整理、問卷抽獎)
＊新竹縣教育局CSR(交通安全)：客戶專案討論會議
＊陳澄波基金會：內部專案交接案況討論</t>
  </si>
  <si>
    <t>Cynthia</t>
  </si>
  <si>
    <t>＊基隆市教育處：製作結案報告（含數據票等）
＊聯華電子：上線任務2事項處理
＊勤業眾信：籌備專案（含確認任務二事項等）
＊海科館：籌備專案（含專案會議等）
＊世展：籌備專案（含專案會議、社工賽事項處理等）
＊OP地形：確認三款2D＆道具
＊全能電競：整理題目、命題事項處理
＊台中電競：結案會議</t>
  </si>
  <si>
    <t>＊基隆市教育處：製作結案報告（含數據票等）
＊花王：籌備專案（含數據提供等）
＊聯華電子：籌備專案（含數據提供、任務二題目等）
＊勤業眾信：籌備專案（含數據提供、任務二題目等）
＊海科館：籌備專案（含討論主視覺等）
＊慈濟空軍：與設計討論六款新地形＆道具、規劃任務時程
＊世展：籌備專案（含場勘、社工賽事項處理等）
＊OP地形：開三款2D＆道具票</t>
  </si>
  <si>
    <t>＊基隆市教育處：籌備專案（含數據提供等）
＊花王：上線任務2事項處理
＊聯華電子：籌備專案（含數據提供、任務二題目等）
＊勤業眾信：籌備專案
＊海科館：籌備專案（含討論主視覺等）
＊慈濟空軍：發想六款新地形＆道具
＊世展：討論社工賽及決賽事項
＊原語會：籌備專案（含題庫整理素材等）</t>
  </si>
  <si>
    <t>＊基隆市教育處：籌備專案（含數據提供等）、上線任務2事項處理
＊花王：上線任務2事項處理
＊聯華電子：籌備專案、上線任務1事項處理
＊勤業眾信：籌備專案、上線任務2事項處理
＊海科館：籌備專案（含確認道具地形、主視覺等）
＊慈濟空軍：籌備專案（含任務12等）、上線任務12事項處理、發想六款新地形＆道具
＊世展：追蹤社工賽及決賽事項
＊原語會：專案討論
＊台中電競：決賽事項協助</t>
  </si>
  <si>
    <t>＊基隆市教育處：籌備專案（含數據提供等）、上線任務二事項處理
＊花王：籌備專案（含任務二等）
＊聯華電子：籌備專案、上線任務一事項處理
＊勤業眾信：籌備專案（含任務二等）
＊海科館：籌備專案（含數據票、地形票等）
＊慈濟電競：獎品領據事項處理
＊慈濟空軍：製作結案報告、發想六款新地形
＊台中電競：行前會
＊原民教師經營：上線第二篇貼文</t>
  </si>
  <si>
    <t>＊基隆市教育處：籌備專案（含數據提供等）、上線任務1事項處理
＊花王：籌備專案（含數據撈取等）
＊聯華電子：籌備專案（含測試任務等）
＊勤業眾信：籌備專案（含撈取數據等）
＊海科館：籌備專案（含數據票、地形票等）
＊慈濟電競：實體決賽協助
＊慈濟空軍：籌備專案（含數據撈取等）
＊世展：籌備專案（含戰報內容、社工賽時程等）
＊原民教師經營：規劃後續貼文、上線第一篇貼文</t>
  </si>
  <si>
    <t>＊基隆市教育處：籌備專案（含任務一測試等）
＊花王：籌備專案（含任務二題目等）
＊聯華電子：籌備專案（含主視覺、前測問卷等）
＊勤業眾信：籌備專案
＊海科館：討論數據撈取架構
＊原語會：專案會議討論
＊全能電競：內部專案會議、命題事項籌備
＊慈濟電競：協助國際盃事項處理
＊慈濟空軍：籌備專案（含新年度主視覺等）、上線任務10事項處理</t>
  </si>
  <si>
    <t>＊基隆市教育處：籌備專案（含任務一題目、辦理教師說明會等）
＊花王：籌備專案（含確認任務二圖素等）
＊聯華電子：籌備專案（含前測問卷等）
＊勤業眾信：籌備專案、上線任務一事項處理
＊海科館：調整專案時程
＊原語會：討論電競賽內容、調整賽制文件
＊全能電競：命題事項籌備
＊原民教師經營：討論貼文細節
＊慈濟電競：協助國際盃事項處理
＊慈濟空軍：撈取任務數據</t>
  </si>
  <si>
    <t>＊基隆市教育處：籌備專案（含任務一題目、教師說明會等）
＊花王：籌備專案、任務上線
＊聯華電子：籌備專案（含前測問卷等）
＊勤業眾信：籌備專案（含主視覺等）
＊海科館：專案會議、討論數據撈取
＊世展會：籌備專案（含主視覺等）
＊原語會：討論電競賽內容、調整賽制文件
＊全能電競：處理題目上架
＊原民教師經營：整體規劃</t>
  </si>
  <si>
    <t>＊基隆市教育處：籌備專案（含任務一圖素等）
＊花王：籌備專案（含主視覺、行銷數據等）
＊聯華電子：籌備專案（含主視覺、題目方向、前測問卷等）
＊勤業眾信：籌備專案（含主視覺、提供測試等）
＊海科館：籌備專案（含發想地形、主視覺討論等）
＊世展會：籌備專案（含主視覺等）
＊原語會：討論電競賽內容
＊全能電競：命題事項籌備</t>
  </si>
  <si>
    <t>＊基隆市教育處：籌備專案（含主視覺）
＊花王：籌備專案（含主視覺、地形確認、任務表單）
＊聯華電子：籌備專案（含主視覺、題目方向、前測問卷）
＊勤業眾信：籌備專案（含地形確認、提供測試）
＊海科館：籌備專案（含規劃任務排程、發想地形）
＊原語會：討論電競賽內容
＊新希望：提供2月數據報表
＊慈濟空軍：任務10上線及設定
＊全能電競：命題事項籌備</t>
  </si>
  <si>
    <t>＊基隆市教育處：籌備專案（含研擬活動簡章、公文內容、主視覺）
＊花王：籌備專案（含主視覺、地形確認）
＊聯華電子：籌備專案（含主視覺）
＊勤業眾信：籌備專案（含地形確認）
＊原語會：討論電競賽內容
＊海科館：與BD討論新專案內容
＊外包地形：規劃三款外包地形描述</t>
  </si>
  <si>
    <t>＊基隆市教育處：籌備專案
＊花王：籌備專案
＊聯華電子：籌備專案
＊勤業眾信：籌備專案
＊慈濟空軍：撈取任務8數據
＊原語會：討論電競賽內容
＊全能電競：邀約三主題命題老師
＊海科館：規劃明年時程</t>
  </si>
  <si>
    <t>＊基隆市教育處：籌備專案
＊花王：籌備專案
＊聯華電子：籌備專案
＊慈濟空軍：上線任務9＆設定站內訊息
＊勤業眾信：討論主視覺調整
＊世展會：辦理2026年第一階段初賽、確認視覺示意圖、處理初賽玩家狀況
＊原語會：討論電競賽內容、製作相關手冊、討論電競賽優化
＊新希望：製作並提供1月數據報告
＊勤業眾信：籌備專案
＊外包地形：確認三款地形</t>
  </si>
  <si>
    <t>＊基隆市教育處：籌備專案
＊花王：專案討論會議、籌備專案
＊聯華電子：辦理啟動會議、規劃前測問卷
＊慈濟空軍：縣市盃新題處理、確認第九、十波圖素
＊勤業眾信：討論主視覺調整
＊世展會：新設計討論（含主視覺、戰報模板）、協助發想五週年slogn
＊原語會：討論電競賽內容、製作相關手冊</t>
  </si>
  <si>
    <t>＊基隆市教育處：辦理專案啟動會議、籌備新專案
＊花王：辦理專案啟動會議、籌備新專案
＊OP地形：與設計討論外包地形
＊產品運營：原民教師社群規劃
＊聯華電子：製作啟動會議簡報
＊慈濟空軍：寒假作業上線
＊勤業眾信：調整道具風格
＊世展會：確認初賽時間、新設計討論（含主視覺、戰報模板）
＊原語會：討論電競賽內容</t>
  </si>
  <si>
    <t>＊基隆市教育處：了解專案內容、製作啟動會議簡報
＊花王：籌備新專案
＊OP地形：與設計討論外包地形
＊產品運營：原民教師社群規劃
＊聯華電子：了解專案內容
＊慈濟空軍：打包寒假作業</t>
  </si>
  <si>
    <t>＊慈濟空軍：上線任務8、發布站內訊息
＊世展會：討論電競賽規劃
＊勤業眾信：籌備新專案、與客戶開kick off實體會議
＊新希望：提供12月數據報告
＊OP地形：與設計討論外包地形
＊產品運營：研究玩家行為
＊花王：籌備新專案</t>
  </si>
  <si>
    <t>＊慈濟空軍：縣市盃新題處理、確認任務2圖素
＊世展會：與BD討論明年專案
＊勤業眾信：製作kick off會議簡報
＊新希望：製作12月數據報告
＊OP地形：籌備明年地形規劃
＊產品運營：研究玩家行為
＊花王：規劃專案時程表</t>
  </si>
  <si>
    <t>＊原語會：討論明年電競專案內容
＊慈濟空軍：縣市盃新題處理
＊世展會：討論五週年規劃
＊勤業眾信：新專案任務主題規劃、發想地形
＊寒假作業：打包題目
＊OP地形：發想明年度新地形、與設計討論規劃
＊花王：提供任務檔期時間、規劃專案時程表</t>
  </si>
  <si>
    <t>＊原語會：討論結案報告調整、規劃明年原語電競專案時程、規劃電競賽制
＊智慧局：處理全案結案報告事項
＊慈濟空軍：更新任務數據、整理今年新地形、縣市盃新題處理
＊世展會：內部討論五週年規劃、與客戶討論五週年挑戰賽活動規劃
＊勤業眾信：確認新年度主題、規劃專案時程
＊寒假作業：打包題目</t>
  </si>
  <si>
    <t>＊原語會：
-臉書貼文：調整貼文並上線粉專
-行政事項：討論今年數據、開自選章節數據票、明年電競賽討論會議、整理檔案、製作結案報告
＊智慧局：製作全案結案報告、發送表單中獎虛寶
＊慈濟空軍：上線任務1、發放站內訊息</t>
  </si>
  <si>
    <t>＊原語會：
-臉書貼文：與行銷討論貼文內容、上線兩篇貼文
-成果發表會：獎狀輸出、整理活動後器材與檔案、處理領據資料
-行政事項：明年電競賽討論會議、製作結案報告
＊智慧局：製作11月結案報告、整理抽獎表單
＊慈濟空軍：確認主視覺、任務7宣傳圖
＊花王：協調內部地形SP製作
＊新希望：製作並提供11月數據報告</t>
  </si>
  <si>
    <t>＊原語會：
-成果發表會：處理決賽事項（含場地技術協調會、行前會、活動簡報、細流、競賽題庫、整理器材、聯繫工作坊/原教中心老師、確認主持稿＆新聞稿＆設計檔＆場佈圖等內容、與實作分享的老師討論簡報內容）
-工作坊：盤點原語會粉專篇數、上線一篇貼文
-行政事項：專案進度報告、第六次工作會議
＊海科館：與Troy對接專案內容
＊慈濟空軍：確認主視覺、任務7宣傳圖</t>
  </si>
  <si>
    <t>＊原語會：
-成果發表會：聯繫工作坊/原教中心老師、調整細流、確認主持稿＆新聞稿＆設計檔＆場佈圖等內容、寄出成果發表會電競行前信件、領據製作與確認、盤點場地所需對接事項＆需購買禮品、與實作分享的老師討論簡報內容
-行政事項：專案進度報告
＊智慧局：提供第12檔任務數據、討論結案內容
＊勤業眾信：與Vicky了解專案內容、提供客戶需求數據</t>
  </si>
  <si>
    <t>＊原語會：
-線上任務：處理寄件禮品事項
-成果發表會：聯繫工作坊/原教中心老師、規劃細流、追蹤主持稿＆新聞稿＆設計檔、與財務討論領據內容
-行政事項：專案進度報告
＊智慧局：調整10月任務的報告
＊慈濟空軍：上線任務6、發布站內訊息、確認第五六款道具地形及描述</t>
  </si>
  <si>
    <t>＊原語會：
-成果發表會：聯繫工作坊/原教中心老師、研究魔王戰設定、製作社群圖文、討論成果展流程、擬定開賽通知、追蹤主持稿＆新聞稿
-行政事項：專案進度報告
＊新希望：整理10月數據
＊智慧局：上線第12檔任務、發布站內訊息、製作10月任務的報告
＊慈濟空軍：討論下半年視覺、與設計追蹤第五六款地形、處理國際盃初賽新題</t>
  </si>
  <si>
    <t>＊原語會：
-工作坊：辦理台南場貼文
-成果發表會：規劃電競賽表單、規劃電競貼文、聯繫族語老師、追蹤主視覺圖素、提供年代牆資訊、研究魔王戰設定
-行政事項：專案進度報告、第五次工作會議、調整原語會期中報告
＊智慧局：處理第12檔任務事項、製作10月任務的報告、提供第11檔任務數據
＊慈濟空軍：發想第四款道具地形描述、發想下半年視覺、撈取任務數據</t>
  </si>
  <si>
    <t>＊原語會：
-工作坊：整理所有教師名單、聯繫老師邀約實作、辦理台南場工作坊（含工作坊邀約、整理物資、確認名單、發函等）、聯繫原教中心/原民機構
-成果發表會：討論成果展規劃及預算、盤點成果展電競待辦事項
-行政事項：專案進度報告、明年電競賽討論、討論族語老師預算及後續協助事項、製作會議簡報
＊智慧局：調整第11檔任務題目
＊慈濟空軍：開慈濟空軍地形票
＊優化事項：討論原語會需求（含魔王戰、同賽場不同題庫等）</t>
  </si>
  <si>
    <t>＊原語會：
-工作坊：發布教師社群的實作任務貼文、辦理新竹場工作坊（含工作坊邀約、整理物資、確認名單等）、上線新竹場貼文、聯繫原教中心/原民機構
-成果發表會：討論展板規劃
-行政事項：專案進度報告、明年電競賽討論
＊智慧局：上線第11檔任務、發布站內訊息
＊慈濟空軍：上線任務5、發布站內訊息
＊優化事項：討論原語會需求（含魔王戰、同賽場不同題庫等）
＊成就獎勵：整理Q3數據</t>
  </si>
  <si>
    <t>＊原語會：
-工作坊：確認10月工作坊招募貼文、辦理宜蘭場工作坊、聯繫原教中心/原民機構、規劃教師社群提醒貼文
-成果發表會：盤點成果發表會事項、討論展板內容
-行政事項：專案進度報告、明年計畫討論、期中報告協助
＊新希望：帳號處理
＊海科館：撈取決賽數據、發放決賽虛寶
＊智慧局：提供9月報告
＊慈濟空軍：處理電競賽新題</t>
  </si>
  <si>
    <t>＊原語會：
-工作坊：上線新北場&amp;台中場貼文、辦理宜蘭場工作坊、聯繫原教中心/原民機構
-成果發表會：確認主視覺、啟動儀式、討論展板內容
-行政事項：專案進度報告、明年計畫討論、期中報告協助
＊新希望：統整9月數據報表、帳號處理
＊海科館：撈取決賽數據、發放決賽虛寶
＊智慧局：確認下波任務題目、提供8-10檔任務數據、製作9月報告
＊慈濟空軍：確認馬來西亞州賽新題</t>
  </si>
  <si>
    <t>＊原語會：
-工作坊：處理新北場、台中場工作坊事項、上線九月招募臉書貼文
-合作意向書：追蹤族語老師回簽進度
-行政事項：專案進度報告、明年計畫討論、期中報告協助
＊海科館：提供結案報告、與BD/RD討論課堂競賽之盾數據
＊慈濟空軍：撈取任務數據、上線任務4、發送站內訊息、處理馬來西亞州賽新題
＊世展會：與BD討論明年提案</t>
  </si>
  <si>
    <t>＊原語會：
-工作坊：聯繫9月場次原教中心行政事項、上線工作坊招募臉書貼文
-成果發表會：討論與調整主視覺、政大公企場勘
-行政事項：專案進度報告、第四次工作會議、明年計畫討論
＊海科館：整理競賽錯題、歸位決賽物品、製作結案報告
＊新希望：帳號調整
＊智慧局：提供第八檔測試任務、臉書圖文確認、上線第八檔任務、發布站內訊息
＊慈濟空軍：追蹤圖素確認</t>
  </si>
  <si>
    <t>＊原語會：
-工作坊：聯繫9月場次原教中心行政事項、高雄場工作坊貼文
-行政事項：專案進度報告、提供自選章節數據
＊海科館：處理決賽事項（含提醒信件、參賽證明、處理題庫、行政聯繫等）、辦理決賽
＊世展會：製作結案報告
＊新希望：帳號調整、提供7.8月數據報表
＊智慧局：製作8月任務書結案檔案、提供第七波任務數據、上架第八檔任務題目
＊慈濟空軍：追蹤圖素確認</t>
  </si>
  <si>
    <t>＊原語會：
-工作坊：聯繫9月場次原教中心行政事項、處理台北&amp;高雄場行前事項（含名單、文件製作、行政聯繫等）、規劃工作坊貼文主題
-成果發表會：討論成果發表會啟動儀式
-行政事項：專案進度報告、開自選章節數據票
＊海科館：處理決賽事項、追蹤決賽參與名單、開競賽之盾3數據票
＊世展會：討論結案報告內容
＊新希望：處理帳號問題、統整7.8月數據報表
＊智慧局：製作8月任務書結案檔案、提供第七波任務數據
＊慈濟空軍：上線任務3、發布站內訊息</t>
  </si>
  <si>
    <t>＊原語會：
-工作坊：聯繫各原教中心辦理進度、追蹤台北、高雄工作坊人數&amp;名單、討論工作坊簡報＆流程
-宣傳品：製作紅布條、更新宣傳品製作時程
-成果發表會：討論成果發表會場勘資料
-行政事項：原語會第三次工作會議
＊海科館：寄第二波決賽名單、提供電競題目、調整電競賽細流&amp;座位表
＊世展會：彩排、處理決賽事項、辦理決賽
＊新希望：處理帳號問題</t>
  </si>
  <si>
    <t xml:space="preserve">＊原語會：
-專家顧問：辦理工作坊試辦場、整理工作坊建議文件
-工作坊：辦理彰化場工作坊、聯繫原教中心辦理時程、追蹤工作坊8月招募狀況、調整工作坊簡報、規劃教師社群流程、上線彰化場工作坊後臉書貼文
-宣傳品：確認設計方案並請行銷發包、整理宣傳品分配清單
-成果發表會：討論成果發表會場地
-行政事項：提供專案進度報告
＊智慧局：上線第七檔任務、發布站內訊息
＊慈濟空軍：確認第三波圖素
＊海科館：處理決賽事項
＊世展會：處理決賽事項（含主持稿討論、細流、打包用題、待確認事項等）
</t>
  </si>
  <si>
    <t>＊原語會：
-專家顧問：寄出工作坊試辦場簡報、顧問發函
-工作坊：聯繫原教中心申請文件（含確認信件、辦理時間、執行細節等）、規劃工作坊簡報、建立教師社群、規劃臉書社團貼文＆流程、討論及確認部分場次工作坊臉書圖文、上架彰化場臉書貼文
-成果發表會：討論成果發表會場地
-行政事項：提供專案進度報告
＊智慧局：調整7月任務書成果報告、提供第六檔任務數據、確認第七檔事項（含任務測試、臉書圖文）
＊慈濟空軍：上線任務2、發放站內訊息
＊海科館：上架競賽之盾3題目、辦理競賽之盾3、提供競賽之盾3數據、寄決賽行前通知
＊世展會：處理決賽事項（含主持稿討論、細流、座位表、待確認事項等）</t>
  </si>
  <si>
    <t>＊原語會：
-專家顧問：聯繫工作坊試辦場
-工作坊：聯繫原教中心申請文件（含確認信件、辦理時間、執行細節等）
-宣傳品：與行銷討論宣傳品規劃（含設計、時程、數量等）
-成果發表會：討論成果發表會場地
-行政事項：提供專案進度報告
＊智慧局：確認服務團臉書圖文、製作並提供7月任務書成果報告、追蹤第七檔任務題目
＊慈濟空軍：規劃兩款道具地形描述、開兩款道具地形RD票
＊海科館：提供兩檔任務書數據＆錯題回報、處理電競賽事項（含競賽之盾行銷宣傳）、開競賽之盾2數據票、追蹤競賽之盾3題目
＊世展會：決賽籌備會議、處理決賽事項（含細流、視覺、選手名單、待確認事項等）</t>
  </si>
  <si>
    <t>＊原語會：
-官方任務書：任務1上線（含發站內訊息、上線客戶臉書/IG貼文）
-專家顧問：聯繫新舊顧問異動、整理合作意向書
-工作坊：聯繫各原教中心
-宣傳品：與行銷討論宣傳品規劃（含設計、時程、數量等）
-行政事項：第二次工作會議
＊智慧局：第六檔任務上線＆發站內訊息、講座媒合
＊慈濟空軍：上線暑假作業2
＊海科館：海科館場勘、辦理競賽之盾2（含題目上架/調整/測試、發站內訊息/LINE@宣傳等）、提供競賽之盾2數據、處理電競賽事項（含規劃行前通知、製作邀請函）
＊世展會：與客戶討論暑期挑戰賽（含確認輸出物設計、活動流程、贊助商logo等）</t>
  </si>
  <si>
    <t>＊原語會：
-初級測驗題庫：題庫轉制demo
-官方任務書：發函任務1題目＆圖素、任務圖素規劃追蹤
-專家顧問：追蹤顧問諮詢會議出席、聯繫新舊顧問異動
-工作坊：確認發文事宜、聯繫各原教中心
-行政事項：每週專案進度報告彙整
＊智慧局：確認第六檔任務相關事項（含圖素、文案、題目等）、提供第五檔任務數據
＊慈濟空軍：道具地形確認、上線任務1＆發布站內訊息、開2款道具地形票
＊海科館：提供競賽之盾1數據、上架競賽之盾2題目、圖素確認
＊世展會：決賽事項討論（含活動內容、現場輸出物設計等）</t>
  </si>
  <si>
    <t>＊原語會：
-初級測驗題庫：確認素材、規劃題庫轉置公式
-官方任務書：確認任務題目、任務圖素規劃追蹤
-專家顧問：整理第一版委員回覆名單、處理諮詢會議相關事項（含邀約顧問、擬定議程等）
-宣傳品製作：討論四款新品製作項目
-行政事項：追蹤確認事項回函、每週專案進度報告彙整
＊慈濟空軍：討論主視覺及任務圖素
＊海科館：任務2上線＆發站內訊息、討論電競相關內容（含整理表單、實體獎勵等）
＊世展會：網路規格討論會議
＊智慧局：六月任務書成果報告修改及提供、確認第六檔任務題目
＊整理Q2成就獎勵數據</t>
  </si>
  <si>
    <t>Francis</t>
  </si>
  <si>
    <t>國網中心賽事支援
苗栗交通安全專案討論
三花第三波題目追蹤、主視覺討論、第二波數據整理
動保司專案時程規劃</t>
  </si>
  <si>
    <t>司法院專案規劃
苗栗交通安全主視覺討論
臺中電競：地形獎品郵寄、結案報告調整
三花第三波題目追蹤</t>
  </si>
  <si>
    <t>新竹性平結案報告製作
司法院專案時程規劃
三花第二波任務上線
北市警局主視覺追蹤
台中電競結案會議</t>
  </si>
  <si>
    <t>台中電競：結案報告製作
三花：第二波題目測試、主視覺追蹤
北市警局：主視覺追蹤
苗栗交通安全：專案時程規劃
桃園性平：地形道具規劃
動保司：專案時程規劃</t>
  </si>
  <si>
    <t>台中電競：決賽後數據整理及獎勵寄送
三花：第二波題目測試
北市警局：主視覺追蹤</t>
  </si>
  <si>
    <t>台中電競：前置作業、活動日
新竹性平：第二波題目上線
北市警局：主視覺追蹤
桃園性平：專案討論
任務書問卷調整與討論</t>
  </si>
  <si>
    <t>台中電競：行前會議內容整理、決賽細流調整、相關文件製作
新竹性平：追蹤題目
北市警局：專案規劃
桃園性平：專案討論
任務書問卷調整與討論</t>
  </si>
  <si>
    <t>台中電競：客服處理、決賽細流調整、決賽通知擬定、晉級選手報名整理
新竹性平：追蹤題目
北市警局：專案規劃
桃園性平：專案討論</t>
  </si>
  <si>
    <t>台中電競：客服處理、決賽細流調整、決賽座位圖規劃、主持稿討論
新竹性平：第一波上架
北市警局：專案規劃
桃園性平：專案討論</t>
  </si>
  <si>
    <t>台中電競：客服處理、決賽細流討論、決賽座位圖規劃、主持稿討論
原語會：專案討論、示範影片調整
新竹性平：臉書貼文、題目客戶討論
北市警局：專案規劃</t>
  </si>
  <si>
    <t>台中電競：賽事流程討論、決賽通知寄送
原語會：專案討論、示範影片調整
新竹性平：主視覺、題目客戶討論
北市警局：專案規劃</t>
  </si>
  <si>
    <t>台中電競：賽前賽場確認、客服處理、擬定決賽通知
原語會：專案討論
交通事故補償：專案會議
北市警局：專案規劃</t>
  </si>
  <si>
    <t>台中電競：報名人數統計、不符合資個名單整理、客服處理、活動流程討論、擬定開賽通知
原語會：專案討論
三花：主視覺與題目確認
北市警局：專案規劃
新竹性平：主視覺追蹤</t>
  </si>
  <si>
    <t>台中電競：報名人數統計、未綁定帳號整理、客服處理、活動流程討論
原語會：專案討論
交通事故補償基金：提案規劃
北市警局：專案規劃
新竹性平：主視覺追蹤</t>
  </si>
  <si>
    <t>台中電競：報名人數統計、未綁定帳號整理、客服處理、二次場勘
原語會：討論電競賽內容
交通事故補償基金：提案規劃
北市警局：專案規劃</t>
  </si>
  <si>
    <t>台中電競：報名人數統計、未綁定帳號整理、客服處理、對接會議
新竹性平：主視覺討論
原語會：討論電競賽內容、製作相關手冊
交通事故補償基金：提案規劃</t>
  </si>
  <si>
    <t>台中電競：報名人數統計、未綁定帳號整理、客服處理
三花棉業：地形討論
新竹性平：主視覺討論
原語會：討論電競賽內容、製作相關手冊</t>
  </si>
  <si>
    <t>台中電競：報名人數統計、未綁定帳號整理、客服處理
三花棉業：地形討論
新竹性平：主視覺討論</t>
  </si>
  <si>
    <t>台中電競：報名人數統計、未綁定帳號整理、違規事項處理
三花棉業：地形討論
動保司：標書討論
新竹性平：專案討論</t>
  </si>
  <si>
    <t>台中電競：場勘、報名網頁調整、操作手冊&amp;報名手冊調整
三花棉業：地形開票
動保司：標書討論
新竹性平：專案討論</t>
  </si>
  <si>
    <t>台中電競：場地查找、報名網頁調整、操作手冊&amp;報名手冊調整
三花棉業：地形、活動標題討論與調整
玩家行為分析討論</t>
  </si>
  <si>
    <t>台中電競：場地查找、報名網頁調整、操作手冊撰寫
三花棉業：地形、活動標題討論與規劃
原語會：明年電競賽討論規劃</t>
  </si>
  <si>
    <t>台中電競：報名簡章撰寫、操作手冊撰寫
三花棉業：地形、活動標題討論與規劃
原語會：明年電競賽討論規劃</t>
  </si>
  <si>
    <t>智慧局：結案報告調整
原語會：結案報告製作
動保司：結案報告調整
三花棉業：地形規劃
台中電競：場地場勘、提案調整</t>
  </si>
  <si>
    <t>智慧局：結案報告製作
司法院：結案報告調整
原語會：結案報告製作
動保司：結案報告討論
三花棉業：任務時程規劃</t>
  </si>
  <si>
    <t>智慧局：季報製作
司法院：結案報告製作
原語會：中獎通知信電話通知、成果展前置作業
動保司：任務上線相關事項確認</t>
  </si>
  <si>
    <t>智慧局：講座執行追蹤、報告整理
司法院：結案報告製作
原語會：顧問簽領單據信件催繳、中獎通知信電話通知、成果展領據等文件製作
動保司：任務上線相關事項確認</t>
  </si>
  <si>
    <t>智慧局：講座執行追蹤、旅平險異動作業
司法院：任務上線
原語會：顧問簽領單據信件催繳、中獎通知信發送
動保司：數據整理
台中電競場地查找</t>
  </si>
  <si>
    <t>智慧局：講座執行追蹤
司法院：結案報告製作、第八波任務數據整理
原語會：顧問簽領單據信件發送
動保司：臉書貼文追蹤
台中電競場地查找</t>
  </si>
  <si>
    <t>智慧局：講座執行追蹤
司法院：結案報告製作
原語會：顧問簽領單據信件發送
動保司：圖素追蹤、題目上線測試</t>
  </si>
  <si>
    <t>智慧局：講座媒合
司法院：第七波任務上線
原語會：辦理台南場工作坊、顧問簽領單據信件擬定
動保司：圖素追蹤與討論、地形追蹤與討論、題目上線測試</t>
  </si>
  <si>
    <t>智慧局：講座媒合、投保旅平險
司法院：第七波任務測試
原語會：合作意向書追蹤、辦理新竹場工作坊、台南場工作坊報名、任務抽獎名單整理、統整顧問費用
動保司：地形開票、地形設計討論</t>
  </si>
  <si>
    <t>智慧局：講座媒合、成果報告製作
司法院：第七波圖文確認
原語會：題目轉置、合作意向書追蹤
動保司：問卷製作</t>
  </si>
  <si>
    <t>智慧局：講座媒合、成果報告製作
司法院：問卷調整
原語會：題目轉置、工作坊
動保司：主視覺與地形製作及討論</t>
  </si>
  <si>
    <t>智慧局：講座媒合
司法院：司法院入校活動、問卷製作
原語會：題目轉置、任務抽獎名單整理、工作坊
動保司：主視覺與地形製作及討論</t>
  </si>
  <si>
    <t xml:space="preserve">智慧局：講座媒合
司法院：台中入校流程確認
原語會：族語老師及原教中心電話聯繫合作意向、題目轉置
動保司：時程規劃
</t>
  </si>
  <si>
    <t xml:space="preserve">智慧局：講座媒合
司法院：台中入校流程確認
原語會：族語老師及原教中心電話聯繫合作意向、題目轉置
全能電競：獎勵寄送
</t>
  </si>
  <si>
    <t>智慧局：講座媒合、退保處理
台北市警察局：中獎名單整理
司法院：台中入校流程確認
原語會：族語老師及原教中心電話聯繫合作意向、題目轉置、追蹤高雄工作坊人數、台北場及高雄場工作坊
全能電競：領據請款</t>
  </si>
  <si>
    <t>智慧局：講座媒合
台北市警察局：結案報告製作、中獎名單整理
司法院：台中入校場勘
原語會：族語老師及原教中心電話聯繫合作意向、題目轉置
全能電競：領據資料收集與統整</t>
  </si>
  <si>
    <t>智慧局：講座媒合、次月場次表整理
台北市警察局：結案報告製作
司法院：第五波任務相關事項確認
原語會：族語老師及原教中心電話聯繫合作意向、題目轉置
全能電競：領據資料收集與統整</t>
  </si>
  <si>
    <t>水保署台中分署：結案數據統整
智慧局：講座媒合
台北市警察局：電競賽流程討論、晉級選手資料整理與聯繫
司法院：第五波任務相關事項確認
原語會：族語老師及原教中心電話聯繫合作意向、題目轉置
全能電競：領據資料收集與統整</t>
  </si>
  <si>
    <t>水保署台中分署：結案數據統整
智慧局：講座媒合
台北市警察局：電競賽流程討論、晉級選手資料整理與聯繫
司法院：第五波任務相關事項確認
原語會：族語老師及原教中心電話聯繫合作意向
全能電競：領據資料收集與統整</t>
  </si>
  <si>
    <t>水保署台中分署：結案數據統整
智慧局：講座媒合
台北市警察局：電競賽流程討論
司法院：第五波任務相關事項確認
原語會：族語老師及原教中心電話聯繫合作意向
全能電競：領據資料收集與統整</t>
  </si>
  <si>
    <t>水保署台中分署：結案數據統整
智慧局：講座媒合
台北市警察局：發送決賽通知、電競賽流程討論、匯入帳號開票
司法院：第五波任務相關事項確認
原語會：族語老師及原教中心電話聯繫合作意向、官方任務書上架測試
灃食：賽後虛寶發送、領據資料整理
全能電競：領據資料收集與統整</t>
  </si>
  <si>
    <t>水保署台中分署：第三波任務書上線、第三場魔王戰
智慧局：第一季講座滿意度報告修改及提供、講座媒合
台北市警察局：統計晉級名單、決賽通知文件製作、違規名單通知
司法院：第四波任務上線
原語會：初級測驗題目轉置、官方任務書上架測試
灃食：晉級選手資料確認、支援電競賽現場活動
全能電競：領據資料收集與統整</t>
  </si>
  <si>
    <t>結束時間</t>
  </si>
  <si>
    <t>狀況</t>
  </si>
  <si>
    <t>CSR專案（線上任務書、競賽之盾、魔王戰）</t>
  </si>
  <si>
    <t>衛武營國家藝術文化中心</t>
  </si>
  <si>
    <t>開案中</t>
  </si>
  <si>
    <t>漢光基金會</t>
  </si>
  <si>
    <t>三花棉業</t>
  </si>
  <si>
    <t>陳澄波基金會：漫畫</t>
  </si>
  <si>
    <t>北市警察局</t>
  </si>
  <si>
    <t>苗栗稅務處</t>
  </si>
  <si>
    <t>陳澄波基金會：藝術</t>
  </si>
  <si>
    <t>聯電</t>
  </si>
  <si>
    <t>新竹縣教育局（性平）</t>
  </si>
  <si>
    <t>新竹縣教育局(交通安全)</t>
  </si>
  <si>
    <t>交通事故補償基金會</t>
  </si>
  <si>
    <t>桃園稅務局</t>
  </si>
  <si>
    <t>桃園性平</t>
  </si>
  <si>
    <t>台新</t>
  </si>
  <si>
    <t>苗栗教育局</t>
  </si>
  <si>
    <t>行政院消保處</t>
  </si>
  <si>
    <t>智財局</t>
  </si>
  <si>
    <t>桃園市教育局(反毒)</t>
  </si>
  <si>
    <t>基隆教育處（性平）</t>
  </si>
  <si>
    <t>客委會補助案</t>
  </si>
  <si>
    <t>待續約</t>
  </si>
  <si>
    <t>CSR複合型專案（線上任務、電競賽、展區、入校）</t>
  </si>
  <si>
    <t>慈濟陸軍</t>
  </si>
  <si>
    <t>慈濟空軍</t>
  </si>
  <si>
    <t>開標中</t>
  </si>
  <si>
    <t>高科大技職教育</t>
  </si>
  <si>
    <t>企業專案（內訓、任務活動、帳號匯入、教學設計）</t>
  </si>
  <si>
    <t>AZ企業內訓</t>
  </si>
  <si>
    <t>HKBU</t>
  </si>
  <si>
    <t>電競賽專案（線上/現場）</t>
  </si>
  <si>
    <t>慈濟電競</t>
  </si>
  <si>
    <t>臺中電競賽</t>
  </si>
  <si>
    <t>世展會電競賽</t>
  </si>
  <si>
    <t>海科館</t>
  </si>
  <si>
    <t>國網中心電競賽</t>
  </si>
  <si>
    <t>產品運營</t>
  </si>
  <si>
    <t>優化排程</t>
  </si>
  <si>
    <t>SROI報告</t>
  </si>
  <si>
    <t>OP外包地形</t>
  </si>
  <si>
    <t>電競教練計畫</t>
  </si>
  <si>
    <t>小方</t>
  </si>
  <si>
    <t>5月29日</t>
  </si>
  <si>
    <r>
      <rPr>
        <b/>
        <sz val="12"/>
        <color rgb="FFFF0000"/>
        <rFont val="微軟正黑體"/>
      </rPr>
      <t xml:space="preserve">🔹全能電競
</t>
    </r>
    <r>
      <rPr>
        <sz val="12"/>
        <color rgb="FFFF0000"/>
        <rFont val="微軟正黑體"/>
      </rPr>
      <t xml:space="preserve">-撰寫決賽獎勵貼文、倒數三天（FB/LINE/IG）＆晉級名單公告圖素確認
-跟廠商討論直播、動靜態攝影需求
-教師活動邀請＆企業邀請進度對焦
-盤點決賽獎項價值（評估寄送預算）＆整理硬體輸出報價
-跟Karen確認公關時程提供
-展版內容討論（TLD）
-討論捐物收據及領據處理；確認三花及ASUS獎品價值（捐物證明）
-跟財務確認讀墨及各贊助商發票開立、贊助獎品領據價值填寫
</t>
    </r>
    <r>
      <rPr>
        <b/>
        <sz val="12"/>
        <color rgb="FFFF0000"/>
        <rFont val="微軟正黑體"/>
      </rPr>
      <t xml:space="preserve">🔹其他專案
</t>
    </r>
    <r>
      <rPr>
        <sz val="12"/>
        <color rgb="FFFF0000"/>
        <rFont val="微軟正黑體"/>
      </rPr>
      <t>-慈濟空軍新年度視覺外包整理＆討論
-慈濟電競第六屆視覺客戶方向追蹤及提供設計
-開放水域相關設計物確認
-撰寫土基會第四波貼文＆廣告排程
-討論動保司電競賽時程（BD）
-整理電競logo使用規範
-跟PM討論電競賽不同組別報名頁追蹤連結解法
🔹</t>
    </r>
    <r>
      <rPr>
        <b/>
        <sz val="12"/>
        <color rgb="FFFF0000"/>
        <rFont val="微軟正黑體"/>
      </rPr>
      <t xml:space="preserve">其他
</t>
    </r>
    <r>
      <rPr>
        <sz val="12"/>
        <color rgb="FFFF0000"/>
        <rFont val="微軟正黑體"/>
      </rPr>
      <t xml:space="preserve">-設計retro meeting
-處理wix網站帳號權限轉移
</t>
    </r>
  </si>
  <si>
    <r>
      <rPr>
        <b/>
        <sz val="10"/>
        <color rgb="FF000000"/>
        <rFont val="微軟正黑體"/>
      </rPr>
      <t xml:space="preserve">5/22（五） 請假
🔹慈濟空軍/電競
</t>
    </r>
    <r>
      <rPr>
        <sz val="10"/>
        <color rgb="FF000000"/>
        <rFont val="微軟正黑體"/>
      </rPr>
      <t xml:space="preserve">- 馬來西亞wix網頁資訊
- 討論及整理第六屆視覺方向提案
-空軍新年度視覺方向及行銷排程確認
</t>
    </r>
    <r>
      <rPr>
        <b/>
        <sz val="10"/>
        <color rgb="FF000000"/>
        <rFont val="微軟正黑體"/>
      </rPr>
      <t xml:space="preserve">🔹全能電競
</t>
    </r>
    <r>
      <rPr>
        <sz val="10"/>
        <color rgb="FF000000"/>
        <rFont val="微軟正黑體"/>
      </rPr>
      <t xml:space="preserve">- 倒數一週貼文撰寫＆廣告安排
- 電競教師活動進度對焦
- 展區規劃討論
- 宣傳圖素修改確認&amp;對焦決賽實體輸出物需求
- 獎項簽收流程討論＆修改簡章資訊更新
- 邀卡修改＆提供BD\OP進行企業及出題老師邀約
- 玉山鈦坦邀請確認事宜整理及對焦
- 讀墨贊助權益討論＆圖素確認
- 整理直播跟動靜態攝影需求
</t>
    </r>
    <r>
      <rPr>
        <b/>
        <sz val="10"/>
        <color rgb="FF000000"/>
        <rFont val="微軟正黑體"/>
      </rPr>
      <t xml:space="preserve">🔹其他專案
</t>
    </r>
    <r>
      <rPr>
        <sz val="10"/>
        <color rgb="FF000000"/>
        <rFont val="微軟正黑體"/>
      </rPr>
      <t xml:space="preserve">- 開放水域主視覺修改確認＆調整行銷排程
- 討論原語會報價
</t>
    </r>
    <r>
      <rPr>
        <b/>
        <sz val="10"/>
        <color rgb="FF000000"/>
        <rFont val="微軟正黑體"/>
      </rPr>
      <t xml:space="preserve">🔹電商社群
</t>
    </r>
    <r>
      <rPr>
        <sz val="10"/>
        <color rgb="FF000000"/>
        <rFont val="微軟正黑體"/>
      </rPr>
      <t xml:space="preserve">- 本週進度對焦
</t>
    </r>
    <r>
      <rPr>
        <b/>
        <sz val="10"/>
        <color rgb="FF000000"/>
        <rFont val="微軟正黑體"/>
      </rPr>
      <t xml:space="preserve">🔹其他：
</t>
    </r>
    <r>
      <rPr>
        <sz val="10"/>
        <color rgb="FF000000"/>
        <rFont val="微軟正黑體"/>
      </rPr>
      <t xml:space="preserve">- 討論任務成就頁面內容
-撰寫週末能量活動貼文&amp;廣告排程
-設計開票整理＆諮詢會議
</t>
    </r>
  </si>
  <si>
    <r>
      <rPr>
        <b/>
        <sz val="10"/>
        <color rgb="FF000000"/>
        <rFont val="微軟正黑體"/>
      </rPr>
      <t xml:space="preserve">🔹慈濟空軍/電競
</t>
    </r>
    <r>
      <rPr>
        <sz val="10"/>
        <color rgb="FF000000"/>
        <rFont val="微軟正黑體"/>
      </rPr>
      <t xml:space="preserve">- 電競採訪影片上線
- 慈濟第六屆視覺方向進度追蹤
</t>
    </r>
    <r>
      <rPr>
        <b/>
        <sz val="10"/>
        <color rgb="FF000000"/>
        <rFont val="微軟正黑體"/>
      </rPr>
      <t xml:space="preserve">🔹全能電競
</t>
    </r>
    <r>
      <rPr>
        <sz val="10"/>
        <color rgb="FF000000"/>
        <rFont val="微軟正黑體"/>
      </rPr>
      <t xml:space="preserve">- 讀墨全能手冊上架/廣告處理
- 宣傳圖素修改（全能手冊、倒數圖素）
- 電競教練活動＆講師邀請討論
- 活動規劃/進度討論（決賽流程、分工、商務分享會、獎品清單）
- BD全能電競商務邀請環節討論
- 華碩獎品寄退處理
- 展區規劃討論
</t>
    </r>
    <r>
      <rPr>
        <b/>
        <sz val="10"/>
        <color rgb="FF000000"/>
        <rFont val="微軟正黑體"/>
      </rPr>
      <t xml:space="preserve">🔹其他專案
</t>
    </r>
    <r>
      <rPr>
        <sz val="10"/>
        <color rgb="FF000000"/>
        <rFont val="微軟正黑體"/>
      </rPr>
      <t xml:space="preserve">- 動保司標案討論
- 開放水域視覺回饋討論
- 討論世展會硬體報價
- 文資電競＆動保司電競行銷內容安排
- 台中電競結案內外部會議
</t>
    </r>
    <r>
      <rPr>
        <b/>
        <sz val="10"/>
        <color rgb="FF000000"/>
        <rFont val="微軟正黑體"/>
      </rPr>
      <t xml:space="preserve">🔹電商社群
</t>
    </r>
    <r>
      <rPr>
        <sz val="10"/>
        <color rgb="FF000000"/>
        <rFont val="微軟正黑體"/>
      </rPr>
      <t xml:space="preserve">- 本週進度對焦
- LINE成效討論
</t>
    </r>
    <r>
      <rPr>
        <b/>
        <sz val="10"/>
        <color rgb="FF000000"/>
        <rFont val="微軟正黑體"/>
      </rPr>
      <t xml:space="preserve">🔹其他：
</t>
    </r>
    <r>
      <rPr>
        <sz val="10"/>
        <color rgb="FF000000"/>
        <rFont val="微軟正黑體"/>
      </rPr>
      <t>-部門自動化流程研究
-工讀生＆行銷庶務行政處理
-行銷社群月數據檢視
- 行銷面試
- CM會議</t>
    </r>
  </si>
  <si>
    <r>
      <rPr>
        <b/>
        <sz val="12"/>
        <color rgb="FF000000"/>
        <rFont val="微軟正黑體"/>
      </rPr>
      <t xml:space="preserve">🔹慈濟空軍/電競
</t>
    </r>
    <r>
      <rPr>
        <sz val="12"/>
        <color rgb="FF000000"/>
        <rFont val="微軟正黑體"/>
      </rPr>
      <t xml:space="preserve">- 電競採訪影片確認
</t>
    </r>
    <r>
      <rPr>
        <b/>
        <sz val="12"/>
        <color rgb="FF000000"/>
        <rFont val="微軟正黑體"/>
      </rPr>
      <t xml:space="preserve">🔹其他專案
</t>
    </r>
    <r>
      <rPr>
        <sz val="12"/>
        <color rgb="FF000000"/>
        <rFont val="微軟正黑體"/>
      </rPr>
      <t xml:space="preserve">- 撰寫新竹林保署第二波貼文＆廣告排程
- 開放水域視覺修改討論
- 全能電競交接
- 全能電競硬體輸出規格討論
- 週末能量加倍活動內容討論
- 新竹林保署外包設計進度對焦
- 全能電競教師活動流程及預算討論
- 全能電競贊助獎品/讀墨電子書/宣傳圖進度處理
- 動保司專案討論
- 世展會場勘
</t>
    </r>
    <r>
      <rPr>
        <b/>
        <sz val="12"/>
        <color rgb="FF000000"/>
        <rFont val="微軟正黑體"/>
      </rPr>
      <t xml:space="preserve">🔹電商社群
</t>
    </r>
    <r>
      <rPr>
        <sz val="12"/>
        <color rgb="FF000000"/>
        <rFont val="微軟正黑體"/>
      </rPr>
      <t xml:space="preserve">- 本週進度對焦
</t>
    </r>
    <r>
      <rPr>
        <b/>
        <sz val="12"/>
        <color rgb="FF000000"/>
        <rFont val="微軟正黑體"/>
      </rPr>
      <t xml:space="preserve">🔹其他：
</t>
    </r>
    <r>
      <rPr>
        <sz val="12"/>
        <color rgb="FF000000"/>
        <rFont val="微軟正黑體"/>
      </rPr>
      <t>- 整理設計開票
- Allison交接
- 行銷面試
- CM會議簡報製作</t>
    </r>
  </si>
  <si>
    <t>4月30日</t>
  </si>
  <si>
    <r>
      <rPr>
        <b/>
        <sz val="12"/>
        <color rgb="FF000000"/>
        <rFont val="微軟正黑體"/>
      </rPr>
      <t xml:space="preserve">🔹慈濟空軍/電競
</t>
    </r>
    <r>
      <rPr>
        <sz val="12"/>
        <color rgb="FF000000"/>
        <rFont val="微軟正黑體"/>
      </rPr>
      <t xml:space="preserve">-空軍&amp;慈濟電競新年度視覺進度追蹤
-電競採訪影片剪輯討論
</t>
    </r>
    <r>
      <rPr>
        <b/>
        <sz val="12"/>
        <color rgb="FF000000"/>
        <rFont val="微軟正黑體"/>
      </rPr>
      <t xml:space="preserve">🔹其他專案
</t>
    </r>
    <r>
      <rPr>
        <sz val="12"/>
        <color rgb="FF000000"/>
        <rFont val="微軟正黑體"/>
      </rPr>
      <t xml:space="preserve">-全能電競進度對接
-全能電競硬體輸出清單及展架規劃討論
-設計討論（全能電競＆開放水域）
-開放水域電競配獎及主視覺討論
-世展會場勘對接
</t>
    </r>
    <r>
      <rPr>
        <b/>
        <sz val="12"/>
        <color rgb="FF000000"/>
        <rFont val="微軟正黑體"/>
      </rPr>
      <t xml:space="preserve">🔹電商社群
</t>
    </r>
    <r>
      <rPr>
        <sz val="12"/>
        <color rgb="FF000000"/>
        <rFont val="微軟正黑體"/>
      </rPr>
      <t xml:space="preserve">-本週進度對焦
-Thread經營討論
</t>
    </r>
    <r>
      <rPr>
        <b/>
        <sz val="12"/>
        <color rgb="FF000000"/>
        <rFont val="微軟正黑體"/>
      </rPr>
      <t xml:space="preserve">🔹其他：
</t>
    </r>
    <r>
      <rPr>
        <sz val="12"/>
        <color rgb="FF000000"/>
        <rFont val="微軟正黑體"/>
      </rPr>
      <t xml:space="preserve">-行銷月會
-LINE API串接問題處理
</t>
    </r>
  </si>
  <si>
    <r>
      <rPr>
        <b/>
        <sz val="12"/>
        <color rgb="FF000000"/>
        <rFont val="微軟正黑體"/>
        <family val="2"/>
        <charset val="136"/>
      </rPr>
      <t xml:space="preserve">4/20請假
🔹慈濟空軍/電競
</t>
    </r>
    <r>
      <rPr>
        <sz val="12"/>
        <color rgb="FF000000"/>
        <rFont val="微軟正黑體"/>
        <family val="2"/>
        <charset val="136"/>
      </rPr>
      <t xml:space="preserve">-空軍任務12圖素
-電競活動花絮社群曝光
-電競採訪影片素材整理
-電競結案整理
-空軍1-11波任務行銷數據整理
-任務12貼文撰寫及廣告上線
</t>
    </r>
    <r>
      <rPr>
        <b/>
        <sz val="12"/>
        <color rgb="FF000000"/>
        <rFont val="微軟正黑體"/>
        <family val="2"/>
        <charset val="136"/>
      </rPr>
      <t xml:space="preserve">🔹其他專案
</t>
    </r>
    <r>
      <rPr>
        <sz val="12"/>
        <color rgb="FF000000"/>
        <rFont val="微軟正黑體"/>
        <family val="2"/>
        <charset val="136"/>
      </rPr>
      <t xml:space="preserve">-新竹林保署第二波任務圖確認
-新北性平圖素討論
-開放水域主視覺討論及開票
-全能電競進度代理
-台中電競進場綵排＆活動執行
-原語會記者會需求討論
</t>
    </r>
    <r>
      <rPr>
        <b/>
        <sz val="12"/>
        <color rgb="FF000000"/>
        <rFont val="微軟正黑體"/>
        <family val="2"/>
        <charset val="136"/>
      </rPr>
      <t xml:space="preserve">🔹電商社群
</t>
    </r>
    <r>
      <rPr>
        <sz val="12"/>
        <color rgb="FF000000"/>
        <rFont val="微軟正黑體"/>
        <family val="2"/>
        <charset val="136"/>
      </rPr>
      <t xml:space="preserve">-本週進度對焦
-Thread經營討論
</t>
    </r>
    <r>
      <rPr>
        <b/>
        <sz val="12"/>
        <color rgb="FF000000"/>
        <rFont val="微軟正黑體"/>
        <family val="2"/>
        <charset val="136"/>
      </rPr>
      <t xml:space="preserve">🔹其他：
</t>
    </r>
    <r>
      <rPr>
        <sz val="12"/>
        <color rgb="FF000000"/>
        <rFont val="微軟正黑體"/>
        <family val="2"/>
        <charset val="136"/>
      </rPr>
      <t xml:space="preserve">-討論我的電競頁面行銷標籤處理
-設計諮詢會議
</t>
    </r>
  </si>
  <si>
    <t>4月17日</t>
  </si>
  <si>
    <r>
      <rPr>
        <b/>
        <sz val="12"/>
        <color rgb="FF000000"/>
        <rFont val="微軟正黑體"/>
        <family val="2"/>
        <charset val="136"/>
      </rPr>
      <t xml:space="preserve">🔹慈濟空軍/電競
</t>
    </r>
    <r>
      <rPr>
        <sz val="12"/>
        <color rgb="FF000000"/>
        <rFont val="微軟正黑體"/>
        <family val="2"/>
        <charset val="136"/>
      </rPr>
      <t xml:space="preserve">-空軍任務12圖素修改及確認
-電競得獎名單製作及社群曝光
-電競現場花絮照片整理
-電競結束後續處理
-電競結案整理
</t>
    </r>
    <r>
      <rPr>
        <b/>
        <sz val="12"/>
        <color rgb="FF000000"/>
        <rFont val="微軟正黑體"/>
        <family val="2"/>
        <charset val="136"/>
      </rPr>
      <t xml:space="preserve">🔹其他專案
</t>
    </r>
    <r>
      <rPr>
        <sz val="12"/>
        <color rgb="FF000000"/>
        <rFont val="微軟正黑體"/>
        <family val="2"/>
        <charset val="136"/>
      </rPr>
      <t xml:space="preserve">-開放水域視覺討論
-全能電競公關報價單確認
-全能電競分工＆教師活動討論
-台中電競新聞稿確認
-台中電競進度確認
-台中電競行前會
-新竹林保署第二波圖確認
-全能電競場勘事宜準備
-4/17全能電競場勘
</t>
    </r>
    <r>
      <rPr>
        <b/>
        <sz val="12"/>
        <color rgb="FF000000"/>
        <rFont val="微軟正黑體"/>
        <family val="2"/>
        <charset val="136"/>
      </rPr>
      <t xml:space="preserve">🔹電商社群
</t>
    </r>
    <r>
      <rPr>
        <sz val="12"/>
        <color rgb="FF000000"/>
        <rFont val="微軟正黑體"/>
        <family val="2"/>
        <charset val="136"/>
      </rPr>
      <t xml:space="preserve">-本週進度對焦
</t>
    </r>
    <r>
      <rPr>
        <b/>
        <sz val="12"/>
        <color rgb="FF000000"/>
        <rFont val="微軟正黑體"/>
        <family val="2"/>
        <charset val="136"/>
      </rPr>
      <t xml:space="preserve">🔹其他：
</t>
    </r>
    <r>
      <rPr>
        <sz val="12"/>
        <color rgb="FF000000"/>
        <rFont val="微軟正黑體"/>
        <family val="2"/>
        <charset val="136"/>
      </rPr>
      <t xml:space="preserve">-行銷月會
-ZOOM採購處理
</t>
    </r>
  </si>
  <si>
    <r>
      <rPr>
        <b/>
        <sz val="12"/>
        <color rgb="FFFF0000"/>
        <rFont val="微軟正黑體"/>
      </rPr>
      <t xml:space="preserve">4/6清明連假
</t>
    </r>
    <r>
      <rPr>
        <b/>
        <sz val="12"/>
        <color rgb="FF000000"/>
        <rFont val="微軟正黑體"/>
      </rPr>
      <t xml:space="preserve">🔹慈濟空軍/電競
</t>
    </r>
    <r>
      <rPr>
        <sz val="12"/>
        <color rgb="FF000000"/>
        <rFont val="微軟正黑體"/>
      </rPr>
      <t xml:space="preserve">-撰寫整理葉老師及國維致詞稿及相關資料
-電競直播預告貼文撰寫
-電競決賽準備：採訪事宜對接（真善美）、道具準備
-電競行前會
</t>
    </r>
    <r>
      <rPr>
        <b/>
        <sz val="12"/>
        <color rgb="FF000000"/>
        <rFont val="微軟正黑體"/>
      </rPr>
      <t xml:space="preserve">🔹其他專案
</t>
    </r>
    <r>
      <rPr>
        <sz val="12"/>
        <color rgb="FF000000"/>
        <rFont val="微軟正黑體"/>
      </rPr>
      <t xml:space="preserve">-新竹林保署第二波圖素進度追蹤
-全能電競進度對焦＆公關事宜處理
-世展會戰報更新
</t>
    </r>
    <r>
      <rPr>
        <b/>
        <sz val="12"/>
        <color rgb="FF000000"/>
        <rFont val="微軟正黑體"/>
      </rPr>
      <t xml:space="preserve">🔹電商社群
</t>
    </r>
    <r>
      <rPr>
        <sz val="12"/>
        <color rgb="FF000000"/>
        <rFont val="微軟正黑體"/>
      </rPr>
      <t xml:space="preserve">-本週進度對焦
-2S 發票開立追蹤
</t>
    </r>
    <r>
      <rPr>
        <b/>
        <sz val="12"/>
        <color rgb="FF000000"/>
        <rFont val="微軟正黑體"/>
      </rPr>
      <t xml:space="preserve">🔹其他：
</t>
    </r>
    <r>
      <rPr>
        <sz val="12"/>
        <color rgb="FF000000"/>
        <rFont val="微軟正黑體"/>
      </rPr>
      <t xml:space="preserve">-部門自動化流程研究
-K12彈跳廣告排程討論
</t>
    </r>
  </si>
  <si>
    <t>4月2日</t>
  </si>
  <si>
    <r>
      <rPr>
        <b/>
        <sz val="12"/>
        <color rgb="FFFF0000"/>
        <rFont val="微軟正黑體"/>
        <family val="2"/>
        <charset val="136"/>
      </rPr>
      <t xml:space="preserve">4/3清明連假
</t>
    </r>
    <r>
      <rPr>
        <b/>
        <sz val="12"/>
        <color rgb="FF000000"/>
        <rFont val="微軟正黑體"/>
        <family val="2"/>
        <charset val="136"/>
      </rPr>
      <t xml:space="preserve">🔹慈濟空軍/電競
</t>
    </r>
    <r>
      <rPr>
        <sz val="12"/>
        <color rgb="FF000000"/>
        <rFont val="微軟正黑體"/>
        <family val="2"/>
        <charset val="136"/>
      </rPr>
      <t xml:space="preserve">-空軍視覺新年度方向討論
-空軍任務11貼文及設定廣告
-空軍任務12圖素外包整理
-電競初賽獎狀印刷/直播設定
-電競採訪事宜安排及討論
</t>
    </r>
    <r>
      <rPr>
        <b/>
        <sz val="12"/>
        <color rgb="FF000000"/>
        <rFont val="微軟正黑體"/>
        <family val="2"/>
        <charset val="136"/>
      </rPr>
      <t xml:space="preserve">🔹其他專案
</t>
    </r>
    <r>
      <rPr>
        <sz val="12"/>
        <color rgb="FF000000"/>
        <rFont val="微軟正黑體"/>
        <family val="2"/>
        <charset val="136"/>
      </rPr>
      <t xml:space="preserve">-全能電競進度及分工討論
-安達人壽海報＆簡報模板設計討論修改
-台中電競進度確認
</t>
    </r>
    <r>
      <rPr>
        <b/>
        <sz val="12"/>
        <color rgb="FF000000"/>
        <rFont val="微軟正黑體"/>
        <family val="2"/>
        <charset val="136"/>
      </rPr>
      <t xml:space="preserve">🔹電商社群
</t>
    </r>
    <r>
      <rPr>
        <sz val="12"/>
        <color rgb="FF000000"/>
        <rFont val="微軟正黑體"/>
        <family val="2"/>
        <charset val="136"/>
      </rPr>
      <t xml:space="preserve">-發票開立（2S/花蓮/嘉義）
</t>
    </r>
    <r>
      <rPr>
        <b/>
        <sz val="12"/>
        <color rgb="FF000000"/>
        <rFont val="微軟正黑體"/>
        <family val="2"/>
        <charset val="136"/>
      </rPr>
      <t xml:space="preserve">🔹其他：
</t>
    </r>
    <r>
      <rPr>
        <sz val="12"/>
        <color rgb="FF000000"/>
        <rFont val="微軟正黑體"/>
        <family val="2"/>
        <charset val="136"/>
      </rPr>
      <t>-電競賽事列表優化進度追蹤
-zoom續約處理
-研究部門自動化流程管理</t>
    </r>
  </si>
  <si>
    <r>
      <rPr>
        <b/>
        <sz val="12"/>
        <color rgb="FF000000"/>
        <rFont val="微軟正黑體"/>
        <family val="2"/>
        <charset val="136"/>
      </rPr>
      <t xml:space="preserve">🔹慈濟空軍/電競
</t>
    </r>
    <r>
      <rPr>
        <sz val="12"/>
        <color rgb="FF000000"/>
        <rFont val="微軟正黑體"/>
        <family val="2"/>
        <charset val="136"/>
      </rPr>
      <t xml:space="preserve">-空軍任務11圖素設計確認及修改
-空軍新年度視覺方向發想
-電競決賽：採訪撰寫訪綱
</t>
    </r>
    <r>
      <rPr>
        <b/>
        <sz val="12"/>
        <color rgb="FF000000"/>
        <rFont val="微軟正黑體"/>
        <family val="2"/>
        <charset val="136"/>
      </rPr>
      <t xml:space="preserve">🔹其他專案
</t>
    </r>
    <r>
      <rPr>
        <sz val="12"/>
        <color rgb="FF000000"/>
        <rFont val="微軟正黑體"/>
        <family val="2"/>
        <charset val="136"/>
      </rPr>
      <t xml:space="preserve">-安達人壽新聞稿及圖素修改討論
-新北性平戰報加值宣傳討論
-全能電競：追蹤印花樂贊助確認
-開票（慈濟初賽獎狀、世展會戰報）
-北市性平圖素修改討論
</t>
    </r>
    <r>
      <rPr>
        <b/>
        <sz val="12"/>
        <color rgb="FF000000"/>
        <rFont val="微軟正黑體"/>
        <family val="2"/>
        <charset val="136"/>
      </rPr>
      <t xml:space="preserve">🔹電商社群
</t>
    </r>
    <r>
      <rPr>
        <sz val="12"/>
        <color rgb="FF000000"/>
        <rFont val="微軟正黑體"/>
        <family val="2"/>
        <charset val="136"/>
      </rPr>
      <t xml:space="preserve">-本週進度對焦
-2S報價單開立
-電競賽事列表優化進度追蹤
-新社群經營討論
</t>
    </r>
    <r>
      <rPr>
        <b/>
        <sz val="12"/>
        <color rgb="FF000000"/>
        <rFont val="微軟正黑體"/>
        <family val="2"/>
        <charset val="136"/>
      </rPr>
      <t xml:space="preserve">🔹其他：
</t>
    </r>
    <r>
      <rPr>
        <sz val="12"/>
        <color rgb="FF000000"/>
        <rFont val="微軟正黑體"/>
        <family val="2"/>
        <charset val="136"/>
      </rPr>
      <t>- 製作及整理OP/MKT地形資料庫
-整理MKT notion資料庫
-研究部門自動化流程管理</t>
    </r>
  </si>
  <si>
    <t>3月20日</t>
  </si>
  <si>
    <r>
      <rPr>
        <b/>
        <sz val="12"/>
        <color rgb="FF000000"/>
        <rFont val="微軟正黑體"/>
        <family val="2"/>
        <charset val="136"/>
      </rPr>
      <t xml:space="preserve">🔹慈濟空軍/電競
</t>
    </r>
    <r>
      <rPr>
        <sz val="12"/>
        <color rgb="FF000000"/>
        <rFont val="微軟正黑體"/>
        <family val="2"/>
        <charset val="136"/>
      </rPr>
      <t xml:space="preserve">- 決賽採訪事宜聯繫＆規劃
-電競圖素修改確認
-電競撰寫發文：初賽晉級名單公告&amp;初賽中獎名單
-空軍新年度行銷規劃討論
-初賽獎狀套版研究
</t>
    </r>
    <r>
      <rPr>
        <b/>
        <sz val="12"/>
        <color rgb="FF000000"/>
        <rFont val="微軟正黑體"/>
        <family val="2"/>
        <charset val="136"/>
      </rPr>
      <t xml:space="preserve">🔹其他專案
</t>
    </r>
    <r>
      <rPr>
        <sz val="12"/>
        <color rgb="FF000000"/>
        <rFont val="微軟正黑體"/>
        <family val="2"/>
        <charset val="136"/>
      </rPr>
      <t xml:space="preserve">-全能電競：印花樂贊助事宜聯繫/企業邀請規劃討論
-安達人壽視覺修改討論
-土基會上線處理
-地球解方行銷進度處理
-新北性平電競賽排行榜社群加值討論
-新竹林保署第二波設計文案整理
-原語會種子教師討論
</t>
    </r>
    <r>
      <rPr>
        <b/>
        <sz val="12"/>
        <color rgb="FF000000"/>
        <rFont val="微軟正黑體"/>
        <family val="2"/>
        <charset val="136"/>
      </rPr>
      <t xml:space="preserve">🔹電商社群
</t>
    </r>
    <r>
      <rPr>
        <sz val="12"/>
        <color rgb="FF000000"/>
        <rFont val="微軟正黑體"/>
        <family val="2"/>
        <charset val="136"/>
      </rPr>
      <t xml:space="preserve">- 漸強後台續約評估
-與DA討論Line自動化功能
-本週電商社群進度對焦
</t>
    </r>
    <r>
      <rPr>
        <b/>
        <sz val="12"/>
        <color rgb="FF000000"/>
        <rFont val="微軟正黑體"/>
        <family val="2"/>
        <charset val="136"/>
      </rPr>
      <t xml:space="preserve">🔹其他：
</t>
    </r>
    <r>
      <rPr>
        <sz val="12"/>
        <color rgb="FF000000"/>
        <rFont val="微軟正黑體"/>
        <family val="2"/>
        <charset val="136"/>
      </rPr>
      <t xml:space="preserve">- 電競種子教師TLD聯繫交流
-新人訓練上課
-行銷OGSM討論
-設計retro會議
</t>
    </r>
    <r>
      <rPr>
        <sz val="12"/>
        <color rgb="FF000000"/>
        <rFont val="微軟正黑體"/>
        <family val="2"/>
        <charset val="136"/>
      </rPr>
      <t>-retro會議後事項研究</t>
    </r>
  </si>
  <si>
    <r>
      <rPr>
        <b/>
        <sz val="12"/>
        <color rgb="FF000000"/>
        <rFont val="微軟正黑體"/>
        <family val="2"/>
        <charset val="136"/>
      </rPr>
      <t xml:space="preserve">🔹慈濟空軍/電競
</t>
    </r>
    <r>
      <rPr>
        <sz val="12"/>
        <color rgb="FF000000"/>
        <rFont val="微軟正黑體"/>
        <family val="2"/>
        <charset val="136"/>
      </rPr>
      <t xml:space="preserve">- 整理空軍任務11外包圖素
- 電競初賽違規公告處理
</t>
    </r>
    <r>
      <rPr>
        <b/>
        <sz val="12"/>
        <color rgb="FF000000"/>
        <rFont val="微軟正黑體"/>
        <family val="2"/>
        <charset val="136"/>
      </rPr>
      <t xml:space="preserve">🔹其他專案
</t>
    </r>
    <r>
      <rPr>
        <sz val="12"/>
        <color rgb="FF000000"/>
        <rFont val="微軟正黑體"/>
        <family val="2"/>
        <charset val="136"/>
      </rPr>
      <t xml:space="preserve">-花王＆基隆性平＆新北性平代理進度交接
- 台中電競公關發稿事宜討論
- 新竹林保署視覺確認進度
- 勤業眾信設計進度追蹤
- 世界展望會設計修改
- 整理安達人壽外包設計檔案
- 討論地球解方
</t>
    </r>
    <r>
      <rPr>
        <b/>
        <sz val="12"/>
        <color rgb="FF000000"/>
        <rFont val="微軟正黑體"/>
        <family val="2"/>
        <charset val="136"/>
      </rPr>
      <t xml:space="preserve">🔹電商社群
</t>
    </r>
    <r>
      <rPr>
        <sz val="12"/>
        <color rgb="FF000000"/>
        <rFont val="微軟正黑體"/>
        <family val="2"/>
        <charset val="136"/>
      </rPr>
      <t xml:space="preserve">- 本週電商社群進度對焦
</t>
    </r>
    <r>
      <rPr>
        <b/>
        <sz val="12"/>
        <color rgb="FF000000"/>
        <rFont val="微軟正黑體"/>
        <family val="2"/>
        <charset val="136"/>
      </rPr>
      <t xml:space="preserve">🔹其他：
</t>
    </r>
    <r>
      <rPr>
        <sz val="12"/>
        <color rgb="FF000000"/>
        <rFont val="微軟正黑體"/>
        <family val="2"/>
        <charset val="136"/>
      </rPr>
      <t>- CM會議
- 討論魔王戰動畫畫面
- 整理2B及MKT notion資料庫及路徑
- 行銷月會</t>
    </r>
  </si>
  <si>
    <t>3月6日</t>
  </si>
  <si>
    <r>
      <rPr>
        <b/>
        <sz val="12"/>
        <color rgb="FF000000"/>
        <rFont val="微軟正黑體"/>
        <family val="2"/>
        <charset val="136"/>
      </rPr>
      <t xml:space="preserve">🔹慈濟空軍/電競
</t>
    </r>
    <r>
      <rPr>
        <sz val="12"/>
        <color rgb="FF000000"/>
        <rFont val="微軟正黑體"/>
        <family val="2"/>
        <charset val="136"/>
      </rPr>
      <t xml:space="preserve">-撰寫電競初賽宣傳貼文/廣告上線
-撰寫空軍貼文（任務10）/廣告上線
</t>
    </r>
    <r>
      <rPr>
        <b/>
        <sz val="12"/>
        <color rgb="FF000000"/>
        <rFont val="微軟正黑體"/>
        <family val="2"/>
        <charset val="136"/>
      </rPr>
      <t xml:space="preserve">🔹其他專案
</t>
    </r>
    <r>
      <rPr>
        <sz val="12"/>
        <color rgb="FF000000"/>
        <rFont val="微軟正黑體"/>
        <family val="2"/>
        <charset val="136"/>
      </rPr>
      <t xml:space="preserve">-花王視覺圖素修改及確認
-全能電競印花樂獎品贊助詢問/企業邀請討論
-新竹林保署視覺修改及確認
-基隆性平視覺圖素修改及確認
-討論北市性平視覺方向調整
-討論海科館專案行銷
-台中電競硬體進度討論
-撰寫貼文（土基會任務3)/廣告上線
-勤業眾信設計進度對焦
-世展會視覺設計確認
-安達人壽專案視覺討論
</t>
    </r>
    <r>
      <rPr>
        <b/>
        <sz val="12"/>
        <color rgb="FF000000"/>
        <rFont val="微軟正黑體"/>
        <family val="2"/>
        <charset val="136"/>
      </rPr>
      <t xml:space="preserve">🔹電商社群
</t>
    </r>
    <r>
      <rPr>
        <sz val="12"/>
        <color rgb="FF000000"/>
        <rFont val="微軟正黑體"/>
        <family val="2"/>
        <charset val="136"/>
      </rPr>
      <t xml:space="preserve">-本週電商社群進度對焦
-性平月集點卡活動討論
</t>
    </r>
    <r>
      <rPr>
        <b/>
        <sz val="12"/>
        <color rgb="FF000000"/>
        <rFont val="微軟正黑體"/>
        <family val="2"/>
        <charset val="136"/>
      </rPr>
      <t xml:space="preserve">🔹其他：
</t>
    </r>
    <r>
      <rPr>
        <sz val="12"/>
        <color rgb="FF000000"/>
        <rFont val="微軟正黑體"/>
        <family val="2"/>
        <charset val="136"/>
      </rPr>
      <t>- LIHI網域續約處理
-追蹤反霸凌專案數據/撰寫新聞文案
-CM會議簡報製作
-2025年行銷數據整理</t>
    </r>
  </si>
  <si>
    <r>
      <rPr>
        <b/>
        <sz val="12"/>
        <color rgb="FFFF0000"/>
        <rFont val="微軟正黑體"/>
        <family val="2"/>
        <charset val="136"/>
      </rPr>
      <t xml:space="preserve">2/27連假
</t>
    </r>
    <r>
      <rPr>
        <b/>
        <sz val="12"/>
        <color rgb="FF000000"/>
        <rFont val="微軟正黑體"/>
        <family val="2"/>
        <charset val="136"/>
      </rPr>
      <t xml:space="preserve">
🔹慈濟空軍/電競
</t>
    </r>
    <r>
      <rPr>
        <sz val="12"/>
        <color rgb="FF000000"/>
        <rFont val="微軟正黑體"/>
        <family val="2"/>
        <charset val="136"/>
      </rPr>
      <t xml:space="preserve">-電競wix網站上線準備/製作報名頁圖素
-撰寫電競每月抽獎公告貼文
-聯繫電競報名推薦總排名得獎者
</t>
    </r>
    <r>
      <rPr>
        <b/>
        <sz val="12"/>
        <color rgb="FF000000"/>
        <rFont val="微軟正黑體"/>
        <family val="2"/>
        <charset val="136"/>
      </rPr>
      <t xml:space="preserve">🔹其他專案
</t>
    </r>
    <r>
      <rPr>
        <sz val="12"/>
        <color rgb="FF000000"/>
        <rFont val="微軟正黑體"/>
        <family val="2"/>
        <charset val="136"/>
      </rPr>
      <t xml:space="preserve">-花王視覺圖素設計修改（代理）
-基隆性平視覺圖素確認（代理）
-北市性平視覺提案討論（代理）
-台中電競輸出報價追蹤（代理）
</t>
    </r>
    <r>
      <rPr>
        <b/>
        <sz val="12"/>
        <color rgb="FF000000"/>
        <rFont val="微軟正黑體"/>
        <family val="2"/>
        <charset val="136"/>
      </rPr>
      <t xml:space="preserve">🔹電商社群
</t>
    </r>
    <r>
      <rPr>
        <sz val="12"/>
        <color rgb="FF000000"/>
        <rFont val="微軟正黑體"/>
        <family val="2"/>
        <charset val="136"/>
      </rPr>
      <t xml:space="preserve">-本週電商社群進度對焦
</t>
    </r>
    <r>
      <rPr>
        <b/>
        <sz val="12"/>
        <color rgb="FF000000"/>
        <rFont val="微軟正黑體"/>
        <family val="2"/>
        <charset val="136"/>
      </rPr>
      <t xml:space="preserve">🔹其他：
</t>
    </r>
    <r>
      <rPr>
        <sz val="12"/>
        <color rgb="FF000000"/>
        <rFont val="微軟正黑體"/>
        <family val="2"/>
        <charset val="136"/>
      </rPr>
      <t xml:space="preserve">-整理開票（世展會/慈濟電競直播預告/北市性平）
-討論我的賽事列表優化
</t>
    </r>
  </si>
  <si>
    <t>2月12日</t>
  </si>
  <si>
    <r>
      <rPr>
        <b/>
        <sz val="12"/>
        <color rgb="FF000000"/>
        <rFont val="微軟正黑體"/>
        <family val="2"/>
        <charset val="136"/>
      </rPr>
      <t xml:space="preserve">🔹慈濟空軍/電競
</t>
    </r>
    <r>
      <rPr>
        <sz val="12"/>
        <color rgb="FF000000"/>
        <rFont val="微軟正黑體"/>
        <family val="2"/>
        <charset val="136"/>
      </rPr>
      <t xml:space="preserve">-電競推薦總排名撰文＆相關廣告發布
-第六屆電競報名網頁設計進度確認
- 電競OP事項確認
</t>
    </r>
    <r>
      <rPr>
        <b/>
        <sz val="12"/>
        <color rgb="FF000000"/>
        <rFont val="微軟正黑體"/>
        <family val="2"/>
        <charset val="136"/>
      </rPr>
      <t xml:space="preserve">🔹其他專案
</t>
    </r>
    <r>
      <rPr>
        <sz val="12"/>
        <color rgb="FF000000"/>
        <rFont val="微軟正黑體"/>
        <family val="2"/>
        <charset val="136"/>
      </rPr>
      <t xml:space="preserve">-新竹林保署設計提案發想＆設計外包
-全能電競進度對焦
-海委會賽事硬體輸出費用討論
-世展會設計票更新
-台中電競國美館場勘
</t>
    </r>
    <r>
      <rPr>
        <b/>
        <sz val="12"/>
        <color rgb="FF000000"/>
        <rFont val="微軟正黑體"/>
        <family val="2"/>
        <charset val="136"/>
      </rPr>
      <t xml:space="preserve">🔹電商社群
</t>
    </r>
    <r>
      <rPr>
        <sz val="12"/>
        <color rgb="FF000000"/>
        <rFont val="微軟正黑體"/>
        <family val="2"/>
        <charset val="136"/>
      </rPr>
      <t xml:space="preserve">-1月份員購發票開立申請/花蓮寒假作業報價
- 更新LINE選單
</t>
    </r>
    <r>
      <rPr>
        <b/>
        <sz val="12"/>
        <color rgb="FF000000"/>
        <rFont val="微軟正黑體"/>
        <family val="2"/>
        <charset val="136"/>
      </rPr>
      <t xml:space="preserve">🔹其他：
</t>
    </r>
    <r>
      <rPr>
        <sz val="12"/>
        <color rgb="FF000000"/>
        <rFont val="微軟正黑體"/>
        <family val="2"/>
        <charset val="136"/>
      </rPr>
      <t xml:space="preserve">- 詢價地球解方現場輸出物（傳單及X展架）
</t>
    </r>
  </si>
  <si>
    <t>2月6日</t>
  </si>
  <si>
    <r>
      <rPr>
        <b/>
        <sz val="12"/>
        <color rgb="FF000000"/>
        <rFont val="微軟正黑體"/>
        <family val="2"/>
        <charset val="136"/>
      </rPr>
      <t xml:space="preserve">🔹慈濟空軍/電競
</t>
    </r>
    <r>
      <rPr>
        <sz val="12"/>
        <color rgb="FF000000"/>
        <rFont val="微軟正黑體"/>
        <family val="2"/>
        <charset val="136"/>
      </rPr>
      <t xml:space="preserve">-撰寫空軍任務九/電競倒數貼文
-開票(馬來西亞報名頁面/wix網站)
-電競報名結束後續執行安排
</t>
    </r>
    <r>
      <rPr>
        <b/>
        <sz val="12"/>
        <color rgb="FF000000"/>
        <rFont val="微軟正黑體"/>
        <family val="2"/>
        <charset val="136"/>
      </rPr>
      <t xml:space="preserve">🔹其他專案
</t>
    </r>
    <r>
      <rPr>
        <sz val="12"/>
        <color rgb="FF000000"/>
        <rFont val="微軟正黑體"/>
        <family val="2"/>
        <charset val="136"/>
      </rPr>
      <t xml:space="preserve">-新竹林保署專案討論
-世展會視覺進度追蹤
-台中電競硬體需求討論
</t>
    </r>
    <r>
      <rPr>
        <b/>
        <sz val="12"/>
        <color rgb="FF000000"/>
        <rFont val="微軟正黑體"/>
        <family val="2"/>
        <charset val="136"/>
      </rPr>
      <t xml:space="preserve">🔹電商社群
</t>
    </r>
    <r>
      <rPr>
        <sz val="12"/>
        <color rgb="FF000000"/>
        <rFont val="微軟正黑體"/>
        <family val="2"/>
        <charset val="136"/>
      </rPr>
      <t xml:space="preserve">-本週進度對焦
-部門採購報價單處理
</t>
    </r>
    <r>
      <rPr>
        <sz val="12"/>
        <color rgb="FF000000"/>
        <rFont val="微軟正黑體"/>
        <family val="2"/>
        <charset val="136"/>
      </rPr>
      <t xml:space="preserve">-社群數據檢視
</t>
    </r>
    <r>
      <rPr>
        <b/>
        <sz val="12"/>
        <color rgb="FF000000"/>
        <rFont val="微軟正黑體"/>
        <family val="2"/>
        <charset val="136"/>
      </rPr>
      <t xml:space="preserve">🔹其他：
</t>
    </r>
    <r>
      <rPr>
        <sz val="12"/>
        <color rgb="FF000000"/>
        <rFont val="微軟正黑體"/>
        <family val="2"/>
        <charset val="136"/>
      </rPr>
      <t>- 2025專案行銷數據分析整理
-行銷月會
-庶務處理（zoom到期/gemini財務設定)</t>
    </r>
  </si>
  <si>
    <t>1月30日</t>
  </si>
  <si>
    <r>
      <rPr>
        <b/>
        <sz val="12"/>
        <color rgb="FF000000"/>
        <rFont val="微軟正黑體"/>
        <family val="2"/>
        <charset val="136"/>
      </rPr>
      <t xml:space="preserve">🔹慈濟空軍/電競
</t>
    </r>
    <r>
      <rPr>
        <sz val="12"/>
        <color rgb="FF000000"/>
        <rFont val="微軟正黑體"/>
        <family val="2"/>
        <charset val="136"/>
      </rPr>
      <t xml:space="preserve">- 空軍任務九/十圖素確認
- 電競第六屆視覺設計會議
- 電競倒數5天、3天貼文撰寫
</t>
    </r>
    <r>
      <rPr>
        <b/>
        <sz val="12"/>
        <color rgb="FF000000"/>
        <rFont val="微軟正黑體"/>
        <family val="2"/>
        <charset val="136"/>
      </rPr>
      <t xml:space="preserve">🔹其他專案
</t>
    </r>
    <r>
      <rPr>
        <sz val="12"/>
        <color rgb="FF000000"/>
        <rFont val="微軟正黑體"/>
        <family val="2"/>
        <charset val="136"/>
      </rPr>
      <t xml:space="preserve">- 世展會五週年設計處理（視覺/slogan/戰報）
- 討論國家公園署標案
- 討論會議：土水特展攤位規劃+地球解方現場互動
</t>
    </r>
    <r>
      <rPr>
        <b/>
        <sz val="12"/>
        <color rgb="FF000000"/>
        <rFont val="微軟正黑體"/>
        <family val="2"/>
        <charset val="136"/>
      </rPr>
      <t xml:space="preserve">🔹電商社群
</t>
    </r>
    <r>
      <rPr>
        <sz val="12"/>
        <color rgb="FF000000"/>
        <rFont val="微軟正黑體"/>
        <family val="2"/>
        <charset val="136"/>
      </rPr>
      <t xml:space="preserve">- BoniO官網呈現調整確認
- 尾牙採購紅包袋發票開立
- 電競種子教師規劃討論
</t>
    </r>
    <r>
      <rPr>
        <sz val="12"/>
        <color rgb="FF000000"/>
        <rFont val="微軟正黑體"/>
        <family val="2"/>
        <charset val="136"/>
      </rPr>
      <t xml:space="preserve">- 本週進度對焦
</t>
    </r>
    <r>
      <rPr>
        <b/>
        <sz val="12"/>
        <color rgb="FF000000"/>
        <rFont val="微軟正黑體"/>
        <family val="2"/>
        <charset val="136"/>
      </rPr>
      <t xml:space="preserve">🔹其他：
</t>
    </r>
    <r>
      <rPr>
        <sz val="12"/>
        <color rgb="FF000000"/>
        <rFont val="微軟正黑體"/>
        <family val="2"/>
        <charset val="136"/>
      </rPr>
      <t xml:space="preserve">- 企業內訓EDM成效討論
- 2025年專案行銷數據整理
</t>
    </r>
  </si>
  <si>
    <r>
      <rPr>
        <b/>
        <sz val="12"/>
        <color rgb="FF000000"/>
        <rFont val="微軟正黑體"/>
        <family val="2"/>
        <charset val="136"/>
      </rPr>
      <t xml:space="preserve">[1/19-1/20請假]
🔹慈濟空軍/電競
</t>
    </r>
    <r>
      <rPr>
        <sz val="12"/>
        <color rgb="FF000000"/>
        <rFont val="微軟正黑體"/>
        <family val="2"/>
        <charset val="136"/>
      </rPr>
      <t xml:space="preserve">-盤點電競報名結束後廣告排程
-電競圖素確認（得獎模板\初賽答題)
-空軍任務九圖素修改
-討論電競第六屆馬來西亞時程/整理視覺方向
</t>
    </r>
    <r>
      <rPr>
        <b/>
        <sz val="12"/>
        <color rgb="FF000000"/>
        <rFont val="微軟正黑體"/>
        <family val="2"/>
        <charset val="136"/>
      </rPr>
      <t xml:space="preserve">🔹其他專案
</t>
    </r>
    <r>
      <rPr>
        <sz val="12"/>
        <color rgb="FF000000"/>
        <rFont val="微軟正黑體"/>
        <family val="2"/>
        <charset val="136"/>
      </rPr>
      <t xml:space="preserve">-討論世展會設計需求
-整理開票：2026世展會主視覺/戰報
</t>
    </r>
    <r>
      <rPr>
        <b/>
        <sz val="12"/>
        <color rgb="FF000000"/>
        <rFont val="微軟正黑體"/>
        <family val="2"/>
        <charset val="136"/>
      </rPr>
      <t xml:space="preserve">🔹電商社群
</t>
    </r>
    <r>
      <rPr>
        <sz val="12"/>
        <color rgb="FF000000"/>
        <rFont val="微軟正黑體"/>
        <family val="2"/>
        <charset val="136"/>
      </rPr>
      <t xml:space="preserve">-種子教師經營內容討論
-本週進度對焦
</t>
    </r>
    <r>
      <rPr>
        <b/>
        <sz val="12"/>
        <color rgb="FF000000"/>
        <rFont val="微軟正黑體"/>
        <family val="2"/>
        <charset val="136"/>
      </rPr>
      <t xml:space="preserve">🔹其他：
</t>
    </r>
    <r>
      <rPr>
        <sz val="12"/>
        <color rgb="FF000000"/>
        <rFont val="微軟正黑體"/>
        <family val="2"/>
        <charset val="136"/>
      </rPr>
      <t xml:space="preserve">-行銷庶務處理（IG圖素、部門採購報價單..）
</t>
    </r>
  </si>
  <si>
    <t>1月16日</t>
  </si>
  <si>
    <r>
      <rPr>
        <b/>
        <sz val="12"/>
        <color rgb="FF000000"/>
        <rFont val="微軟正黑體"/>
        <family val="2"/>
        <charset val="136"/>
      </rPr>
      <t xml:space="preserve">[1/16請假]
🔹慈濟空軍/電競
</t>
    </r>
    <r>
      <rPr>
        <sz val="12"/>
        <color rgb="FF000000"/>
        <rFont val="微軟正黑體"/>
        <family val="2"/>
        <charset val="136"/>
      </rPr>
      <t xml:space="preserve">-撰寫貼文（電競倒數五天、三天\12月推薦排行)
-電競報名海報設計加開/印製運送、包裝處理
-電競報名延長圖素製作＆貼文廣告上線
</t>
    </r>
    <r>
      <rPr>
        <b/>
        <sz val="12"/>
        <color rgb="FF000000"/>
        <rFont val="微軟正黑體"/>
        <family val="2"/>
        <charset val="136"/>
      </rPr>
      <t xml:space="preserve">🔹其他專案
</t>
    </r>
    <r>
      <rPr>
        <sz val="12"/>
        <color rgb="FF000000"/>
        <rFont val="微軟正黑體"/>
        <family val="2"/>
        <charset val="136"/>
      </rPr>
      <t xml:space="preserve">-討論全能電競進度及費用
-電競種子教師經營規劃討論
</t>
    </r>
    <r>
      <rPr>
        <b/>
        <sz val="12"/>
        <color rgb="FF000000"/>
        <rFont val="微軟正黑體"/>
        <family val="2"/>
        <charset val="136"/>
      </rPr>
      <t xml:space="preserve">🔹電商社群
</t>
    </r>
    <r>
      <rPr>
        <sz val="12"/>
        <color rgb="FF000000"/>
        <rFont val="微軟正黑體"/>
        <family val="2"/>
        <charset val="136"/>
      </rPr>
      <t xml:space="preserve">-本週進度對焦
</t>
    </r>
    <r>
      <rPr>
        <b/>
        <sz val="12"/>
        <color rgb="FF000000"/>
        <rFont val="微軟正黑體"/>
        <family val="2"/>
        <charset val="136"/>
      </rPr>
      <t xml:space="preserve">🔹其他：
</t>
    </r>
    <r>
      <rPr>
        <sz val="12"/>
        <color rgb="FF000000"/>
        <rFont val="微軟正黑體"/>
        <family val="2"/>
        <charset val="136"/>
      </rPr>
      <t xml:space="preserve">-行銷庶務處理（討論OMAGAP行銷活動、每月社群數據檢視..）
-行銷月會
-性平月活動討論
-魔王戰畫面OP討論
</t>
    </r>
  </si>
  <si>
    <t>1月9日</t>
  </si>
  <si>
    <t xml:space="preserve">🔹慈濟空軍/電競
-電競初賽擴增晉級名額/報名倒數宣傳上線
-電競1月報名抽獎/報名倒數10天貼文撰寫及廣告上線
-第六屆慈濟電競馬來西亞提前報名討論
-空軍任務8貼文撰寫及廣告上線
-整理開票（電競初賽晉級、初賽答題抽好禮、決賽名單公告）
-整理空軍第9、10波任務圖素外包文案
🔹其他專案
-台中電競進度處理（倒數圖素/公車廣告）
-土基會第二波貼文撰寫
-全能電競進度對焦
🔹電商社群
-本週進度對焦
-2G/2S報價單確認＆發票開立
-桌曆庫存及流程優化討論
-LINE簽到活動確認
🔹其他：
-企業內訓EDM（金融）寄送
-部門AI 帳號財務處理
-整理行銷月會議程
-每日獎勵版位應用及規範討論
-新人訓練
</t>
  </si>
  <si>
    <t>12月31日</t>
  </si>
  <si>
    <t>🔹慈濟空軍/電競
-電競報名相關廣告上線/決賽獎勵報名宣傳貼文撰寫
-電競初賽晉級名額＆獎項更新宣傳圖設計討論
-空軍第八波圖素
🔹其他專案
-國家公園署相關公關價格討論
-台中電競廣告下架處理/獎品需求確認
-友達光電影片需求討論
🔹電商社群
- 本週進度對焦
-2S 部門採購報價確認
-盤點/補貨發票/桌曆等事宜處理
🔹其他：
- 整理2026 OGSM/行銷主題
- 寒假作業報價單開立
- 電競優化提案會議
- OGSM提案會議
-週末能量加倍活動上線（圖素確認/撰寫貼文）
-新人培訓排程處理</t>
  </si>
  <si>
    <r>
      <rPr>
        <b/>
        <sz val="12"/>
        <color rgb="FF000000"/>
        <rFont val="微軟正黑體"/>
        <family val="2"/>
        <charset val="136"/>
      </rPr>
      <t xml:space="preserve">🔹慈濟空軍/電競
</t>
    </r>
    <r>
      <rPr>
        <sz val="12"/>
        <color rgb="FF000000"/>
        <rFont val="微軟正黑體"/>
        <family val="2"/>
        <charset val="136"/>
      </rPr>
      <t xml:space="preserve">- 空軍第八波任務圖素設計修改確認
-撰寫貼文（電競報名送六款地形）
- 盤點電競行銷排程及數據整理
-開票（電競實體獎項）
</t>
    </r>
    <r>
      <rPr>
        <b/>
        <sz val="12"/>
        <color rgb="FF000000"/>
        <rFont val="微軟正黑體"/>
        <family val="2"/>
        <charset val="136"/>
      </rPr>
      <t xml:space="preserve">🔹其他專案
</t>
    </r>
    <r>
      <rPr>
        <sz val="12"/>
        <color rgb="FF000000"/>
        <rFont val="微軟正黑體"/>
        <family val="2"/>
        <charset val="136"/>
      </rPr>
      <t xml:space="preserve">- 討論友達動畫影片需求報價
</t>
    </r>
    <r>
      <rPr>
        <b/>
        <sz val="12"/>
        <color rgb="FF000000"/>
        <rFont val="微軟正黑體"/>
        <family val="2"/>
        <charset val="136"/>
      </rPr>
      <t xml:space="preserve">🔹電商社群
</t>
    </r>
    <r>
      <rPr>
        <sz val="12"/>
        <color rgb="FF000000"/>
        <rFont val="微軟正黑體"/>
        <family val="2"/>
        <charset val="136"/>
      </rPr>
      <t xml:space="preserve">- 12月員購發票開立
-本週電商社群進度對焦
-短影音及IG圖卡檢視
</t>
    </r>
    <r>
      <rPr>
        <b/>
        <sz val="12"/>
        <color rgb="FF000000"/>
        <rFont val="微軟正黑體"/>
        <family val="2"/>
        <charset val="136"/>
      </rPr>
      <t xml:space="preserve">🔹其他：
</t>
    </r>
    <r>
      <rPr>
        <sz val="12"/>
        <color rgb="FF000000"/>
        <rFont val="微軟正黑體"/>
        <family val="2"/>
        <charset val="136"/>
      </rPr>
      <t>-討論、規劃週末能量加倍活動＆開票
-發想OGSM&amp;規劃2026行銷活動主題
-歷屆賽事數據討論會議
-企業內訓EDM版本A寄送＆下一波寄送討論
-每日獎勵版位上線討論
-電競賽問卷檢視回饋</t>
    </r>
  </si>
  <si>
    <r>
      <rPr>
        <b/>
        <sz val="12"/>
        <color rgb="FF000000"/>
        <rFont val="微軟正黑體"/>
        <family val="2"/>
        <charset val="136"/>
      </rPr>
      <t xml:space="preserve">🔹慈濟空軍/電競
</t>
    </r>
    <r>
      <rPr>
        <sz val="12"/>
        <color rgb="FF000000"/>
        <rFont val="微軟正黑體"/>
        <family val="2"/>
        <charset val="136"/>
      </rPr>
      <t xml:space="preserve">- 撰寫電競12月報名抽獎/初賽報名獎勵貼文
- 整理電競報名數據分析
- 空軍第八波任務圖素設計初稿確認
- 電競核心帶隊老師聯繫
</t>
    </r>
    <r>
      <rPr>
        <b/>
        <sz val="12"/>
        <color rgb="FF000000"/>
        <rFont val="微軟正黑體"/>
        <family val="2"/>
        <charset val="136"/>
      </rPr>
      <t xml:space="preserve">🔹其他專案
</t>
    </r>
    <r>
      <rPr>
        <sz val="12"/>
        <color rgb="FF000000"/>
        <rFont val="微軟正黑體"/>
        <family val="2"/>
        <charset val="136"/>
      </rPr>
      <t xml:space="preserve">- 討論世展會明年提案發想
- 台中電競公車廣告討論
</t>
    </r>
    <r>
      <rPr>
        <b/>
        <sz val="12"/>
        <color rgb="FF000000"/>
        <rFont val="微軟正黑體"/>
        <family val="2"/>
        <charset val="136"/>
      </rPr>
      <t xml:space="preserve">🔹電商社群
</t>
    </r>
    <r>
      <rPr>
        <sz val="12"/>
        <color rgb="FF000000"/>
        <rFont val="微軟正黑體"/>
        <family val="2"/>
        <charset val="136"/>
      </rPr>
      <t xml:space="preserve">- 便當袋新品規格討論
-本週進度對焦
-12月員購發票處理
</t>
    </r>
    <r>
      <rPr>
        <b/>
        <sz val="12"/>
        <color rgb="FF000000"/>
        <rFont val="微軟正黑體"/>
        <family val="2"/>
        <charset val="136"/>
      </rPr>
      <t xml:space="preserve">🔹其他：
</t>
    </r>
    <r>
      <rPr>
        <sz val="12"/>
        <color rgb="FF000000"/>
        <rFont val="微軟正黑體"/>
        <family val="2"/>
        <charset val="136"/>
      </rPr>
      <t>- 企業內訓EDM寄送＆追蹤
- 電競達人網頁內容討論
- 8-11月各專案採購成本轉移整理
-新聞專區PM優化討論
-年度行銷數據整理
-週末能量活動/我的賽事頁面討論</t>
    </r>
  </si>
  <si>
    <t>12月12日</t>
  </si>
  <si>
    <r>
      <rPr>
        <b/>
        <sz val="12"/>
        <color rgb="FF000000"/>
        <rFont val="微軟正黑體"/>
        <family val="2"/>
        <charset val="136"/>
      </rPr>
      <t xml:space="preserve">🔹慈濟空軍/電競
</t>
    </r>
    <r>
      <rPr>
        <sz val="12"/>
        <color rgb="FF000000"/>
        <rFont val="微軟正黑體"/>
        <family val="2"/>
        <charset val="136"/>
      </rPr>
      <t xml:space="preserve">- 電競宣傳圖素確認（六款報名地形更新/11月揪團排行/報名倒數)
-撰寫貼文（電競11月揪團排行貼文/空軍任務七)
-2G討論縣市世界上架電競廣告
-整理電競行銷數據分析
</t>
    </r>
    <r>
      <rPr>
        <b/>
        <sz val="12"/>
        <color rgb="FF000000"/>
        <rFont val="微軟正黑體"/>
        <family val="2"/>
        <charset val="136"/>
      </rPr>
      <t xml:space="preserve">🔹其他專案
</t>
    </r>
    <r>
      <rPr>
        <sz val="12"/>
        <color rgb="FF000000"/>
        <rFont val="微軟正黑體"/>
        <family val="2"/>
        <charset val="136"/>
      </rPr>
      <t xml:space="preserve">- 企業培訓EDM寄發討論
- 原語會媒體露出追蹤
-全能電競贊助提案方案討論
</t>
    </r>
    <r>
      <rPr>
        <b/>
        <sz val="12"/>
        <color rgb="FF000000"/>
        <rFont val="微軟正黑體"/>
        <family val="2"/>
        <charset val="136"/>
      </rPr>
      <t xml:space="preserve">🔹電商社群
</t>
    </r>
    <r>
      <rPr>
        <sz val="12"/>
        <color rgb="FF000000"/>
        <rFont val="微軟正黑體"/>
        <family val="2"/>
        <charset val="136"/>
      </rPr>
      <t xml:space="preserve">- 官網優化內容（關於BoniO頁面）檢視
- 電競達人積分之星獎計算討論
</t>
    </r>
    <r>
      <rPr>
        <b/>
        <sz val="12"/>
        <color rgb="FF000000"/>
        <rFont val="微軟正黑體"/>
        <family val="2"/>
        <charset val="136"/>
      </rPr>
      <t xml:space="preserve">🔹其他：
</t>
    </r>
    <r>
      <rPr>
        <sz val="12"/>
        <color rgb="FF000000"/>
        <rFont val="微軟正黑體"/>
        <family val="2"/>
        <charset val="136"/>
      </rPr>
      <t xml:space="preserve">- 8-11月各專案採購商城成本轉移整理
- 歷屆賽事整理對焦會議
-製圖及曝光週末限定能量開放活動
</t>
    </r>
    <r>
      <rPr>
        <sz val="12"/>
        <color rgb="FF000000"/>
        <rFont val="微軟正黑體"/>
        <family val="2"/>
        <charset val="136"/>
      </rPr>
      <t>- 2026 OGSM討論</t>
    </r>
  </si>
  <si>
    <t>12月5日</t>
  </si>
  <si>
    <r>
      <rPr>
        <b/>
        <sz val="12"/>
        <color rgb="FF000000"/>
        <rFont val="微軟正黑體"/>
        <family val="2"/>
        <charset val="136"/>
      </rPr>
      <t xml:space="preserve">🔹慈濟空軍/電競
</t>
    </r>
    <r>
      <rPr>
        <sz val="12"/>
        <color rgb="FF000000"/>
        <rFont val="微軟正黑體"/>
        <family val="2"/>
        <charset val="136"/>
      </rPr>
      <t xml:space="preserve">- 電競11月揪團報名排行製圖
- 電競宣傳上線：12月報名抽獎/六款地形
- 電競圖素確認：初賽開賽公告/初賽答題宣傳
- 撰寫電競報名達標宣傳貼文
- 製作電競參賽獎狀
- 電競賽事報名問卷規劃
- 空軍下半年視覺及任務一圖素確認
</t>
    </r>
    <r>
      <rPr>
        <b/>
        <sz val="12"/>
        <color rgb="FF000000"/>
        <rFont val="微軟正黑體"/>
        <family val="2"/>
        <charset val="136"/>
      </rPr>
      <t xml:space="preserve">🔹其他專案
</t>
    </r>
    <r>
      <rPr>
        <sz val="12"/>
        <color rgb="FF000000"/>
        <rFont val="微軟正黑體"/>
        <family val="2"/>
        <charset val="136"/>
      </rPr>
      <t xml:space="preserve">- 原語會公關尾款發票開立＆媒體曝光追蹤
- 土污任務二到四圖素確認＆提供AI檔案
- 全能電競德知士提案討論
</t>
    </r>
    <r>
      <rPr>
        <b/>
        <sz val="12"/>
        <color rgb="FF000000"/>
        <rFont val="微軟正黑體"/>
        <family val="2"/>
        <charset val="136"/>
      </rPr>
      <t xml:space="preserve">🔹電商社群
</t>
    </r>
    <r>
      <rPr>
        <sz val="12"/>
        <color rgb="FF000000"/>
        <rFont val="微軟正黑體"/>
        <family val="2"/>
        <charset val="136"/>
      </rPr>
      <t xml:space="preserve">- 本週電商社群進度對焦
- IG/短影音經營討論會議
</t>
    </r>
    <r>
      <rPr>
        <b/>
        <sz val="12"/>
        <color rgb="FF000000"/>
        <rFont val="微軟正黑體"/>
        <family val="2"/>
        <charset val="136"/>
      </rPr>
      <t xml:space="preserve">🔹其他：
</t>
    </r>
    <r>
      <rPr>
        <sz val="12"/>
        <color rgb="FF000000"/>
        <rFont val="微軟正黑體"/>
        <family val="2"/>
        <charset val="136"/>
      </rPr>
      <t>- 歷屆賽事資料討論會議
- 行銷月會
- 整理2025年專案行銷數據</t>
    </r>
  </si>
  <si>
    <r>
      <rPr>
        <b/>
        <sz val="12"/>
        <color rgb="FF000000"/>
        <rFont val="微軟正黑體"/>
        <family val="2"/>
        <charset val="136"/>
      </rPr>
      <t xml:space="preserve">🔹慈濟空軍/電競
</t>
    </r>
    <r>
      <rPr>
        <sz val="12"/>
        <color rgb="FF000000"/>
        <rFont val="微軟正黑體"/>
        <family val="2"/>
        <charset val="136"/>
      </rPr>
      <t xml:space="preserve">- 撰寫初賽獎項宣傳貼文
- 空軍下半年視覺及任務一設計修改
- 電競宣傳圖確認（報名送六款地形）
- 整理開票（報名倒數/初賽獎勵更新）
</t>
    </r>
    <r>
      <rPr>
        <b/>
        <sz val="12"/>
        <color rgb="FF000000"/>
        <rFont val="微軟正黑體"/>
        <family val="2"/>
        <charset val="136"/>
      </rPr>
      <t xml:space="preserve">🔹其他專案
</t>
    </r>
    <r>
      <rPr>
        <sz val="12"/>
        <color rgb="FF000000"/>
        <rFont val="微軟正黑體"/>
        <family val="2"/>
        <charset val="136"/>
      </rPr>
      <t xml:space="preserve">-原語會新聞稿修改
-11/24 原語會技術協調會，11/25會前會＆主持人對接會議
-討論全能電競贊助方案/教師經營討論/BD提案進度
</t>
    </r>
    <r>
      <rPr>
        <b/>
        <sz val="12"/>
        <color rgb="FF000000"/>
        <rFont val="微軟正黑體"/>
        <family val="2"/>
        <charset val="136"/>
      </rPr>
      <t xml:space="preserve">🔹電商社群
</t>
    </r>
    <r>
      <rPr>
        <sz val="12"/>
        <color rgb="FF000000"/>
        <rFont val="微軟正黑體"/>
        <family val="2"/>
        <charset val="136"/>
      </rPr>
      <t xml:space="preserve">-本週電商社群進度對焦
-easystore續約討論
</t>
    </r>
    <r>
      <rPr>
        <b/>
        <sz val="12"/>
        <color rgb="FF000000"/>
        <rFont val="微軟正黑體"/>
        <family val="2"/>
        <charset val="136"/>
      </rPr>
      <t xml:space="preserve">🔹其他：
</t>
    </r>
    <r>
      <rPr>
        <sz val="12"/>
        <color rgb="FF000000"/>
        <rFont val="微軟正黑體"/>
        <family val="2"/>
        <charset val="136"/>
      </rPr>
      <t xml:space="preserve">-修正2026年預算＆整理商城成本說明
-歷屆賽事資料整理討論
</t>
    </r>
  </si>
  <si>
    <t>11月21日</t>
  </si>
  <si>
    <r>
      <rPr>
        <b/>
        <sz val="12"/>
        <color rgb="FF000000"/>
        <rFont val="微軟正黑體"/>
        <family val="2"/>
        <charset val="136"/>
      </rPr>
      <t xml:space="preserve">🔹慈濟空軍/電競
</t>
    </r>
    <r>
      <rPr>
        <sz val="12"/>
        <color rgb="FF000000"/>
        <rFont val="微軟正黑體"/>
        <family val="2"/>
        <charset val="136"/>
      </rPr>
      <t xml:space="preserve">-撰寫電競11月報名抽獎/老朋友回鍋貼文撰寫
-宣傳圖素確認（老朋友回鍋活動第二彈、達標宣傳）
-空軍下半年視覺追蹤
</t>
    </r>
    <r>
      <rPr>
        <b/>
        <sz val="12"/>
        <color rgb="FF000000"/>
        <rFont val="微軟正黑體"/>
        <family val="2"/>
        <charset val="136"/>
      </rPr>
      <t xml:space="preserve">🔹其他專案
</t>
    </r>
    <r>
      <rPr>
        <sz val="12"/>
        <color rgb="FF000000"/>
        <rFont val="微軟正黑體"/>
        <family val="2"/>
        <charset val="136"/>
      </rPr>
      <t xml:space="preserve">-台中電競行銷討論/硬體場布初步詢價
-全能電競招商進度關心/主視覺提案會議/德知士贊助討論
-原語會進度對焦/公關公司電話會議/主持稿檢視
-土基會任務二-四圖素確認
-水資源動畫影片詢價
</t>
    </r>
    <r>
      <rPr>
        <b/>
        <sz val="12"/>
        <color rgb="FF000000"/>
        <rFont val="微軟正黑體"/>
        <family val="2"/>
        <charset val="136"/>
      </rPr>
      <t xml:space="preserve">🔹電商社群
</t>
    </r>
    <r>
      <rPr>
        <sz val="12"/>
        <color rgb="FF000000"/>
        <rFont val="微軟正黑體"/>
        <family val="2"/>
        <charset val="136"/>
      </rPr>
      <t xml:space="preserve">-電商社群每週進度對焦
-社群討論（玩家俱樂部版規處理、世界兒童日短影音、LINE長期簽到宣傳）
</t>
    </r>
    <r>
      <rPr>
        <b/>
        <sz val="12"/>
        <color rgb="FF000000"/>
        <rFont val="微軟正黑體"/>
        <family val="2"/>
        <charset val="136"/>
      </rPr>
      <t xml:space="preserve">🔹其他：
</t>
    </r>
    <r>
      <rPr>
        <sz val="12"/>
        <color rgb="FF000000"/>
        <rFont val="微軟正黑體"/>
        <family val="2"/>
        <charset val="136"/>
      </rPr>
      <t xml:space="preserve">-整理2026年度預算&amp;Rolling
-GPT月費請款
-跟2G討論大型活動的互惠宣傳模式
</t>
    </r>
  </si>
  <si>
    <t>11月14日</t>
  </si>
  <si>
    <r>
      <rPr>
        <b/>
        <sz val="12"/>
        <color rgb="FF000000"/>
        <rFont val="微軟正黑體"/>
        <family val="2"/>
        <charset val="136"/>
      </rPr>
      <t xml:space="preserve">🔹慈濟空軍/電競
</t>
    </r>
    <r>
      <rPr>
        <sz val="12"/>
        <color rgb="FF000000"/>
        <rFont val="微軟正黑體"/>
        <family val="2"/>
        <charset val="136"/>
      </rPr>
      <t xml:space="preserve">- 撰寫電競10月報名排行榜貼文
-空軍任務6臉書貼文撰寫
-空軍下半年視覺外包討論
-開票整理（電競相關報名宣傳）
-電競報名加碼活動討論
</t>
    </r>
    <r>
      <rPr>
        <b/>
        <sz val="12"/>
        <color rgb="FF000000"/>
        <rFont val="微軟正黑體"/>
        <family val="2"/>
        <charset val="136"/>
      </rPr>
      <t xml:space="preserve">🔹其他專案
</t>
    </r>
    <r>
      <rPr>
        <sz val="12"/>
        <color rgb="FF000000"/>
        <rFont val="微軟正黑體"/>
        <family val="2"/>
        <charset val="136"/>
      </rPr>
      <t xml:space="preserve">-撰寫土基會任務一貼文及廣告上線
-原語會成果發表會新聞稿修改＆行銷進度追蹤
-全能電競贊助狀況對焦/全能電競視覺提案
-台中電競內部會議＆討論行銷規劃
-國家公園署公關報價評估
</t>
    </r>
    <r>
      <rPr>
        <b/>
        <sz val="12"/>
        <color rgb="FF000000"/>
        <rFont val="微軟正黑體"/>
        <family val="2"/>
        <charset val="136"/>
      </rPr>
      <t xml:space="preserve">🔹電商社群
</t>
    </r>
    <r>
      <rPr>
        <sz val="12"/>
        <color rgb="FF000000"/>
        <rFont val="微軟正黑體"/>
        <family val="2"/>
        <charset val="136"/>
      </rPr>
      <t xml:space="preserve">- 討論玩家成就網頁更新規劃
</t>
    </r>
    <r>
      <rPr>
        <sz val="12"/>
        <color rgb="FF000000"/>
        <rFont val="微軟正黑體"/>
        <family val="2"/>
        <charset val="136"/>
      </rPr>
      <t xml:space="preserve">-電商社群每週進度對焦
</t>
    </r>
    <r>
      <rPr>
        <b/>
        <sz val="12"/>
        <color rgb="FF000000"/>
        <rFont val="微軟正黑體"/>
        <family val="2"/>
        <charset val="136"/>
      </rPr>
      <t xml:space="preserve">🔹其他：
</t>
    </r>
    <r>
      <rPr>
        <sz val="12"/>
        <color rgb="FF000000"/>
        <rFont val="微軟正黑體"/>
        <family val="2"/>
        <charset val="136"/>
      </rPr>
      <t>-開立11月桌曆員購發票
- 11月Pa好康題目檢視</t>
    </r>
  </si>
  <si>
    <t>11月7日</t>
  </si>
  <si>
    <r>
      <rPr>
        <b/>
        <sz val="12"/>
        <color rgb="FF000000"/>
        <rFont val="微軟正黑體"/>
        <family val="2"/>
        <charset val="136"/>
      </rPr>
      <t xml:space="preserve">🔹慈濟空軍/電競
</t>
    </r>
    <r>
      <rPr>
        <sz val="12"/>
        <color rgb="FF000000"/>
        <rFont val="微軟正黑體"/>
        <family val="2"/>
        <charset val="136"/>
      </rPr>
      <t xml:space="preserve">-電競徵文中獎虛寶剩餘發放追蹤
-電競10月揪團報名排行榜製圖及撰文
-電競老朋友回鍋貼文撰寫
-整理空軍下半年視覺外包設計文案
</t>
    </r>
    <r>
      <rPr>
        <b/>
        <sz val="12"/>
        <color rgb="FF000000"/>
        <rFont val="微軟正黑體"/>
        <family val="2"/>
        <charset val="136"/>
      </rPr>
      <t xml:space="preserve">🔹其他專案
</t>
    </r>
    <r>
      <rPr>
        <sz val="12"/>
        <color rgb="FF000000"/>
        <rFont val="微軟正黑體"/>
        <family val="2"/>
        <charset val="136"/>
      </rPr>
      <t xml:space="preserve">-原語會成果發表會進度對焦
-全能電競主視覺討論
-文資電競行前會
-台中電競賽工作對焦
</t>
    </r>
    <r>
      <rPr>
        <b/>
        <sz val="12"/>
        <color rgb="FF000000"/>
        <rFont val="微軟正黑體"/>
        <family val="2"/>
        <charset val="136"/>
      </rPr>
      <t xml:space="preserve">🔹電商社群
</t>
    </r>
    <r>
      <rPr>
        <sz val="12"/>
        <color rgb="FF000000"/>
        <rFont val="微軟正黑體"/>
        <family val="2"/>
        <charset val="136"/>
      </rPr>
      <t xml:space="preserve">- 官網FAQ討論
-每週電商社群進度對焦
</t>
    </r>
    <r>
      <rPr>
        <b/>
        <sz val="12"/>
        <color rgb="FF000000"/>
        <rFont val="微軟正黑體"/>
        <family val="2"/>
        <charset val="136"/>
      </rPr>
      <t xml:space="preserve">🔹其他：
</t>
    </r>
    <r>
      <rPr>
        <sz val="12"/>
        <color rgb="FF000000"/>
        <rFont val="微軟正黑體"/>
        <family val="2"/>
        <charset val="136"/>
      </rPr>
      <t xml:space="preserve">-CM會議
-企業內訓EDM修改
</t>
    </r>
    <r>
      <rPr>
        <sz val="12"/>
        <color rgb="FF000000"/>
        <rFont val="微軟正黑體"/>
        <family val="2"/>
        <charset val="136"/>
      </rPr>
      <t>-每月行銷月會</t>
    </r>
  </si>
  <si>
    <t>10月31日</t>
  </si>
  <si>
    <r>
      <rPr>
        <b/>
        <sz val="12"/>
        <color rgb="FF000000"/>
        <rFont val="微軟正黑體"/>
        <family val="2"/>
        <charset val="136"/>
      </rPr>
      <t xml:space="preserve">🔹慈濟空軍/電競
</t>
    </r>
    <r>
      <rPr>
        <sz val="12"/>
        <color rgb="FF000000"/>
        <rFont val="微軟正黑體"/>
        <family val="2"/>
        <charset val="136"/>
      </rPr>
      <t xml:space="preserve">- 電競徵文活動抽獎跟中獎公告&amp;虛寶發放
-電競報名加強討論＆執行（站內訊息/LINE轉發文案提供熟識學校/行銷加強活動）
-電競精選投稿設計討論＆撰寫貼文社群排程
-空軍任務6設計追蹤提供/下半年視覺討論
-電競老朋友限定報名活動貼文/EDM撰寫/廣告排程
</t>
    </r>
    <r>
      <rPr>
        <b/>
        <sz val="12"/>
        <color rgb="FF000000"/>
        <rFont val="微軟正黑體"/>
        <family val="2"/>
        <charset val="136"/>
      </rPr>
      <t xml:space="preserve">🔹其他專案
</t>
    </r>
    <r>
      <rPr>
        <sz val="12"/>
        <color rgb="FF000000"/>
        <rFont val="微軟正黑體"/>
        <family val="2"/>
        <charset val="136"/>
      </rPr>
      <t xml:space="preserve">- 追蹤原語會成果發表會進度（新聞稿初稿）
-動保司貼文發佈/廣告上線/第二三波圖素設計確認
- 高科大主視覺圖素設計討論
-文資電競進度對焦
-原語會進度對焦
-2026年全能電競視覺方向討論
</t>
    </r>
    <r>
      <rPr>
        <b/>
        <sz val="12"/>
        <color rgb="FF000000"/>
        <rFont val="微軟正黑體"/>
        <family val="2"/>
        <charset val="136"/>
      </rPr>
      <t xml:space="preserve">🔹電商社群
</t>
    </r>
    <r>
      <rPr>
        <sz val="12"/>
        <color rgb="FF000000"/>
        <rFont val="微軟正黑體"/>
        <family val="2"/>
        <charset val="136"/>
      </rPr>
      <t xml:space="preserve">-討論官網FAQ/podcast腳本
-每週進度對焦
</t>
    </r>
    <r>
      <rPr>
        <b/>
        <sz val="12"/>
        <color rgb="FF000000"/>
        <rFont val="微軟正黑體"/>
        <family val="2"/>
        <charset val="136"/>
      </rPr>
      <t xml:space="preserve">🔹其他：
</t>
    </r>
    <r>
      <rPr>
        <sz val="12"/>
        <color rgb="FF000000"/>
        <rFont val="微軟正黑體"/>
        <family val="2"/>
        <charset val="136"/>
      </rPr>
      <t>-Q4 one-one
-企業內訓EDM撰寫＆討論
-K12桌曆報價單回簽＆開立發票
-整理開票（慈濟電競初賽獎勵第二波/十週年影片官網上線）</t>
    </r>
  </si>
  <si>
    <t>10月23日</t>
  </si>
  <si>
    <t>10/20-10/23請假</t>
  </si>
  <si>
    <t>10月17日</t>
  </si>
  <si>
    <r>
      <rPr>
        <b/>
        <sz val="12"/>
        <color rgb="FF000000"/>
        <rFont val="微軟正黑體"/>
        <family val="2"/>
        <charset val="136"/>
      </rPr>
      <t xml:space="preserve">🔹慈濟空軍/電競
</t>
    </r>
    <r>
      <rPr>
        <sz val="12"/>
        <color rgb="FF000000"/>
        <rFont val="微軟正黑體"/>
        <family val="2"/>
        <charset val="136"/>
      </rPr>
      <t xml:space="preserve">- 空軍任務6外包設計文案整理
-撰寫電競10月報名抽獎貼文
-空軍任務5臉書貼文撰寫及排程
-電競中獎公告圖素確認
</t>
    </r>
    <r>
      <rPr>
        <b/>
        <sz val="12"/>
        <color rgb="FF000000"/>
        <rFont val="微軟正黑體"/>
        <family val="2"/>
        <charset val="136"/>
      </rPr>
      <t xml:space="preserve">🔹其他專案
</t>
    </r>
    <r>
      <rPr>
        <sz val="12"/>
        <color rgb="FF000000"/>
        <rFont val="微軟正黑體"/>
        <family val="2"/>
        <charset val="136"/>
      </rPr>
      <t xml:space="preserve">-全能影片修改提供BD
-食農入校對接主持稿＆高科大任務第三波
-開票：土基會任務二-四/慈濟電競EDM
-全能電競行銷時程討論
-原語會硬體輸出報價單進度追蹤/成果發表會內容討論
- 德知士x全能電競提案討論
- 企業內訓EDM(保險）內容撰寫
-高科大食農官網文章檢視回饋
</t>
    </r>
    <r>
      <rPr>
        <b/>
        <sz val="12"/>
        <color rgb="FF000000"/>
        <rFont val="微軟正黑體"/>
        <family val="2"/>
        <charset val="136"/>
      </rPr>
      <t xml:space="preserve">🔹電商社群
</t>
    </r>
    <r>
      <rPr>
        <sz val="12"/>
        <color rgb="FF000000"/>
        <rFont val="微軟正黑體"/>
        <family val="2"/>
        <charset val="136"/>
      </rPr>
      <t xml:space="preserve">-逗陣來開槓節目規劃討論
- 桌曆員購報價單開立＆寄出（2S/2G/TLD)
-電商社群對焦
</t>
    </r>
    <r>
      <rPr>
        <b/>
        <sz val="12"/>
        <color rgb="FF000000"/>
        <rFont val="微軟正黑體"/>
        <family val="2"/>
        <charset val="136"/>
      </rPr>
      <t xml:space="preserve">🔹其他：
</t>
    </r>
    <r>
      <rPr>
        <sz val="12"/>
        <color rgb="FF000000"/>
        <rFont val="微軟正黑體"/>
        <family val="2"/>
        <charset val="136"/>
      </rPr>
      <t xml:space="preserve">-實習生10月工讀時數申請/Chat GPT每月請款
-上架測試每日獎勵行銷版位
</t>
    </r>
  </si>
  <si>
    <t>10月９日</t>
  </si>
  <si>
    <r>
      <rPr>
        <b/>
        <sz val="12"/>
        <color rgb="FF000000"/>
        <rFont val="微軟正黑體"/>
        <family val="2"/>
        <charset val="136"/>
      </rPr>
      <t xml:space="preserve">🔹慈濟空軍/電競
</t>
    </r>
    <r>
      <rPr>
        <sz val="12"/>
        <color rgb="FF000000"/>
        <rFont val="微軟正黑體"/>
        <family val="2"/>
        <charset val="136"/>
      </rPr>
      <t xml:space="preserve">-電競9月揪團報名數據提供追蹤
-電競第二波EDM內容討論
-修改設計票（慈濟電競社群徵文活動）
-製作電競9月報名推薦排行＆撰文
- 電競社群抽獎圖素確認
</t>
    </r>
    <r>
      <rPr>
        <b/>
        <sz val="12"/>
        <color rgb="FF000000"/>
        <rFont val="微軟正黑體"/>
        <family val="2"/>
        <charset val="136"/>
      </rPr>
      <t xml:space="preserve">🔹其他專案
</t>
    </r>
    <r>
      <rPr>
        <sz val="12"/>
        <color rgb="FF000000"/>
        <rFont val="微軟正黑體"/>
        <family val="2"/>
        <charset val="136"/>
      </rPr>
      <t xml:space="preserve">-請Katty修改食農入校簡報模板
-確認食農入校流程＆撰寫主持稿
-原語會成果發表會進度討論
</t>
    </r>
    <r>
      <rPr>
        <b/>
        <sz val="12"/>
        <color rgb="FF000000"/>
        <rFont val="微軟正黑體"/>
        <family val="2"/>
        <charset val="136"/>
      </rPr>
      <t xml:space="preserve">🔹電商社群
</t>
    </r>
    <r>
      <rPr>
        <sz val="12"/>
        <color rgb="FF000000"/>
        <rFont val="微軟正黑體"/>
        <family val="2"/>
        <charset val="136"/>
      </rPr>
      <t xml:space="preserve">-BoniO官網K12內容更新確認
-開立花蓮暑假作業發票
-桌曆員購討論
</t>
    </r>
    <r>
      <rPr>
        <sz val="12"/>
        <color rgb="FF000000"/>
        <rFont val="微軟正黑體"/>
        <family val="2"/>
        <charset val="136"/>
      </rPr>
      <t xml:space="preserve">-電商社群進度對焦
</t>
    </r>
    <r>
      <rPr>
        <b/>
        <sz val="12"/>
        <color rgb="FF000000"/>
        <rFont val="微軟正黑體"/>
        <family val="2"/>
        <charset val="136"/>
      </rPr>
      <t xml:space="preserve">🔹其他：
</t>
    </r>
    <r>
      <rPr>
        <sz val="12"/>
        <color rgb="FF000000"/>
        <rFont val="微軟正黑體"/>
        <family val="2"/>
        <charset val="136"/>
      </rPr>
      <t>-行銷月會
-討論感謝狀設計
-LIHI發票追蹤＆提供財務
-討論企業內訓EDM</t>
    </r>
  </si>
  <si>
    <t>10月3日</t>
  </si>
  <si>
    <r>
      <rPr>
        <b/>
        <sz val="12"/>
        <color rgb="FF000000"/>
        <rFont val="微軟正黑體"/>
        <family val="2"/>
        <charset val="136"/>
      </rPr>
      <t xml:space="preserve">🔹慈濟空軍/電競
</t>
    </r>
    <r>
      <rPr>
        <sz val="12"/>
        <color rgb="FF000000"/>
        <rFont val="微軟正黑體"/>
        <family val="2"/>
        <charset val="136"/>
      </rPr>
      <t xml:space="preserve">-撰寫早鳥報名倒數貼文＆廣告上線
-整理開票（中獎公告/社群抽獎)
-電競報名加強因應方案討論
</t>
    </r>
    <r>
      <rPr>
        <b/>
        <sz val="12"/>
        <color rgb="FF000000"/>
        <rFont val="微軟正黑體"/>
        <family val="2"/>
        <charset val="136"/>
      </rPr>
      <t xml:space="preserve">🔹其他專案
</t>
    </r>
    <r>
      <rPr>
        <sz val="12"/>
        <color rgb="FF000000"/>
        <rFont val="微軟正黑體"/>
        <family val="2"/>
        <charset val="136"/>
      </rPr>
      <t xml:space="preserve">-參加國家公園署頒獎活動
</t>
    </r>
    <r>
      <rPr>
        <b/>
        <sz val="12"/>
        <color rgb="FF000000"/>
        <rFont val="微軟正黑體"/>
        <family val="2"/>
        <charset val="136"/>
      </rPr>
      <t xml:space="preserve">🔹電商社群
</t>
    </r>
    <r>
      <rPr>
        <sz val="12"/>
        <color rgb="FF000000"/>
        <rFont val="微軟正黑體"/>
        <family val="2"/>
        <charset val="136"/>
      </rPr>
      <t xml:space="preserve">-桌曆商品討論
-BoniO官網關鍵字監控＆FAQ討論
-電商社群進度對焦
</t>
    </r>
    <r>
      <rPr>
        <b/>
        <sz val="12"/>
        <color rgb="FF000000"/>
        <rFont val="微軟正黑體"/>
        <family val="2"/>
        <charset val="136"/>
      </rPr>
      <t xml:space="preserve">🔹其他：
</t>
    </r>
    <r>
      <rPr>
        <sz val="12"/>
        <color rgb="FF000000"/>
        <rFont val="微軟正黑體"/>
        <family val="2"/>
        <charset val="136"/>
      </rPr>
      <t>-每日獎勵新增廣告版位設計討論
-全能電競招商影片製作
-部門例會分享簡報製作（行銷例行曝光）
-討論大專院校＆企業內訓（保險）EDM
-暑假作業發票開立（嘉義）</t>
    </r>
  </si>
  <si>
    <t>9月26日</t>
  </si>
  <si>
    <r>
      <rPr>
        <b/>
        <sz val="12"/>
        <color rgb="FF000000"/>
        <rFont val="微軟正黑體"/>
        <family val="2"/>
        <charset val="136"/>
      </rPr>
      <t xml:space="preserve">🔹產基會
-產基會任務一圖素設計修改
🔹慈濟空軍/電競
</t>
    </r>
    <r>
      <rPr>
        <sz val="12"/>
        <color rgb="FF000000"/>
        <rFont val="微軟正黑體"/>
        <family val="2"/>
        <charset val="136"/>
      </rPr>
      <t xml:space="preserve">-撰寫電競賽事特色貼文＆廣告上線
-總決賽獎勵宣傳圖素修改
-空軍第五波任務圖設計確認
</t>
    </r>
    <r>
      <rPr>
        <b/>
        <sz val="12"/>
        <color rgb="FF000000"/>
        <rFont val="微軟正黑體"/>
        <family val="2"/>
        <charset val="136"/>
      </rPr>
      <t xml:space="preserve">🔹其他專案
</t>
    </r>
    <r>
      <rPr>
        <sz val="12"/>
        <color rgb="FF000000"/>
        <rFont val="微軟正黑體"/>
        <family val="2"/>
        <charset val="136"/>
      </rPr>
      <t xml:space="preserve">-原語會進度對焦（硬體報價單/媒體公關）
</t>
    </r>
    <r>
      <rPr>
        <b/>
        <sz val="12"/>
        <color rgb="FF000000"/>
        <rFont val="微軟正黑體"/>
        <family val="2"/>
        <charset val="136"/>
      </rPr>
      <t xml:space="preserve">🔹LINE
</t>
    </r>
    <r>
      <rPr>
        <sz val="12"/>
        <color rgb="FF000000"/>
        <rFont val="微軟正黑體"/>
        <family val="2"/>
        <charset val="136"/>
      </rPr>
      <t xml:space="preserve">-教師節徵文活動進度確認
</t>
    </r>
    <r>
      <rPr>
        <b/>
        <sz val="12"/>
        <color rgb="FF000000"/>
        <rFont val="微軟正黑體"/>
        <family val="2"/>
        <charset val="136"/>
      </rPr>
      <t xml:space="preserve">🔹電商社群
</t>
    </r>
    <r>
      <rPr>
        <sz val="12"/>
        <color rgb="FF000000"/>
        <rFont val="微軟正黑體"/>
        <family val="2"/>
        <charset val="136"/>
      </rPr>
      <t xml:space="preserve">-整理商城9月庫存/對商城新品製作費用
-官方社群規劃討論
-官網FAQ規劃討論
-電商社群執行進度對焦
</t>
    </r>
    <r>
      <rPr>
        <b/>
        <sz val="12"/>
        <color rgb="FF000000"/>
        <rFont val="微軟正黑體"/>
        <family val="2"/>
        <charset val="136"/>
      </rPr>
      <t xml:space="preserve">🔹其他：
</t>
    </r>
    <r>
      <rPr>
        <sz val="12"/>
        <color rgb="FF000000"/>
        <rFont val="微軟正黑體"/>
        <family val="2"/>
        <charset val="136"/>
      </rPr>
      <t>-新聞專區功能更新測試
-討論全能電競招商影片內容/影片修改
-大專院校sales kit影片腳本整理/採訪準備
-LIHI短網址服務開通聯繫
-開票（直式感謝狀）</t>
    </r>
  </si>
  <si>
    <t>9月19日</t>
  </si>
  <si>
    <r>
      <rPr>
        <b/>
        <sz val="12"/>
        <color rgb="FF000000"/>
        <rFont val="微軟正黑體"/>
        <family val="2"/>
        <charset val="136"/>
      </rPr>
      <t xml:space="preserve">🔹產基會
-整理開票(產基會任務一宣傳圖）
🔹慈濟空軍/電競
</t>
    </r>
    <r>
      <rPr>
        <sz val="12"/>
        <color rgb="FF000000"/>
        <rFont val="微軟正黑體"/>
        <family val="2"/>
        <charset val="136"/>
      </rPr>
      <t xml:space="preserve">-整理開票(電競決賽獎勵報名宣傳）
-空軍任務5外包設計文案整理
-空軍任務4臉書貼文撰寫及廣告排程
-電競賽事宣傳圖素修改討論
</t>
    </r>
    <r>
      <rPr>
        <b/>
        <sz val="12"/>
        <color rgb="FF000000"/>
        <rFont val="微軟正黑體"/>
        <family val="2"/>
        <charset val="136"/>
      </rPr>
      <t xml:space="preserve">🔹其他專案
</t>
    </r>
    <r>
      <rPr>
        <sz val="12"/>
        <color rgb="FF000000"/>
        <rFont val="微軟正黑體"/>
        <family val="2"/>
        <charset val="136"/>
      </rPr>
      <t xml:space="preserve">-大專院校sales kit 影片架構研究
-全能電競招商影片研究＆製作
-原語會政大公企中心場勘
</t>
    </r>
    <r>
      <rPr>
        <b/>
        <sz val="12"/>
        <color rgb="FF000000"/>
        <rFont val="微軟正黑體"/>
        <family val="2"/>
        <charset val="136"/>
      </rPr>
      <t xml:space="preserve">🔹LINE
</t>
    </r>
    <r>
      <rPr>
        <sz val="12"/>
        <color rgb="FF000000"/>
        <rFont val="微軟正黑體"/>
        <family val="2"/>
        <charset val="136"/>
      </rPr>
      <t xml:space="preserve">-LINE防詐推播討論
</t>
    </r>
    <r>
      <rPr>
        <b/>
        <sz val="12"/>
        <color rgb="FF000000"/>
        <rFont val="微軟正黑體"/>
        <family val="2"/>
        <charset val="136"/>
      </rPr>
      <t xml:space="preserve">🔹電商社群
</t>
    </r>
    <r>
      <rPr>
        <sz val="12"/>
        <color rgb="FF000000"/>
        <rFont val="微軟正黑體"/>
        <family val="2"/>
        <charset val="136"/>
      </rPr>
      <t xml:space="preserve">-每週進度會議
-教師節LINE導流活動討論
</t>
    </r>
    <r>
      <rPr>
        <b/>
        <sz val="12"/>
        <color rgb="FF000000"/>
        <rFont val="微軟正黑體"/>
        <family val="2"/>
        <charset val="136"/>
      </rPr>
      <t xml:space="preserve">🔹其他：
</t>
    </r>
    <r>
      <rPr>
        <sz val="12"/>
        <color rgb="FF000000"/>
        <rFont val="微軟正黑體"/>
        <family val="2"/>
        <charset val="136"/>
      </rPr>
      <t>-Pa好康任務檢視
-LiHI短網址續約處理
-Q3EDM內容討論</t>
    </r>
  </si>
  <si>
    <r>
      <rPr>
        <b/>
        <sz val="12"/>
        <color rgb="FF000000"/>
        <rFont val="微軟正黑體"/>
        <family val="2"/>
        <charset val="136"/>
      </rPr>
      <t xml:space="preserve">🔹產基會：視覺AI檔案提供
🔹慈濟空軍/電競
</t>
    </r>
    <r>
      <rPr>
        <sz val="12"/>
        <color rgb="FF000000"/>
        <rFont val="微軟正黑體"/>
        <family val="2"/>
        <charset val="136"/>
      </rPr>
      <t xml:space="preserve">－空軍任務四圖素修改確認
-撰寫電競早鳥報名貼文&amp;廣告排程
-寄發電競EDM
-撰寫電競揪團報名貼文
-電競每月抽獎活動圖設計修改確認
- 電競賽事特色的宣傳圖文確認＆修改
</t>
    </r>
    <r>
      <rPr>
        <b/>
        <sz val="12"/>
        <color rgb="FF000000"/>
        <rFont val="微軟正黑體"/>
        <family val="2"/>
        <charset val="136"/>
      </rPr>
      <t xml:space="preserve">🔹其他專案
</t>
    </r>
    <r>
      <rPr>
        <sz val="12"/>
        <color rgb="FF000000"/>
        <rFont val="微軟正黑體"/>
        <family val="2"/>
        <charset val="136"/>
      </rPr>
      <t xml:space="preserve">-原語會成果發表會進度追蹤
</t>
    </r>
    <r>
      <rPr>
        <b/>
        <sz val="12"/>
        <color rgb="FF000000"/>
        <rFont val="微軟正黑體"/>
        <family val="2"/>
        <charset val="136"/>
      </rPr>
      <t xml:space="preserve">🔹LINE
</t>
    </r>
    <r>
      <rPr>
        <sz val="12"/>
        <color rgb="FF000000"/>
        <rFont val="微軟正黑體"/>
        <family val="2"/>
        <charset val="136"/>
      </rPr>
      <t xml:space="preserve">-LINE經營規劃討論
</t>
    </r>
    <r>
      <rPr>
        <b/>
        <sz val="12"/>
        <color rgb="FF000000"/>
        <rFont val="微軟正黑體"/>
        <family val="2"/>
        <charset val="136"/>
      </rPr>
      <t xml:space="preserve">🔹電商社群
</t>
    </r>
    <r>
      <rPr>
        <sz val="12"/>
        <color rgb="FF000000"/>
        <rFont val="微軟正黑體"/>
        <family val="2"/>
        <charset val="136"/>
      </rPr>
      <t xml:space="preserve">-商城採購問卷內容討論
-電商社群每週進度會議
-討論教師節活動
</t>
    </r>
    <r>
      <rPr>
        <b/>
        <sz val="12"/>
        <color rgb="FF000000"/>
        <rFont val="微軟正黑體"/>
        <family val="2"/>
        <charset val="136"/>
      </rPr>
      <t xml:space="preserve">🔹其他：
</t>
    </r>
    <r>
      <rPr>
        <sz val="12"/>
        <color rgb="FF000000"/>
        <rFont val="微軟正黑體"/>
        <family val="2"/>
        <charset val="136"/>
      </rPr>
      <t>-BoniO官網重新設定GA4
-行銷月會
-實習生到職行政處理
-n8n請款補助處理/GPT請款
-新人教育訓練
-新聞專區上線功能測試
-2B Q3EDM內容討論</t>
    </r>
  </si>
  <si>
    <t>9月5日</t>
  </si>
  <si>
    <r>
      <rPr>
        <b/>
        <sz val="12"/>
        <color rgb="FF000000"/>
        <rFont val="微軟正黑體"/>
        <family val="2"/>
        <charset val="136"/>
      </rPr>
      <t xml:space="preserve">🔹產基會：視覺進度確認
🔹慈濟空軍/電競：
</t>
    </r>
    <r>
      <rPr>
        <sz val="12"/>
        <color rgb="FF000000"/>
        <rFont val="微軟正黑體"/>
        <family val="2"/>
        <charset val="136"/>
      </rPr>
      <t xml:space="preserve">-空軍第三波貼文撰寫及廣告排程＆第四波圖素設計追蹤
-電競精英條款爭議留言討論回覆
-電競報名開跑貼文撰寫＆廣告排程＆LINE選單設定更新
-馬來西亞網頁圖素製作
-整理開票（賽事特色/初賽獎勵）
</t>
    </r>
    <r>
      <rPr>
        <b/>
        <sz val="12"/>
        <color rgb="FF000000"/>
        <rFont val="微軟正黑體"/>
        <family val="2"/>
        <charset val="136"/>
      </rPr>
      <t xml:space="preserve">🔹其他專案
</t>
    </r>
    <r>
      <rPr>
        <sz val="12"/>
        <color rgb="FF000000"/>
        <rFont val="微軟正黑體"/>
        <family val="2"/>
        <charset val="136"/>
      </rPr>
      <t xml:space="preserve">-原語會成果發表會媒體公關報價聯繫
-原語會＆海委會行銷執行進度對焦
</t>
    </r>
    <r>
      <rPr>
        <b/>
        <sz val="12"/>
        <color rgb="FF000000"/>
        <rFont val="微軟正黑體"/>
        <family val="2"/>
        <charset val="136"/>
      </rPr>
      <t xml:space="preserve">🔹LINE
</t>
    </r>
    <r>
      <rPr>
        <sz val="12"/>
        <color rgb="FF000000"/>
        <rFont val="微軟正黑體"/>
        <family val="2"/>
        <charset val="136"/>
      </rPr>
      <t xml:space="preserve">-LINE經營討論
</t>
    </r>
    <r>
      <rPr>
        <b/>
        <sz val="12"/>
        <color rgb="FF000000"/>
        <rFont val="微軟正黑體"/>
        <family val="2"/>
        <charset val="136"/>
      </rPr>
      <t xml:space="preserve">🔹電商社群
</t>
    </r>
    <r>
      <rPr>
        <sz val="12"/>
        <color rgb="FF000000"/>
        <rFont val="微軟正黑體"/>
        <family val="2"/>
        <charset val="136"/>
      </rPr>
      <t xml:space="preserve">-臉書客服會議
-臉書權限整理
-電商社群每週進度對焦
</t>
    </r>
    <r>
      <rPr>
        <b/>
        <sz val="12"/>
        <color rgb="FF000000"/>
        <rFont val="微軟正黑體"/>
        <family val="2"/>
        <charset val="136"/>
      </rPr>
      <t xml:space="preserve">🔹其他：
</t>
    </r>
    <r>
      <rPr>
        <sz val="12"/>
        <color rgb="FF000000"/>
        <rFont val="微軟正黑體"/>
        <family val="2"/>
        <charset val="136"/>
      </rPr>
      <t>- 9/5 自動化課程全天上課</t>
    </r>
  </si>
  <si>
    <t>8月28日</t>
  </si>
  <si>
    <r>
      <rPr>
        <b/>
        <sz val="12"/>
        <color rgb="FF000000"/>
        <rFont val="微軟正黑體"/>
        <family val="2"/>
        <charset val="136"/>
      </rPr>
      <t xml:space="preserve">🔹世展會：
</t>
    </r>
    <r>
      <rPr>
        <sz val="12"/>
        <color rgb="FF000000"/>
        <rFont val="微軟正黑體"/>
        <family val="2"/>
        <charset val="136"/>
      </rPr>
      <t xml:space="preserve">-8/25彩排，8/26全天活動執行
</t>
    </r>
    <r>
      <rPr>
        <b/>
        <sz val="12"/>
        <color rgb="FF000000"/>
        <rFont val="微軟正黑體"/>
        <family val="2"/>
        <charset val="136"/>
      </rPr>
      <t xml:space="preserve">🔹產基會：主視覺進度追蹤
🔹慈濟空軍/電競：
</t>
    </r>
    <r>
      <rPr>
        <sz val="12"/>
        <color rgb="FF000000"/>
        <rFont val="微軟正黑體"/>
        <family val="2"/>
        <charset val="136"/>
      </rPr>
      <t xml:space="preserve">-客戶會議
-電競wix網頁修改及上線（新增查詢按鈕＆馬來西亞報名頁）
-電競宣傳圖素修改及確認（排行榜、每月抽獎、報名頁圖素）
</t>
    </r>
    <r>
      <rPr>
        <b/>
        <sz val="12"/>
        <color rgb="FF000000"/>
        <rFont val="微軟正黑體"/>
        <family val="2"/>
        <charset val="136"/>
      </rPr>
      <t xml:space="preserve">🔹國家公園署：
🔹原語會
</t>
    </r>
    <r>
      <rPr>
        <sz val="12"/>
        <color rgb="FF000000"/>
        <rFont val="微軟正黑體"/>
        <family val="2"/>
        <charset val="136"/>
      </rPr>
      <t xml:space="preserve">-成果發表會公關詢價
</t>
    </r>
    <r>
      <rPr>
        <b/>
        <sz val="12"/>
        <color rgb="FF000000"/>
        <rFont val="微軟正黑體"/>
        <family val="2"/>
        <charset val="136"/>
      </rPr>
      <t xml:space="preserve">🔹LINE
</t>
    </r>
    <r>
      <rPr>
        <sz val="12"/>
        <color rgb="FF000000"/>
        <rFont val="微軟正黑體"/>
        <family val="2"/>
        <charset val="136"/>
      </rPr>
      <t xml:space="preserve">-三年經營計劃修改及討論
</t>
    </r>
    <r>
      <rPr>
        <b/>
        <sz val="12"/>
        <color rgb="FF000000"/>
        <rFont val="微軟正黑體"/>
        <family val="2"/>
        <charset val="136"/>
      </rPr>
      <t xml:space="preserve">🔹電商社群
</t>
    </r>
    <r>
      <rPr>
        <sz val="12"/>
        <color rgb="FF000000"/>
        <rFont val="微軟正黑體"/>
        <family val="2"/>
        <charset val="136"/>
      </rPr>
      <t xml:space="preserve">-2S 報價單回遷追蹤&amp;採購發票開立
-電商社群進度追蹤
</t>
    </r>
    <r>
      <rPr>
        <b/>
        <sz val="12"/>
        <color rgb="FF000000"/>
        <rFont val="微軟正黑體"/>
        <family val="2"/>
        <charset val="136"/>
      </rPr>
      <t xml:space="preserve">🔹其他：
</t>
    </r>
    <r>
      <rPr>
        <sz val="12"/>
        <color rgb="FF000000"/>
        <rFont val="微軟正黑體"/>
        <family val="2"/>
        <charset val="136"/>
      </rPr>
      <t>-實習生進度追蹤
- 8/29 自動化課程全天上課</t>
    </r>
  </si>
  <si>
    <t>8月22日</t>
  </si>
  <si>
    <r>
      <rPr>
        <b/>
        <sz val="12"/>
        <color rgb="FF000000"/>
        <rFont val="微軟正黑體"/>
        <family val="2"/>
        <charset val="136"/>
      </rPr>
      <t>🔹世展會：</t>
    </r>
    <r>
      <rPr>
        <sz val="12"/>
        <color rgb="FF000000"/>
        <rFont val="微軟正黑體"/>
        <family val="2"/>
        <charset val="136"/>
      </rPr>
      <t xml:space="preserve">行前會/行前協助準備
</t>
    </r>
    <r>
      <rPr>
        <b/>
        <sz val="12"/>
        <color rgb="FF000000"/>
        <rFont val="微軟正黑體"/>
        <family val="2"/>
        <charset val="136"/>
      </rPr>
      <t xml:space="preserve">🔹慈濟空軍/電競：
</t>
    </r>
    <r>
      <rPr>
        <sz val="12"/>
        <color rgb="FF000000"/>
        <rFont val="微軟正黑體"/>
        <family val="2"/>
        <charset val="136"/>
      </rPr>
      <t xml:space="preserve">-電競圖素修改及確認（EDM/報名頁/揪團/早鳥倒數/獎勵圖）
-空軍第三波圖確認/第四波設計文案整理
-開票（電競每月報名活動/推薦報名排行模板）
</t>
    </r>
    <r>
      <rPr>
        <b/>
        <sz val="12"/>
        <color rgb="FF000000"/>
        <rFont val="微軟正黑體"/>
        <family val="2"/>
        <charset val="136"/>
      </rPr>
      <t xml:space="preserve">🔹國家公園署：標案討論、資料搜集及撰寫
🔹原語會
</t>
    </r>
    <r>
      <rPr>
        <sz val="12"/>
        <color rgb="FF000000"/>
        <rFont val="微軟正黑體"/>
        <family val="2"/>
        <charset val="136"/>
      </rPr>
      <t xml:space="preserve">-成果發表會事項對焦
</t>
    </r>
    <r>
      <rPr>
        <b/>
        <sz val="12"/>
        <color rgb="FF000000"/>
        <rFont val="微軟正黑體"/>
        <family val="2"/>
        <charset val="136"/>
      </rPr>
      <t xml:space="preserve">🔹全能電競賽
</t>
    </r>
    <r>
      <rPr>
        <sz val="12"/>
        <color rgb="FF000000"/>
        <rFont val="微軟正黑體"/>
        <family val="2"/>
        <charset val="136"/>
      </rPr>
      <t xml:space="preserve">-方案討論
</t>
    </r>
    <r>
      <rPr>
        <b/>
        <sz val="12"/>
        <color rgb="FF000000"/>
        <rFont val="微軟正黑體"/>
        <family val="2"/>
        <charset val="136"/>
      </rPr>
      <t xml:space="preserve">🔹電商社群
</t>
    </r>
    <r>
      <rPr>
        <sz val="12"/>
        <color rgb="FF000000"/>
        <rFont val="微軟正黑體"/>
        <family val="2"/>
        <charset val="136"/>
      </rPr>
      <t xml:space="preserve">-本週進度對焦
</t>
    </r>
    <r>
      <rPr>
        <b/>
        <sz val="12"/>
        <color rgb="FF000000"/>
        <rFont val="微軟正黑體"/>
        <family val="2"/>
        <charset val="136"/>
      </rPr>
      <t xml:space="preserve">🔹其他：
</t>
    </r>
    <r>
      <rPr>
        <sz val="12"/>
        <color rgb="FF000000"/>
        <rFont val="微軟正黑體"/>
        <family val="2"/>
        <charset val="136"/>
      </rPr>
      <t xml:space="preserve">-處理2S採購報價單
-實習生離職程序處理/招募實習生進度處理
-行銷月會/設計諮詢會議/部門週會
-BD新人教育訓練
</t>
    </r>
  </si>
  <si>
    <t>8月15日</t>
  </si>
  <si>
    <r>
      <rPr>
        <b/>
        <sz val="12"/>
        <color rgb="FF000000"/>
        <rFont val="微軟正黑體"/>
        <family val="2"/>
        <charset val="136"/>
      </rPr>
      <t xml:space="preserve">🔹灃食：
</t>
    </r>
    <r>
      <rPr>
        <sz val="12"/>
        <color rgb="FF000000"/>
        <rFont val="微軟正黑體"/>
        <family val="2"/>
        <charset val="136"/>
      </rPr>
      <t xml:space="preserve">-官網案例文章進度追蹤
</t>
    </r>
    <r>
      <rPr>
        <b/>
        <sz val="12"/>
        <color rgb="FF000000"/>
        <rFont val="微軟正黑體"/>
        <family val="2"/>
        <charset val="136"/>
      </rPr>
      <t xml:space="preserve">🔹慈濟空軍/電競：
</t>
    </r>
    <r>
      <rPr>
        <sz val="12"/>
        <color rgb="FF000000"/>
        <rFont val="微軟正黑體"/>
        <family val="2"/>
        <charset val="136"/>
      </rPr>
      <t xml:space="preserve">-電競wix網頁/EDM/LINE轉傳圖設計討論及確認
-製作電競報名頁圖素
-電競行銷版位排程
-空軍第三波圖文確認/第二波任務貼文撰寫上線
</t>
    </r>
    <r>
      <rPr>
        <b/>
        <sz val="12"/>
        <color rgb="FF000000"/>
        <rFont val="微軟正黑體"/>
        <family val="2"/>
        <charset val="136"/>
      </rPr>
      <t xml:space="preserve">🔹國家公園署：主持人詢價
🔹北市電競賽
</t>
    </r>
    <r>
      <rPr>
        <sz val="12"/>
        <color rgb="FF000000"/>
        <rFont val="微軟正黑體"/>
        <family val="2"/>
        <charset val="136"/>
      </rPr>
      <t xml:space="preserve">-行前會
-電競賽支援
</t>
    </r>
    <r>
      <rPr>
        <b/>
        <sz val="12"/>
        <color rgb="FF000000"/>
        <rFont val="微軟正黑體"/>
        <family val="2"/>
        <charset val="136"/>
      </rPr>
      <t xml:space="preserve">🔹全能電競賽
</t>
    </r>
    <r>
      <rPr>
        <sz val="12"/>
        <color rgb="FF000000"/>
        <rFont val="微軟正黑體"/>
        <family val="2"/>
        <charset val="136"/>
      </rPr>
      <t xml:space="preserve">-明年提案整理及提案
</t>
    </r>
    <r>
      <rPr>
        <b/>
        <sz val="12"/>
        <color rgb="FF000000"/>
        <rFont val="微軟正黑體"/>
        <family val="2"/>
        <charset val="136"/>
      </rPr>
      <t xml:space="preserve">🔹電商社群
</t>
    </r>
    <r>
      <rPr>
        <sz val="12"/>
        <color rgb="FF000000"/>
        <rFont val="微軟正黑體"/>
        <family val="2"/>
        <charset val="136"/>
      </rPr>
      <t xml:space="preserve">-本週進度對焦
-2S報價單開立/2G發票開票
-Pa好康題目檢視
</t>
    </r>
    <r>
      <rPr>
        <b/>
        <sz val="12"/>
        <color rgb="FF000000"/>
        <rFont val="微軟正黑體"/>
        <family val="2"/>
        <charset val="136"/>
      </rPr>
      <t xml:space="preserve">🔹其他：
</t>
    </r>
    <r>
      <rPr>
        <sz val="12"/>
        <color rgb="FF000000"/>
        <rFont val="微軟正黑體"/>
        <family val="2"/>
        <charset val="136"/>
      </rPr>
      <t>-CM會議
-LINE三年計劃簡報修改
-電競達人＆玩家成就明年度活動規劃討論
-上半年2B專案採購商城成本整理
-庶務：實習生進度追蹤/GPT請款</t>
    </r>
  </si>
  <si>
    <r>
      <rPr>
        <b/>
        <sz val="12"/>
        <color rgb="FF000000"/>
        <rFont val="微軟正黑體"/>
        <family val="2"/>
        <charset val="136"/>
      </rPr>
      <t xml:space="preserve">🔹8/7 請假
🔹灃食：
</t>
    </r>
    <r>
      <rPr>
        <sz val="12"/>
        <color rgb="FF000000"/>
        <rFont val="微軟正黑體"/>
        <family val="2"/>
        <charset val="136"/>
      </rPr>
      <t xml:space="preserve">-花絮影片進度追蹤
-硬體輸出明細財務確認
</t>
    </r>
    <r>
      <rPr>
        <b/>
        <sz val="12"/>
        <color rgb="FF000000"/>
        <rFont val="微軟正黑體"/>
        <family val="2"/>
        <charset val="136"/>
      </rPr>
      <t xml:space="preserve">🔹慈濟空軍/電競：
</t>
    </r>
    <r>
      <rPr>
        <sz val="12"/>
        <color rgb="FF000000"/>
        <rFont val="微軟正黑體"/>
        <family val="2"/>
        <charset val="136"/>
      </rPr>
      <t xml:space="preserve">-空軍任務二圖素修改確認、任務三設計文案外包整理
-電競中文版wix網頁、早鳥圖、報名頁banner設計修改確認
-開票整理&amp;設計諮詢（EDM/LINE圖/早鳥倒數/報名頁獎勵圖/揪團報名）
</t>
    </r>
    <r>
      <rPr>
        <b/>
        <sz val="12"/>
        <color rgb="FF000000"/>
        <rFont val="微軟正黑體"/>
        <family val="2"/>
        <charset val="136"/>
      </rPr>
      <t xml:space="preserve">🔹國家公園署：
</t>
    </r>
    <r>
      <rPr>
        <sz val="12"/>
        <color rgb="FF000000"/>
        <rFont val="微軟正黑體"/>
        <family val="2"/>
        <charset val="136"/>
      </rPr>
      <t xml:space="preserve">-專案討論
</t>
    </r>
    <r>
      <rPr>
        <b/>
        <sz val="12"/>
        <color rgb="FF000000"/>
        <rFont val="微軟正黑體"/>
        <family val="2"/>
        <charset val="136"/>
      </rPr>
      <t xml:space="preserve">🔹全能電競賽
</t>
    </r>
    <r>
      <rPr>
        <sz val="12"/>
        <color rgb="FF000000"/>
        <rFont val="微軟正黑體"/>
        <family val="2"/>
        <charset val="136"/>
      </rPr>
      <t xml:space="preserve">-明年提案討論
</t>
    </r>
    <r>
      <rPr>
        <b/>
        <sz val="12"/>
        <color rgb="FF000000"/>
        <rFont val="微軟正黑體"/>
        <family val="2"/>
        <charset val="136"/>
      </rPr>
      <t xml:space="preserve">🔹電商社群相關進度對焦
🔹其他：
</t>
    </r>
    <r>
      <rPr>
        <sz val="12"/>
        <color rgb="FF000000"/>
        <rFont val="微軟正黑體"/>
        <family val="2"/>
        <charset val="136"/>
      </rPr>
      <t>-偶裝亮相討論/客服信件流程討論
-LINE三年計劃簡報內容討論及調整
-官網異常進度修復追蹤
-海委會行銷加值討論
-實習生面試</t>
    </r>
  </si>
  <si>
    <t>8月1日</t>
  </si>
  <si>
    <r>
      <rPr>
        <b/>
        <sz val="12"/>
        <color rgb="FF000000"/>
        <rFont val="微軟正黑體"/>
        <family val="2"/>
        <charset val="136"/>
      </rPr>
      <t xml:space="preserve">🔹7/28-7/29 休假
🔹灃食：
</t>
    </r>
    <r>
      <rPr>
        <sz val="12"/>
        <color rgb="FF000000"/>
        <rFont val="微軟正黑體"/>
        <family val="2"/>
        <charset val="136"/>
      </rPr>
      <t xml:space="preserve">-花絮影片進度追蹤
-硬體輸出發票及其他廠商費用進度追蹤
</t>
    </r>
    <r>
      <rPr>
        <b/>
        <sz val="12"/>
        <color rgb="FF000000"/>
        <rFont val="微軟正黑體"/>
        <family val="2"/>
        <charset val="136"/>
      </rPr>
      <t xml:space="preserve">🔹慈濟空軍/電競：
</t>
    </r>
    <r>
      <rPr>
        <sz val="12"/>
        <color rgb="FF000000"/>
        <rFont val="微軟正黑體"/>
        <family val="2"/>
        <charset val="136"/>
      </rPr>
      <t xml:space="preserve">-電競報名圖素確認及修改
-電競EDM及LINE圖素開票整理
</t>
    </r>
    <r>
      <rPr>
        <b/>
        <sz val="12"/>
        <color rgb="FF000000"/>
        <rFont val="微軟正黑體"/>
        <family val="2"/>
        <charset val="136"/>
      </rPr>
      <t xml:space="preserve">🔹土基會：
</t>
    </r>
    <r>
      <rPr>
        <sz val="12"/>
        <color rgb="FF000000"/>
        <rFont val="微軟正黑體"/>
        <family val="2"/>
        <charset val="136"/>
      </rPr>
      <t xml:space="preserve">-主視覺客戶確認進度追蹤
</t>
    </r>
    <r>
      <rPr>
        <b/>
        <sz val="12"/>
        <color rgb="FF000000"/>
        <rFont val="微軟正黑體"/>
        <family val="2"/>
        <charset val="136"/>
      </rPr>
      <t>🔹國家公園署：</t>
    </r>
    <r>
      <rPr>
        <sz val="12"/>
        <color rgb="FF000000"/>
        <rFont val="微軟正黑體"/>
        <family val="2"/>
        <charset val="136"/>
      </rPr>
      <t xml:space="preserve">進度討論
</t>
    </r>
    <r>
      <rPr>
        <b/>
        <sz val="12"/>
        <color rgb="FF000000"/>
        <rFont val="微軟正黑體"/>
        <family val="2"/>
        <charset val="136"/>
      </rPr>
      <t xml:space="preserve">🔹其他：
</t>
    </r>
    <r>
      <rPr>
        <sz val="12"/>
        <color rgb="FF000000"/>
        <rFont val="微軟正黑體"/>
        <family val="2"/>
        <charset val="136"/>
      </rPr>
      <t xml:space="preserve">-1-1會議/行銷下半年策略整理及對焦/部門例會
-CM會議簡報製作
-LINE三年計劃簡報討論
-教師社群經營討論（與教學設計team）
-部門聚餐主題討論
-實習生人資進度跟催
</t>
    </r>
    <r>
      <rPr>
        <b/>
        <sz val="12"/>
        <color rgb="FF000000"/>
        <rFont val="微軟正黑體"/>
        <family val="2"/>
        <charset val="136"/>
      </rPr>
      <t xml:space="preserve">🔹電商社群相關進度對焦
</t>
    </r>
    <r>
      <rPr>
        <sz val="12"/>
        <color rgb="FF000000"/>
        <rFont val="微軟正黑體"/>
        <family val="2"/>
        <charset val="136"/>
      </rPr>
      <t>-CSR 8月報價單開立
-訂單/發票/進出貨/補貨/部門採購等進度
-下個月社群活動討論（父親節）/玩家成就電競達人活動狀況/灃食趣味短影音/蜜雅短影音</t>
    </r>
  </si>
  <si>
    <t>7月25日</t>
  </si>
  <si>
    <r>
      <rPr>
        <b/>
        <sz val="12"/>
        <color rgb="FF000000"/>
        <rFont val="微軟正黑體"/>
        <family val="2"/>
        <charset val="136"/>
      </rPr>
      <t>🔹灃食</t>
    </r>
    <r>
      <rPr>
        <sz val="12"/>
        <color rgb="FF000000"/>
        <rFont val="微軟正黑體"/>
        <family val="2"/>
        <charset val="136"/>
      </rPr>
      <t xml:space="preserve">：
-7/23 展覽撤場
</t>
    </r>
    <r>
      <rPr>
        <b/>
        <sz val="12"/>
        <color rgb="FF000000"/>
        <rFont val="微軟正黑體"/>
        <family val="2"/>
        <charset val="136"/>
      </rPr>
      <t xml:space="preserve">🔹慈濟空軍/電競：
</t>
    </r>
    <r>
      <rPr>
        <sz val="12"/>
        <color rgb="FF000000"/>
        <rFont val="微軟正黑體"/>
        <family val="2"/>
        <charset val="136"/>
      </rPr>
      <t xml:space="preserve">-電競主視覺客戶確認進度與設計修改討論
-電競菁英條款討論會議
-電競報名獎勵規劃
-整理開票（報名頁、慈濟電競 wix 網站、早鳥報名、開跑公告）
-撰寫並排程 慈濟空軍任務一臉書貼文
</t>
    </r>
    <r>
      <rPr>
        <b/>
        <sz val="12"/>
        <color rgb="FF000000"/>
        <rFont val="微軟正黑體"/>
        <family val="2"/>
        <charset val="136"/>
      </rPr>
      <t xml:space="preserve">🔹開放水域：
</t>
    </r>
    <r>
      <rPr>
        <sz val="12"/>
        <color rgb="FF000000"/>
        <rFont val="微軟正黑體"/>
        <family val="2"/>
        <charset val="136"/>
      </rPr>
      <t xml:space="preserve">-製作開放水域獲勝名單圖卡並撰文
-整理開放水域結案數據
</t>
    </r>
    <r>
      <rPr>
        <b/>
        <sz val="12"/>
        <color rgb="FF000000"/>
        <rFont val="微軟正黑體"/>
        <family val="2"/>
        <charset val="136"/>
      </rPr>
      <t xml:space="preserve">🔹土基會：
</t>
    </r>
    <r>
      <rPr>
        <sz val="12"/>
        <color rgb="FF000000"/>
        <rFont val="微軟正黑體"/>
        <family val="2"/>
        <charset val="136"/>
      </rPr>
      <t xml:space="preserve">-主視覺修改討論
</t>
    </r>
    <r>
      <rPr>
        <b/>
        <sz val="12"/>
        <color rgb="FF000000"/>
        <rFont val="微軟正黑體"/>
        <family val="2"/>
        <charset val="136"/>
      </rPr>
      <t xml:space="preserve">🔹其他：
</t>
    </r>
    <r>
      <rPr>
        <sz val="12"/>
        <color rgb="FF000000"/>
        <rFont val="微軟正黑體"/>
        <family val="2"/>
        <charset val="136"/>
      </rPr>
      <t xml:space="preserve">-討論 CM 會議簡報及製作
-工讀生進度追蹤
-行銷 team 下半年策略討論
- BoniO 官網問題討論及SEO外掛處理
</t>
    </r>
    <r>
      <rPr>
        <b/>
        <sz val="12"/>
        <color rgb="FF000000"/>
        <rFont val="微軟正黑體"/>
        <family val="2"/>
        <charset val="136"/>
      </rPr>
      <t>🔹電商社群進度追蹤
🔹7/24-7/25 休假</t>
    </r>
  </si>
  <si>
    <t>7月18日</t>
  </si>
  <si>
    <r>
      <rPr>
        <b/>
        <sz val="12"/>
        <color rgb="FF000000"/>
        <rFont val="微軟正黑體"/>
        <family val="2"/>
        <charset val="136"/>
      </rPr>
      <t xml:space="preserve">🔹灃食：
</t>
    </r>
    <r>
      <rPr>
        <sz val="12"/>
        <color rgb="FF000000"/>
        <rFont val="微軟正黑體"/>
        <family val="2"/>
        <charset val="136"/>
      </rPr>
      <t xml:space="preserve">-電競賽前置準備及對焦（主持稿討論、社群宣傳、行前會、動靜態攝影內容、電競細流）
-7/18~7/19 電競賽進場、彩排、執行、撤場
</t>
    </r>
    <r>
      <rPr>
        <b/>
        <sz val="12"/>
        <color rgb="FF000000"/>
        <rFont val="微軟正黑體"/>
        <family val="2"/>
        <charset val="136"/>
      </rPr>
      <t xml:space="preserve">🔹慈濟空軍/電競：
</t>
    </r>
    <r>
      <rPr>
        <sz val="12"/>
        <color rgb="FF000000"/>
        <rFont val="微軟正黑體"/>
        <family val="2"/>
        <charset val="136"/>
      </rPr>
      <t xml:space="preserve">-空軍任務二外包設計文案整理
-電競主視覺確認及修改討論
-簡章等時程對焦
</t>
    </r>
    <r>
      <rPr>
        <b/>
        <sz val="12"/>
        <color rgb="FF000000"/>
        <rFont val="微軟正黑體"/>
        <family val="2"/>
        <charset val="136"/>
      </rPr>
      <t>🔹國家公園署：</t>
    </r>
    <r>
      <rPr>
        <sz val="12"/>
        <color rgb="FF000000"/>
        <rFont val="微軟正黑體"/>
        <family val="2"/>
        <charset val="136"/>
      </rPr>
      <t xml:space="preserve">7/15 集思會議中心場勘
</t>
    </r>
    <r>
      <rPr>
        <b/>
        <sz val="12"/>
        <color rgb="FF000000"/>
        <rFont val="微軟正黑體"/>
        <family val="2"/>
        <charset val="136"/>
      </rPr>
      <t>🔹開放水域：</t>
    </r>
    <r>
      <rPr>
        <sz val="12"/>
        <color rgb="FF000000"/>
        <rFont val="微軟正黑體"/>
        <family val="2"/>
        <charset val="136"/>
      </rPr>
      <t xml:space="preserve">開賽通知圖素製作及撰文
</t>
    </r>
    <r>
      <rPr>
        <b/>
        <sz val="12"/>
        <color rgb="FF000000"/>
        <rFont val="微軟正黑體"/>
        <family val="2"/>
        <charset val="136"/>
      </rPr>
      <t xml:space="preserve">🔹其他：
</t>
    </r>
    <r>
      <rPr>
        <sz val="12"/>
        <color rgb="FF000000"/>
        <rFont val="微軟正黑體"/>
        <family val="2"/>
        <charset val="136"/>
      </rPr>
      <t>-7月行銷月會：member專案分享（canva使用心得）、IG登入異常討論、FB貼文格式提醒、玩家成就活動共同宣傳提醒、新聞專區開發優化進度更新、weekly report新格式說明、工讀生安排）
-BoniO官網異常處理
-標案團隊專案經歷整理
-實習生招募處理
- team lead會議(OGSM)、部門週會、公版報價單行銷項目內容討論</t>
    </r>
  </si>
  <si>
    <t>7月11日</t>
  </si>
  <si>
    <t>電商社群進度對焦
AZ電競行前會＆執行
慈濟空軍第一波任務圖修改討論及確認
7/7灃食客戶對焦會議
灃食行銷進度對焦（硬體輸出人力安排）
7/8-7/11灃食展覽、頒獎典禮進場及執行
國家公園署場勘＆活動討論
土基會專案討論、設計諮詢會議
Demo meeting、Preplanning meeting
Pa好康任務書題目檢視</t>
  </si>
  <si>
    <t>Allison</t>
  </si>
  <si>
    <t xml:space="preserve">
ᴗ̈2026全能電競：
讀墨手冊上架研究、鈦坦任務宣傳圖確認、整理開票
ᴗ̈教師經營：
-EDM寄送
4/21-24休假</t>
  </si>
  <si>
    <t xml:space="preserve">
ᴗ̈2026全能電競：
Pa好康題目發想、讀墨手冊資訊整理、鈦坦成果影片腳本企劃、玉山任務宣傳圖確認、初賽獎勵撰寫、決賽事項討論、獎品盤點
ᴗ̈教師經營：
-短影音拍攝、EDM寄送
ᴗ̈國泰空軍：
-任務七抽獎活動討論
ᴗ̈漢光：
-時程跟進
</t>
  </si>
  <si>
    <t xml:space="preserve">
ᴗ̈2026全能電競：
宣傳圖確認、特殊獎勵撰寫、決賽事項討論、整理開票、讀墨手冊製作期討論、三花谷慕慕華碩贊助商宣傳圖確認
ᴗ̈教師經營：
-短影音腳本發想、EDM文案整理
ᴗ̈國泰空軍：
-任務七抽獎活動討論
ᴗ̈漢光：
-主視覺與任務名稱發想
</t>
  </si>
  <si>
    <t xml:space="preserve">
ᴗ̈2026全能電競：
早鳥倒數、宣傳圖確認、決賽事項討論、直播詢價、整理開票、主題文章上架、行銷數據整理
ᴗ̈教師經營：
-短影音剪輯確認與上架、封面圖製作、KPI討論
ᴗ̈國泰空軍：
-任務六宣傳圖確認
4/2上午健檢</t>
  </si>
  <si>
    <t xml:space="preserve">
ᴗ̈2026全能電競：
宣傳圖確認、獎勵短影音製作、讀墨宣傳追蹤確認、決賽事項討論、直播詢價、約場勘、整理開票
ᴗ̈教師經營：
-短影音剪輯確認、KPI討論
ᴗ̈國泰空軍：
-任務六開票
ᴗ̈其他事項： 
電競賽問卷整理
3/26休假</t>
  </si>
  <si>
    <t xml:space="preserve">
ᴗ̈2026全能電競：
宣傳圖確認、獎勵短影音製作、讀墨宣傳規劃&amp;規格研究、決賽事項盤點、決賽貴賓邀請討論
ᴗ̈教師經營：
-短影音拍攝、EDM文案撰寫
ᴗ̈國泰空軍：
-任務五上線
ᴗ̈其他事項： 
&amp;design retro會議
電競賽問卷整理</t>
  </si>
  <si>
    <t xml:space="preserve">
ᴗ̈2026全能電競：
贊助商追蹤、上線確認、懶人包＆FAQ確認、公文發佈、EDM發布、讀墨宣傳規劃、預熱活動抽獎名單公告、宣傳撰寫
ᴗ̈教師經營：
-短影音發想
ᴗ̈國泰空軍：
-任務五文案與宣傳圖確認
ᴗ̈其他事項：大專院校方案討論</t>
  </si>
  <si>
    <t xml:space="preserve">
ᴗ̈2026全能電競：
贊助商追蹤、讀墨說明簡報、wix網站進度追蹤、決賽貴賓邀請討論、UTM討論、懶人包＆FAQ製作、預熱活動
ᴗ̈教師經營：
-lading page網站確認、短影音調整、上線前確認</t>
  </si>
  <si>
    <t xml:space="preserve">
ᴗ̈2026全能電競：
簡章調整＆預算確認、贊助商細節追蹤、報名頁內容製作
ᴗ̈教師經營：
-lading page製作、短影音調整、獎狀討論、LINE引導流程
ᴗ̈國泰空軍：
-任務四上線
ᴗ̈其他：
CM會議簡報製作</t>
  </si>
  <si>
    <t>2月11日</t>
  </si>
  <si>
    <t xml:space="preserve">
ᴗ̈2026全能電競：
獎勵金額試算＆簡章調整、主視覺進度追蹤討論
ᴗ̈教師經營：
-lading page製作、影片拍攝協助、獎狀討論
ᴗ̈其他：
-大專院校宣傳文案撰寫
2/12休假</t>
  </si>
  <si>
    <t>ᴗ̈國泰空軍：
任務四宣傳圖確認、文案撰寫
ᴗ̈漢光：
結案數據整理
ᴗ̈2026全能電競：
獎品贊助追蹤、主視覺進度追蹤討論、三花華碩贊助討論、地形製作開票、教師手冊討論、讀墨合約用印
ᴗ̈教師經營：
-lading page製作、影片經營規劃、獎狀規劃
ᴗ̈其他：
-電競賽問卷整理、行銷月會</t>
  </si>
  <si>
    <t>ᴗ̈國泰空軍：
任務三上線
ᴗ̈2026全能電競：
獎品贊助追蹤、主視覺進度追蹤討論、鈦坦專案時程討論、三花華碩贊助討論、地形製作討論、教師手冊討論
ᴗ̈教師經營：
-lading page製作、影片經營規劃、獎狀規劃
ᴗ̈其他：
-新年賀圖確認、直播曝光討論、1-1</t>
  </si>
  <si>
    <t xml:space="preserve">
ᴗ̈2026全能電競：
贊助商合約提供（讀墨＆谷慕慕）、獎品贊助追蹤、主視覺進度追蹤、場地尋找、鈦坦專案時程討論、開票、三花華碩贊助討論
ᴗ̈中臺科大：
問卷整理
ᴗ̈教師經營：
-lading page製作、影片經營規劃</t>
  </si>
  <si>
    <t>ᴗ̈國泰空軍：
任務三製作
ᴗ̈高科大技職：
任務數據整理
ᴗ̈2026全能電競：
贊助商合約提供（讀墨＆谷慕慕）、獎品贊助追蹤、主視覺進度追蹤、場地尋找、預算規劃
ᴗ̈中臺科大：
問卷持續發送中
ᴗ̈教師經營：
-方案討論與規劃、K12教師經營交流會議
ᴗ̈其他：
-行銷月會</t>
  </si>
  <si>
    <t>ᴗ̈國泰空軍：
任務三開票
ᴗ̈高科大技職：
任務三上線
ᴗ̈2026全能電競：
贊助商合約製作（讀墨＆谷慕慕）、獎品贊助追蹤、主視覺進度追蹤、簡章撰寫、行銷規劃、開票
ᴗ̈中臺科大：
問卷持續發送中
ᴗ̈教師經營：
-方案討論與規劃
ᴗ̈其他：
-電競賽問卷發送
1/2休假</t>
  </si>
  <si>
    <t>ᴗ̈國泰空軍：
任務二上線
ᴗ̈漢光：
任務三上線
ᴗ̈高科大技職：
任務三宣傳圖確認
ᴗ̈2026全能電競：
贊助商簡報調整（讀墨）、獎品贊助追蹤、主視覺進度追蹤、簡章撰寫、地形製作
ᴗ̈中臺科大：
問卷調整確認
ᴗ̈其他：
-電競種子教師經營討論
-電競賽問卷調整
1/2休假</t>
  </si>
  <si>
    <t>ᴗ̈國泰空軍：
宣傳圖調整＆文案確認
ᴗ̈漢光：
任務三宣傳圖調整、簡報底版製作
ᴗ̈高科大技職：
任務三宣傳圖調整
ᴗ̈2026全能電競：
贊助商簡報調整（讀墨）、回覆追蹤、主視覺討論＆空島意象發想、競賽主題討論、競賽地形發想
ᴗ̈中臺科大：
問卷調整與製作
ᴗ̈其他：
-電競種子教師經營可能
-福委活動收尾</t>
  </si>
  <si>
    <t xml:space="preserve">
ᴗ̈漢光：
任務三宣傳圖調整
ᴗ̈高科大技職：
任務二上線
ᴗ̈2026全能電競：
贊助商簡報調整（利百代、賽先生、九乘九）、主視覺製作追蹤、BD進度追蹤、讀墨線上會議與後續執行討論
ᴗ̈中臺科大：
問卷調整與製作
ᴗ̈世展會：
提案討論
ᴗ̈其他：
-電競賽數據研究
</t>
  </si>
  <si>
    <t xml:space="preserve">
ᴗ̈漢光：
任務二上線
ᴗ̈2026全能電競：
贊助商簡報確認與詢問（讀墨、谷慕慕、凱納）、贊助商邀請研究整理
ᴗ̈動保司：
行銷數據整理
ᴗ̈中臺科大：
需求討論
ᴗ̈其他：
-電競賽數據研究
</t>
  </si>
  <si>
    <r>
      <rPr>
        <sz val="12"/>
        <color rgb="FF000000"/>
        <rFont val="微軟正黑體"/>
        <family val="2"/>
        <charset val="136"/>
      </rPr>
      <t xml:space="preserve">
</t>
    </r>
    <r>
      <rPr>
        <b/>
        <sz val="12"/>
        <color rgb="FF000000"/>
        <rFont val="微軟正黑體"/>
        <family val="2"/>
        <charset val="136"/>
      </rPr>
      <t xml:space="preserve">
ᴗ̈國泰空軍：
</t>
    </r>
    <r>
      <rPr>
        <sz val="12"/>
        <color rgb="FF000000"/>
        <rFont val="微軟正黑體"/>
        <family val="2"/>
        <charset val="136"/>
      </rPr>
      <t xml:space="preserve">主視覺宣傳圖調整中＆文案確認
</t>
    </r>
    <r>
      <rPr>
        <b/>
        <sz val="12"/>
        <color rgb="FF000000"/>
        <rFont val="微軟正黑體"/>
        <family val="2"/>
        <charset val="136"/>
      </rPr>
      <t xml:space="preserve">ᴗ̈漢光：
</t>
    </r>
    <r>
      <rPr>
        <sz val="12"/>
        <color rgb="FF000000"/>
        <rFont val="微軟正黑體"/>
        <family val="2"/>
        <charset val="136"/>
      </rPr>
      <t xml:space="preserve">任務二宣傳圖調整
</t>
    </r>
    <r>
      <rPr>
        <b/>
        <sz val="12"/>
        <color rgb="FF000000"/>
        <rFont val="微軟正黑體"/>
        <family val="2"/>
        <charset val="136"/>
      </rPr>
      <t xml:space="preserve">ᴗ̈高科大技職：
</t>
    </r>
    <r>
      <rPr>
        <sz val="12"/>
        <color rgb="FF000000"/>
        <rFont val="微軟正黑體"/>
        <family val="2"/>
        <charset val="136"/>
      </rPr>
      <t xml:space="preserve">任務二宣傳圖調整
</t>
    </r>
    <r>
      <rPr>
        <b/>
        <sz val="12"/>
        <color rgb="FF000000"/>
        <rFont val="微軟正黑體"/>
        <family val="2"/>
        <charset val="136"/>
      </rPr>
      <t xml:space="preserve">ᴗ̈2026全能電競：
</t>
    </r>
    <r>
      <rPr>
        <sz val="12"/>
        <color rgb="FF000000"/>
        <rFont val="微軟正黑體"/>
        <family val="2"/>
        <charset val="136"/>
      </rPr>
      <t xml:space="preserve">贊助商提案（讀墨/谷慕慕/凱娜）、德知士討論、贊助商討論、提案簡報調整
</t>
    </r>
    <r>
      <rPr>
        <b/>
        <sz val="12"/>
        <color rgb="FF000000"/>
        <rFont val="微軟正黑體"/>
        <family val="2"/>
        <charset val="136"/>
      </rPr>
      <t xml:space="preserve">ᴗ̈其他：
</t>
    </r>
    <r>
      <rPr>
        <sz val="12"/>
        <color rgb="FF000000"/>
        <rFont val="微軟正黑體"/>
        <family val="2"/>
        <charset val="136"/>
      </rPr>
      <t>-電競賽數據討論
-電競種子教師經營可能
-福委活動收尾
-行銷月會</t>
    </r>
  </si>
  <si>
    <r>
      <rPr>
        <sz val="12"/>
        <color rgb="FF000000"/>
        <rFont val="微軟正黑體"/>
        <family val="2"/>
        <charset val="136"/>
      </rPr>
      <t xml:space="preserve">
</t>
    </r>
    <r>
      <rPr>
        <b/>
        <sz val="12"/>
        <color rgb="FF000000"/>
        <rFont val="微軟正黑體"/>
        <family val="2"/>
        <charset val="136"/>
      </rPr>
      <t xml:space="preserve">
ᴗ̈國泰空軍：
</t>
    </r>
    <r>
      <rPr>
        <sz val="12"/>
        <color rgb="FF000000"/>
        <rFont val="微軟正黑體"/>
        <family val="2"/>
        <charset val="136"/>
      </rPr>
      <t xml:space="preserve">主視覺宣傳圖調整中
</t>
    </r>
    <r>
      <rPr>
        <b/>
        <sz val="12"/>
        <color rgb="FF000000"/>
        <rFont val="微軟正黑體"/>
        <family val="2"/>
        <charset val="136"/>
      </rPr>
      <t xml:space="preserve">ᴗ̈漢光：
</t>
    </r>
    <r>
      <rPr>
        <sz val="12"/>
        <color rgb="FF000000"/>
        <rFont val="微軟正黑體"/>
        <family val="2"/>
        <charset val="136"/>
      </rPr>
      <t xml:space="preserve">宣傳圖＆文案確認
</t>
    </r>
    <r>
      <rPr>
        <b/>
        <sz val="12"/>
        <color rgb="FF000000"/>
        <rFont val="微軟正黑體"/>
        <family val="2"/>
        <charset val="136"/>
      </rPr>
      <t xml:space="preserve">ᴗ̈動保司：
</t>
    </r>
    <r>
      <rPr>
        <sz val="12"/>
        <color rgb="FF000000"/>
        <rFont val="微軟正黑體"/>
        <family val="2"/>
        <charset val="136"/>
      </rPr>
      <t xml:space="preserve">任務三上線
</t>
    </r>
    <r>
      <rPr>
        <b/>
        <sz val="12"/>
        <color rgb="FF000000"/>
        <rFont val="微軟正黑體"/>
        <family val="2"/>
        <charset val="136"/>
      </rPr>
      <t xml:space="preserve">ᴗ̈高科大技職：
</t>
    </r>
    <r>
      <rPr>
        <sz val="12"/>
        <color rgb="FF000000"/>
        <rFont val="微軟正黑體"/>
        <family val="2"/>
        <charset val="136"/>
      </rPr>
      <t xml:space="preserve">任務二三宣傳圖確認
</t>
    </r>
    <r>
      <rPr>
        <b/>
        <sz val="12"/>
        <color rgb="FF000000"/>
        <rFont val="微軟正黑體"/>
        <family val="2"/>
        <charset val="136"/>
      </rPr>
      <t xml:space="preserve">ᴗ̈2026全能電競：
</t>
    </r>
    <r>
      <rPr>
        <sz val="12"/>
        <color rgb="FF000000"/>
        <rFont val="微軟正黑體"/>
        <family val="2"/>
        <charset val="136"/>
      </rPr>
      <t xml:space="preserve">贊助商提案（讀墨/谷慕慕/凱娜/德知士）、德知士背景、組別討論、主視覺草圖開票製作、BD提案進度會議
</t>
    </r>
    <r>
      <rPr>
        <b/>
        <sz val="12"/>
        <color rgb="FF000000"/>
        <rFont val="微軟正黑體"/>
        <family val="2"/>
        <charset val="136"/>
      </rPr>
      <t xml:space="preserve">ᴗ̈其他：
</t>
    </r>
    <r>
      <rPr>
        <sz val="12"/>
        <color rgb="FF000000"/>
        <rFont val="微軟正黑體"/>
        <family val="2"/>
        <charset val="136"/>
      </rPr>
      <t xml:space="preserve">-電競賽數據分析
-電競種子教師經營可能
-歷屆賽事更新
</t>
    </r>
    <r>
      <rPr>
        <sz val="12"/>
        <color rgb="FF000000"/>
        <rFont val="微軟正黑體"/>
        <family val="2"/>
        <charset val="136"/>
      </rPr>
      <t>-福委活動</t>
    </r>
  </si>
  <si>
    <r>
      <rPr>
        <sz val="12"/>
        <color rgb="FF000000"/>
        <rFont val="微軟正黑體"/>
        <family val="2"/>
        <charset val="136"/>
      </rPr>
      <t xml:space="preserve">
</t>
    </r>
    <r>
      <rPr>
        <b/>
        <sz val="12"/>
        <color rgb="FF000000"/>
        <rFont val="微軟正黑體"/>
        <family val="2"/>
        <charset val="136"/>
      </rPr>
      <t xml:space="preserve">ᴗ̈文資電競：
</t>
    </r>
    <r>
      <rPr>
        <sz val="12"/>
        <color rgb="FF000000"/>
        <rFont val="微軟正黑體"/>
        <family val="2"/>
        <charset val="136"/>
      </rPr>
      <t xml:space="preserve">-4Gamers結案資料彙整
</t>
    </r>
    <r>
      <rPr>
        <b/>
        <sz val="12"/>
        <color rgb="FF000000"/>
        <rFont val="微軟正黑體"/>
        <family val="2"/>
        <charset val="136"/>
      </rPr>
      <t xml:space="preserve">ᴗ̈國泰空軍：
</t>
    </r>
    <r>
      <rPr>
        <sz val="12"/>
        <color rgb="FF000000"/>
        <rFont val="微軟正黑體"/>
        <family val="2"/>
        <charset val="136"/>
      </rPr>
      <t xml:space="preserve">主視覺初版調整討論
</t>
    </r>
    <r>
      <rPr>
        <b/>
        <sz val="12"/>
        <color rgb="FF000000"/>
        <rFont val="微軟正黑體"/>
        <family val="2"/>
        <charset val="136"/>
      </rPr>
      <t xml:space="preserve">ᴗ̈漢光：
</t>
    </r>
    <r>
      <rPr>
        <sz val="12"/>
        <color rgb="FF000000"/>
        <rFont val="微軟正黑體"/>
        <family val="2"/>
        <charset val="136"/>
      </rPr>
      <t xml:space="preserve">宣傳圖確認
</t>
    </r>
    <r>
      <rPr>
        <b/>
        <sz val="12"/>
        <color rgb="FF000000"/>
        <rFont val="微軟正黑體"/>
        <family val="2"/>
        <charset val="136"/>
      </rPr>
      <t xml:space="preserve">ᴗ̈動保司：
</t>
    </r>
    <r>
      <rPr>
        <sz val="12"/>
        <color rgb="FF000000"/>
        <rFont val="微軟正黑體"/>
        <family val="2"/>
        <charset val="136"/>
      </rPr>
      <t xml:space="preserve">任務二上線
</t>
    </r>
    <r>
      <rPr>
        <b/>
        <sz val="12"/>
        <color rgb="FF000000"/>
        <rFont val="微軟正黑體"/>
        <family val="2"/>
        <charset val="136"/>
      </rPr>
      <t xml:space="preserve">ᴗ̈高科大技職：
</t>
    </r>
    <r>
      <rPr>
        <sz val="12"/>
        <color rgb="FF000000"/>
        <rFont val="微軟正黑體"/>
        <family val="2"/>
        <charset val="136"/>
      </rPr>
      <t xml:space="preserve">任務二三宣傳圖確認
</t>
    </r>
    <r>
      <rPr>
        <b/>
        <sz val="12"/>
        <color rgb="FF000000"/>
        <rFont val="微軟正黑體"/>
        <family val="2"/>
        <charset val="136"/>
      </rPr>
      <t xml:space="preserve">ᴗ̈2026全能電競：
</t>
    </r>
    <r>
      <rPr>
        <sz val="12"/>
        <color rgb="FF000000"/>
        <rFont val="微軟正黑體"/>
        <family val="2"/>
        <charset val="136"/>
      </rPr>
      <t xml:space="preserve">贊助商提案（讀墨/谷慕慕/凱娜/德知士&amp;other可能）、德知士背景、年度預算、組別討論
</t>
    </r>
    <r>
      <rPr>
        <b/>
        <sz val="12"/>
        <color rgb="FF000000"/>
        <rFont val="微軟正黑體"/>
        <family val="2"/>
        <charset val="136"/>
      </rPr>
      <t xml:space="preserve">ᴗ̈其他：
</t>
    </r>
    <r>
      <rPr>
        <sz val="12"/>
        <color rgb="FF000000"/>
        <rFont val="微軟正黑體"/>
        <family val="2"/>
        <charset val="136"/>
      </rPr>
      <t xml:space="preserve">-電競賽數據分析
-FAQ討論
</t>
    </r>
  </si>
  <si>
    <r>
      <rPr>
        <sz val="12"/>
        <color rgb="FF000000"/>
        <rFont val="微軟正黑體"/>
        <family val="2"/>
        <charset val="136"/>
      </rPr>
      <t xml:space="preserve">
</t>
    </r>
    <r>
      <rPr>
        <b/>
        <sz val="12"/>
        <color rgb="FF000000"/>
        <rFont val="微軟正黑體"/>
        <family val="2"/>
        <charset val="136"/>
      </rPr>
      <t xml:space="preserve">ᴗ̈文資電競：
</t>
    </r>
    <r>
      <rPr>
        <sz val="12"/>
        <color rgb="FF000000"/>
        <rFont val="微軟正黑體"/>
        <family val="2"/>
        <charset val="136"/>
      </rPr>
      <t xml:space="preserve">-結案資料統整與歸檔
</t>
    </r>
    <r>
      <rPr>
        <b/>
        <sz val="12"/>
        <color rgb="FF000000"/>
        <rFont val="微軟正黑體"/>
        <family val="2"/>
        <charset val="136"/>
      </rPr>
      <t xml:space="preserve">ᴗ̈國泰空軍：
</t>
    </r>
    <r>
      <rPr>
        <sz val="12"/>
        <color rgb="FF000000"/>
        <rFont val="微軟正黑體"/>
        <family val="2"/>
        <charset val="136"/>
      </rPr>
      <t xml:space="preserve">新年度視覺進設計票
</t>
    </r>
    <r>
      <rPr>
        <b/>
        <sz val="12"/>
        <color rgb="FF000000"/>
        <rFont val="微軟正黑體"/>
        <family val="2"/>
        <charset val="136"/>
      </rPr>
      <t xml:space="preserve">ᴗ̈漢光：
</t>
    </r>
    <r>
      <rPr>
        <sz val="12"/>
        <color rgb="FF000000"/>
        <rFont val="微軟正黑體"/>
        <family val="2"/>
        <charset val="136"/>
      </rPr>
      <t xml:space="preserve">文案撰寫、宣傳圖確認
</t>
    </r>
    <r>
      <rPr>
        <b/>
        <sz val="12"/>
        <color rgb="FF000000"/>
        <rFont val="微軟正黑體"/>
        <family val="2"/>
        <charset val="136"/>
      </rPr>
      <t xml:space="preserve">ᴗ̈動保司：
</t>
    </r>
    <r>
      <rPr>
        <sz val="12"/>
        <color rgb="FF000000"/>
        <rFont val="微軟正黑體"/>
        <family val="2"/>
        <charset val="136"/>
      </rPr>
      <t xml:space="preserve">任務二上線
</t>
    </r>
    <r>
      <rPr>
        <b/>
        <sz val="12"/>
        <color rgb="FF000000"/>
        <rFont val="微軟正黑體"/>
        <family val="2"/>
        <charset val="136"/>
      </rPr>
      <t xml:space="preserve">ᴗ̈高科大技職：
</t>
    </r>
    <r>
      <rPr>
        <sz val="12"/>
        <color rgb="FF000000"/>
        <rFont val="微軟正黑體"/>
        <family val="2"/>
        <charset val="136"/>
      </rPr>
      <t xml:space="preserve">主視覺全數已確認、文案撰寫
</t>
    </r>
    <r>
      <rPr>
        <b/>
        <sz val="12"/>
        <color rgb="FF000000"/>
        <rFont val="微軟正黑體"/>
        <family val="2"/>
        <charset val="136"/>
      </rPr>
      <t xml:space="preserve">ᴗ̈2026全能電競：
</t>
    </r>
    <r>
      <rPr>
        <sz val="12"/>
        <color rgb="FF000000"/>
        <rFont val="微軟正黑體"/>
        <family val="2"/>
        <charset val="136"/>
      </rPr>
      <t xml:space="preserve">主視覺方向討論
</t>
    </r>
    <r>
      <rPr>
        <b/>
        <sz val="12"/>
        <color rgb="FF000000"/>
        <rFont val="微軟正黑體"/>
        <family val="2"/>
        <charset val="136"/>
      </rPr>
      <t xml:space="preserve">ᴗ̈其他：
</t>
    </r>
    <r>
      <rPr>
        <sz val="12"/>
        <color rgb="FF000000"/>
        <rFont val="微軟正黑體"/>
        <family val="2"/>
        <charset val="136"/>
      </rPr>
      <t xml:space="preserve">-電競賽數據分析
-大專EDM 進度追蹤
-資料歸檔
</t>
    </r>
  </si>
  <si>
    <r>
      <rPr>
        <sz val="12"/>
        <color rgb="FF000000"/>
        <rFont val="微軟正黑體"/>
        <family val="2"/>
        <charset val="136"/>
      </rPr>
      <t xml:space="preserve">
</t>
    </r>
    <r>
      <rPr>
        <b/>
        <sz val="12"/>
        <color rgb="FF000000"/>
        <rFont val="微軟正黑體"/>
        <family val="2"/>
        <charset val="136"/>
      </rPr>
      <t xml:space="preserve">ᴗ̈文資電競：
</t>
    </r>
    <r>
      <rPr>
        <sz val="12"/>
        <color rgb="FF000000"/>
        <rFont val="微軟正黑體"/>
        <family val="2"/>
        <charset val="136"/>
      </rPr>
      <t xml:space="preserve">-主持稿調整、內部行前會、細節對焦、直播互動動畫確認、廣告清單確認、彩排與直播日
</t>
    </r>
    <r>
      <rPr>
        <b/>
        <sz val="12"/>
        <color rgb="FF000000"/>
        <rFont val="微軟正黑體"/>
        <family val="2"/>
        <charset val="136"/>
      </rPr>
      <t xml:space="preserve">ᴗ̈國泰空軍：
</t>
    </r>
    <r>
      <rPr>
        <sz val="12"/>
        <color rgb="FF000000"/>
        <rFont val="微軟正黑體"/>
        <family val="2"/>
        <charset val="136"/>
      </rPr>
      <t xml:space="preserve">新年度視覺發想
</t>
    </r>
    <r>
      <rPr>
        <b/>
        <sz val="12"/>
        <color rgb="FF000000"/>
        <rFont val="微軟正黑體"/>
        <family val="2"/>
        <charset val="136"/>
      </rPr>
      <t xml:space="preserve">ᴗ̈漢光：
</t>
    </r>
    <r>
      <rPr>
        <sz val="12"/>
        <color rgb="FF000000"/>
        <rFont val="微軟正黑體"/>
        <family val="2"/>
        <charset val="136"/>
      </rPr>
      <t xml:space="preserve">主視覺調整確認中
</t>
    </r>
    <r>
      <rPr>
        <b/>
        <sz val="12"/>
        <color rgb="FF000000"/>
        <rFont val="微軟正黑體"/>
        <family val="2"/>
        <charset val="136"/>
      </rPr>
      <t xml:space="preserve">ᴗ̈動保司：
任務文案撰寫
ᴗ̈高科大技職：
</t>
    </r>
    <r>
      <rPr>
        <sz val="12"/>
        <color rgb="FF000000"/>
        <rFont val="微軟正黑體"/>
        <family val="2"/>
        <charset val="136"/>
      </rPr>
      <t xml:space="preserve">主視覺調整確認中
</t>
    </r>
    <r>
      <rPr>
        <b/>
        <sz val="12"/>
        <color rgb="FF000000"/>
        <rFont val="微軟正黑體"/>
        <family val="2"/>
        <charset val="136"/>
      </rPr>
      <t xml:space="preserve">ᴗ̈2026全能電競：
</t>
    </r>
    <r>
      <rPr>
        <sz val="12"/>
        <color rgb="FF000000"/>
        <rFont val="微軟正黑體"/>
        <family val="2"/>
        <charset val="136"/>
      </rPr>
      <t xml:space="preserve">主視覺方向討論
</t>
    </r>
    <r>
      <rPr>
        <b/>
        <sz val="12"/>
        <color rgb="FF000000"/>
        <rFont val="微軟正黑體"/>
        <family val="2"/>
        <charset val="136"/>
      </rPr>
      <t xml:space="preserve">ᴗ̈其他：
</t>
    </r>
    <r>
      <rPr>
        <sz val="12"/>
        <color rgb="FF000000"/>
        <rFont val="微軟正黑體"/>
        <family val="2"/>
        <charset val="136"/>
      </rPr>
      <t xml:space="preserve">-福委活動統計
-行銷月會
-FAQ整理與討論
- 1-1
</t>
    </r>
  </si>
  <si>
    <r>
      <rPr>
        <sz val="12"/>
        <color rgb="FF000000"/>
        <rFont val="微軟正黑體"/>
        <family val="2"/>
        <charset val="136"/>
      </rPr>
      <t xml:space="preserve">
</t>
    </r>
    <r>
      <rPr>
        <b/>
        <sz val="12"/>
        <color rgb="FF000000"/>
        <rFont val="微軟正黑體"/>
        <family val="2"/>
        <charset val="136"/>
      </rPr>
      <t xml:space="preserve">ᴗ̈文資電競：
</t>
    </r>
    <r>
      <rPr>
        <sz val="12"/>
        <color rgb="FF000000"/>
        <rFont val="微軟正黑體"/>
        <family val="2"/>
        <charset val="136"/>
      </rPr>
      <t xml:space="preserve">-主持稿調整、客戶提供文件確認、製作直播用簡報、4Gamers會前會
</t>
    </r>
    <r>
      <rPr>
        <b/>
        <sz val="12"/>
        <color rgb="FF000000"/>
        <rFont val="微軟正黑體"/>
        <family val="2"/>
        <charset val="136"/>
      </rPr>
      <t xml:space="preserve">ᴗ̈國泰空軍：
</t>
    </r>
    <r>
      <rPr>
        <sz val="12"/>
        <color rgb="FF000000"/>
        <rFont val="微軟正黑體"/>
        <family val="2"/>
        <charset val="136"/>
      </rPr>
      <t xml:space="preserve">任務數據整理
</t>
    </r>
    <r>
      <rPr>
        <b/>
        <sz val="12"/>
        <color rgb="FF000000"/>
        <rFont val="微軟正黑體"/>
        <family val="2"/>
        <charset val="136"/>
      </rPr>
      <t xml:space="preserve">ᴗ̈漢光：
</t>
    </r>
    <r>
      <rPr>
        <sz val="12"/>
        <color rgb="FF000000"/>
        <rFont val="微軟正黑體"/>
        <family val="2"/>
        <charset val="136"/>
      </rPr>
      <t xml:space="preserve">主視覺初版已回饋調整中
</t>
    </r>
    <r>
      <rPr>
        <b/>
        <sz val="12"/>
        <color rgb="FF000000"/>
        <rFont val="微軟正黑體"/>
        <family val="2"/>
        <charset val="136"/>
      </rPr>
      <t xml:space="preserve">ᴗ̈動保司：
任務二三調整
ᴗ̈高科大技職：
</t>
    </r>
    <r>
      <rPr>
        <sz val="12"/>
        <color rgb="FF000000"/>
        <rFont val="微軟正黑體"/>
        <family val="2"/>
        <charset val="136"/>
      </rPr>
      <t xml:space="preserve">主視覺初版已回饋調整中
</t>
    </r>
    <r>
      <rPr>
        <b/>
        <sz val="12"/>
        <color rgb="FF000000"/>
        <rFont val="微軟正黑體"/>
        <family val="2"/>
        <charset val="136"/>
      </rPr>
      <t xml:space="preserve">ᴗ̈2026全能電競：
</t>
    </r>
    <r>
      <rPr>
        <sz val="12"/>
        <color rgb="FF000000"/>
        <rFont val="微軟正黑體"/>
        <family val="2"/>
        <charset val="136"/>
      </rPr>
      <t xml:space="preserve">與設計主視覺方向討論
</t>
    </r>
    <r>
      <rPr>
        <b/>
        <sz val="12"/>
        <color rgb="FF000000"/>
        <rFont val="微軟正黑體"/>
        <family val="2"/>
        <charset val="136"/>
      </rPr>
      <t xml:space="preserve">ᴗ̈其他：
</t>
    </r>
    <r>
      <rPr>
        <sz val="12"/>
        <color rgb="FF000000"/>
        <rFont val="微軟正黑體"/>
        <family val="2"/>
        <charset val="136"/>
      </rPr>
      <t xml:space="preserve">-福委活動發布
-FAQ整理與討論
10/27-28請假
</t>
    </r>
  </si>
  <si>
    <r>
      <rPr>
        <sz val="12"/>
        <color rgb="FF000000"/>
        <rFont val="微軟正黑體"/>
        <family val="2"/>
        <charset val="136"/>
      </rPr>
      <t xml:space="preserve">
</t>
    </r>
    <r>
      <rPr>
        <b/>
        <sz val="12"/>
        <color rgb="FF000000"/>
        <rFont val="微軟正黑體"/>
        <family val="2"/>
        <charset val="136"/>
      </rPr>
      <t xml:space="preserve">ᴗ̈文資電競：
</t>
    </r>
    <r>
      <rPr>
        <sz val="12"/>
        <color rgb="FF000000"/>
        <rFont val="微軟正黑體"/>
        <family val="2"/>
        <charset val="136"/>
      </rPr>
      <t xml:space="preserve">-主持稿撰寫、直播細節討論、客戶字卡調整回饋
</t>
    </r>
    <r>
      <rPr>
        <b/>
        <sz val="12"/>
        <color rgb="FF000000"/>
        <rFont val="微軟正黑體"/>
        <family val="2"/>
        <charset val="136"/>
      </rPr>
      <t xml:space="preserve">ᴗ̈動保司：
主視覺製作追蹤與討論、文案撰寫
ᴗ̈高科大技職：
</t>
    </r>
    <r>
      <rPr>
        <sz val="12"/>
        <color rgb="FF000000"/>
        <rFont val="微軟正黑體"/>
        <family val="2"/>
        <charset val="136"/>
      </rPr>
      <t xml:space="preserve">主視覺客戶回饋追蹤
</t>
    </r>
    <r>
      <rPr>
        <b/>
        <sz val="12"/>
        <color rgb="FF000000"/>
        <rFont val="微軟正黑體"/>
        <family val="2"/>
        <charset val="136"/>
      </rPr>
      <t xml:space="preserve">ᴗ̈2026全能電競：
</t>
    </r>
    <r>
      <rPr>
        <sz val="12"/>
        <color rgb="FF000000"/>
        <rFont val="微軟正黑體"/>
        <family val="2"/>
        <charset val="136"/>
      </rPr>
      <t xml:space="preserve">主視覺方向發想
</t>
    </r>
    <r>
      <rPr>
        <b/>
        <sz val="12"/>
        <color rgb="FF000000"/>
        <rFont val="微軟正黑體"/>
        <family val="2"/>
        <charset val="136"/>
      </rPr>
      <t xml:space="preserve">ᴗ̈其他：
</t>
    </r>
    <r>
      <rPr>
        <sz val="12"/>
        <color rgb="FF000000"/>
        <rFont val="微軟正黑體"/>
        <family val="2"/>
        <charset val="136"/>
      </rPr>
      <t xml:space="preserve">-大專EDM方向討論
-FAQ整理與討論
-代理小方事項處理
10/23-24請假
</t>
    </r>
  </si>
  <si>
    <r>
      <rPr>
        <sz val="12"/>
        <color rgb="FF000000"/>
        <rFont val="微軟正黑體"/>
        <family val="2"/>
        <charset val="136"/>
      </rPr>
      <t xml:space="preserve">
</t>
    </r>
    <r>
      <rPr>
        <b/>
        <sz val="12"/>
        <color rgb="FF000000"/>
        <rFont val="微軟正黑體"/>
        <family val="2"/>
        <charset val="136"/>
      </rPr>
      <t xml:space="preserve">ᴗ̈文資電競：
</t>
    </r>
    <r>
      <rPr>
        <sz val="12"/>
        <color rgb="FF000000"/>
        <rFont val="微軟正黑體"/>
        <family val="2"/>
        <charset val="136"/>
      </rPr>
      <t xml:space="preserve">-字卡調整討論
</t>
    </r>
    <r>
      <rPr>
        <b/>
        <sz val="12"/>
        <color rgb="FF000000"/>
        <rFont val="微軟正黑體"/>
        <family val="2"/>
        <charset val="136"/>
      </rPr>
      <t xml:space="preserve">ᴗ̈國泰空軍：
</t>
    </r>
    <r>
      <rPr>
        <sz val="12"/>
        <color rgb="FF000000"/>
        <rFont val="微軟正黑體"/>
        <family val="2"/>
        <charset val="136"/>
      </rPr>
      <t xml:space="preserve">任務12貼文加強宣傳
</t>
    </r>
    <r>
      <rPr>
        <b/>
        <sz val="12"/>
        <color rgb="FF000000"/>
        <rFont val="微軟正黑體"/>
        <family val="2"/>
        <charset val="136"/>
      </rPr>
      <t xml:space="preserve">ᴗ̈漢光：
</t>
    </r>
    <r>
      <rPr>
        <sz val="12"/>
        <color rgb="FF000000"/>
        <rFont val="微軟正黑體"/>
        <family val="2"/>
        <charset val="136"/>
      </rPr>
      <t xml:space="preserve">主視覺開票細節確認
</t>
    </r>
    <r>
      <rPr>
        <b/>
        <sz val="12"/>
        <color rgb="FF000000"/>
        <rFont val="微軟正黑體"/>
        <family val="2"/>
        <charset val="136"/>
      </rPr>
      <t xml:space="preserve">ᴗ̈動保司：
</t>
    </r>
    <r>
      <rPr>
        <sz val="12"/>
        <color rgb="FF000000"/>
        <rFont val="微軟正黑體"/>
        <family val="2"/>
        <charset val="136"/>
      </rPr>
      <t xml:space="preserve">主視覺調整討論、子票開票
</t>
    </r>
    <r>
      <rPr>
        <b/>
        <sz val="12"/>
        <color rgb="FF000000"/>
        <rFont val="微軟正黑體"/>
        <family val="2"/>
        <charset val="136"/>
      </rPr>
      <t xml:space="preserve">ᴗ̈高科大技職：
</t>
    </r>
    <r>
      <rPr>
        <sz val="12"/>
        <color rgb="FF000000"/>
        <rFont val="微軟正黑體"/>
        <family val="2"/>
        <charset val="136"/>
      </rPr>
      <t xml:space="preserve">主視覺開票討論
</t>
    </r>
    <r>
      <rPr>
        <b/>
        <sz val="12"/>
        <color rgb="FF000000"/>
        <rFont val="微軟正黑體"/>
        <family val="2"/>
        <charset val="136"/>
      </rPr>
      <t xml:space="preserve">ᴗ̈2026全能電競：
</t>
    </r>
    <r>
      <rPr>
        <sz val="12"/>
        <color rgb="FF000000"/>
        <rFont val="微軟正黑體"/>
        <family val="2"/>
        <charset val="136"/>
      </rPr>
      <t xml:space="preserve">主視覺製作期程討論、開討論票
獎品贊助討論
</t>
    </r>
    <r>
      <rPr>
        <b/>
        <sz val="12"/>
        <color rgb="FF000000"/>
        <rFont val="微軟正黑體"/>
        <family val="2"/>
        <charset val="136"/>
      </rPr>
      <t xml:space="preserve">ᴗ̈其他：
</t>
    </r>
    <r>
      <rPr>
        <sz val="12"/>
        <color rgb="FF000000"/>
        <rFont val="微軟正黑體"/>
        <family val="2"/>
        <charset val="136"/>
      </rPr>
      <t>-福委活動訂金請款
-大專院校推廣EDM研究
-FAQ整理與討論
-wix網站續約費用問題研究</t>
    </r>
  </si>
  <si>
    <r>
      <rPr>
        <sz val="12"/>
        <color rgb="FF000000"/>
        <rFont val="微軟正黑體"/>
        <family val="2"/>
        <charset val="136"/>
      </rPr>
      <t xml:space="preserve">
</t>
    </r>
    <r>
      <rPr>
        <b/>
        <sz val="12"/>
        <color rgb="FF000000"/>
        <rFont val="微軟正黑體"/>
        <family val="2"/>
        <charset val="136"/>
      </rPr>
      <t xml:space="preserve">ᴗ̈文資電競：
</t>
    </r>
    <r>
      <rPr>
        <sz val="12"/>
        <color rgb="FF000000"/>
        <rFont val="微軟正黑體"/>
        <family val="2"/>
        <charset val="136"/>
      </rPr>
      <t xml:space="preserve">-字卡調整討論、直播互動討論
</t>
    </r>
    <r>
      <rPr>
        <b/>
        <sz val="12"/>
        <color rgb="FF000000"/>
        <rFont val="微軟正黑體"/>
        <family val="2"/>
        <charset val="136"/>
      </rPr>
      <t xml:space="preserve">ᴗ̈國泰空軍：
</t>
    </r>
    <r>
      <rPr>
        <sz val="12"/>
        <color rgb="FF000000"/>
        <rFont val="微軟正黑體"/>
        <family val="2"/>
        <charset val="136"/>
      </rPr>
      <t xml:space="preserve">任務12貼文確認
</t>
    </r>
    <r>
      <rPr>
        <b/>
        <sz val="12"/>
        <color rgb="FF000000"/>
        <rFont val="微軟正黑體"/>
        <family val="2"/>
        <charset val="136"/>
      </rPr>
      <t xml:space="preserve">ᴗ̈漢光：
</t>
    </r>
    <r>
      <rPr>
        <sz val="12"/>
        <color rgb="FF000000"/>
        <rFont val="微軟正黑體"/>
        <family val="2"/>
        <charset val="136"/>
      </rPr>
      <t xml:space="preserve">主視覺開票製作
</t>
    </r>
    <r>
      <rPr>
        <b/>
        <sz val="12"/>
        <color rgb="FF000000"/>
        <rFont val="微軟正黑體"/>
        <family val="2"/>
        <charset val="136"/>
      </rPr>
      <t xml:space="preserve">ᴗ̈動保司：
</t>
    </r>
    <r>
      <rPr>
        <sz val="12"/>
        <color rgb="FF000000"/>
        <rFont val="微軟正黑體"/>
        <family val="2"/>
        <charset val="136"/>
      </rPr>
      <t xml:space="preserve">確認製作進度，新增Survey cake頁首圖片需求
</t>
    </r>
    <r>
      <rPr>
        <b/>
        <sz val="12"/>
        <color rgb="FF000000"/>
        <rFont val="微軟正黑體"/>
        <family val="2"/>
        <charset val="136"/>
      </rPr>
      <t xml:space="preserve">ᴗ̈高科大技職：
</t>
    </r>
    <r>
      <rPr>
        <sz val="12"/>
        <color rgb="FF000000"/>
        <rFont val="微軟正黑體"/>
        <family val="2"/>
        <charset val="136"/>
      </rPr>
      <t xml:space="preserve">主視覺發想與討論、行銷檔期確認
</t>
    </r>
    <r>
      <rPr>
        <b/>
        <sz val="12"/>
        <color rgb="FF000000"/>
        <rFont val="微軟正黑體"/>
        <family val="2"/>
        <charset val="136"/>
      </rPr>
      <t xml:space="preserve">ᴗ̈其他：
</t>
    </r>
    <r>
      <rPr>
        <sz val="12"/>
        <color rgb="FF000000"/>
        <rFont val="微軟正黑體"/>
        <family val="2"/>
        <charset val="136"/>
      </rPr>
      <t xml:space="preserve">-福委活動討論
</t>
    </r>
  </si>
  <si>
    <r>
      <rPr>
        <sz val="12"/>
        <color rgb="FF000000"/>
        <rFont val="微軟正黑體"/>
        <family val="2"/>
        <charset val="136"/>
      </rPr>
      <t xml:space="preserve">
</t>
    </r>
    <r>
      <rPr>
        <b/>
        <sz val="12"/>
        <color rgb="FF000000"/>
        <rFont val="微軟正黑體"/>
        <family val="2"/>
        <charset val="136"/>
      </rPr>
      <t xml:space="preserve">ᴗ̈文資電競：
</t>
    </r>
    <r>
      <rPr>
        <sz val="12"/>
        <color rgb="FF000000"/>
        <rFont val="微軟正黑體"/>
        <family val="2"/>
        <charset val="136"/>
      </rPr>
      <t xml:space="preserve">-字卡調整討論、直播互動討論
</t>
    </r>
    <r>
      <rPr>
        <b/>
        <sz val="12"/>
        <color rgb="FF000000"/>
        <rFont val="微軟正黑體"/>
        <family val="2"/>
        <charset val="136"/>
      </rPr>
      <t xml:space="preserve">ᴗ̈國泰空軍：
</t>
    </r>
    <r>
      <rPr>
        <sz val="12"/>
        <color rgb="FF000000"/>
        <rFont val="微軟正黑體"/>
        <family val="2"/>
        <charset val="136"/>
      </rPr>
      <t xml:space="preserve">任務12貼文撰寫、行銷數據整理
</t>
    </r>
    <r>
      <rPr>
        <b/>
        <sz val="12"/>
        <color rgb="FF000000"/>
        <rFont val="微軟正黑體"/>
        <family val="2"/>
        <charset val="136"/>
      </rPr>
      <t xml:space="preserve">ᴗ̈漢光：
</t>
    </r>
    <r>
      <rPr>
        <sz val="12"/>
        <color rgb="FF000000"/>
        <rFont val="微軟正黑體"/>
        <family val="2"/>
        <charset val="136"/>
      </rPr>
      <t xml:space="preserve">主視覺方向回饋追蹤
</t>
    </r>
    <r>
      <rPr>
        <b/>
        <sz val="12"/>
        <color rgb="FF000000"/>
        <rFont val="微軟正黑體"/>
        <family val="2"/>
        <charset val="136"/>
      </rPr>
      <t xml:space="preserve">ᴗ̈動保司：
</t>
    </r>
    <r>
      <rPr>
        <sz val="12"/>
        <color rgb="FF000000"/>
        <rFont val="微軟正黑體"/>
        <family val="2"/>
        <charset val="136"/>
      </rPr>
      <t xml:space="preserve">主視覺細節確認、開票製作
</t>
    </r>
    <r>
      <rPr>
        <b/>
        <sz val="12"/>
        <color rgb="FF000000"/>
        <rFont val="微軟正黑體"/>
        <family val="2"/>
        <charset val="136"/>
      </rPr>
      <t xml:space="preserve">ᴗ̈聚陽：
任務二貼文撰寫與上線
ᴗ̈其他：
</t>
    </r>
    <r>
      <rPr>
        <sz val="12"/>
        <color rgb="FF000000"/>
        <rFont val="微軟正黑體"/>
        <family val="2"/>
        <charset val="136"/>
      </rPr>
      <t>-協助暑假作業包貨工讀生尋找
-福委活動查找
-2B EDM名單整理寄送
-google ai&amp;官網FAQ討論
-Line@電競選單更新
-大專院校推廣討論</t>
    </r>
  </si>
  <si>
    <r>
      <rPr>
        <sz val="12"/>
        <color rgb="FF000000"/>
        <rFont val="微軟正黑體"/>
        <family val="2"/>
        <charset val="136"/>
      </rPr>
      <t xml:space="preserve">
</t>
    </r>
    <r>
      <rPr>
        <b/>
        <sz val="12"/>
        <color rgb="FF000000"/>
        <rFont val="微軟正黑體"/>
        <family val="2"/>
        <charset val="136"/>
      </rPr>
      <t xml:space="preserve">ᴗ̈文資電競：
</t>
    </r>
    <r>
      <rPr>
        <sz val="12"/>
        <color rgb="FF000000"/>
        <rFont val="微軟正黑體"/>
        <family val="2"/>
        <charset val="136"/>
      </rPr>
      <t xml:space="preserve">-1,500報名達標宣傳、直播報價單回簽、直播活動討論、初版字卡製作中
</t>
    </r>
    <r>
      <rPr>
        <b/>
        <sz val="12"/>
        <color rgb="FF000000"/>
        <rFont val="微軟正黑體"/>
        <family val="2"/>
        <charset val="136"/>
      </rPr>
      <t xml:space="preserve">ᴗ̈國泰空軍：
</t>
    </r>
    <r>
      <rPr>
        <sz val="12"/>
        <color rgb="FF000000"/>
        <rFont val="微軟正黑體"/>
        <family val="2"/>
        <charset val="136"/>
      </rPr>
      <t xml:space="preserve">任務11上線，抽獎活動上線
</t>
    </r>
    <r>
      <rPr>
        <b/>
        <sz val="12"/>
        <color rgb="FF000000"/>
        <rFont val="微軟正黑體"/>
        <family val="2"/>
        <charset val="136"/>
      </rPr>
      <t xml:space="preserve">ᴗ̈漢光：
</t>
    </r>
    <r>
      <rPr>
        <sz val="12"/>
        <color rgb="FF000000"/>
        <rFont val="微軟正黑體"/>
        <family val="2"/>
        <charset val="136"/>
      </rPr>
      <t xml:space="preserve">專案時程討論、主視覺發想、參與客戶會議
</t>
    </r>
    <r>
      <rPr>
        <b/>
        <sz val="12"/>
        <color rgb="FF000000"/>
        <rFont val="微軟正黑體"/>
        <family val="2"/>
        <charset val="136"/>
      </rPr>
      <t xml:space="preserve">ᴗ̈動保司：
</t>
    </r>
    <r>
      <rPr>
        <sz val="12"/>
        <color rgb="FF000000"/>
        <rFont val="微軟正黑體"/>
        <family val="2"/>
        <charset val="136"/>
      </rPr>
      <t xml:space="preserve">專案時程討論、主視覺發想
</t>
    </r>
    <r>
      <rPr>
        <b/>
        <sz val="12"/>
        <color rgb="FF000000"/>
        <rFont val="微軟正黑體"/>
        <family val="2"/>
        <charset val="136"/>
      </rPr>
      <t xml:space="preserve">ᴗ̈其他：
</t>
    </r>
    <r>
      <rPr>
        <sz val="12"/>
        <color rgb="FF000000"/>
        <rFont val="微軟正黑體"/>
        <family val="2"/>
        <charset val="136"/>
      </rPr>
      <t>-福委活動查找、2B EDM名單整理、google ai&amp;官網FAQ討論</t>
    </r>
  </si>
  <si>
    <r>
      <rPr>
        <b/>
        <sz val="12"/>
        <color rgb="FF000000"/>
        <rFont val="微軟正黑體"/>
        <family val="2"/>
        <charset val="136"/>
      </rPr>
      <t xml:space="preserve">
ᴗ̈文資電競：
</t>
    </r>
    <r>
      <rPr>
        <sz val="12"/>
        <color rgb="FF000000"/>
        <rFont val="微軟正黑體"/>
        <family val="2"/>
        <charset val="136"/>
      </rPr>
      <t xml:space="preserve">-報名延長宣傳素材調整、直播時間討論與細節發想、字卡規劃
</t>
    </r>
    <r>
      <rPr>
        <b/>
        <sz val="12"/>
        <color rgb="FF000000"/>
        <rFont val="微軟正黑體"/>
        <family val="2"/>
        <charset val="136"/>
      </rPr>
      <t xml:space="preserve">ᴗ̈國泰空軍：
</t>
    </r>
    <r>
      <rPr>
        <sz val="12"/>
        <color rgb="FF000000"/>
        <rFont val="微軟正黑體"/>
        <family val="2"/>
        <charset val="136"/>
      </rPr>
      <t xml:space="preserve">任務11追蹤進度
</t>
    </r>
    <r>
      <rPr>
        <b/>
        <sz val="12"/>
        <color rgb="FF000000"/>
        <rFont val="微軟正黑體"/>
        <family val="2"/>
        <charset val="136"/>
      </rPr>
      <t xml:space="preserve">ᴗ̈漢光：
</t>
    </r>
    <r>
      <rPr>
        <sz val="12"/>
        <color rgb="FF000000"/>
        <rFont val="微軟正黑體"/>
        <family val="2"/>
        <charset val="136"/>
      </rPr>
      <t xml:space="preserve">專案時程討論、主視覺發想
</t>
    </r>
    <r>
      <rPr>
        <b/>
        <sz val="12"/>
        <color rgb="FF000000"/>
        <rFont val="微軟正黑體"/>
        <family val="2"/>
        <charset val="136"/>
      </rPr>
      <t xml:space="preserve">ᴗ̈其他：
</t>
    </r>
    <r>
      <rPr>
        <sz val="12"/>
        <color rgb="FF000000"/>
        <rFont val="微軟正黑體"/>
        <family val="2"/>
        <charset val="136"/>
      </rPr>
      <t>-福委活動查找、2B EDM撰寫與調整、google ai&amp;官網FAQ討論、大專院校宣傳影片需求討論</t>
    </r>
  </si>
  <si>
    <t>9月11日</t>
  </si>
  <si>
    <r>
      <rPr>
        <b/>
        <sz val="12"/>
        <color rgb="FF000000"/>
        <rFont val="微軟正黑體"/>
        <family val="2"/>
        <charset val="136"/>
      </rPr>
      <t xml:space="preserve">
ᴗ̈公園署：
</t>
    </r>
    <r>
      <rPr>
        <sz val="12"/>
        <color rgb="FF000000"/>
        <rFont val="微軟正黑體"/>
        <family val="2"/>
        <charset val="136"/>
      </rPr>
      <t xml:space="preserve">-場地與表演團隊取消檔期
</t>
    </r>
    <r>
      <rPr>
        <b/>
        <sz val="12"/>
        <color rgb="FF000000"/>
        <rFont val="微軟正黑體"/>
        <family val="2"/>
        <charset val="136"/>
      </rPr>
      <t xml:space="preserve">ᴗ̈文資電競：
</t>
    </r>
    <r>
      <rPr>
        <sz val="12"/>
        <color rgb="FF000000"/>
        <rFont val="微軟正黑體"/>
        <family val="2"/>
        <charset val="136"/>
      </rPr>
      <t xml:space="preserve">-報名時間調整、達標宣傳排程
</t>
    </r>
    <r>
      <rPr>
        <b/>
        <sz val="12"/>
        <color rgb="FF000000"/>
        <rFont val="微軟正黑體"/>
        <family val="2"/>
        <charset val="136"/>
      </rPr>
      <t xml:space="preserve">ᴗ̈國泰空軍：
</t>
    </r>
    <r>
      <rPr>
        <sz val="12"/>
        <color rgb="FF000000"/>
        <rFont val="微軟正黑體"/>
        <family val="2"/>
        <charset val="136"/>
      </rPr>
      <t xml:space="preserve">任務11追蹤進度
</t>
    </r>
    <r>
      <rPr>
        <b/>
        <sz val="12"/>
        <color rgb="FF000000"/>
        <rFont val="微軟正黑體"/>
        <family val="2"/>
        <charset val="136"/>
      </rPr>
      <t xml:space="preserve">ᴗ̈其他：
</t>
    </r>
    <r>
      <rPr>
        <sz val="12"/>
        <color rgb="FF000000"/>
        <rFont val="微軟正黑體"/>
        <family val="2"/>
        <charset val="136"/>
      </rPr>
      <t>-福委活動查找、2B EDM、電競賽賽後問卷製作與討論、行銷月會
9/12請假</t>
    </r>
  </si>
  <si>
    <r>
      <rPr>
        <b/>
        <sz val="12"/>
        <color rgb="FF000000"/>
        <rFont val="微軟正黑體"/>
        <family val="2"/>
        <charset val="136"/>
      </rPr>
      <t xml:space="preserve">ᴗ̈全能電競：
</t>
    </r>
    <r>
      <rPr>
        <sz val="12"/>
        <color rgb="FF000000"/>
        <rFont val="微軟正黑體"/>
        <family val="2"/>
        <charset val="136"/>
      </rPr>
      <t xml:space="preserve">方案更新與說明、子主題進度追蹤
</t>
    </r>
    <r>
      <rPr>
        <b/>
        <sz val="12"/>
        <color rgb="FF000000"/>
        <rFont val="微軟正黑體"/>
        <family val="2"/>
        <charset val="136"/>
      </rPr>
      <t xml:space="preserve">ᴗ̈公園署：
</t>
    </r>
    <r>
      <rPr>
        <sz val="12"/>
        <color rgb="FF000000"/>
        <rFont val="微軟正黑體"/>
        <family val="2"/>
        <charset val="136"/>
      </rPr>
      <t xml:space="preserve">-進度跟進
</t>
    </r>
    <r>
      <rPr>
        <b/>
        <sz val="12"/>
        <color rgb="FF000000"/>
        <rFont val="微軟正黑體"/>
        <family val="2"/>
        <charset val="136"/>
      </rPr>
      <t xml:space="preserve">ᴗ̈世展會
</t>
    </r>
    <r>
      <rPr>
        <sz val="12"/>
        <color rgb="FF000000"/>
        <rFont val="微軟正黑體"/>
        <family val="2"/>
        <charset val="136"/>
      </rPr>
      <t xml:space="preserve">-照片歸檔、硬體請款
</t>
    </r>
    <r>
      <rPr>
        <b/>
        <sz val="12"/>
        <color rgb="FF000000"/>
        <rFont val="微軟正黑體"/>
        <family val="2"/>
        <charset val="136"/>
      </rPr>
      <t xml:space="preserve">ᴗ̈文資電競：
</t>
    </r>
    <r>
      <rPr>
        <sz val="12"/>
        <color rgb="FF000000"/>
        <rFont val="微軟正黑體"/>
        <family val="2"/>
        <charset val="136"/>
      </rPr>
      <t xml:space="preserve">-EDM寄送、教育局公文發函、直播宣傳開票
</t>
    </r>
    <r>
      <rPr>
        <b/>
        <sz val="12"/>
        <color rgb="FF000000"/>
        <rFont val="微軟正黑體"/>
        <family val="2"/>
        <charset val="136"/>
      </rPr>
      <t xml:space="preserve">ᴗ̈聚陽：
</t>
    </r>
    <r>
      <rPr>
        <sz val="12"/>
        <color rgb="FF000000"/>
        <rFont val="微軟正黑體"/>
        <family val="2"/>
        <charset val="136"/>
      </rPr>
      <t xml:space="preserve">任務一上線
</t>
    </r>
    <r>
      <rPr>
        <b/>
        <sz val="12"/>
        <color rgb="FF000000"/>
        <rFont val="微軟正黑體"/>
        <family val="2"/>
        <charset val="136"/>
      </rPr>
      <t xml:space="preserve">ᴗ̈國泰空軍：
</t>
    </r>
    <r>
      <rPr>
        <sz val="12"/>
        <color rgb="FF000000"/>
        <rFont val="微軟正黑體"/>
        <family val="2"/>
        <charset val="136"/>
      </rPr>
      <t xml:space="preserve">任務11開票
</t>
    </r>
    <r>
      <rPr>
        <b/>
        <sz val="12"/>
        <color rgb="FF000000"/>
        <rFont val="微軟正黑體"/>
        <family val="2"/>
        <charset val="136"/>
      </rPr>
      <t xml:space="preserve">ᴗ̈其他：
</t>
    </r>
    <r>
      <rPr>
        <sz val="12"/>
        <color rgb="FF000000"/>
        <rFont val="微軟正黑體"/>
        <family val="2"/>
        <charset val="136"/>
      </rPr>
      <t>-福委活動出席協助確認、設計諮詢會議</t>
    </r>
  </si>
  <si>
    <r>
      <rPr>
        <b/>
        <sz val="12"/>
        <color rgb="FF000000"/>
        <rFont val="微軟正黑體"/>
        <family val="2"/>
        <charset val="136"/>
      </rPr>
      <t xml:space="preserve">
ᴗ̈公園署：
</t>
    </r>
    <r>
      <rPr>
        <sz val="12"/>
        <color rgb="FF000000"/>
        <rFont val="微軟正黑體"/>
        <family val="2"/>
        <charset val="136"/>
      </rPr>
      <t xml:space="preserve">-簡報製作、表演團隊與場地聯繫
</t>
    </r>
    <r>
      <rPr>
        <b/>
        <sz val="12"/>
        <color rgb="FF000000"/>
        <rFont val="微軟正黑體"/>
        <family val="2"/>
        <charset val="136"/>
      </rPr>
      <t xml:space="preserve">ᴗ̈世展會
</t>
    </r>
    <r>
      <rPr>
        <sz val="12"/>
        <color rgb="FF000000"/>
        <rFont val="微軟正黑體"/>
        <family val="2"/>
        <charset val="136"/>
      </rPr>
      <t xml:space="preserve">-8/25彩排、8/26活動日、硬體報價調整與歸檔
</t>
    </r>
    <r>
      <rPr>
        <b/>
        <sz val="12"/>
        <color rgb="FF000000"/>
        <rFont val="微軟正黑體"/>
        <family val="2"/>
        <charset val="136"/>
      </rPr>
      <t xml:space="preserve">ᴗ̈文資電競：
</t>
    </r>
    <r>
      <rPr>
        <sz val="12"/>
        <color rgb="FF000000"/>
        <rFont val="微軟正黑體"/>
        <family val="2"/>
        <charset val="136"/>
      </rPr>
      <t xml:space="preserve">-宣傳EDM撰寫
</t>
    </r>
    <r>
      <rPr>
        <b/>
        <sz val="12"/>
        <color rgb="FF000000"/>
        <rFont val="微軟正黑體"/>
        <family val="2"/>
        <charset val="136"/>
      </rPr>
      <t xml:space="preserve">ᴗ̈聚陽：
</t>
    </r>
    <r>
      <rPr>
        <sz val="12"/>
        <color rgb="FF000000"/>
        <rFont val="微軟正黑體"/>
        <family val="2"/>
        <charset val="136"/>
      </rPr>
      <t xml:space="preserve">文案確認、上線版位設定
</t>
    </r>
    <r>
      <rPr>
        <b/>
        <sz val="12"/>
        <color rgb="FF000000"/>
        <rFont val="微軟正黑體"/>
        <family val="2"/>
        <charset val="136"/>
      </rPr>
      <t xml:space="preserve">ᴗ̈國泰空軍：
</t>
    </r>
    <r>
      <rPr>
        <sz val="12"/>
        <color rgb="FF000000"/>
        <rFont val="微軟正黑體"/>
        <family val="2"/>
        <charset val="136"/>
      </rPr>
      <t xml:space="preserve">文案與宣傳圖確認
</t>
    </r>
    <r>
      <rPr>
        <b/>
        <sz val="12"/>
        <color rgb="FF000000"/>
        <rFont val="微軟正黑體"/>
        <family val="2"/>
        <charset val="136"/>
      </rPr>
      <t xml:space="preserve">ᴗ̈其他：
</t>
    </r>
    <r>
      <rPr>
        <sz val="12"/>
        <color rgb="FF000000"/>
        <rFont val="微軟正黑體"/>
        <family val="2"/>
        <charset val="136"/>
      </rPr>
      <t>-中秋賀圖確認、歷屆賽事wix網站調整</t>
    </r>
  </si>
  <si>
    <r>
      <rPr>
        <b/>
        <sz val="12"/>
        <color rgb="FF000000"/>
        <rFont val="微軟正黑體"/>
        <family val="2"/>
        <charset val="136"/>
      </rPr>
      <t xml:space="preserve">ᴗ̈明年度全能電競：
</t>
    </r>
    <r>
      <rPr>
        <sz val="12"/>
        <color rgb="FF000000"/>
        <rFont val="微軟正黑體"/>
        <family val="2"/>
        <charset val="136"/>
      </rPr>
      <t xml:space="preserve">-方案討論調整
</t>
    </r>
    <r>
      <rPr>
        <b/>
        <sz val="12"/>
        <color rgb="FF000000"/>
        <rFont val="微軟正黑體"/>
        <family val="2"/>
        <charset val="136"/>
      </rPr>
      <t xml:space="preserve">ᴗ̈公園署：
</t>
    </r>
    <r>
      <rPr>
        <sz val="12"/>
        <color rgb="FF000000"/>
        <rFont val="微軟正黑體"/>
        <family val="2"/>
        <charset val="136"/>
      </rPr>
      <t xml:space="preserve">-提案撰寫、細節討論、表演團隊合作意向書簽署、餐食整理、直播4Gamers詢價
</t>
    </r>
    <r>
      <rPr>
        <b/>
        <sz val="12"/>
        <color rgb="FF000000"/>
        <rFont val="微軟正黑體"/>
        <family val="2"/>
        <charset val="136"/>
      </rPr>
      <t xml:space="preserve">ᴗ̈世展會
</t>
    </r>
    <r>
      <rPr>
        <sz val="12"/>
        <color rgb="FF000000"/>
        <rFont val="微軟正黑體"/>
        <family val="2"/>
        <charset val="136"/>
      </rPr>
      <t xml:space="preserve">-行前會、主持稿撰寫、流程討論、輸出物印製、Eva致詞稿撰寫、硬體廠商聯繫、物資整理
</t>
    </r>
    <r>
      <rPr>
        <b/>
        <sz val="12"/>
        <color rgb="FF000000"/>
        <rFont val="微軟正黑體"/>
        <family val="2"/>
        <charset val="136"/>
      </rPr>
      <t xml:space="preserve">ᴗ̈其他：
</t>
    </r>
    <r>
      <rPr>
        <sz val="12"/>
        <color rgb="FF000000"/>
        <rFont val="微軟正黑體"/>
        <family val="2"/>
        <charset val="136"/>
      </rPr>
      <t>-行銷月會</t>
    </r>
  </si>
  <si>
    <r>
      <rPr>
        <b/>
        <sz val="12"/>
        <color rgb="FF000000"/>
        <rFont val="微軟正黑體"/>
        <family val="2"/>
        <charset val="136"/>
      </rPr>
      <t xml:space="preserve">ᴗ̈明年度全能電競：
</t>
    </r>
    <r>
      <rPr>
        <sz val="12"/>
        <color rgb="FF000000"/>
        <rFont val="微軟正黑體"/>
        <family val="2"/>
        <charset val="136"/>
      </rPr>
      <t xml:space="preserve">-方案討論調整、BD需求討論
</t>
    </r>
    <r>
      <rPr>
        <b/>
        <sz val="12"/>
        <color rgb="FF000000"/>
        <rFont val="微軟正黑體"/>
        <family val="2"/>
        <charset val="136"/>
      </rPr>
      <t xml:space="preserve">ᴗ̈公園署：
</t>
    </r>
    <r>
      <rPr>
        <sz val="12"/>
        <color rgb="FF000000"/>
        <rFont val="微軟正黑體"/>
        <family val="2"/>
        <charset val="136"/>
      </rPr>
      <t xml:space="preserve">-場地尋找與檔期確認、表團聯繫、主持人聯繫
</t>
    </r>
    <r>
      <rPr>
        <b/>
        <sz val="12"/>
        <color rgb="FF000000"/>
        <rFont val="微軟正黑體"/>
        <family val="2"/>
        <charset val="136"/>
      </rPr>
      <t xml:space="preserve">ᴗ̈文資：
</t>
    </r>
    <r>
      <rPr>
        <sz val="12"/>
        <color rgb="FF000000"/>
        <rFont val="微軟正黑體"/>
        <family val="2"/>
        <charset val="136"/>
      </rPr>
      <t xml:space="preserve">-達標宣傳圖確認
</t>
    </r>
    <r>
      <rPr>
        <b/>
        <sz val="12"/>
        <color rgb="FF000000"/>
        <rFont val="微軟正黑體"/>
        <family val="2"/>
        <charset val="136"/>
      </rPr>
      <t xml:space="preserve">ᴗ̈世展會
</t>
    </r>
    <r>
      <rPr>
        <sz val="12"/>
        <color rgb="FF000000"/>
        <rFont val="微軟正黑體"/>
        <family val="2"/>
        <charset val="136"/>
      </rPr>
      <t xml:space="preserve">-主持稿撰寫、流程討論、輸出物最終確認、輸出檔整理、獎狀模板製作、虛寶卡製作
</t>
    </r>
    <r>
      <rPr>
        <b/>
        <sz val="12"/>
        <color rgb="FF000000"/>
        <rFont val="微軟正黑體"/>
        <family val="2"/>
        <charset val="136"/>
      </rPr>
      <t xml:space="preserve">ᴗ̈其他：
</t>
    </r>
    <r>
      <rPr>
        <sz val="12"/>
        <color rgb="FF000000"/>
        <rFont val="微軟正黑體"/>
        <family val="2"/>
        <charset val="136"/>
      </rPr>
      <t>-歷屆賽事網站更新：開放水域、食農
-玩家成就＆電競達人規劃討論</t>
    </r>
  </si>
  <si>
    <r>
      <rPr>
        <b/>
        <sz val="12"/>
        <color rgb="FF000000"/>
        <rFont val="微軟正黑體"/>
        <family val="2"/>
        <charset val="136"/>
      </rPr>
      <t xml:space="preserve">ᴗ̈明年度全能電競：
</t>
    </r>
    <r>
      <rPr>
        <sz val="12"/>
        <color rgb="FF000000"/>
        <rFont val="微軟正黑體"/>
        <family val="2"/>
        <charset val="136"/>
      </rPr>
      <t xml:space="preserve">-方案發想與調整、BD需求討論
</t>
    </r>
    <r>
      <rPr>
        <b/>
        <sz val="12"/>
        <color rgb="FF000000"/>
        <rFont val="微軟正黑體"/>
        <family val="2"/>
        <charset val="136"/>
      </rPr>
      <t xml:space="preserve">ᴗ̈公園署：
</t>
    </r>
    <r>
      <rPr>
        <sz val="12"/>
        <color rgb="FF000000"/>
        <rFont val="微軟正黑體"/>
        <family val="2"/>
        <charset val="136"/>
      </rPr>
      <t xml:space="preserve">-需求更新、場地尋找與檔期確認、表團聯繫、主持人聯繫、主視覺標題調整
</t>
    </r>
    <r>
      <rPr>
        <b/>
        <sz val="12"/>
        <color rgb="FF000000"/>
        <rFont val="微軟正黑體"/>
        <family val="2"/>
        <charset val="136"/>
      </rPr>
      <t xml:space="preserve">ᴗ̈文資：
</t>
    </r>
    <r>
      <rPr>
        <sz val="12"/>
        <color rgb="FF000000"/>
        <rFont val="微軟正黑體"/>
        <family val="2"/>
        <charset val="136"/>
      </rPr>
      <t xml:space="preserve">-歷屆賽事報名連結更新、報名開放曝光畫面記錄、主視覺ai檔開票整理、達標宣傳圖調整
</t>
    </r>
    <r>
      <rPr>
        <b/>
        <sz val="12"/>
        <color rgb="FF000000"/>
        <rFont val="微軟正黑體"/>
        <family val="2"/>
        <charset val="136"/>
      </rPr>
      <t xml:space="preserve">ᴗ̈世展會
</t>
    </r>
    <r>
      <rPr>
        <sz val="12"/>
        <color rgb="FF000000"/>
        <rFont val="微軟正黑體"/>
        <family val="2"/>
        <charset val="136"/>
      </rPr>
      <t xml:space="preserve">-延伸輸出調整、贊助商追蹤確認、活動細節討論、主持稿撰寫
</t>
    </r>
    <r>
      <rPr>
        <b/>
        <sz val="12"/>
        <color rgb="FF000000"/>
        <rFont val="微軟正黑體"/>
        <family val="2"/>
        <charset val="136"/>
      </rPr>
      <t xml:space="preserve">ᴗ̈國泰空軍
</t>
    </r>
    <r>
      <rPr>
        <sz val="12"/>
        <color rgb="FF000000"/>
        <rFont val="微軟正黑體"/>
        <family val="2"/>
        <charset val="136"/>
      </rPr>
      <t xml:space="preserve">-任務十圖素待確認
</t>
    </r>
    <r>
      <rPr>
        <b/>
        <sz val="12"/>
        <color rgb="FF000000"/>
        <rFont val="微軟正黑體"/>
        <family val="2"/>
        <charset val="136"/>
      </rPr>
      <t xml:space="preserve">ᴗ̈其他：
</t>
    </r>
    <r>
      <rPr>
        <sz val="12"/>
        <color rgb="FF000000"/>
        <rFont val="微軟正黑體"/>
        <family val="2"/>
        <charset val="136"/>
      </rPr>
      <t>-中秋節賀圖開票、Q2 1-1</t>
    </r>
  </si>
  <si>
    <r>
      <rPr>
        <b/>
        <sz val="12"/>
        <color rgb="FF000000"/>
        <rFont val="微軟正黑體"/>
        <family val="2"/>
        <charset val="136"/>
      </rPr>
      <t xml:space="preserve">ᴗ̈全能電競：
</t>
    </r>
    <r>
      <rPr>
        <sz val="12"/>
        <color rgb="FF000000"/>
        <rFont val="微軟正黑體"/>
        <family val="2"/>
        <charset val="136"/>
      </rPr>
      <t xml:space="preserve">-偏鄉隊伍採訪稿修改、上線、社群安排
</t>
    </r>
    <r>
      <rPr>
        <b/>
        <sz val="12"/>
        <color rgb="FF000000"/>
        <rFont val="微軟正黑體"/>
        <family val="2"/>
        <charset val="136"/>
      </rPr>
      <t xml:space="preserve">ᴗ̈公園署：
</t>
    </r>
    <r>
      <rPr>
        <sz val="12"/>
        <color rgb="FF000000"/>
        <rFont val="微軟正黑體"/>
        <family val="2"/>
        <charset val="136"/>
      </rPr>
      <t xml:space="preserve">-場地尋找與檔期確認、進度跟進
</t>
    </r>
    <r>
      <rPr>
        <b/>
        <sz val="12"/>
        <color rgb="FF000000"/>
        <rFont val="微軟正黑體"/>
        <family val="2"/>
        <charset val="136"/>
      </rPr>
      <t xml:space="preserve">ᴗ̈文資：
</t>
    </r>
    <r>
      <rPr>
        <sz val="12"/>
        <color rgb="FF000000"/>
        <rFont val="微軟正黑體"/>
        <family val="2"/>
        <charset val="136"/>
      </rPr>
      <t xml:space="preserve">-宣傳圖/報名頁定稿、貼文撰寫與排程、直播流程與報價初版
</t>
    </r>
    <r>
      <rPr>
        <b/>
        <sz val="12"/>
        <color rgb="FF000000"/>
        <rFont val="微軟正黑體"/>
        <family val="2"/>
        <charset val="136"/>
      </rPr>
      <t xml:space="preserve">ᴗ̈世展會
</t>
    </r>
    <r>
      <rPr>
        <sz val="12"/>
        <color rgb="FF000000"/>
        <rFont val="微軟正黑體"/>
        <family val="2"/>
        <charset val="136"/>
      </rPr>
      <t xml:space="preserve">-延伸輸出已有第二版，待確認
</t>
    </r>
    <r>
      <rPr>
        <b/>
        <sz val="12"/>
        <color rgb="FF000000"/>
        <rFont val="微軟正黑體"/>
        <family val="2"/>
        <charset val="136"/>
      </rPr>
      <t xml:space="preserve">ᴗ̈國泰空軍
</t>
    </r>
    <r>
      <rPr>
        <sz val="12"/>
        <color rgb="FF000000"/>
        <rFont val="微軟正黑體"/>
        <family val="2"/>
        <charset val="136"/>
      </rPr>
      <t xml:space="preserve">-任務十圖素待確認
</t>
    </r>
    <r>
      <rPr>
        <b/>
        <sz val="12"/>
        <color rgb="FF000000"/>
        <rFont val="微軟正黑體"/>
        <family val="2"/>
        <charset val="136"/>
      </rPr>
      <t xml:space="preserve">ᴗ̈其他：
</t>
    </r>
    <r>
      <rPr>
        <sz val="12"/>
        <color rgb="FF000000"/>
        <rFont val="微軟正黑體"/>
        <family val="2"/>
        <charset val="136"/>
      </rPr>
      <t>-小方工作事項代理：慈濟電競主視覺確認＆整理開票、空軍主視覺整理、產基會主視覺討論</t>
    </r>
  </si>
  <si>
    <r>
      <rPr>
        <b/>
        <sz val="12"/>
        <color rgb="FF000000"/>
        <rFont val="微軟正黑體"/>
        <family val="2"/>
        <charset val="136"/>
      </rPr>
      <t xml:space="preserve">ᴗ̈全能電競：
</t>
    </r>
    <r>
      <rPr>
        <sz val="12"/>
        <color rgb="FF000000"/>
        <rFont val="微軟正黑體"/>
        <family val="2"/>
        <charset val="136"/>
      </rPr>
      <t xml:space="preserve">-初賽得獎者信件與電話連繫
</t>
    </r>
    <r>
      <rPr>
        <b/>
        <sz val="12"/>
        <color rgb="FF000000"/>
        <rFont val="微軟正黑體"/>
        <family val="2"/>
        <charset val="136"/>
      </rPr>
      <t xml:space="preserve">ᴗ̈聚陽：
</t>
    </r>
    <r>
      <rPr>
        <sz val="12"/>
        <color rgb="FF000000"/>
        <rFont val="微軟正黑體"/>
        <family val="2"/>
        <charset val="136"/>
      </rPr>
      <t xml:space="preserve">-宣傳圖二三已定稿
</t>
    </r>
    <r>
      <rPr>
        <b/>
        <sz val="12"/>
        <color rgb="FF000000"/>
        <rFont val="微軟正黑體"/>
        <family val="2"/>
        <charset val="136"/>
      </rPr>
      <t xml:space="preserve">ᴗ̈文資：
</t>
    </r>
    <r>
      <rPr>
        <sz val="12"/>
        <color rgb="FF000000"/>
        <rFont val="微軟正黑體"/>
        <family val="2"/>
        <charset val="136"/>
      </rPr>
      <t xml:space="preserve">-宣傳圖調整、直播報價細節討論、達標宣傳圖開票
</t>
    </r>
    <r>
      <rPr>
        <b/>
        <sz val="12"/>
        <color rgb="FF000000"/>
        <rFont val="微軟正黑體"/>
        <family val="2"/>
        <charset val="136"/>
      </rPr>
      <t xml:space="preserve">ᴗ̈世展會
</t>
    </r>
    <r>
      <rPr>
        <sz val="12"/>
        <color rgb="FF000000"/>
        <rFont val="微軟正黑體"/>
        <family val="2"/>
        <charset val="136"/>
      </rPr>
      <t xml:space="preserve">-延伸輸出已有第二版，待確認
</t>
    </r>
    <r>
      <rPr>
        <b/>
        <sz val="12"/>
        <color rgb="FF000000"/>
        <rFont val="微軟正黑體"/>
        <family val="2"/>
        <charset val="136"/>
      </rPr>
      <t xml:space="preserve">ᴗ̈國泰空軍
</t>
    </r>
    <r>
      <rPr>
        <sz val="12"/>
        <color rgb="FF000000"/>
        <rFont val="微軟正黑體"/>
        <family val="2"/>
        <charset val="136"/>
      </rPr>
      <t xml:space="preserve">-任務十開票
</t>
    </r>
    <r>
      <rPr>
        <b/>
        <sz val="12"/>
        <color rgb="FF000000"/>
        <rFont val="微軟正黑體"/>
        <family val="2"/>
        <charset val="136"/>
      </rPr>
      <t xml:space="preserve">ᴗ̈其他：
</t>
    </r>
    <r>
      <rPr>
        <sz val="12"/>
        <color rgb="FF000000"/>
        <rFont val="微軟正黑體"/>
        <family val="2"/>
        <charset val="136"/>
      </rPr>
      <t>-小方工作事項代理：慈濟電競、產基會
-歷屆賽事網站賽事整理
-LINE＠電競選單更新</t>
    </r>
  </si>
  <si>
    <r>
      <rPr>
        <b/>
        <sz val="12"/>
        <color rgb="FF000000"/>
        <rFont val="微軟正黑體"/>
        <family val="2"/>
        <charset val="136"/>
      </rPr>
      <t xml:space="preserve">ᴗ̈全能電競：
</t>
    </r>
    <r>
      <rPr>
        <sz val="12"/>
        <color rgb="FF000000"/>
        <rFont val="微軟正黑體"/>
        <family val="2"/>
        <charset val="136"/>
      </rPr>
      <t xml:space="preserve">-結案報告製作與提供：全案、素養、讀墨、谷慕慕、凱娜、聚陽
-獎狀製作
-新聞稿請款
-初賽得獎者信件與電話連繫
</t>
    </r>
    <r>
      <rPr>
        <b/>
        <sz val="12"/>
        <color rgb="FF000000"/>
        <rFont val="微軟正黑體"/>
        <family val="2"/>
        <charset val="136"/>
      </rPr>
      <t xml:space="preserve">ᴗ̈公園署：
</t>
    </r>
    <r>
      <rPr>
        <sz val="12"/>
        <color rgb="FF000000"/>
        <rFont val="微軟正黑體"/>
        <family val="2"/>
        <charset val="136"/>
      </rPr>
      <t xml:space="preserve">-台大集思場勘與預算討論
-延伸輸出物製作
</t>
    </r>
    <r>
      <rPr>
        <b/>
        <sz val="12"/>
        <color rgb="FF000000"/>
        <rFont val="微軟正黑體"/>
        <family val="2"/>
        <charset val="136"/>
      </rPr>
      <t xml:space="preserve">ᴗ̈聚陽：
</t>
    </r>
    <r>
      <rPr>
        <sz val="12"/>
        <color rgb="FF000000"/>
        <rFont val="微軟正黑體"/>
        <family val="2"/>
        <charset val="136"/>
      </rPr>
      <t xml:space="preserve">-宣傳圖二三確認
</t>
    </r>
    <r>
      <rPr>
        <b/>
        <sz val="12"/>
        <color rgb="FF000000"/>
        <rFont val="微軟正黑體"/>
        <family val="2"/>
        <charset val="136"/>
      </rPr>
      <t xml:space="preserve">ᴗ̈文資：
</t>
    </r>
    <r>
      <rPr>
        <sz val="12"/>
        <color rgb="FF000000"/>
        <rFont val="微軟正黑體"/>
        <family val="2"/>
        <charset val="136"/>
      </rPr>
      <t xml:space="preserve">-主視覺定稿、獎勵追蹤
</t>
    </r>
    <r>
      <rPr>
        <b/>
        <sz val="12"/>
        <color rgb="FF000000"/>
        <rFont val="微軟正黑體"/>
        <family val="2"/>
        <charset val="136"/>
      </rPr>
      <t xml:space="preserve">ᴗ̈世展會
</t>
    </r>
    <r>
      <rPr>
        <sz val="12"/>
        <color rgb="FF000000"/>
        <rFont val="微軟正黑體"/>
        <family val="2"/>
        <charset val="136"/>
      </rPr>
      <t xml:space="preserve">-延伸輸出發包製作
</t>
    </r>
    <r>
      <rPr>
        <b/>
        <sz val="12"/>
        <color rgb="FF000000"/>
        <rFont val="微軟正黑體"/>
        <family val="2"/>
        <charset val="136"/>
      </rPr>
      <t xml:space="preserve">ᴗ̈國泰空軍
</t>
    </r>
    <r>
      <rPr>
        <sz val="12"/>
        <color rgb="FF000000"/>
        <rFont val="微軟正黑體"/>
        <family val="2"/>
        <charset val="136"/>
      </rPr>
      <t xml:space="preserve">-任務九上線
</t>
    </r>
    <r>
      <rPr>
        <b/>
        <sz val="12"/>
        <color rgb="FF000000"/>
        <rFont val="微軟正黑體"/>
        <family val="2"/>
        <charset val="136"/>
      </rPr>
      <t xml:space="preserve">ᴗ̈其他：
</t>
    </r>
    <r>
      <rPr>
        <sz val="12"/>
        <color rgb="FF000000"/>
        <rFont val="微軟正黑體"/>
        <family val="2"/>
        <charset val="136"/>
      </rPr>
      <t>行銷月會、行銷數據更新、歷屆賽事更新、臉書報價調整討論</t>
    </r>
  </si>
  <si>
    <t>Gloria</t>
  </si>
  <si>
    <r>
      <rPr>
        <b/>
        <sz val="12"/>
        <color rgb="FFFF0000"/>
        <rFont val="微軟正黑體"/>
      </rPr>
      <t xml:space="preserve">🐱官網：
</t>
    </r>
    <r>
      <rPr>
        <sz val="12"/>
        <color rgb="FFFF0000"/>
        <rFont val="微軟正黑體"/>
      </rPr>
      <t xml:space="preserve">-新聞快訊更新
-官網優化研究
</t>
    </r>
    <r>
      <rPr>
        <b/>
        <sz val="12"/>
        <color rgb="FFFF0000"/>
        <rFont val="微軟正黑體"/>
      </rPr>
      <t xml:space="preserve">🐱苗栗交通安全：
</t>
    </r>
    <r>
      <rPr>
        <sz val="12"/>
        <color rgb="FFFF0000"/>
        <rFont val="微軟正黑體"/>
      </rPr>
      <t xml:space="preserve">-主視覺討論
</t>
    </r>
    <r>
      <rPr>
        <b/>
        <sz val="12"/>
        <color rgb="FFFF0000"/>
        <rFont val="微軟正黑體"/>
      </rPr>
      <t xml:space="preserve">🐱新北性平：
</t>
    </r>
    <r>
      <rPr>
        <sz val="12"/>
        <color rgb="FFFF0000"/>
        <rFont val="微軟正黑體"/>
      </rPr>
      <t xml:space="preserve">-行銷數據更新討論
</t>
    </r>
    <r>
      <rPr>
        <b/>
        <sz val="12"/>
        <color rgb="FFFF0000"/>
        <rFont val="微軟正黑體"/>
      </rPr>
      <t xml:space="preserve">🐱台南文資：
</t>
    </r>
    <r>
      <rPr>
        <sz val="12"/>
        <color rgb="FFFF0000"/>
        <rFont val="微軟正黑體"/>
      </rPr>
      <t xml:space="preserve">-行銷時程規劃
-獎品規劃
</t>
    </r>
    <r>
      <rPr>
        <b/>
        <sz val="12"/>
        <color rgb="FFFF0000"/>
        <rFont val="微軟正黑體"/>
      </rPr>
      <t xml:space="preserve">🐱世展會：
</t>
    </r>
    <r>
      <rPr>
        <sz val="12"/>
        <color rgb="FFFF0000"/>
        <rFont val="微軟正黑體"/>
      </rPr>
      <t xml:space="preserve">-報價單討論
-主持人詢價
</t>
    </r>
    <r>
      <rPr>
        <b/>
        <sz val="12"/>
        <color rgb="FFFF0000"/>
        <rFont val="微軟正黑體"/>
      </rPr>
      <t xml:space="preserve">🐱國泰：
</t>
    </r>
    <r>
      <rPr>
        <sz val="12"/>
        <color rgb="FFFF0000"/>
        <rFont val="微軟正黑體"/>
      </rPr>
      <t xml:space="preserve">-任務8上線
</t>
    </r>
    <r>
      <rPr>
        <b/>
        <sz val="12"/>
        <color rgb="FFFF0000"/>
        <rFont val="微軟正黑體"/>
      </rPr>
      <t xml:space="preserve">🐱花王：
</t>
    </r>
    <r>
      <rPr>
        <sz val="12"/>
        <color rgb="FFFF0000"/>
        <rFont val="微軟正黑體"/>
      </rPr>
      <t xml:space="preserve">-新聞專區上線
</t>
    </r>
    <r>
      <rPr>
        <b/>
        <sz val="12"/>
        <color rgb="FFFF0000"/>
        <rFont val="微軟正黑體"/>
      </rPr>
      <t xml:space="preserve">🐱其他：
</t>
    </r>
    <r>
      <rPr>
        <sz val="12"/>
        <color rgb="FFFF0000"/>
        <rFont val="微軟正黑體"/>
      </rPr>
      <t>-整理開票</t>
    </r>
  </si>
  <si>
    <r>
      <rPr>
        <b/>
        <sz val="12"/>
        <color rgb="FF000000"/>
        <rFont val="微軟正黑體"/>
      </rPr>
      <t xml:space="preserve">🐱官網：
</t>
    </r>
    <r>
      <rPr>
        <sz val="12"/>
        <color rgb="FF000000"/>
        <rFont val="微軟正黑體"/>
      </rPr>
      <t xml:space="preserve">-新聞快訊更新
</t>
    </r>
    <r>
      <rPr>
        <b/>
        <sz val="12"/>
        <color rgb="FF000000"/>
        <rFont val="微軟正黑體"/>
      </rPr>
      <t xml:space="preserve">🐱苗栗交通安全：
</t>
    </r>
    <r>
      <rPr>
        <sz val="12"/>
        <color rgb="FF000000"/>
        <rFont val="微軟正黑體"/>
      </rPr>
      <t xml:space="preserve">-主視覺提案
</t>
    </r>
    <r>
      <rPr>
        <b/>
        <sz val="12"/>
        <color rgb="FF000000"/>
        <rFont val="微軟正黑體"/>
      </rPr>
      <t xml:space="preserve">🐱新北性平：
</t>
    </r>
    <r>
      <rPr>
        <sz val="12"/>
        <color rgb="FF000000"/>
        <rFont val="微軟正黑體"/>
      </rPr>
      <t xml:space="preserve">-任務3上線
-積分排行榜更新
</t>
    </r>
    <r>
      <rPr>
        <b/>
        <sz val="12"/>
        <color rgb="FF000000"/>
        <rFont val="微軟正黑體"/>
      </rPr>
      <t xml:space="preserve">🐱寒暑假作業：
</t>
    </r>
    <r>
      <rPr>
        <sz val="12"/>
        <color rgb="FF000000"/>
        <rFont val="微軟正黑體"/>
      </rPr>
      <t xml:space="preserve">-設計開票
-地形排程上線
</t>
    </r>
    <r>
      <rPr>
        <b/>
        <sz val="12"/>
        <color rgb="FF000000"/>
        <rFont val="微軟正黑體"/>
      </rPr>
      <t xml:space="preserve">🐱世展會：
</t>
    </r>
    <r>
      <rPr>
        <sz val="12"/>
        <color rgb="FF000000"/>
        <rFont val="微軟正黑體"/>
      </rPr>
      <t xml:space="preserve">-報價單溝通
</t>
    </r>
    <r>
      <rPr>
        <b/>
        <sz val="12"/>
        <color rgb="FF000000"/>
        <rFont val="微軟正黑體"/>
      </rPr>
      <t xml:space="preserve">🐱國泰：
</t>
    </r>
    <r>
      <rPr>
        <sz val="12"/>
        <color rgb="FF000000"/>
        <rFont val="微軟正黑體"/>
      </rPr>
      <t xml:space="preserve">-任務8排程
</t>
    </r>
    <r>
      <rPr>
        <b/>
        <sz val="12"/>
        <color rgb="FF000000"/>
        <rFont val="微軟正黑體"/>
      </rPr>
      <t xml:space="preserve">🐱北市警局：
</t>
    </r>
    <r>
      <rPr>
        <sz val="12"/>
        <color rgb="FF000000"/>
        <rFont val="微軟正黑體"/>
      </rPr>
      <t xml:space="preserve">-宣傳圖（主視覺/任務圖）確認
</t>
    </r>
    <r>
      <rPr>
        <b/>
        <sz val="12"/>
        <color rgb="FF000000"/>
        <rFont val="微軟正黑體"/>
      </rPr>
      <t xml:space="preserve">🐱其他：
</t>
    </r>
    <r>
      <rPr>
        <sz val="12"/>
        <color rgb="FF000000"/>
        <rFont val="微軟正黑體"/>
      </rPr>
      <t>-花王加碼宣傳-集點卡上線
-整理開票</t>
    </r>
  </si>
  <si>
    <r>
      <rPr>
        <b/>
        <sz val="12"/>
        <color theme="1"/>
        <rFont val="微軟正黑體"/>
      </rPr>
      <t xml:space="preserve">🐱官網：
</t>
    </r>
    <r>
      <rPr>
        <sz val="12"/>
        <color theme="1"/>
        <rFont val="微軟正黑體"/>
      </rPr>
      <t xml:space="preserve">-新聞快訊更新
</t>
    </r>
    <r>
      <rPr>
        <b/>
        <sz val="12"/>
        <color theme="1"/>
        <rFont val="微軟正黑體"/>
      </rPr>
      <t xml:space="preserve">🐱台中電競：
</t>
    </r>
    <r>
      <rPr>
        <sz val="12"/>
        <color theme="1"/>
        <rFont val="微軟正黑體"/>
      </rPr>
      <t xml:space="preserve">-結案會議
</t>
    </r>
    <r>
      <rPr>
        <b/>
        <sz val="12"/>
        <color theme="1"/>
        <rFont val="微軟正黑體"/>
      </rPr>
      <t xml:space="preserve">🐱新北性平：
</t>
    </r>
    <r>
      <rPr>
        <sz val="12"/>
        <color theme="1"/>
        <rFont val="微軟正黑體"/>
      </rPr>
      <t xml:space="preserve">-新聞專區上線
-積分排行榜更新
</t>
    </r>
    <r>
      <rPr>
        <b/>
        <sz val="12"/>
        <color theme="1"/>
        <rFont val="微軟正黑體"/>
      </rPr>
      <t xml:space="preserve">🐱寒暑假作業：
</t>
    </r>
    <r>
      <rPr>
        <sz val="12"/>
        <color theme="1"/>
        <rFont val="微軟正黑體"/>
      </rPr>
      <t xml:space="preserve">-暑假作業時程規劃
-視覺發想
-行銷數據整理
</t>
    </r>
    <r>
      <rPr>
        <b/>
        <sz val="12"/>
        <color theme="1"/>
        <rFont val="微軟正黑體"/>
      </rPr>
      <t xml:space="preserve">🐱世展會：
</t>
    </r>
    <r>
      <rPr>
        <sz val="12"/>
        <color theme="1"/>
        <rFont val="微軟正黑體"/>
      </rPr>
      <t xml:space="preserve">-報價單溝通
</t>
    </r>
    <r>
      <rPr>
        <b/>
        <sz val="12"/>
        <color theme="1"/>
        <rFont val="微軟正黑體"/>
      </rPr>
      <t xml:space="preserve">🐱國泰：
</t>
    </r>
    <r>
      <rPr>
        <sz val="12"/>
        <color theme="1"/>
        <rFont val="微軟正黑體"/>
      </rPr>
      <t xml:space="preserve">-任務9開票
</t>
    </r>
    <r>
      <rPr>
        <b/>
        <sz val="12"/>
        <color theme="1"/>
        <rFont val="微軟正黑體"/>
      </rPr>
      <t xml:space="preserve">🐱其他：
</t>
    </r>
    <r>
      <rPr>
        <sz val="12"/>
        <color theme="1"/>
        <rFont val="微軟正黑體"/>
      </rPr>
      <t>-花王加碼宣傳-集點卡設計
-整理開票</t>
    </r>
  </si>
  <si>
    <r>
      <rPr>
        <b/>
        <sz val="12"/>
        <color rgb="FF000000"/>
        <rFont val="微軟正黑體"/>
      </rPr>
      <t xml:space="preserve">🐱官網：
</t>
    </r>
    <r>
      <rPr>
        <sz val="12"/>
        <color rgb="FF000000"/>
        <rFont val="微軟正黑體"/>
      </rPr>
      <t xml:space="preserve">-新聞快訊更新
</t>
    </r>
    <r>
      <rPr>
        <b/>
        <sz val="12"/>
        <color rgb="FF000000"/>
        <rFont val="微軟正黑體"/>
      </rPr>
      <t xml:space="preserve">🐱台中電競：
</t>
    </r>
    <r>
      <rPr>
        <sz val="12"/>
        <color rgb="FF000000"/>
        <rFont val="微軟正黑體"/>
      </rPr>
      <t xml:space="preserve">-動態攝影確認
</t>
    </r>
    <r>
      <rPr>
        <b/>
        <sz val="12"/>
        <color rgb="FF000000"/>
        <rFont val="微軟正黑體"/>
      </rPr>
      <t xml:space="preserve">🐱新北性平：
</t>
    </r>
    <r>
      <rPr>
        <sz val="12"/>
        <color rgb="FF000000"/>
        <rFont val="微軟正黑體"/>
      </rPr>
      <t xml:space="preserve">-積分排行網站數據更新
-任務上線（2/3）
-任務三宣傳圖確認
</t>
    </r>
    <r>
      <rPr>
        <b/>
        <sz val="12"/>
        <color rgb="FF000000"/>
        <rFont val="微軟正黑體"/>
      </rPr>
      <t xml:space="preserve">🐱寒暑假作業：
</t>
    </r>
    <r>
      <rPr>
        <sz val="12"/>
        <color rgb="FF000000"/>
        <rFont val="微軟正黑體"/>
      </rPr>
      <t xml:space="preserve">-暑假作業時程規劃
-行銷數據整理
</t>
    </r>
    <r>
      <rPr>
        <b/>
        <sz val="12"/>
        <color rgb="FF000000"/>
        <rFont val="微軟正黑體"/>
      </rPr>
      <t xml:space="preserve">🐱世展會：
</t>
    </r>
    <r>
      <rPr>
        <sz val="12"/>
        <color rgb="FF000000"/>
        <rFont val="微軟正黑體"/>
      </rPr>
      <t xml:space="preserve">-場勘＆報價單溝通
</t>
    </r>
    <r>
      <rPr>
        <b/>
        <sz val="12"/>
        <color rgb="FF000000"/>
        <rFont val="微軟正黑體"/>
      </rPr>
      <t xml:space="preserve">🐱國泰：
</t>
    </r>
    <r>
      <rPr>
        <sz val="12"/>
        <color rgb="FF000000"/>
        <rFont val="微軟正黑體"/>
      </rPr>
      <t xml:space="preserve">-任務8開票
</t>
    </r>
    <r>
      <rPr>
        <b/>
        <sz val="12"/>
        <color rgb="FF000000"/>
        <rFont val="微軟正黑體"/>
      </rPr>
      <t xml:space="preserve">🐱其他：
</t>
    </r>
    <r>
      <rPr>
        <sz val="12"/>
        <color rgb="FF000000"/>
        <rFont val="微軟正黑體"/>
      </rPr>
      <t>-行銷月報更新
-整理開票</t>
    </r>
  </si>
  <si>
    <r>
      <rPr>
        <b/>
        <sz val="12"/>
        <color rgb="FF000000"/>
        <rFont val="微軟正黑體"/>
        <family val="2"/>
        <charset val="136"/>
      </rPr>
      <t xml:space="preserve">🐱官網：
</t>
    </r>
    <r>
      <rPr>
        <sz val="12"/>
        <color rgb="FF000000"/>
        <rFont val="微軟正黑體"/>
        <family val="2"/>
        <charset val="136"/>
      </rPr>
      <t xml:space="preserve">-新聞快訊更新
</t>
    </r>
    <r>
      <rPr>
        <b/>
        <sz val="12"/>
        <color rgb="FF000000"/>
        <rFont val="微軟正黑體"/>
        <family val="2"/>
        <charset val="136"/>
      </rPr>
      <t xml:space="preserve">🐱台中電競：
</t>
    </r>
    <r>
      <rPr>
        <sz val="12"/>
        <color rgb="FF000000"/>
        <rFont val="微軟正黑體"/>
        <family val="2"/>
        <charset val="136"/>
      </rPr>
      <t xml:space="preserve">-結案請款
-獎品寄送
-新聞稿露出確認
</t>
    </r>
    <r>
      <rPr>
        <b/>
        <sz val="12"/>
        <color rgb="FF000000"/>
        <rFont val="微軟正黑體"/>
        <family val="2"/>
        <charset val="136"/>
      </rPr>
      <t xml:space="preserve">🐱新北性平：
</t>
    </r>
    <r>
      <rPr>
        <sz val="12"/>
        <color rgb="FF000000"/>
        <rFont val="微軟正黑體"/>
        <family val="2"/>
        <charset val="136"/>
      </rPr>
      <t xml:space="preserve">-積分排行網站數據更新
</t>
    </r>
    <r>
      <rPr>
        <b/>
        <sz val="12"/>
        <color rgb="FF000000"/>
        <rFont val="微軟正黑體"/>
        <family val="2"/>
        <charset val="136"/>
      </rPr>
      <t xml:space="preserve">🐱花王：
</t>
    </r>
    <r>
      <rPr>
        <sz val="12"/>
        <color rgb="FF000000"/>
        <rFont val="微軟正黑體"/>
        <family val="2"/>
        <charset val="136"/>
      </rPr>
      <t xml:space="preserve">-任務二新聞專區上線
</t>
    </r>
    <r>
      <rPr>
        <b/>
        <sz val="12"/>
        <color rgb="FF000000"/>
        <rFont val="微軟正黑體"/>
        <family val="2"/>
        <charset val="136"/>
      </rPr>
      <t xml:space="preserve">🐱其他：
</t>
    </r>
    <r>
      <rPr>
        <sz val="12"/>
        <color rgb="FF000000"/>
        <rFont val="微軟正黑體"/>
        <family val="2"/>
        <charset val="136"/>
      </rPr>
      <t>-行銷月會
-整理開票</t>
    </r>
  </si>
  <si>
    <t>4月25日</t>
  </si>
  <si>
    <r>
      <rPr>
        <b/>
        <sz val="12"/>
        <color theme="1"/>
        <rFont val="微軟正黑體"/>
        <family val="2"/>
        <charset val="136"/>
      </rPr>
      <t xml:space="preserve">🐱官網：
</t>
    </r>
    <r>
      <rPr>
        <sz val="12"/>
        <color theme="1"/>
        <rFont val="微軟正黑體"/>
        <family val="2"/>
        <charset val="136"/>
      </rPr>
      <t xml:space="preserve">-新聞快訊更新
</t>
    </r>
    <r>
      <rPr>
        <b/>
        <sz val="12"/>
        <color theme="1"/>
        <rFont val="微軟正黑體"/>
        <family val="2"/>
        <charset val="136"/>
      </rPr>
      <t xml:space="preserve">🐱台中電競：
</t>
    </r>
    <r>
      <rPr>
        <sz val="12"/>
        <color theme="1"/>
        <rFont val="微軟正黑體"/>
        <family val="2"/>
        <charset val="136"/>
      </rPr>
      <t xml:space="preserve">-一堆緊急事項處理
-臺中電競決賽執行
</t>
    </r>
    <r>
      <rPr>
        <b/>
        <sz val="12"/>
        <color theme="1"/>
        <rFont val="微軟正黑體"/>
        <family val="2"/>
        <charset val="136"/>
      </rPr>
      <t xml:space="preserve">🐱桃園性平：
</t>
    </r>
    <r>
      <rPr>
        <sz val="12"/>
        <color theme="1"/>
        <rFont val="微軟正黑體"/>
        <family val="2"/>
        <charset val="136"/>
      </rPr>
      <t xml:space="preserve">-主視覺規劃
</t>
    </r>
    <r>
      <rPr>
        <b/>
        <sz val="12"/>
        <color theme="1"/>
        <rFont val="微軟正黑體"/>
        <family val="2"/>
        <charset val="136"/>
      </rPr>
      <t xml:space="preserve">🐱新北性平：
</t>
    </r>
    <r>
      <rPr>
        <sz val="12"/>
        <color theme="1"/>
        <rFont val="微軟正黑體"/>
        <family val="2"/>
        <charset val="136"/>
      </rPr>
      <t xml:space="preserve">-任務一上線
-積分排行網站製作
</t>
    </r>
    <r>
      <rPr>
        <b/>
        <sz val="12"/>
        <color theme="1"/>
        <rFont val="微軟正黑體"/>
        <family val="2"/>
        <charset val="136"/>
      </rPr>
      <t xml:space="preserve">🐱花王：
</t>
    </r>
    <r>
      <rPr>
        <sz val="12"/>
        <color theme="1"/>
        <rFont val="微軟正黑體"/>
        <family val="2"/>
        <charset val="136"/>
      </rPr>
      <t>-任務二上線</t>
    </r>
  </si>
  <si>
    <r>
      <rPr>
        <b/>
        <sz val="12"/>
        <color rgb="FF000000"/>
        <rFont val="微軟正黑體"/>
        <family val="2"/>
        <charset val="136"/>
      </rPr>
      <t xml:space="preserve">🐱官網：
</t>
    </r>
    <r>
      <rPr>
        <sz val="12"/>
        <color rgb="FF000000"/>
        <rFont val="微軟正黑體"/>
        <family val="2"/>
        <charset val="136"/>
      </rPr>
      <t xml:space="preserve">-新聞快訊更新
</t>
    </r>
    <r>
      <rPr>
        <b/>
        <sz val="12"/>
        <color rgb="FF000000"/>
        <rFont val="微軟正黑體"/>
        <family val="2"/>
        <charset val="136"/>
      </rPr>
      <t xml:space="preserve">🐱台中電競：
</t>
    </r>
    <r>
      <rPr>
        <sz val="12"/>
        <color rgb="FF000000"/>
        <rFont val="微軟正黑體"/>
        <family val="2"/>
        <charset val="136"/>
      </rPr>
      <t xml:space="preserve">-一堆緊急事項處理
-輸出物處理
-攝影腳本討論
-賽評＆主持討論
-餐盒訂購
</t>
    </r>
    <r>
      <rPr>
        <b/>
        <sz val="12"/>
        <color rgb="FF000000"/>
        <rFont val="微軟正黑體"/>
        <family val="2"/>
        <charset val="136"/>
      </rPr>
      <t xml:space="preserve">🐱基隆性平：
</t>
    </r>
    <r>
      <rPr>
        <sz val="12"/>
        <color rgb="FF000000"/>
        <rFont val="微軟正黑體"/>
        <family val="2"/>
        <charset val="136"/>
      </rPr>
      <t xml:space="preserve">-任務2上線（2/2）
</t>
    </r>
    <r>
      <rPr>
        <b/>
        <sz val="12"/>
        <color rgb="FF000000"/>
        <rFont val="微軟正黑體"/>
        <family val="2"/>
        <charset val="136"/>
      </rPr>
      <t xml:space="preserve">🐱新北性平：
</t>
    </r>
    <r>
      <rPr>
        <sz val="12"/>
        <color rgb="FF000000"/>
        <rFont val="微軟正黑體"/>
        <family val="2"/>
        <charset val="136"/>
      </rPr>
      <t xml:space="preserve">-宣傳圖調整
</t>
    </r>
    <r>
      <rPr>
        <b/>
        <sz val="12"/>
        <color rgb="FF000000"/>
        <rFont val="微軟正黑體"/>
        <family val="2"/>
        <charset val="136"/>
      </rPr>
      <t xml:space="preserve">🐱其他：
</t>
    </r>
    <r>
      <rPr>
        <sz val="12"/>
        <color rgb="FF000000"/>
        <rFont val="微軟正黑體"/>
        <family val="2"/>
        <charset val="136"/>
      </rPr>
      <t>-行銷月會</t>
    </r>
  </si>
  <si>
    <r>
      <rPr>
        <sz val="12"/>
        <color rgb="FF000000"/>
        <rFont val="微軟正黑體"/>
        <family val="2"/>
        <charset val="136"/>
      </rPr>
      <t xml:space="preserve">4/6-4/8休假
</t>
    </r>
    <r>
      <rPr>
        <b/>
        <sz val="12"/>
        <color rgb="FF000000"/>
        <rFont val="微軟正黑體"/>
        <family val="2"/>
        <charset val="136"/>
      </rPr>
      <t xml:space="preserve">🐱官網：
</t>
    </r>
    <r>
      <rPr>
        <sz val="12"/>
        <color rgb="FF000000"/>
        <rFont val="微軟正黑體"/>
        <family val="2"/>
        <charset val="136"/>
      </rPr>
      <t xml:space="preserve">-新聞快訊更新
-首頁數據更新
</t>
    </r>
    <r>
      <rPr>
        <b/>
        <sz val="12"/>
        <color rgb="FF000000"/>
        <rFont val="微軟正黑體"/>
        <family val="2"/>
        <charset val="136"/>
      </rPr>
      <t xml:space="preserve">🐱台中電競：
</t>
    </r>
    <r>
      <rPr>
        <sz val="12"/>
        <color rgb="FF000000"/>
        <rFont val="微軟正黑體"/>
        <family val="2"/>
        <charset val="136"/>
      </rPr>
      <t xml:space="preserve">-直播貼文撰寫
</t>
    </r>
    <r>
      <rPr>
        <b/>
        <sz val="12"/>
        <color rgb="FF000000"/>
        <rFont val="微軟正黑體"/>
        <family val="2"/>
        <charset val="136"/>
      </rPr>
      <t xml:space="preserve">🐱基隆性平：
</t>
    </r>
    <r>
      <rPr>
        <sz val="12"/>
        <color rgb="FF000000"/>
        <rFont val="微軟正黑體"/>
        <family val="2"/>
        <charset val="136"/>
      </rPr>
      <t xml:space="preserve">-宣傳圖確認
</t>
    </r>
    <r>
      <rPr>
        <b/>
        <sz val="12"/>
        <color rgb="FF000000"/>
        <rFont val="微軟正黑體"/>
        <family val="2"/>
        <charset val="136"/>
      </rPr>
      <t xml:space="preserve">🐱寒假作業：
</t>
    </r>
    <r>
      <rPr>
        <sz val="12"/>
        <color rgb="FF000000"/>
        <rFont val="微軟正黑體"/>
        <family val="2"/>
        <charset val="136"/>
      </rPr>
      <t xml:space="preserve">-縣市教育局發票寄出
</t>
    </r>
    <r>
      <rPr>
        <b/>
        <sz val="12"/>
        <color rgb="FF000000"/>
        <rFont val="微軟正黑體"/>
        <family val="2"/>
        <charset val="136"/>
      </rPr>
      <t xml:space="preserve">🐱新北性平：
</t>
    </r>
    <r>
      <rPr>
        <sz val="12"/>
        <color rgb="FF000000"/>
        <rFont val="微軟正黑體"/>
        <family val="2"/>
        <charset val="136"/>
      </rPr>
      <t>-宣傳圖客戶確認</t>
    </r>
  </si>
  <si>
    <r>
      <rPr>
        <sz val="12"/>
        <color rgb="FF000000"/>
        <rFont val="微軟正黑體"/>
        <family val="2"/>
        <charset val="136"/>
      </rPr>
      <t>🐱</t>
    </r>
    <r>
      <rPr>
        <b/>
        <sz val="12"/>
        <color rgb="FF000000"/>
        <rFont val="微軟正黑體"/>
        <family val="2"/>
        <charset val="136"/>
      </rPr>
      <t xml:space="preserve">官網：
</t>
    </r>
    <r>
      <rPr>
        <sz val="12"/>
        <color rgb="FF000000"/>
        <rFont val="微軟正黑體"/>
        <family val="2"/>
        <charset val="136"/>
      </rPr>
      <t xml:space="preserve">-新聞快訊更新
-首頁數據更新
</t>
    </r>
    <r>
      <rPr>
        <b/>
        <sz val="12"/>
        <color rgb="FF000000"/>
        <rFont val="微軟正黑體"/>
        <family val="2"/>
        <charset val="136"/>
      </rPr>
      <t xml:space="preserve">🐱台中電競：
</t>
    </r>
    <r>
      <rPr>
        <sz val="12"/>
        <color rgb="FF000000"/>
        <rFont val="微軟正黑體"/>
        <family val="2"/>
        <charset val="136"/>
      </rPr>
      <t xml:space="preserve">-外包開票
-輸出物廠商溝通
-新聞稿草擬
-主持稿調整
-直播宣傳圖素確認
</t>
    </r>
    <r>
      <rPr>
        <b/>
        <sz val="12"/>
        <color rgb="FF000000"/>
        <rFont val="微軟正黑體"/>
        <family val="2"/>
        <charset val="136"/>
      </rPr>
      <t xml:space="preserve">🐱桃園性平：
</t>
    </r>
    <r>
      <rPr>
        <sz val="12"/>
        <color rgb="FF000000"/>
        <rFont val="微軟正黑體"/>
        <family val="2"/>
        <charset val="136"/>
      </rPr>
      <t xml:space="preserve">-初步規劃討論
</t>
    </r>
    <r>
      <rPr>
        <b/>
        <sz val="12"/>
        <color rgb="FF000000"/>
        <rFont val="微軟正黑體"/>
        <family val="2"/>
        <charset val="136"/>
      </rPr>
      <t xml:space="preserve">🐱基隆性平：
</t>
    </r>
    <r>
      <rPr>
        <sz val="12"/>
        <color rgb="FF000000"/>
        <rFont val="微軟正黑體"/>
        <family val="2"/>
        <charset val="136"/>
      </rPr>
      <t xml:space="preserve">-開任務票
</t>
    </r>
    <r>
      <rPr>
        <b/>
        <sz val="12"/>
        <color rgb="FF000000"/>
        <rFont val="微軟正黑體"/>
        <family val="2"/>
        <charset val="136"/>
      </rPr>
      <t xml:space="preserve">🐱寒假作業：
</t>
    </r>
    <r>
      <rPr>
        <sz val="12"/>
        <color rgb="FF000000"/>
        <rFont val="微軟正黑體"/>
        <family val="2"/>
        <charset val="136"/>
      </rPr>
      <t xml:space="preserve">-縣市獎品出貨
-客服處理
</t>
    </r>
    <r>
      <rPr>
        <b/>
        <sz val="12"/>
        <color rgb="FF000000"/>
        <rFont val="微軟正黑體"/>
        <family val="2"/>
        <charset val="136"/>
      </rPr>
      <t xml:space="preserve">🐱新北性平：
</t>
    </r>
    <r>
      <rPr>
        <sz val="12"/>
        <color rgb="FF000000"/>
        <rFont val="微軟正黑體"/>
        <family val="2"/>
        <charset val="136"/>
      </rPr>
      <t xml:space="preserve">-任務宣傳＆新北積分榜開票
</t>
    </r>
    <r>
      <rPr>
        <b/>
        <sz val="12"/>
        <color rgb="FF000000"/>
        <rFont val="微軟正黑體"/>
        <family val="2"/>
        <charset val="136"/>
      </rPr>
      <t xml:space="preserve">🐱其他：
</t>
    </r>
    <r>
      <rPr>
        <sz val="12"/>
        <color rgb="FF000000"/>
        <rFont val="微軟正黑體"/>
        <family val="2"/>
        <charset val="136"/>
      </rPr>
      <t>-行銷月報更新</t>
    </r>
  </si>
  <si>
    <r>
      <rPr>
        <sz val="12"/>
        <color rgb="FF000000"/>
        <rFont val="微軟正黑體"/>
        <family val="2"/>
        <charset val="136"/>
      </rPr>
      <t>🐱</t>
    </r>
    <r>
      <rPr>
        <b/>
        <sz val="12"/>
        <color rgb="FF000000"/>
        <rFont val="微軟正黑體"/>
        <family val="2"/>
        <charset val="136"/>
      </rPr>
      <t xml:space="preserve">官網：
</t>
    </r>
    <r>
      <rPr>
        <sz val="12"/>
        <color rgb="FF000000"/>
        <rFont val="微軟正黑體"/>
        <family val="2"/>
        <charset val="136"/>
      </rPr>
      <t xml:space="preserve">-新聞快訊更新
-首頁數據更新
</t>
    </r>
    <r>
      <rPr>
        <b/>
        <sz val="12"/>
        <color rgb="FF000000"/>
        <rFont val="微軟正黑體"/>
        <family val="2"/>
        <charset val="136"/>
      </rPr>
      <t xml:space="preserve">🐱台中電競：
</t>
    </r>
    <r>
      <rPr>
        <sz val="12"/>
        <color rgb="FF000000"/>
        <rFont val="微軟正黑體"/>
        <family val="2"/>
        <charset val="136"/>
      </rPr>
      <t xml:space="preserve">-決賽晉級名單公告
-報價單調整
-輸出物開票整理＆設計需求對焦
</t>
    </r>
    <r>
      <rPr>
        <sz val="12"/>
        <color rgb="FF000000"/>
        <rFont val="微軟正黑體"/>
        <family val="2"/>
        <charset val="136"/>
      </rPr>
      <t xml:space="preserve">-主持稿撰寫
</t>
    </r>
    <r>
      <rPr>
        <b/>
        <sz val="12"/>
        <color rgb="FF000000"/>
        <rFont val="微軟正黑體"/>
        <family val="2"/>
        <charset val="136"/>
      </rPr>
      <t xml:space="preserve">🐱花王：
</t>
    </r>
    <r>
      <rPr>
        <sz val="12"/>
        <color rgb="FF000000"/>
        <rFont val="微軟正黑體"/>
        <family val="2"/>
        <charset val="136"/>
      </rPr>
      <t xml:space="preserve">-開任務票
</t>
    </r>
    <r>
      <rPr>
        <b/>
        <sz val="12"/>
        <color rgb="FF000000"/>
        <rFont val="微軟正黑體"/>
        <family val="2"/>
        <charset val="136"/>
      </rPr>
      <t xml:space="preserve">🐱基隆性平：
</t>
    </r>
    <r>
      <rPr>
        <sz val="12"/>
        <color rgb="FF000000"/>
        <rFont val="微軟正黑體"/>
        <family val="2"/>
        <charset val="136"/>
      </rPr>
      <t xml:space="preserve">-開任務票
</t>
    </r>
    <r>
      <rPr>
        <b/>
        <sz val="12"/>
        <color rgb="FF000000"/>
        <rFont val="微軟正黑體"/>
        <family val="2"/>
        <charset val="136"/>
      </rPr>
      <t xml:space="preserve">🐱寒假作業：
</t>
    </r>
    <r>
      <rPr>
        <sz val="12"/>
        <color rgb="FF000000"/>
        <rFont val="微軟正黑體"/>
        <family val="2"/>
        <charset val="136"/>
      </rPr>
      <t xml:space="preserve">-縣市獎品出貨
</t>
    </r>
    <r>
      <rPr>
        <b/>
        <sz val="12"/>
        <color rgb="FF000000"/>
        <rFont val="微軟正黑體"/>
        <family val="2"/>
        <charset val="136"/>
      </rPr>
      <t xml:space="preserve">🐱新北性平：
</t>
    </r>
    <r>
      <rPr>
        <sz val="12"/>
        <color rgb="FF000000"/>
        <rFont val="微軟正黑體"/>
        <family val="2"/>
        <charset val="136"/>
      </rPr>
      <t xml:space="preserve">-主視覺＆任務宣傳開票
</t>
    </r>
    <r>
      <rPr>
        <b/>
        <sz val="12"/>
        <color rgb="FF000000"/>
        <rFont val="微軟正黑體"/>
        <family val="2"/>
        <charset val="136"/>
      </rPr>
      <t xml:space="preserve">🐱其他：
</t>
    </r>
  </si>
  <si>
    <r>
      <rPr>
        <sz val="12"/>
        <color rgb="FF000000"/>
        <rFont val="微軟正黑體"/>
        <family val="2"/>
        <charset val="136"/>
      </rPr>
      <t>🐱</t>
    </r>
    <r>
      <rPr>
        <b/>
        <sz val="12"/>
        <color rgb="FF000000"/>
        <rFont val="微軟正黑體"/>
        <family val="2"/>
        <charset val="136"/>
      </rPr>
      <t xml:space="preserve">官網：
</t>
    </r>
    <r>
      <rPr>
        <sz val="12"/>
        <color rgb="FF000000"/>
        <rFont val="微軟正黑體"/>
        <family val="2"/>
        <charset val="136"/>
      </rPr>
      <t xml:space="preserve">-新聞快訊更新
</t>
    </r>
    <r>
      <rPr>
        <b/>
        <sz val="12"/>
        <color rgb="FF000000"/>
        <rFont val="微軟正黑體"/>
        <family val="2"/>
        <charset val="136"/>
      </rPr>
      <t xml:space="preserve">🐱台中電競：
</t>
    </r>
    <r>
      <rPr>
        <sz val="12"/>
        <color rgb="FF000000"/>
        <rFont val="微軟正黑體"/>
        <family val="2"/>
        <charset val="136"/>
      </rPr>
      <t xml:space="preserve">-餐盒詢價
-報價單討論調整
-輸出物開票整理
-行銷數據整理＆簡報製作
-手舉牌製作
</t>
    </r>
    <r>
      <rPr>
        <b/>
        <sz val="12"/>
        <color rgb="FF000000"/>
        <rFont val="微軟正黑體"/>
        <family val="2"/>
        <charset val="136"/>
      </rPr>
      <t xml:space="preserve">🐱花王：
</t>
    </r>
    <r>
      <rPr>
        <sz val="12"/>
        <color rgb="FF000000"/>
        <rFont val="微軟正黑體"/>
        <family val="2"/>
        <charset val="136"/>
      </rPr>
      <t xml:space="preserve">-主視覺確認
</t>
    </r>
    <r>
      <rPr>
        <b/>
        <sz val="12"/>
        <color rgb="FF000000"/>
        <rFont val="微軟正黑體"/>
        <family val="2"/>
        <charset val="136"/>
      </rPr>
      <t xml:space="preserve">🐱基隆性平：
</t>
    </r>
    <r>
      <rPr>
        <sz val="12"/>
        <color rgb="FF000000"/>
        <rFont val="微軟正黑體"/>
        <family val="2"/>
        <charset val="136"/>
      </rPr>
      <t xml:space="preserve">-宣傳圖確認
</t>
    </r>
    <r>
      <rPr>
        <b/>
        <sz val="12"/>
        <color rgb="FF000000"/>
        <rFont val="微軟正黑體"/>
        <family val="2"/>
        <charset val="136"/>
      </rPr>
      <t xml:space="preserve">🐱寒假作業：
</t>
    </r>
    <r>
      <rPr>
        <sz val="12"/>
        <color rgb="FF000000"/>
        <rFont val="微軟正黑體"/>
        <family val="2"/>
        <charset val="136"/>
      </rPr>
      <t xml:space="preserve">-寒假作業出貨名單整理
-獎勵地形發放
</t>
    </r>
    <r>
      <rPr>
        <b/>
        <sz val="12"/>
        <color rgb="FF000000"/>
        <rFont val="微軟正黑體"/>
        <family val="2"/>
        <charset val="136"/>
      </rPr>
      <t xml:space="preserve">🐱北市警局：
</t>
    </r>
    <r>
      <rPr>
        <sz val="12"/>
        <color rgb="FF000000"/>
        <rFont val="微軟正黑體"/>
        <family val="2"/>
        <charset val="136"/>
      </rPr>
      <t xml:space="preserve">-主視覺發想&amp;時程規劃
</t>
    </r>
    <r>
      <rPr>
        <b/>
        <sz val="12"/>
        <color rgb="FF000000"/>
        <rFont val="微軟正黑體"/>
        <family val="2"/>
        <charset val="136"/>
      </rPr>
      <t xml:space="preserve">🐱新北性平：
</t>
    </r>
    <r>
      <rPr>
        <sz val="12"/>
        <color rgb="FF000000"/>
        <rFont val="微軟正黑體"/>
        <family val="2"/>
        <charset val="136"/>
      </rPr>
      <t xml:space="preserve">-視覺確認
</t>
    </r>
    <r>
      <rPr>
        <b/>
        <sz val="12"/>
        <color rgb="FF000000"/>
        <rFont val="微軟正黑體"/>
        <family val="2"/>
        <charset val="136"/>
      </rPr>
      <t xml:space="preserve">🐱其他：
</t>
    </r>
    <r>
      <rPr>
        <sz val="12"/>
        <color rgb="FF000000"/>
        <rFont val="微軟正黑體"/>
        <family val="2"/>
        <charset val="136"/>
      </rPr>
      <t>-全能電競短影音協助拍攝</t>
    </r>
  </si>
  <si>
    <r>
      <rPr>
        <sz val="12"/>
        <color rgb="FF000000"/>
        <rFont val="微軟正黑體"/>
        <family val="2"/>
        <charset val="136"/>
      </rPr>
      <t>🐱</t>
    </r>
    <r>
      <rPr>
        <b/>
        <sz val="12"/>
        <color rgb="FF000000"/>
        <rFont val="微軟正黑體"/>
        <family val="2"/>
        <charset val="136"/>
      </rPr>
      <t xml:space="preserve">官網：
</t>
    </r>
    <r>
      <rPr>
        <sz val="12"/>
        <color rgb="FF000000"/>
        <rFont val="微軟正黑體"/>
        <family val="2"/>
        <charset val="136"/>
      </rPr>
      <t xml:space="preserve">-新聞快訊更新
</t>
    </r>
    <r>
      <rPr>
        <b/>
        <sz val="12"/>
        <color rgb="FF000000"/>
        <rFont val="微軟正黑體"/>
        <family val="2"/>
        <charset val="136"/>
      </rPr>
      <t xml:space="preserve">🐱台中電競：
</t>
    </r>
    <r>
      <rPr>
        <sz val="12"/>
        <color rgb="FF000000"/>
        <rFont val="微軟正黑體"/>
        <family val="2"/>
        <charset val="136"/>
      </rPr>
      <t xml:space="preserve">-場佈報價單確認
-輸出物盤點
-輸出物開票整理
-新聞發稿廠商連繫＆報價單回簽
-初賽開打宣傳
</t>
    </r>
    <r>
      <rPr>
        <b/>
        <sz val="12"/>
        <color rgb="FF000000"/>
        <rFont val="微軟正黑體"/>
        <family val="2"/>
        <charset val="136"/>
      </rPr>
      <t xml:space="preserve">🐱寒假作業：
</t>
    </r>
    <r>
      <rPr>
        <sz val="12"/>
        <color rgb="FF000000"/>
        <rFont val="微軟正黑體"/>
        <family val="2"/>
        <charset val="136"/>
      </rPr>
      <t xml:space="preserve">-中獎名單整理
-縣市教育局確認獎品數量＆名單
-獎品盤點＆包貨
</t>
    </r>
    <r>
      <rPr>
        <b/>
        <sz val="12"/>
        <color rgb="FF000000"/>
        <rFont val="微軟正黑體"/>
        <family val="2"/>
        <charset val="136"/>
      </rPr>
      <t xml:space="preserve">🐱花王：
</t>
    </r>
    <r>
      <rPr>
        <sz val="12"/>
        <color rgb="FF000000"/>
        <rFont val="微軟正黑體"/>
        <family val="2"/>
        <charset val="136"/>
      </rPr>
      <t xml:space="preserve">-主視覺確認
</t>
    </r>
    <r>
      <rPr>
        <b/>
        <sz val="12"/>
        <color rgb="FF000000"/>
        <rFont val="微軟正黑體"/>
        <family val="2"/>
        <charset val="136"/>
      </rPr>
      <t xml:space="preserve">🐱基隆性平：
</t>
    </r>
    <r>
      <rPr>
        <sz val="12"/>
        <color rgb="FF000000"/>
        <rFont val="微軟正黑體"/>
        <family val="2"/>
        <charset val="136"/>
      </rPr>
      <t xml:space="preserve">-宣傳圖確認
</t>
    </r>
    <r>
      <rPr>
        <b/>
        <sz val="12"/>
        <color rgb="FF000000"/>
        <rFont val="微軟正黑體"/>
        <family val="2"/>
        <charset val="136"/>
      </rPr>
      <t xml:space="preserve">🐱北市警局：
</t>
    </r>
    <r>
      <rPr>
        <sz val="12"/>
        <color rgb="FF000000"/>
        <rFont val="微軟正黑體"/>
        <family val="2"/>
        <charset val="136"/>
      </rPr>
      <t xml:space="preserve">-行銷時程確認
</t>
    </r>
    <r>
      <rPr>
        <b/>
        <sz val="12"/>
        <color rgb="FF000000"/>
        <rFont val="微軟正黑體"/>
        <family val="2"/>
        <charset val="136"/>
      </rPr>
      <t xml:space="preserve">🐱其他：
</t>
    </r>
    <r>
      <rPr>
        <sz val="12"/>
        <color rgb="FF000000"/>
        <rFont val="微軟正黑體"/>
        <family val="2"/>
        <charset val="136"/>
      </rPr>
      <t>-行銷月報更新
-行銷地形整理
-各行銷專案＆寒暑假作業資料歸檔</t>
    </r>
  </si>
  <si>
    <t>3/2-3/6休假</t>
  </si>
  <si>
    <t>2/23-2/26休假</t>
  </si>
  <si>
    <r>
      <rPr>
        <sz val="12"/>
        <color rgb="FF000000"/>
        <rFont val="微軟正黑體"/>
        <family val="2"/>
        <charset val="136"/>
      </rPr>
      <t>🐱</t>
    </r>
    <r>
      <rPr>
        <b/>
        <sz val="12"/>
        <color rgb="FF000000"/>
        <rFont val="微軟正黑體"/>
        <family val="2"/>
        <charset val="136"/>
      </rPr>
      <t xml:space="preserve">官網：
</t>
    </r>
    <r>
      <rPr>
        <sz val="12"/>
        <color rgb="FF000000"/>
        <rFont val="微軟正黑體"/>
        <family val="2"/>
        <charset val="136"/>
      </rPr>
      <t xml:space="preserve">-新聞快訊更新
-官網數據更新
</t>
    </r>
    <r>
      <rPr>
        <b/>
        <sz val="12"/>
        <color rgb="FF000000"/>
        <rFont val="微軟正黑體"/>
        <family val="2"/>
        <charset val="136"/>
      </rPr>
      <t xml:space="preserve">🐱台中電競：
</t>
    </r>
    <r>
      <rPr>
        <sz val="12"/>
        <color rgb="FF000000"/>
        <rFont val="微軟正黑體"/>
        <family val="2"/>
        <charset val="136"/>
      </rPr>
      <t xml:space="preserve">-場勘
-場佈輸出物討論
-地形徵件得獎者聯繫
-廣告費用請款
</t>
    </r>
    <r>
      <rPr>
        <b/>
        <sz val="12"/>
        <color rgb="FF000000"/>
        <rFont val="微軟正黑體"/>
        <family val="2"/>
        <charset val="136"/>
      </rPr>
      <t xml:space="preserve">🐱寒假作業：
</t>
    </r>
    <r>
      <rPr>
        <sz val="12"/>
        <color rgb="FF000000"/>
        <rFont val="微軟正黑體"/>
        <family val="2"/>
        <charset val="136"/>
      </rPr>
      <t xml:space="preserve">-數據討論
-宣傳貼文撰寫
</t>
    </r>
    <r>
      <rPr>
        <b/>
        <sz val="12"/>
        <color rgb="FF000000"/>
        <rFont val="微軟正黑體"/>
        <family val="2"/>
        <charset val="136"/>
      </rPr>
      <t xml:space="preserve">🐱花王：
</t>
    </r>
    <r>
      <rPr>
        <sz val="12"/>
        <color rgb="FF000000"/>
        <rFont val="微軟正黑體"/>
        <family val="2"/>
        <charset val="136"/>
      </rPr>
      <t xml:space="preserve">-主視覺確認
</t>
    </r>
    <r>
      <rPr>
        <b/>
        <sz val="12"/>
        <color rgb="FF000000"/>
        <rFont val="微軟正黑體"/>
        <family val="2"/>
        <charset val="136"/>
      </rPr>
      <t xml:space="preserve">🐱寒假作業：
</t>
    </r>
    <r>
      <rPr>
        <sz val="12"/>
        <color rgb="FF000000"/>
        <rFont val="微軟正黑體"/>
        <family val="2"/>
        <charset val="136"/>
      </rPr>
      <t xml:space="preserve">-花蓮報價單回簽
</t>
    </r>
    <r>
      <rPr>
        <b/>
        <sz val="12"/>
        <color rgb="FF000000"/>
        <rFont val="微軟正黑體"/>
        <family val="2"/>
        <charset val="136"/>
      </rPr>
      <t xml:space="preserve">🐱北市警局：
</t>
    </r>
    <r>
      <rPr>
        <sz val="12"/>
        <color rgb="FF000000"/>
        <rFont val="微軟正黑體"/>
        <family val="2"/>
        <charset val="136"/>
      </rPr>
      <t>-行銷時程確認</t>
    </r>
  </si>
  <si>
    <r>
      <rPr>
        <sz val="12"/>
        <color rgb="FF000000"/>
        <rFont val="微軟正黑體"/>
        <family val="2"/>
        <charset val="136"/>
      </rPr>
      <t>🐱</t>
    </r>
    <r>
      <rPr>
        <b/>
        <sz val="12"/>
        <color rgb="FF000000"/>
        <rFont val="微軟正黑體"/>
        <family val="2"/>
        <charset val="136"/>
      </rPr>
      <t xml:space="preserve">官網：
</t>
    </r>
    <r>
      <rPr>
        <sz val="12"/>
        <color rgb="FF000000"/>
        <rFont val="微軟正黑體"/>
        <family val="2"/>
        <charset val="136"/>
      </rPr>
      <t xml:space="preserve">-新聞快訊更新
-官網數據更新
</t>
    </r>
    <r>
      <rPr>
        <b/>
        <sz val="12"/>
        <color rgb="FF000000"/>
        <rFont val="微軟正黑體"/>
        <family val="2"/>
        <charset val="136"/>
      </rPr>
      <t xml:space="preserve">🐱台中電競：
</t>
    </r>
    <r>
      <rPr>
        <sz val="12"/>
        <color rgb="FF000000"/>
        <rFont val="微軟正黑體"/>
        <family val="2"/>
        <charset val="136"/>
      </rPr>
      <t xml:space="preserve">-場勘會前會
-場佈輸出物盤點
-行銷數據整理
-地形徵件作品公告
</t>
    </r>
    <r>
      <rPr>
        <b/>
        <sz val="12"/>
        <color rgb="FF000000"/>
        <rFont val="微軟正黑體"/>
        <family val="2"/>
        <charset val="136"/>
      </rPr>
      <t xml:space="preserve">🐱基隆性平：
</t>
    </r>
    <r>
      <rPr>
        <sz val="12"/>
        <color rgb="FF000000"/>
        <rFont val="微軟正黑體"/>
        <family val="2"/>
        <charset val="136"/>
      </rPr>
      <t xml:space="preserve">-設計開票
</t>
    </r>
    <r>
      <rPr>
        <b/>
        <sz val="12"/>
        <color rgb="FF000000"/>
        <rFont val="微軟正黑體"/>
        <family val="2"/>
        <charset val="136"/>
      </rPr>
      <t xml:space="preserve">🐱花王：
</t>
    </r>
    <r>
      <rPr>
        <sz val="12"/>
        <color rgb="FF000000"/>
        <rFont val="微軟正黑體"/>
        <family val="2"/>
        <charset val="136"/>
      </rPr>
      <t xml:space="preserve">-設計開票
</t>
    </r>
    <r>
      <rPr>
        <b/>
        <sz val="12"/>
        <color rgb="FF000000"/>
        <rFont val="微軟正黑體"/>
        <family val="2"/>
        <charset val="136"/>
      </rPr>
      <t xml:space="preserve">🐱寒假作業：
</t>
    </r>
    <r>
      <rPr>
        <sz val="12"/>
        <color rgb="FF000000"/>
        <rFont val="微軟正黑體"/>
        <family val="2"/>
        <charset val="136"/>
      </rPr>
      <t xml:space="preserve">-鍛造素材宣傳上線
</t>
    </r>
    <r>
      <rPr>
        <b/>
        <sz val="12"/>
        <color rgb="FF000000"/>
        <rFont val="微軟正黑體"/>
        <family val="2"/>
        <charset val="136"/>
      </rPr>
      <t xml:space="preserve">🐱慈濟：
</t>
    </r>
    <r>
      <rPr>
        <sz val="12"/>
        <color rgb="FF000000"/>
        <rFont val="微軟正黑體"/>
        <family val="2"/>
        <charset val="136"/>
      </rPr>
      <t>-報名數據統計</t>
    </r>
  </si>
  <si>
    <r>
      <rPr>
        <sz val="12"/>
        <color rgb="FF000000"/>
        <rFont val="微軟正黑體"/>
        <family val="2"/>
        <charset val="136"/>
      </rPr>
      <t>🐱</t>
    </r>
    <r>
      <rPr>
        <b/>
        <sz val="12"/>
        <color rgb="FF000000"/>
        <rFont val="微軟正黑體"/>
        <family val="2"/>
        <charset val="136"/>
      </rPr>
      <t xml:space="preserve">官網：
</t>
    </r>
    <r>
      <rPr>
        <sz val="12"/>
        <color rgb="FF000000"/>
        <rFont val="微軟正黑體"/>
        <family val="2"/>
        <charset val="136"/>
      </rPr>
      <t xml:space="preserve">-新聞快訊更新
-官網數據更新
</t>
    </r>
    <r>
      <rPr>
        <b/>
        <sz val="12"/>
        <color rgb="FF000000"/>
        <rFont val="微軟正黑體"/>
        <family val="2"/>
        <charset val="136"/>
      </rPr>
      <t xml:space="preserve">🐱台中電競：
</t>
    </r>
    <r>
      <rPr>
        <sz val="12"/>
        <color rgb="FF000000"/>
        <rFont val="微軟正黑體"/>
        <family val="2"/>
        <charset val="136"/>
      </rPr>
      <t xml:space="preserve">-短影音廣告數據整理
-各波貼文宣傳持續上線
-報名數據整理
-地形徵件作品討論
-台中電競FAQ網頁優化調整
</t>
    </r>
    <r>
      <rPr>
        <b/>
        <sz val="12"/>
        <color rgb="FF000000"/>
        <rFont val="微軟正黑體"/>
        <family val="2"/>
        <charset val="136"/>
      </rPr>
      <t xml:space="preserve">🐱基隆性平：
</t>
    </r>
    <r>
      <rPr>
        <sz val="12"/>
        <color rgb="FF000000"/>
        <rFont val="微軟正黑體"/>
        <family val="2"/>
        <charset val="136"/>
      </rPr>
      <t xml:space="preserve">-主視覺確認＆時程安排
</t>
    </r>
    <r>
      <rPr>
        <b/>
        <sz val="12"/>
        <color rgb="FF000000"/>
        <rFont val="微軟正黑體"/>
        <family val="2"/>
        <charset val="136"/>
      </rPr>
      <t xml:space="preserve">🐱花王：
</t>
    </r>
    <r>
      <rPr>
        <sz val="12"/>
        <color rgb="FF000000"/>
        <rFont val="微軟正黑體"/>
        <family val="2"/>
        <charset val="136"/>
      </rPr>
      <t xml:space="preserve">-主視覺確認＆開票
</t>
    </r>
    <r>
      <rPr>
        <b/>
        <sz val="12"/>
        <color rgb="FF000000"/>
        <rFont val="微軟正黑體"/>
        <family val="2"/>
        <charset val="136"/>
      </rPr>
      <t xml:space="preserve">🐱寒假作業：
</t>
    </r>
    <r>
      <rPr>
        <sz val="12"/>
        <color rgb="FF000000"/>
        <rFont val="微軟正黑體"/>
        <family val="2"/>
        <charset val="136"/>
      </rPr>
      <t xml:space="preserve">-臉書貼文撰寫
</t>
    </r>
    <r>
      <rPr>
        <b/>
        <sz val="12"/>
        <color rgb="FF000000"/>
        <rFont val="微軟正黑體"/>
        <family val="2"/>
        <charset val="136"/>
      </rPr>
      <t xml:space="preserve">🐱慈濟：
</t>
    </r>
    <r>
      <rPr>
        <sz val="12"/>
        <color rgb="FF000000"/>
        <rFont val="微軟正黑體"/>
        <family val="2"/>
        <charset val="136"/>
      </rPr>
      <t>-報名數據統計</t>
    </r>
  </si>
  <si>
    <r>
      <rPr>
        <sz val="12"/>
        <color rgb="FF000000"/>
        <rFont val="微軟正黑體"/>
        <family val="2"/>
        <charset val="136"/>
      </rPr>
      <t>🐱</t>
    </r>
    <r>
      <rPr>
        <b/>
        <sz val="12"/>
        <color rgb="FF000000"/>
        <rFont val="微軟正黑體"/>
        <family val="2"/>
        <charset val="136"/>
      </rPr>
      <t xml:space="preserve">官網：
</t>
    </r>
    <r>
      <rPr>
        <sz val="12"/>
        <color rgb="FF000000"/>
        <rFont val="微軟正黑體"/>
        <family val="2"/>
        <charset val="136"/>
      </rPr>
      <t xml:space="preserve">-新聞快訊更新
-官網介紹頁更新
</t>
    </r>
    <r>
      <rPr>
        <b/>
        <sz val="12"/>
        <color rgb="FF000000"/>
        <rFont val="微軟正黑體"/>
        <family val="2"/>
        <charset val="136"/>
      </rPr>
      <t xml:space="preserve">🐱台中電競：
</t>
    </r>
    <r>
      <rPr>
        <sz val="12"/>
        <color rgb="FF000000"/>
        <rFont val="微軟正黑體"/>
        <family val="2"/>
        <charset val="136"/>
      </rPr>
      <t xml:space="preserve">-短影音廣告投放
-各波貼文宣傳持續上線
-海報＆公車匯款確認
-地形徵件活動收件
-場佈場勘時間確認
</t>
    </r>
    <r>
      <rPr>
        <b/>
        <sz val="12"/>
        <color rgb="FF000000"/>
        <rFont val="微軟正黑體"/>
        <family val="2"/>
        <charset val="136"/>
      </rPr>
      <t xml:space="preserve">🐱寒假作業：
</t>
    </r>
    <r>
      <rPr>
        <sz val="12"/>
        <color rgb="FF000000"/>
        <rFont val="微軟正黑體"/>
        <family val="2"/>
        <charset val="136"/>
      </rPr>
      <t xml:space="preserve">-宣傳上線
</t>
    </r>
    <r>
      <rPr>
        <b/>
        <sz val="12"/>
        <color rgb="FF000000"/>
        <rFont val="微軟正黑體"/>
        <family val="2"/>
        <charset val="136"/>
      </rPr>
      <t xml:space="preserve">🐱花王：
</t>
    </r>
    <r>
      <rPr>
        <sz val="12"/>
        <color rgb="FF000000"/>
        <rFont val="微軟正黑體"/>
        <family val="2"/>
        <charset val="136"/>
      </rPr>
      <t xml:space="preserve">-主視覺優化
</t>
    </r>
    <r>
      <rPr>
        <b/>
        <sz val="12"/>
        <color rgb="FF000000"/>
        <rFont val="微軟正黑體"/>
        <family val="2"/>
        <charset val="136"/>
      </rPr>
      <t xml:space="preserve">🐱基隆性平：
🐱慈濟：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-整理開票</t>
    </r>
  </si>
  <si>
    <r>
      <rPr>
        <sz val="12"/>
        <color rgb="FF000000"/>
        <rFont val="微軟正黑體"/>
        <family val="2"/>
        <charset val="136"/>
      </rPr>
      <t>🐱</t>
    </r>
    <r>
      <rPr>
        <b/>
        <sz val="12"/>
        <color rgb="FF000000"/>
        <rFont val="微軟正黑體"/>
        <family val="2"/>
        <charset val="136"/>
      </rPr>
      <t xml:space="preserve">官網：
</t>
    </r>
    <r>
      <rPr>
        <sz val="12"/>
        <color rgb="FF000000"/>
        <rFont val="微軟正黑體"/>
        <family val="2"/>
        <charset val="136"/>
      </rPr>
      <t xml:space="preserve">-新聞快訊更新
-里程碑需求更新
-關於BoniO頁面優化更新
</t>
    </r>
    <r>
      <rPr>
        <b/>
        <sz val="12"/>
        <color rgb="FF000000"/>
        <rFont val="微軟正黑體"/>
        <family val="2"/>
        <charset val="136"/>
      </rPr>
      <t xml:space="preserve">🐱台中電競：
</t>
    </r>
    <r>
      <rPr>
        <sz val="12"/>
        <color rgb="FF000000"/>
        <rFont val="微軟正黑體"/>
        <family val="2"/>
        <charset val="136"/>
      </rPr>
      <t xml:space="preserve">-短影音＆圖素上線宣傳
-海報＆公車請款
-地形徵件活動上線
</t>
    </r>
    <r>
      <rPr>
        <b/>
        <sz val="12"/>
        <color rgb="FF000000"/>
        <rFont val="微軟正黑體"/>
        <family val="2"/>
        <charset val="136"/>
      </rPr>
      <t xml:space="preserve">🐱寒假作業：
</t>
    </r>
    <r>
      <rPr>
        <sz val="12"/>
        <color rgb="FF000000"/>
        <rFont val="微軟正黑體"/>
        <family val="2"/>
        <charset val="136"/>
      </rPr>
      <t xml:space="preserve">-延伸圖素確認
-抓貨
</t>
    </r>
    <r>
      <rPr>
        <b/>
        <sz val="12"/>
        <color rgb="FF000000"/>
        <rFont val="微軟正黑體"/>
        <family val="2"/>
        <charset val="136"/>
      </rPr>
      <t xml:space="preserve">🐱花王：
</t>
    </r>
    <r>
      <rPr>
        <sz val="12"/>
        <color rgb="FF000000"/>
        <rFont val="微軟正黑體"/>
        <family val="2"/>
        <charset val="136"/>
      </rPr>
      <t xml:space="preserve">-主視覺發想
</t>
    </r>
    <r>
      <rPr>
        <b/>
        <sz val="12"/>
        <color rgb="FF000000"/>
        <rFont val="微軟正黑體"/>
        <family val="2"/>
        <charset val="136"/>
      </rPr>
      <t xml:space="preserve">🐱基隆性平：
</t>
    </r>
    <r>
      <rPr>
        <sz val="12"/>
        <color rgb="FF000000"/>
        <rFont val="微軟正黑體"/>
        <family val="2"/>
        <charset val="136"/>
      </rPr>
      <t xml:space="preserve">-主視覺發想
</t>
    </r>
    <r>
      <rPr>
        <b/>
        <sz val="12"/>
        <color rgb="FF000000"/>
        <rFont val="微軟正黑體"/>
        <family val="2"/>
        <charset val="136"/>
      </rPr>
      <t xml:space="preserve">🐱慈濟：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-整理開票
-行銷月會</t>
    </r>
  </si>
  <si>
    <r>
      <rPr>
        <sz val="12"/>
        <color rgb="FF000000"/>
        <rFont val="微軟正黑體"/>
        <family val="2"/>
        <charset val="136"/>
      </rPr>
      <t>🐱</t>
    </r>
    <r>
      <rPr>
        <b/>
        <sz val="12"/>
        <color rgb="FF000000"/>
        <rFont val="微軟正黑體"/>
        <family val="2"/>
        <charset val="136"/>
      </rPr>
      <t xml:space="preserve">官網：
</t>
    </r>
    <r>
      <rPr>
        <sz val="12"/>
        <color rgb="FF000000"/>
        <rFont val="微軟正黑體"/>
        <family val="2"/>
        <charset val="136"/>
      </rPr>
      <t xml:space="preserve">-新聞快訊更新
</t>
    </r>
    <r>
      <rPr>
        <b/>
        <sz val="12"/>
        <color rgb="FF000000"/>
        <rFont val="微軟正黑體"/>
        <family val="2"/>
        <charset val="136"/>
      </rPr>
      <t xml:space="preserve">🐱台中電競：
</t>
    </r>
    <r>
      <rPr>
        <sz val="12"/>
        <color rgb="FF000000"/>
        <rFont val="微軟正黑體"/>
        <family val="2"/>
        <charset val="136"/>
      </rPr>
      <t xml:space="preserve">-上線進度追蹤
-貼文撰寫
-台中電競FAQ頁面調整
-海報印刷＆發放各校
-公車上線
-短影音宣傳製作
-EDM製作
</t>
    </r>
    <r>
      <rPr>
        <b/>
        <sz val="12"/>
        <color rgb="FF000000"/>
        <rFont val="微軟正黑體"/>
        <family val="2"/>
        <charset val="136"/>
      </rPr>
      <t xml:space="preserve">🐱寒假作業：
</t>
    </r>
    <r>
      <rPr>
        <sz val="12"/>
        <color rgb="FF000000"/>
        <rFont val="微軟正黑體"/>
        <family val="2"/>
        <charset val="136"/>
      </rPr>
      <t xml:space="preserve">-主視覺確認
-花蓮報價單簽回
-寒假作業獎品總數盤點
</t>
    </r>
    <r>
      <rPr>
        <b/>
        <sz val="12"/>
        <color rgb="FF000000"/>
        <rFont val="微軟正黑體"/>
        <family val="2"/>
        <charset val="136"/>
      </rPr>
      <t xml:space="preserve">🐱花王：
</t>
    </r>
    <r>
      <rPr>
        <sz val="12"/>
        <color rgb="FF000000"/>
        <rFont val="微軟正黑體"/>
        <family val="2"/>
        <charset val="136"/>
      </rPr>
      <t>-行銷時程討論
-主視覺發想
🐱</t>
    </r>
    <r>
      <rPr>
        <b/>
        <sz val="12"/>
        <color rgb="FF000000"/>
        <rFont val="微軟正黑體"/>
        <family val="2"/>
        <charset val="136"/>
      </rPr>
      <t xml:space="preserve">其他：
</t>
    </r>
    <r>
      <rPr>
        <sz val="12"/>
        <color rgb="FF000000"/>
        <rFont val="微軟正黑體"/>
        <family val="2"/>
        <charset val="136"/>
      </rPr>
      <t>-整理開票
-行銷月報更新</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</si>
  <si>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-台中電競FAQ頁面建立
</t>
    </r>
    <r>
      <rPr>
        <b/>
        <sz val="12"/>
        <color rgb="FF000000"/>
        <rFont val="微軟正黑體"/>
        <family val="2"/>
        <charset val="136"/>
      </rPr>
      <t xml:space="preserve">🐱台中電競：
</t>
    </r>
    <r>
      <rPr>
        <sz val="12"/>
        <color rgb="FF000000"/>
        <rFont val="微軟正黑體"/>
        <family val="2"/>
        <charset val="136"/>
      </rPr>
      <t xml:space="preserve">-電競地形投稿表單製作
-貼文撰寫
-公車廣告設計討論
-台中電競FAQ頁面建立
-海報發稿
-各類宣傳圖客戶確認
-短影音內容確認
</t>
    </r>
    <r>
      <rPr>
        <b/>
        <sz val="12"/>
        <color rgb="FF000000"/>
        <rFont val="微軟正黑體"/>
        <family val="2"/>
        <charset val="136"/>
      </rPr>
      <t xml:space="preserve">🐱寒假作業：
</t>
    </r>
    <r>
      <rPr>
        <sz val="12"/>
        <color rgb="FF000000"/>
        <rFont val="微軟正黑體"/>
        <family val="2"/>
        <charset val="136"/>
      </rPr>
      <t xml:space="preserve">-宣傳延伸版位開票
-花蓮報價單開立
-嘉義報價單簽回
</t>
    </r>
    <r>
      <rPr>
        <b/>
        <sz val="12"/>
        <color rgb="FF000000"/>
        <rFont val="微軟正黑體"/>
        <family val="2"/>
        <charset val="136"/>
      </rPr>
      <t xml:space="preserve">🐱慈濟：
</t>
    </r>
    <r>
      <rPr>
        <sz val="12"/>
        <color rgb="FF000000"/>
        <rFont val="微軟正黑體"/>
        <family val="2"/>
        <charset val="136"/>
      </rPr>
      <t>-報名數據統計</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</si>
  <si>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-介紹頁面優化
-台中電競FAQ頁面建立
</t>
    </r>
    <r>
      <rPr>
        <b/>
        <sz val="12"/>
        <color rgb="FF000000"/>
        <rFont val="微軟正黑體"/>
        <family val="2"/>
        <charset val="136"/>
      </rPr>
      <t xml:space="preserve">🐱台中電競：
</t>
    </r>
    <r>
      <rPr>
        <sz val="12"/>
        <color rgb="FF000000"/>
        <rFont val="微軟正黑體"/>
        <family val="2"/>
        <charset val="136"/>
      </rPr>
      <t xml:space="preserve">-電競報名頁圖素製作
-公車廣告設計討論
-台中電競FAQ頁面建立
-海報廠商設計討論
-各類宣傳圖客戶確認
-短影音內容拍攝
-外包宣傳圖素確認
</t>
    </r>
    <r>
      <rPr>
        <b/>
        <sz val="12"/>
        <color rgb="FF000000"/>
        <rFont val="微軟正黑體"/>
        <family val="2"/>
        <charset val="136"/>
      </rPr>
      <t xml:space="preserve">🐱寒假作業：
</t>
    </r>
    <r>
      <rPr>
        <sz val="12"/>
        <color rgb="FF000000"/>
        <rFont val="微軟正黑體"/>
        <family val="2"/>
        <charset val="136"/>
      </rPr>
      <t xml:space="preserve">-主視覺討論
-宣傳圖開票
-嘉義報價單開立
</t>
    </r>
    <r>
      <rPr>
        <b/>
        <sz val="12"/>
        <color rgb="FF000000"/>
        <rFont val="微軟正黑體"/>
        <family val="2"/>
        <charset val="136"/>
      </rPr>
      <t xml:space="preserve">🐱慈濟：
</t>
    </r>
    <r>
      <rPr>
        <sz val="12"/>
        <color rgb="FF000000"/>
        <rFont val="微軟正黑體"/>
        <family val="2"/>
        <charset val="136"/>
      </rPr>
      <t>-報名數據統計</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</si>
  <si>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-介紹頁面優化
-里程碑新頁面上線
</t>
    </r>
    <r>
      <rPr>
        <b/>
        <sz val="12"/>
        <color rgb="FF000000"/>
        <rFont val="微軟正黑體"/>
        <family val="2"/>
        <charset val="136"/>
      </rPr>
      <t xml:space="preserve">🐱台中電競：
</t>
    </r>
    <r>
      <rPr>
        <sz val="12"/>
        <color rgb="FF000000"/>
        <rFont val="微軟正黑體"/>
        <family val="2"/>
        <charset val="136"/>
      </rPr>
      <t xml:space="preserve">-電競報名頁圖素製作
-公車廣告詢價＆路線討論
-私校名單整理
-海報廠商詢價＆設計討論
-地形徵件宣傳圖確認
-短影音宣傳內容發想
-外包宣傳圖素開票
</t>
    </r>
    <r>
      <rPr>
        <b/>
        <sz val="12"/>
        <color rgb="FF000000"/>
        <rFont val="微軟正黑體"/>
        <family val="2"/>
        <charset val="136"/>
      </rPr>
      <t xml:space="preserve">🐱台北性平：
</t>
    </r>
    <r>
      <rPr>
        <sz val="12"/>
        <color rgb="FF000000"/>
        <rFont val="微軟正黑體"/>
        <family val="2"/>
        <charset val="136"/>
      </rPr>
      <t xml:space="preserve">-新案討論
</t>
    </r>
    <r>
      <rPr>
        <b/>
        <sz val="12"/>
        <color rgb="FF000000"/>
        <rFont val="微軟正黑體"/>
        <family val="2"/>
        <charset val="136"/>
      </rPr>
      <t xml:space="preserve">🐱慈濟：
</t>
    </r>
    <r>
      <rPr>
        <sz val="12"/>
        <color rgb="FF000000"/>
        <rFont val="微軟正黑體"/>
        <family val="2"/>
        <charset val="136"/>
      </rPr>
      <t>-報名數據統計</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</si>
  <si>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-介紹頁面優化
</t>
    </r>
    <r>
      <rPr>
        <b/>
        <sz val="12"/>
        <color rgb="FF000000"/>
        <rFont val="微軟正黑體"/>
        <family val="2"/>
        <charset val="136"/>
      </rPr>
      <t xml:space="preserve">🐱台中電競：
</t>
    </r>
    <r>
      <rPr>
        <sz val="12"/>
        <color rgb="FF000000"/>
        <rFont val="微軟正黑體"/>
        <family val="2"/>
        <charset val="136"/>
      </rPr>
      <t xml:space="preserve">-決賽場地場勘
-行銷活動調整（公車廣告）
-私校名單整理
-海報廠商詢價
</t>
    </r>
    <r>
      <rPr>
        <b/>
        <sz val="12"/>
        <color rgb="FF000000"/>
        <rFont val="微軟正黑體"/>
        <family val="2"/>
        <charset val="136"/>
      </rPr>
      <t xml:space="preserve">🐱台新：
</t>
    </r>
    <r>
      <rPr>
        <sz val="12"/>
        <color rgb="FF000000"/>
        <rFont val="微軟正黑體"/>
        <family val="2"/>
        <charset val="136"/>
      </rPr>
      <t xml:space="preserve">-Pa好康中獎名單公告
</t>
    </r>
    <r>
      <rPr>
        <b/>
        <sz val="12"/>
        <color rgb="FF000000"/>
        <rFont val="微軟正黑體"/>
        <family val="2"/>
        <charset val="136"/>
      </rPr>
      <t xml:space="preserve">🐱慈濟：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-整理開票</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</si>
  <si>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-里程碑＆介紹頁面優化
</t>
    </r>
    <r>
      <rPr>
        <b/>
        <sz val="12"/>
        <color rgb="FF000000"/>
        <rFont val="微軟正黑體"/>
        <family val="2"/>
        <charset val="136"/>
      </rPr>
      <t xml:space="preserve">🐱台中電競：
</t>
    </r>
    <r>
      <rPr>
        <sz val="12"/>
        <color rgb="FF000000"/>
        <rFont val="微軟正黑體"/>
        <family val="2"/>
        <charset val="136"/>
      </rPr>
      <t xml:space="preserve">-行銷規劃滾動調整
-地形投稿規劃客戶確認
-私校名單整理
</t>
    </r>
    <r>
      <rPr>
        <b/>
        <sz val="12"/>
        <color rgb="FF000000"/>
        <rFont val="微軟正黑體"/>
        <family val="2"/>
        <charset val="136"/>
      </rPr>
      <t xml:space="preserve">🐱台新：
</t>
    </r>
    <r>
      <rPr>
        <sz val="12"/>
        <color rgb="FF000000"/>
        <rFont val="微軟正黑體"/>
        <family val="2"/>
        <charset val="136"/>
      </rPr>
      <t xml:space="preserve">-官方任務行銷數據整理
</t>
    </r>
    <r>
      <rPr>
        <b/>
        <sz val="12"/>
        <color rgb="FF000000"/>
        <rFont val="微軟正黑體"/>
        <family val="2"/>
        <charset val="136"/>
      </rPr>
      <t xml:space="preserve">🐱慈濟：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-整理開票
-行銷月報更新</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</si>
  <si>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-里程碑＆介紹頁面優化
</t>
    </r>
    <r>
      <rPr>
        <b/>
        <sz val="12"/>
        <color rgb="FF000000"/>
        <rFont val="微軟正黑體"/>
        <family val="2"/>
        <charset val="136"/>
      </rPr>
      <t xml:space="preserve">🐱台中電競：
</t>
    </r>
    <r>
      <rPr>
        <sz val="12"/>
        <color rgb="FF000000"/>
        <rFont val="微軟正黑體"/>
        <family val="2"/>
        <charset val="136"/>
      </rPr>
      <t xml:space="preserve">-主視覺開票
-地形投稿辦法草擬
-行銷規劃滾動調整
</t>
    </r>
    <r>
      <rPr>
        <b/>
        <sz val="12"/>
        <color rgb="FF000000"/>
        <rFont val="微軟正黑體"/>
        <family val="2"/>
        <charset val="136"/>
      </rPr>
      <t xml:space="preserve">🐱台新：
</t>
    </r>
    <r>
      <rPr>
        <sz val="12"/>
        <color rgb="FF000000"/>
        <rFont val="微軟正黑體"/>
        <family val="2"/>
        <charset val="136"/>
      </rPr>
      <t xml:space="preserve">-Pa好康行銷數據整理
</t>
    </r>
    <r>
      <rPr>
        <b/>
        <sz val="12"/>
        <color rgb="FF000000"/>
        <rFont val="微軟正黑體"/>
        <family val="2"/>
        <charset val="136"/>
      </rPr>
      <t xml:space="preserve">🐱寒暑假作業：
</t>
    </r>
    <r>
      <rPr>
        <sz val="12"/>
        <color rgb="FF000000"/>
        <rFont val="微軟正黑體"/>
        <family val="2"/>
        <charset val="136"/>
      </rPr>
      <t xml:space="preserve">-地形＆道具確認
</t>
    </r>
    <r>
      <rPr>
        <b/>
        <sz val="12"/>
        <color rgb="FF000000"/>
        <rFont val="微軟正黑體"/>
        <family val="2"/>
        <charset val="136"/>
      </rPr>
      <t xml:space="preserve">🐱慈濟：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-整理開票</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</si>
  <si>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-SEO更新
</t>
    </r>
    <r>
      <rPr>
        <b/>
        <sz val="12"/>
        <color rgb="FF000000"/>
        <rFont val="微軟正黑體"/>
        <family val="2"/>
        <charset val="136"/>
      </rPr>
      <t xml:space="preserve">🐱台中電競：
</t>
    </r>
    <r>
      <rPr>
        <sz val="12"/>
        <color rgb="FF000000"/>
        <rFont val="微軟正黑體"/>
        <family val="2"/>
        <charset val="136"/>
      </rPr>
      <t xml:space="preserve">-主視覺規劃
-行銷規劃討論
-獎品預算規劃
-2G＆2S討論行銷方式
</t>
    </r>
    <r>
      <rPr>
        <b/>
        <sz val="12"/>
        <color rgb="FF000000"/>
        <rFont val="微軟正黑體"/>
        <family val="2"/>
        <charset val="136"/>
      </rPr>
      <t xml:space="preserve">🐱台新：
</t>
    </r>
    <r>
      <rPr>
        <sz val="12"/>
        <color rgb="FF000000"/>
        <rFont val="微軟正黑體"/>
        <family val="2"/>
        <charset val="136"/>
      </rPr>
      <t xml:space="preserve">-官方任務宣傳上線
</t>
    </r>
    <r>
      <rPr>
        <b/>
        <sz val="12"/>
        <color rgb="FF000000"/>
        <rFont val="微軟正黑體"/>
        <family val="2"/>
        <charset val="136"/>
      </rPr>
      <t xml:space="preserve">🐱寒暑假作業：
</t>
    </r>
    <r>
      <rPr>
        <sz val="12"/>
        <color rgb="FF000000"/>
        <rFont val="微軟正黑體"/>
        <family val="2"/>
        <charset val="136"/>
      </rPr>
      <t xml:space="preserve">-2026寒暑假作業新地確認
</t>
    </r>
    <r>
      <rPr>
        <b/>
        <sz val="12"/>
        <color rgb="FF000000"/>
        <rFont val="微軟正黑體"/>
        <family val="2"/>
        <charset val="136"/>
      </rPr>
      <t xml:space="preserve">🐱慈濟：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-整理開票</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</si>
  <si>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-流量觀察
-SEO更新
</t>
    </r>
    <r>
      <rPr>
        <b/>
        <sz val="12"/>
        <color rgb="FF000000"/>
        <rFont val="微軟正黑體"/>
        <family val="2"/>
        <charset val="136"/>
      </rPr>
      <t xml:space="preserve">🐱台中電競：
</t>
    </r>
    <r>
      <rPr>
        <sz val="12"/>
        <color rgb="FF000000"/>
        <rFont val="微軟正黑體"/>
        <family val="2"/>
        <charset val="136"/>
      </rPr>
      <t xml:space="preserve">-行銷宣傳規劃
-2G＆2S對接討論行銷方式
</t>
    </r>
    <r>
      <rPr>
        <b/>
        <sz val="12"/>
        <color rgb="FF000000"/>
        <rFont val="微軟正黑體"/>
        <family val="2"/>
        <charset val="136"/>
      </rPr>
      <t xml:space="preserve">🐱台新：
</t>
    </r>
    <r>
      <rPr>
        <sz val="12"/>
        <color rgb="FF000000"/>
        <rFont val="微軟正黑體"/>
        <family val="2"/>
        <charset val="136"/>
      </rPr>
      <t xml:space="preserve">-投票宣傳
</t>
    </r>
    <r>
      <rPr>
        <b/>
        <sz val="12"/>
        <color rgb="FF000000"/>
        <rFont val="微軟正黑體"/>
        <family val="2"/>
        <charset val="136"/>
      </rPr>
      <t xml:space="preserve">🐱寒暑假作業：
</t>
    </r>
    <r>
      <rPr>
        <sz val="12"/>
        <color rgb="FF000000"/>
        <rFont val="微軟正黑體"/>
        <family val="2"/>
        <charset val="136"/>
      </rPr>
      <t xml:space="preserve">-2026寒暑假作業新地形討論開票
</t>
    </r>
    <r>
      <rPr>
        <b/>
        <sz val="12"/>
        <color rgb="FF000000"/>
        <rFont val="微軟正黑體"/>
        <family val="2"/>
        <charset val="136"/>
      </rPr>
      <t xml:space="preserve">🐱慈濟：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-逗陣來凱槓：優化討論
-蜜雅的知識學堂ep1上線
-整理開票</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</si>
  <si>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-FAQ討論優化
-SEO新規則研究
</t>
    </r>
    <r>
      <rPr>
        <b/>
        <sz val="12"/>
        <color rgb="FF000000"/>
        <rFont val="微軟正黑體"/>
        <family val="2"/>
        <charset val="136"/>
      </rPr>
      <t xml:space="preserve">🐱文資電競：
</t>
    </r>
    <r>
      <rPr>
        <sz val="12"/>
        <color rgb="FF000000"/>
        <rFont val="微軟正黑體"/>
        <family val="2"/>
        <charset val="136"/>
      </rPr>
      <t xml:space="preserve">-活動直播準備＆主持
</t>
    </r>
    <r>
      <rPr>
        <b/>
        <sz val="12"/>
        <color rgb="FF000000"/>
        <rFont val="微軟正黑體"/>
        <family val="2"/>
        <charset val="136"/>
      </rPr>
      <t xml:space="preserve">🐱台新：
</t>
    </r>
    <r>
      <rPr>
        <sz val="12"/>
        <color rgb="FF000000"/>
        <rFont val="微軟正黑體"/>
        <family val="2"/>
        <charset val="136"/>
      </rPr>
      <t xml:space="preserve">-Pa好康上線
</t>
    </r>
    <r>
      <rPr>
        <b/>
        <sz val="12"/>
        <color rgb="FF000000"/>
        <rFont val="微軟正黑體"/>
        <family val="2"/>
        <charset val="136"/>
      </rPr>
      <t xml:space="preserve">🐱暑假作業：
</t>
    </r>
    <r>
      <rPr>
        <sz val="12"/>
        <color rgb="FF000000"/>
        <rFont val="微軟正黑體"/>
        <family val="2"/>
        <charset val="136"/>
      </rPr>
      <t xml:space="preserve">-2026寒暑假作業新地形規劃
</t>
    </r>
    <r>
      <rPr>
        <b/>
        <sz val="12"/>
        <color rgb="FF000000"/>
        <rFont val="微軟正黑體"/>
        <family val="2"/>
        <charset val="136"/>
      </rPr>
      <t xml:space="preserve">🐱野野：
</t>
    </r>
    <r>
      <rPr>
        <sz val="12"/>
        <color rgb="FF000000"/>
        <rFont val="微軟正黑體"/>
        <family val="2"/>
        <charset val="136"/>
      </rPr>
      <t xml:space="preserve">-行銷數據整理
</t>
    </r>
    <r>
      <rPr>
        <b/>
        <sz val="12"/>
        <color rgb="FF000000"/>
        <rFont val="微軟正黑體"/>
        <family val="2"/>
        <charset val="136"/>
      </rPr>
      <t xml:space="preserve">🐱慈濟：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-逗陣來凱槓：第一集上線
-更新行銷月報
-整理開票</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</si>
  <si>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-FAQ討論優化
</t>
    </r>
    <r>
      <rPr>
        <b/>
        <sz val="12"/>
        <color rgb="FF000000"/>
        <rFont val="微軟正黑體"/>
        <family val="2"/>
        <charset val="136"/>
      </rPr>
      <t xml:space="preserve">🐱文資電競：
</t>
    </r>
    <r>
      <rPr>
        <sz val="12"/>
        <color rgb="FF000000"/>
        <rFont val="微軟正黑體"/>
        <family val="2"/>
        <charset val="136"/>
      </rPr>
      <t xml:space="preserve">-主持稿確認
-活動細節確認
</t>
    </r>
    <r>
      <rPr>
        <b/>
        <sz val="12"/>
        <color rgb="FF000000"/>
        <rFont val="微軟正黑體"/>
        <family val="2"/>
        <charset val="136"/>
      </rPr>
      <t xml:space="preserve">🐱台新：
</t>
    </r>
    <r>
      <rPr>
        <sz val="12"/>
        <color rgb="FF000000"/>
        <rFont val="微軟正黑體"/>
        <family val="2"/>
        <charset val="136"/>
      </rPr>
      <t xml:space="preserve">-貼文撰寫
</t>
    </r>
    <r>
      <rPr>
        <b/>
        <sz val="12"/>
        <color rgb="FF000000"/>
        <rFont val="微軟正黑體"/>
        <family val="2"/>
        <charset val="136"/>
      </rPr>
      <t xml:space="preserve">🐱暑假作業：
</t>
    </r>
    <r>
      <rPr>
        <sz val="12"/>
        <color rgb="FF000000"/>
        <rFont val="微軟正黑體"/>
        <family val="2"/>
        <charset val="136"/>
      </rPr>
      <t xml:space="preserve">-款項全數已入帳
</t>
    </r>
    <r>
      <rPr>
        <b/>
        <sz val="12"/>
        <color rgb="FF000000"/>
        <rFont val="微軟正黑體"/>
        <family val="2"/>
        <charset val="136"/>
      </rPr>
      <t xml:space="preserve">🐱阿里山：
</t>
    </r>
    <r>
      <rPr>
        <sz val="12"/>
        <color rgb="FF000000"/>
        <rFont val="微軟正黑體"/>
        <family val="2"/>
        <charset val="136"/>
      </rPr>
      <t xml:space="preserve">-行銷數據整理
</t>
    </r>
    <r>
      <rPr>
        <b/>
        <sz val="12"/>
        <color rgb="FF000000"/>
        <rFont val="微軟正黑體"/>
        <family val="2"/>
        <charset val="136"/>
      </rPr>
      <t xml:space="preserve">🐱慈濟：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-Small talk 逗陣來凱槓：工具測試＆語音生成</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</si>
  <si>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-FAQ討論優化
</t>
    </r>
    <r>
      <rPr>
        <b/>
        <sz val="12"/>
        <color rgb="FF000000"/>
        <rFont val="微軟正黑體"/>
        <family val="2"/>
        <charset val="136"/>
      </rPr>
      <t xml:space="preserve">🐱野野食農：
</t>
    </r>
    <r>
      <rPr>
        <sz val="12"/>
        <color rgb="FF000000"/>
        <rFont val="微軟正黑體"/>
        <family val="2"/>
        <charset val="136"/>
      </rPr>
      <t xml:space="preserve">-任務上線（2/2）
</t>
    </r>
    <r>
      <rPr>
        <b/>
        <sz val="12"/>
        <color rgb="FF000000"/>
        <rFont val="微軟正黑體"/>
        <family val="2"/>
        <charset val="136"/>
      </rPr>
      <t xml:space="preserve">🐱暑假作業：
</t>
    </r>
    <r>
      <rPr>
        <sz val="12"/>
        <color rgb="FF000000"/>
        <rFont val="微軟正黑體"/>
        <family val="2"/>
        <charset val="136"/>
      </rPr>
      <t>-匯款追蹤
🐱</t>
    </r>
    <r>
      <rPr>
        <b/>
        <sz val="12"/>
        <color rgb="FF000000"/>
        <rFont val="微軟正黑體"/>
        <family val="2"/>
        <charset val="136"/>
      </rPr>
      <t xml:space="preserve">其他：
</t>
    </r>
    <r>
      <rPr>
        <sz val="12"/>
        <color rgb="FF000000"/>
        <rFont val="微軟正黑體"/>
        <family val="2"/>
        <charset val="136"/>
      </rPr>
      <t>-Small talk 逗陣來凱槓：腳本優化、模板確認
-行銷數據整理</t>
    </r>
  </si>
  <si>
    <t>10月15日</t>
  </si>
  <si>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t>
    </r>
    <r>
      <rPr>
        <b/>
        <sz val="12"/>
        <color rgb="FF000000"/>
        <rFont val="微軟正黑體"/>
        <family val="2"/>
        <charset val="136"/>
      </rPr>
      <t xml:space="preserve">🐱野野食農：
</t>
    </r>
    <r>
      <rPr>
        <sz val="12"/>
        <color rgb="FF000000"/>
        <rFont val="微軟正黑體"/>
        <family val="2"/>
        <charset val="136"/>
      </rPr>
      <t xml:space="preserve">-任務二安排上線
</t>
    </r>
    <r>
      <rPr>
        <b/>
        <sz val="12"/>
        <color rgb="FF000000"/>
        <rFont val="微軟正黑體"/>
        <family val="2"/>
        <charset val="136"/>
      </rPr>
      <t xml:space="preserve">🐱台新：
</t>
    </r>
    <r>
      <rPr>
        <sz val="12"/>
        <color rgb="FF000000"/>
        <rFont val="微軟正黑體"/>
        <family val="2"/>
        <charset val="136"/>
      </rPr>
      <t xml:space="preserve">-宣傳圖確認歸檔
</t>
    </r>
    <r>
      <rPr>
        <b/>
        <sz val="12"/>
        <color rgb="FF000000"/>
        <rFont val="微軟正黑體"/>
        <family val="2"/>
        <charset val="136"/>
      </rPr>
      <t xml:space="preserve">🐱高科大食農：
</t>
    </r>
    <r>
      <rPr>
        <sz val="12"/>
        <color rgb="FF000000"/>
        <rFont val="微軟正黑體"/>
        <family val="2"/>
        <charset val="136"/>
      </rPr>
      <t xml:space="preserve">-入校主持
</t>
    </r>
    <r>
      <rPr>
        <b/>
        <sz val="12"/>
        <color rgb="FF000000"/>
        <rFont val="微軟正黑體"/>
        <family val="2"/>
        <charset val="136"/>
      </rPr>
      <t xml:space="preserve">🐱阿里山：
</t>
    </r>
    <r>
      <rPr>
        <sz val="12"/>
        <color rgb="FF000000"/>
        <rFont val="微軟正黑體"/>
        <family val="2"/>
        <charset val="136"/>
      </rPr>
      <t xml:space="preserve">-任務上線（2/2）
</t>
    </r>
    <r>
      <rPr>
        <b/>
        <sz val="12"/>
        <color rgb="FF000000"/>
        <rFont val="微軟正黑體"/>
        <family val="2"/>
        <charset val="136"/>
      </rPr>
      <t xml:space="preserve">🐱慈濟：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-Small talk 逗陣來凱槓：腳本優化、模板確認</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</si>
  <si>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-官網FAQ規劃討論
-官網調整更新
-行銷月例會
</t>
    </r>
    <r>
      <rPr>
        <b/>
        <sz val="12"/>
        <color rgb="FF000000"/>
        <rFont val="微軟正黑體"/>
        <family val="2"/>
        <charset val="136"/>
      </rPr>
      <t xml:space="preserve">🐱暑假作業：
</t>
    </r>
    <r>
      <rPr>
        <sz val="12"/>
        <color rgb="FF000000"/>
        <rFont val="微軟正黑體"/>
        <family val="2"/>
        <charset val="136"/>
      </rPr>
      <t xml:space="preserve">-後續客服處理
-嘉義＆花蓮發票開立完成
</t>
    </r>
    <r>
      <rPr>
        <b/>
        <sz val="12"/>
        <color rgb="FF000000"/>
        <rFont val="微軟正黑體"/>
        <family val="2"/>
        <charset val="136"/>
      </rPr>
      <t xml:space="preserve">🐱台新：
</t>
    </r>
    <r>
      <rPr>
        <sz val="12"/>
        <color rgb="FF000000"/>
        <rFont val="微軟正黑體"/>
        <family val="2"/>
        <charset val="136"/>
      </rPr>
      <t xml:space="preserve">-宣傳圖客戶溝通確認
</t>
    </r>
    <r>
      <rPr>
        <b/>
        <sz val="12"/>
        <color rgb="FF000000"/>
        <rFont val="微軟正黑體"/>
        <family val="2"/>
        <charset val="136"/>
      </rPr>
      <t xml:space="preserve">🐱智財局：
</t>
    </r>
    <r>
      <rPr>
        <sz val="12"/>
        <color rgb="FF000000"/>
        <rFont val="微軟正黑體"/>
        <family val="2"/>
        <charset val="136"/>
      </rPr>
      <t xml:space="preserve">-協助確認宣傳圖
</t>
    </r>
    <r>
      <rPr>
        <b/>
        <sz val="12"/>
        <color rgb="FF000000"/>
        <rFont val="微軟正黑體"/>
        <family val="2"/>
        <charset val="136"/>
      </rPr>
      <t xml:space="preserve">🐱高科大食農：
</t>
    </r>
    <r>
      <rPr>
        <sz val="12"/>
        <color rgb="FF000000"/>
        <rFont val="微軟正黑體"/>
        <family val="2"/>
        <charset val="136"/>
      </rPr>
      <t xml:space="preserve">-主持稿確認＆調整
</t>
    </r>
    <r>
      <rPr>
        <b/>
        <sz val="12"/>
        <color rgb="FF000000"/>
        <rFont val="微軟正黑體"/>
        <family val="2"/>
        <charset val="136"/>
      </rPr>
      <t xml:space="preserve">🐱行政院消保：
</t>
    </r>
    <r>
      <rPr>
        <sz val="12"/>
        <color rgb="FF000000"/>
        <rFont val="微軟正黑體"/>
        <family val="2"/>
        <charset val="136"/>
      </rPr>
      <t xml:space="preserve">-行銷數據整理
</t>
    </r>
    <r>
      <rPr>
        <b/>
        <sz val="12"/>
        <color rgb="FF000000"/>
        <rFont val="微軟正黑體"/>
        <family val="2"/>
        <charset val="136"/>
      </rPr>
      <t xml:space="preserve">🐱慈濟：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-Small talk 逗陣來凱槓：腳本優化</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</si>
  <si>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-seo新工具查詢
-官網FAQ規劃討論
-官網選單調整更新
-行銷月報更新
-Q3首頁數據開票＆更新
</t>
    </r>
    <r>
      <rPr>
        <b/>
        <sz val="12"/>
        <color rgb="FF000000"/>
        <rFont val="微軟正黑體"/>
        <family val="2"/>
        <charset val="136"/>
      </rPr>
      <t xml:space="preserve">🐱暑假作業：
</t>
    </r>
    <r>
      <rPr>
        <sz val="12"/>
        <color rgb="FF000000"/>
        <rFont val="微軟正黑體"/>
        <family val="2"/>
        <charset val="136"/>
      </rPr>
      <t xml:space="preserve">-瘋狂包貨/出貨完成
-縣市窗口聯繫更新收貨狀態
</t>
    </r>
    <r>
      <rPr>
        <b/>
        <sz val="12"/>
        <color rgb="FF000000"/>
        <rFont val="微軟正黑體"/>
        <family val="2"/>
        <charset val="136"/>
      </rPr>
      <t xml:space="preserve">🐱台新：
</t>
    </r>
    <r>
      <rPr>
        <sz val="12"/>
        <color rgb="FF000000"/>
        <rFont val="微軟正黑體"/>
        <family val="2"/>
        <charset val="136"/>
      </rPr>
      <t xml:space="preserve">-主視覺＆Pa好康宣傳圖討論
</t>
    </r>
    <r>
      <rPr>
        <b/>
        <sz val="12"/>
        <color rgb="FF000000"/>
        <rFont val="微軟正黑體"/>
        <family val="2"/>
        <charset val="136"/>
      </rPr>
      <t xml:space="preserve">🐱野野：
</t>
    </r>
    <r>
      <rPr>
        <sz val="12"/>
        <color rgb="FF000000"/>
        <rFont val="微軟正黑體"/>
        <family val="2"/>
        <charset val="136"/>
      </rPr>
      <t xml:space="preserve">-宣傳圖素追蹤確認
</t>
    </r>
    <r>
      <rPr>
        <b/>
        <sz val="12"/>
        <color rgb="FF000000"/>
        <rFont val="微軟正黑體"/>
        <family val="2"/>
        <charset val="136"/>
      </rPr>
      <t xml:space="preserve">🐱慈濟：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-蜜雅的知識口袋：模板開票
-Small talk 逗陣來凱槓：腳本規劃、模板討論開票</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</si>
  <si>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-seo查詢
-官網FAQ規劃
</t>
    </r>
    <r>
      <rPr>
        <b/>
        <sz val="12"/>
        <color rgb="FF000000"/>
        <rFont val="微軟正黑體"/>
        <family val="2"/>
        <charset val="136"/>
      </rPr>
      <t xml:space="preserve">🐱暑假作業：
</t>
    </r>
    <r>
      <rPr>
        <sz val="12"/>
        <color rgb="FF000000"/>
        <rFont val="微軟正黑體"/>
        <family val="2"/>
        <charset val="136"/>
      </rPr>
      <t xml:space="preserve">-中獎名單公告
</t>
    </r>
    <r>
      <rPr>
        <b/>
        <sz val="12"/>
        <color rgb="FF000000"/>
        <rFont val="微軟正黑體"/>
        <family val="2"/>
        <charset val="136"/>
      </rPr>
      <t xml:space="preserve">🐱行政院消保：
</t>
    </r>
    <r>
      <rPr>
        <sz val="12"/>
        <color rgb="FF000000"/>
        <rFont val="微軟正黑體"/>
        <family val="2"/>
        <charset val="136"/>
      </rPr>
      <t xml:space="preserve">-任務上線（2/2）
</t>
    </r>
    <r>
      <rPr>
        <b/>
        <sz val="12"/>
        <color rgb="FF000000"/>
        <rFont val="微軟正黑體"/>
        <family val="2"/>
        <charset val="136"/>
      </rPr>
      <t xml:space="preserve">🐱台新：
</t>
    </r>
    <r>
      <rPr>
        <sz val="12"/>
        <color rgb="FF000000"/>
        <rFont val="微軟正黑體"/>
        <family val="2"/>
        <charset val="136"/>
      </rPr>
      <t xml:space="preserve">-主視覺＆Pa好康宣傳圖追蹤
</t>
    </r>
    <r>
      <rPr>
        <b/>
        <sz val="12"/>
        <color rgb="FF000000"/>
        <rFont val="微軟正黑體"/>
        <family val="2"/>
        <charset val="136"/>
      </rPr>
      <t xml:space="preserve">🐱司法院：
</t>
    </r>
    <r>
      <rPr>
        <sz val="12"/>
        <color rgb="FF000000"/>
        <rFont val="微軟正黑體"/>
        <family val="2"/>
        <charset val="136"/>
      </rPr>
      <t xml:space="preserve">-協助入校主持
</t>
    </r>
    <r>
      <rPr>
        <b/>
        <sz val="12"/>
        <color rgb="FF000000"/>
        <rFont val="微軟正黑體"/>
        <family val="2"/>
        <charset val="136"/>
      </rPr>
      <t xml:space="preserve">🐱阿里山：
</t>
    </r>
    <r>
      <rPr>
        <sz val="12"/>
        <color rgb="FF000000"/>
        <rFont val="微軟正黑體"/>
        <family val="2"/>
        <charset val="136"/>
      </rPr>
      <t xml:space="preserve">-Banner上線（1/2）
</t>
    </r>
    <r>
      <rPr>
        <b/>
        <sz val="12"/>
        <color rgb="FF000000"/>
        <rFont val="微軟正黑體"/>
        <family val="2"/>
        <charset val="136"/>
      </rPr>
      <t xml:space="preserve">🐱野野：
</t>
    </r>
    <r>
      <rPr>
        <sz val="12"/>
        <color rgb="FF000000"/>
        <rFont val="微軟正黑體"/>
        <family val="2"/>
        <charset val="136"/>
      </rPr>
      <t xml:space="preserve">-宣傳圖素追蹤
</t>
    </r>
    <r>
      <rPr>
        <b/>
        <sz val="12"/>
        <color rgb="FF000000"/>
        <rFont val="微軟正黑體"/>
        <family val="2"/>
        <charset val="136"/>
      </rPr>
      <t xml:space="preserve">🐱慈濟：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-AI新專案：蜜雅的知識口袋細節規劃
-AI新專案：Small talk 逗陣來凱槓 細節規劃</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</si>
  <si>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-seo查詢
-官網FAQ規劃
</t>
    </r>
    <r>
      <rPr>
        <b/>
        <sz val="12"/>
        <color rgb="FF000000"/>
        <rFont val="微軟正黑體"/>
        <family val="2"/>
        <charset val="136"/>
      </rPr>
      <t xml:space="preserve">🐱暑假作業：
</t>
    </r>
    <r>
      <rPr>
        <sz val="12"/>
        <color rgb="FF000000"/>
        <rFont val="微軟正黑體"/>
        <family val="2"/>
        <charset val="136"/>
      </rPr>
      <t xml:space="preserve">-中獎名單整理
-寄送名單製作
-官方獎勵發放
</t>
    </r>
    <r>
      <rPr>
        <b/>
        <sz val="12"/>
        <color rgb="FF000000"/>
        <rFont val="微軟正黑體"/>
        <family val="2"/>
        <charset val="136"/>
      </rPr>
      <t xml:space="preserve">🐱台新：
</t>
    </r>
    <r>
      <rPr>
        <sz val="12"/>
        <color rgb="FF000000"/>
        <rFont val="微軟正黑體"/>
        <family val="2"/>
        <charset val="136"/>
      </rPr>
      <t xml:space="preserve">-主視覺＆Pa好康宣傳開票
</t>
    </r>
    <r>
      <rPr>
        <b/>
        <sz val="12"/>
        <color rgb="FF000000"/>
        <rFont val="微軟正黑體"/>
        <family val="2"/>
        <charset val="136"/>
      </rPr>
      <t xml:space="preserve">🐱司法院：
</t>
    </r>
    <r>
      <rPr>
        <sz val="12"/>
        <color rgb="FF000000"/>
        <rFont val="微軟正黑體"/>
        <family val="2"/>
        <charset val="136"/>
      </rPr>
      <t xml:space="preserve">-下週入校細節確認
</t>
    </r>
    <r>
      <rPr>
        <b/>
        <sz val="12"/>
        <color rgb="FF000000"/>
        <rFont val="微軟正黑體"/>
        <family val="2"/>
        <charset val="136"/>
      </rPr>
      <t xml:space="preserve">🐱阿里山：
</t>
    </r>
    <r>
      <rPr>
        <sz val="12"/>
        <color rgb="FF000000"/>
        <rFont val="微軟正黑體"/>
        <family val="2"/>
        <charset val="136"/>
      </rPr>
      <t xml:space="preserve">-任務上線（1/2）
</t>
    </r>
    <r>
      <rPr>
        <b/>
        <sz val="12"/>
        <color rgb="FF000000"/>
        <rFont val="微軟正黑體"/>
        <family val="2"/>
        <charset val="136"/>
      </rPr>
      <t xml:space="preserve">🐱野野：
</t>
    </r>
    <r>
      <rPr>
        <sz val="12"/>
        <color rgb="FF000000"/>
        <rFont val="微軟正黑體"/>
        <family val="2"/>
        <charset val="136"/>
      </rPr>
      <t xml:space="preserve">-宣傳圖素追蹤
</t>
    </r>
    <r>
      <rPr>
        <b/>
        <sz val="12"/>
        <color rgb="FF000000"/>
        <rFont val="微軟正黑體"/>
        <family val="2"/>
        <charset val="136"/>
      </rPr>
      <t xml:space="preserve">🐱慈濟：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-AI新專案：蜜雅講堂細節規劃
-AI新專案：short talk細節規劃</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</si>
  <si>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-seo查詢
</t>
    </r>
    <r>
      <rPr>
        <b/>
        <sz val="12"/>
        <color rgb="FF000000"/>
        <rFont val="微軟正黑體"/>
        <family val="2"/>
        <charset val="136"/>
      </rPr>
      <t xml:space="preserve">🐱行政院消保：
</t>
    </r>
    <r>
      <rPr>
        <sz val="12"/>
        <color rgb="FF000000"/>
        <rFont val="微軟正黑體"/>
        <family val="2"/>
        <charset val="136"/>
      </rPr>
      <t xml:space="preserve">-任務上線（1/2）
🐱野野食農：
-任務二圖素確認
</t>
    </r>
    <r>
      <rPr>
        <b/>
        <sz val="12"/>
        <color rgb="FF000000"/>
        <rFont val="微軟正黑體"/>
        <family val="2"/>
        <charset val="136"/>
      </rPr>
      <t xml:space="preserve">🐱暑假作業：
</t>
    </r>
    <r>
      <rPr>
        <sz val="12"/>
        <color rgb="FF000000"/>
        <rFont val="微軟正黑體"/>
        <family val="2"/>
        <charset val="136"/>
      </rPr>
      <t xml:space="preserve">-中獎名單確認
-包材預算評估
</t>
    </r>
    <r>
      <rPr>
        <b/>
        <sz val="12"/>
        <color rgb="FF000000"/>
        <rFont val="微軟正黑體"/>
        <family val="2"/>
        <charset val="136"/>
      </rPr>
      <t xml:space="preserve">🐱台新：
</t>
    </r>
    <r>
      <rPr>
        <sz val="12"/>
        <color rgb="FF000000"/>
        <rFont val="微軟正黑體"/>
        <family val="2"/>
        <charset val="136"/>
      </rPr>
      <t xml:space="preserve">-主視覺規劃
-獎品規劃
</t>
    </r>
    <r>
      <rPr>
        <b/>
        <sz val="12"/>
        <color rgb="FF000000"/>
        <rFont val="微軟正黑體"/>
        <family val="2"/>
        <charset val="136"/>
      </rPr>
      <t xml:space="preserve">🐱海委會：
</t>
    </r>
    <r>
      <rPr>
        <sz val="12"/>
        <color rgb="FF000000"/>
        <rFont val="微軟正黑體"/>
        <family val="2"/>
        <charset val="136"/>
      </rPr>
      <t xml:space="preserve">-活動主持
</t>
    </r>
    <r>
      <rPr>
        <b/>
        <sz val="12"/>
        <color rgb="FF000000"/>
        <rFont val="微軟正黑體"/>
        <family val="2"/>
        <charset val="136"/>
      </rPr>
      <t xml:space="preserve">🐱慈濟：
</t>
    </r>
    <r>
      <rPr>
        <sz val="12"/>
        <color rgb="FF000000"/>
        <rFont val="微軟正黑體"/>
        <family val="2"/>
        <charset val="136"/>
      </rPr>
      <t>-報名數據統計
🐱</t>
    </r>
    <r>
      <rPr>
        <b/>
        <sz val="12"/>
        <color rgb="FF000000"/>
        <rFont val="微軟正黑體"/>
        <family val="2"/>
        <charset val="136"/>
      </rPr>
      <t xml:space="preserve">其他：
</t>
    </r>
    <r>
      <rPr>
        <sz val="12"/>
        <color rgb="FF000000"/>
        <rFont val="微軟正黑體"/>
        <family val="2"/>
        <charset val="136"/>
      </rPr>
      <t>-行銷月會
-自動化行銷工具研究
-AI新專案：蜜雅講堂構思
-AI新專案：short talk構思</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</si>
  <si>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-seo查詢
-BN調整
</t>
    </r>
    <r>
      <rPr>
        <b/>
        <sz val="12"/>
        <color rgb="FF000000"/>
        <rFont val="微軟正黑體"/>
        <family val="2"/>
        <charset val="136"/>
      </rPr>
      <t xml:space="preserve">🐱行政院消保：
</t>
    </r>
    <r>
      <rPr>
        <sz val="12"/>
        <color rgb="FF000000"/>
        <rFont val="微軟正黑體"/>
        <family val="2"/>
        <charset val="136"/>
      </rPr>
      <t xml:space="preserve">-設計定稿
</t>
    </r>
    <r>
      <rPr>
        <b/>
        <sz val="12"/>
        <color rgb="FF000000"/>
        <rFont val="微軟正黑體"/>
        <family val="2"/>
        <charset val="136"/>
      </rPr>
      <t xml:space="preserve">🐱阿里山：
</t>
    </r>
    <r>
      <rPr>
        <sz val="12"/>
        <color rgb="FF000000"/>
        <rFont val="微軟正黑體"/>
        <family val="2"/>
        <charset val="136"/>
      </rPr>
      <t xml:space="preserve">-任務二宣傳確認
-任務一貼文撰寫
</t>
    </r>
    <r>
      <rPr>
        <b/>
        <sz val="12"/>
        <color rgb="FF000000"/>
        <rFont val="微軟正黑體"/>
        <family val="2"/>
        <charset val="136"/>
      </rPr>
      <t xml:space="preserve">🐱暑假作業：
</t>
    </r>
    <r>
      <rPr>
        <sz val="12"/>
        <color rgb="FF000000"/>
        <rFont val="微軟正黑體"/>
        <family val="2"/>
        <charset val="136"/>
      </rPr>
      <t xml:space="preserve">-中獎名單DA票討論
</t>
    </r>
    <r>
      <rPr>
        <b/>
        <sz val="12"/>
        <color rgb="FF000000"/>
        <rFont val="微軟正黑體"/>
        <family val="2"/>
        <charset val="136"/>
      </rPr>
      <t xml:space="preserve">🐱海委會：
</t>
    </r>
    <r>
      <rPr>
        <sz val="12"/>
        <color rgb="FF000000"/>
        <rFont val="微軟正黑體"/>
        <family val="2"/>
        <charset val="136"/>
      </rPr>
      <t xml:space="preserve">-主持稿熟悉準備
</t>
    </r>
    <r>
      <rPr>
        <b/>
        <sz val="12"/>
        <color rgb="FF000000"/>
        <rFont val="微軟正黑體"/>
        <family val="2"/>
        <charset val="136"/>
      </rPr>
      <t xml:space="preserve">🐱慈濟：
</t>
    </r>
    <r>
      <rPr>
        <sz val="12"/>
        <color rgb="FF000000"/>
        <rFont val="微軟正黑體"/>
        <family val="2"/>
        <charset val="136"/>
      </rPr>
      <t>-報名開始（數據統計）
🐱</t>
    </r>
    <r>
      <rPr>
        <b/>
        <sz val="12"/>
        <color rgb="FF000000"/>
        <rFont val="微軟正黑體"/>
        <family val="2"/>
        <charset val="136"/>
      </rPr>
      <t xml:space="preserve">其他：
</t>
    </r>
    <r>
      <rPr>
        <sz val="12"/>
        <color rgb="FF000000"/>
        <rFont val="微軟正黑體"/>
        <family val="2"/>
        <charset val="136"/>
      </rPr>
      <t>-自動化行銷工具研究
-對講機替換耳塞套購買
-行銷月報更新</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</si>
  <si>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-seo查詢
-BN調整
</t>
    </r>
    <r>
      <rPr>
        <b/>
        <sz val="12"/>
        <color rgb="FF000000"/>
        <rFont val="微軟正黑體"/>
        <family val="2"/>
        <charset val="136"/>
      </rPr>
      <t xml:space="preserve">🐱竹縣警局：
</t>
    </r>
    <r>
      <rPr>
        <sz val="12"/>
        <color rgb="FF000000"/>
        <rFont val="微軟正黑體"/>
        <family val="2"/>
        <charset val="136"/>
      </rPr>
      <t xml:space="preserve">-行銷數據整理（結案）
</t>
    </r>
    <r>
      <rPr>
        <b/>
        <sz val="12"/>
        <color rgb="FF000000"/>
        <rFont val="微軟正黑體"/>
        <family val="2"/>
        <charset val="136"/>
      </rPr>
      <t xml:space="preserve">🐱北市警局：
</t>
    </r>
    <r>
      <rPr>
        <sz val="12"/>
        <color rgb="FF000000"/>
        <rFont val="微軟正黑體"/>
        <family val="2"/>
        <charset val="136"/>
      </rPr>
      <t xml:space="preserve">-請款（結案）
</t>
    </r>
    <r>
      <rPr>
        <b/>
        <sz val="12"/>
        <color rgb="FF000000"/>
        <rFont val="微軟正黑體"/>
        <family val="2"/>
        <charset val="136"/>
      </rPr>
      <t xml:space="preserve">🐱行政院消保：
</t>
    </r>
    <r>
      <rPr>
        <sz val="12"/>
        <color rgb="FF000000"/>
        <rFont val="微軟正黑體"/>
        <family val="2"/>
        <charset val="136"/>
      </rPr>
      <t xml:space="preserve">-主視覺設計＆外包開票
</t>
    </r>
    <r>
      <rPr>
        <b/>
        <sz val="12"/>
        <color rgb="FF000000"/>
        <rFont val="微軟正黑體"/>
        <family val="2"/>
        <charset val="136"/>
      </rPr>
      <t xml:space="preserve">🐱阿里山：
</t>
    </r>
    <r>
      <rPr>
        <sz val="12"/>
        <color rgb="FF000000"/>
        <rFont val="微軟正黑體"/>
        <family val="2"/>
        <charset val="136"/>
      </rPr>
      <t xml:space="preserve">-主視覺＆任務圖一定稿
</t>
    </r>
    <r>
      <rPr>
        <b/>
        <sz val="12"/>
        <color rgb="FF000000"/>
        <rFont val="微軟正黑體"/>
        <family val="2"/>
        <charset val="136"/>
      </rPr>
      <t xml:space="preserve">🐱暑假作業：
</t>
    </r>
    <r>
      <rPr>
        <sz val="12"/>
        <color rgb="FF000000"/>
        <rFont val="微軟正黑體"/>
        <family val="2"/>
        <charset val="136"/>
      </rPr>
      <t xml:space="preserve">-中獎名單DA開票
-獎品到貨進度追蹤＆請實習生協助包貨
</t>
    </r>
    <r>
      <rPr>
        <b/>
        <sz val="12"/>
        <color rgb="FF000000"/>
        <rFont val="微軟正黑體"/>
        <family val="2"/>
        <charset val="136"/>
      </rPr>
      <t xml:space="preserve">🐱世展會：
</t>
    </r>
    <r>
      <rPr>
        <sz val="12"/>
        <color rgb="FF000000"/>
        <rFont val="微軟正黑體"/>
        <family val="2"/>
        <charset val="136"/>
      </rPr>
      <t>-彩排＆活動主持
🐱</t>
    </r>
    <r>
      <rPr>
        <b/>
        <sz val="12"/>
        <color rgb="FF000000"/>
        <rFont val="微軟正黑體"/>
        <family val="2"/>
        <charset val="136"/>
      </rPr>
      <t xml:space="preserve">其他：
</t>
    </r>
    <r>
      <rPr>
        <sz val="12"/>
        <color rgb="FF000000"/>
        <rFont val="微軟正黑體"/>
        <family val="2"/>
        <charset val="136"/>
      </rPr>
      <t>-自動化行銷工具研究
-2025各專案行銷宣傳圖歸檔</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</si>
  <si>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-seo查詢
-官網首頁logo調整完成
</t>
    </r>
    <r>
      <rPr>
        <b/>
        <sz val="12"/>
        <color rgb="FF000000"/>
        <rFont val="微軟正黑體"/>
        <family val="2"/>
        <charset val="136"/>
      </rPr>
      <t xml:space="preserve">🐱竹縣警局：
</t>
    </r>
    <r>
      <rPr>
        <sz val="12"/>
        <color rgb="FF000000"/>
        <rFont val="微軟正黑體"/>
        <family val="2"/>
        <charset val="136"/>
      </rPr>
      <t xml:space="preserve">-第一波行銷數據整理
</t>
    </r>
    <r>
      <rPr>
        <b/>
        <sz val="12"/>
        <color rgb="FF000000"/>
        <rFont val="微軟正黑體"/>
        <family val="2"/>
        <charset val="136"/>
      </rPr>
      <t xml:space="preserve">🐱北市警局：
</t>
    </r>
    <r>
      <rPr>
        <sz val="12"/>
        <color rgb="FF000000"/>
        <rFont val="微軟正黑體"/>
        <family val="2"/>
        <charset val="136"/>
      </rPr>
      <t xml:space="preserve">-4gamers結案報告追蹤
</t>
    </r>
    <r>
      <rPr>
        <b/>
        <sz val="12"/>
        <color rgb="FF000000"/>
        <rFont val="微軟正黑體"/>
        <family val="2"/>
        <charset val="136"/>
      </rPr>
      <t xml:space="preserve">🐱行政院消保：
</t>
    </r>
    <r>
      <rPr>
        <sz val="12"/>
        <color rgb="FF000000"/>
        <rFont val="微軟正黑體"/>
        <family val="2"/>
        <charset val="136"/>
      </rPr>
      <t xml:space="preserve">-主視覺＆行銷時程溝通安排
</t>
    </r>
    <r>
      <rPr>
        <b/>
        <sz val="12"/>
        <color rgb="FF000000"/>
        <rFont val="微軟正黑體"/>
        <family val="2"/>
        <charset val="136"/>
      </rPr>
      <t xml:space="preserve">🐱阿里山：
</t>
    </r>
    <r>
      <rPr>
        <sz val="12"/>
        <color rgb="FF000000"/>
        <rFont val="微軟正黑體"/>
        <family val="2"/>
        <charset val="136"/>
      </rPr>
      <t xml:space="preserve">-主視覺＆任務圖溝通調整
</t>
    </r>
    <r>
      <rPr>
        <b/>
        <sz val="12"/>
        <color rgb="FF000000"/>
        <rFont val="微軟正黑體"/>
        <family val="2"/>
        <charset val="136"/>
      </rPr>
      <t xml:space="preserve">🐱世展會：
</t>
    </r>
    <r>
      <rPr>
        <sz val="12"/>
        <color rgb="FF000000"/>
        <rFont val="微軟正黑體"/>
        <family val="2"/>
        <charset val="136"/>
      </rPr>
      <t>-行前會
-主持稿調整
-素養題目確認
🐱</t>
    </r>
    <r>
      <rPr>
        <b/>
        <sz val="12"/>
        <color rgb="FF000000"/>
        <rFont val="微軟正黑體"/>
        <family val="2"/>
        <charset val="136"/>
      </rPr>
      <t xml:space="preserve">其他：
</t>
    </r>
    <r>
      <rPr>
        <sz val="12"/>
        <color rgb="FF000000"/>
        <rFont val="微軟正黑體"/>
        <family val="2"/>
        <charset val="136"/>
      </rPr>
      <t>-Canva Demo
-行銷月會</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</si>
  <si>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-新聞快訊更新
-seo查詢
-官網首頁logo調整更新
</t>
    </r>
    <r>
      <rPr>
        <b/>
        <sz val="12"/>
        <color rgb="FF000000"/>
        <rFont val="微軟正黑體"/>
        <family val="2"/>
        <charset val="136"/>
      </rPr>
      <t xml:space="preserve">🐱竹縣警局：
</t>
    </r>
    <r>
      <rPr>
        <sz val="12"/>
        <color rgb="FF000000"/>
        <rFont val="微軟正黑體"/>
        <family val="2"/>
        <charset val="136"/>
      </rPr>
      <t xml:space="preserve">-任務上線（2/2）
</t>
    </r>
    <r>
      <rPr>
        <b/>
        <sz val="12"/>
        <color rgb="FF000000"/>
        <rFont val="微軟正黑體"/>
        <family val="2"/>
        <charset val="136"/>
      </rPr>
      <t xml:space="preserve">🐱北市警局：
</t>
    </r>
    <r>
      <rPr>
        <sz val="12"/>
        <color rgb="FF000000"/>
        <rFont val="微軟正黑體"/>
        <family val="2"/>
        <charset val="136"/>
      </rPr>
      <t>-主持人行前溝通
-4gamers行前溝通
-週六線上直播電競決賽＆頒獎典禮
🐱</t>
    </r>
    <r>
      <rPr>
        <b/>
        <sz val="12"/>
        <color rgb="FF000000"/>
        <rFont val="微軟正黑體"/>
        <family val="2"/>
        <charset val="136"/>
      </rPr>
      <t xml:space="preserve">AZ電競：
</t>
    </r>
    <r>
      <rPr>
        <sz val="12"/>
        <color rgb="FF000000"/>
        <rFont val="微軟正黑體"/>
        <family val="2"/>
        <charset val="136"/>
      </rPr>
      <t xml:space="preserve">-決賽動態攝影請款
</t>
    </r>
    <r>
      <rPr>
        <b/>
        <sz val="12"/>
        <color rgb="FF000000"/>
        <rFont val="微軟正黑體"/>
        <family val="2"/>
        <charset val="136"/>
      </rPr>
      <t xml:space="preserve">🐱阿里山：
</t>
    </r>
    <r>
      <rPr>
        <sz val="12"/>
        <color rgb="FF000000"/>
        <rFont val="微軟正黑體"/>
        <family val="2"/>
        <charset val="136"/>
      </rPr>
      <t>-主視覺＆任務圖溝通調整
🐱世展會：
-行前會時間＆主持稿進度確認
🐱</t>
    </r>
    <r>
      <rPr>
        <b/>
        <sz val="12"/>
        <color rgb="FF000000"/>
        <rFont val="微軟正黑體"/>
        <family val="2"/>
        <charset val="136"/>
      </rPr>
      <t xml:space="preserve">其他：
</t>
    </r>
    <r>
      <rPr>
        <sz val="12"/>
        <color rgb="FF000000"/>
        <rFont val="微軟正黑體"/>
        <family val="2"/>
        <charset val="136"/>
      </rPr>
      <t>-Canva使用規範訂定
-Canva Demo簡報製作</t>
    </r>
  </si>
  <si>
    <r>
      <rPr>
        <sz val="12"/>
        <color rgb="FF000000"/>
        <rFont val="微軟正黑體"/>
        <family val="2"/>
        <charset val="136"/>
      </rPr>
      <t>🐱</t>
    </r>
    <r>
      <rPr>
        <b/>
        <sz val="12"/>
        <color rgb="FF000000"/>
        <rFont val="微軟正黑體"/>
        <family val="2"/>
        <charset val="136"/>
      </rPr>
      <t xml:space="preserve">官網（優化）：
</t>
    </r>
    <r>
      <rPr>
        <sz val="12"/>
        <color rgb="FF000000"/>
        <rFont val="微軟正黑體"/>
        <family val="2"/>
        <charset val="136"/>
      </rPr>
      <t xml:space="preserve">-聯絡頁面做了雙層防止機器人的功能
-新聞快訊更新
-seo查詢
-和BD確認官網首頁logo呈現
</t>
    </r>
    <r>
      <rPr>
        <b/>
        <sz val="12"/>
        <color rgb="FF000000"/>
        <rFont val="微軟正黑體"/>
        <family val="2"/>
        <charset val="136"/>
      </rPr>
      <t xml:space="preserve">🐱暑假作業：
</t>
    </r>
    <r>
      <rPr>
        <sz val="12"/>
        <color rgb="FF000000"/>
        <rFont val="微軟正黑體"/>
        <family val="2"/>
        <charset val="136"/>
      </rPr>
      <t>-第三波宣傳（臉書/彈跳）
-獎品補貨進度追蹤
🐱</t>
    </r>
    <r>
      <rPr>
        <b/>
        <sz val="12"/>
        <color rgb="FF000000"/>
        <rFont val="微軟正黑體"/>
        <family val="2"/>
        <charset val="136"/>
      </rPr>
      <t xml:space="preserve">野野食農：
</t>
    </r>
    <r>
      <rPr>
        <sz val="12"/>
        <color rgb="FF000000"/>
        <rFont val="微軟正黑體"/>
        <family val="2"/>
        <charset val="136"/>
      </rPr>
      <t xml:space="preserve">-任務上線（1/2）
</t>
    </r>
    <r>
      <rPr>
        <b/>
        <sz val="12"/>
        <color rgb="FF000000"/>
        <rFont val="微軟正黑體"/>
        <family val="2"/>
        <charset val="136"/>
      </rPr>
      <t xml:space="preserve">🐱竹縣警局：
</t>
    </r>
    <r>
      <rPr>
        <sz val="12"/>
        <color rgb="FF000000"/>
        <rFont val="微軟正黑體"/>
        <family val="2"/>
        <charset val="136"/>
      </rPr>
      <t xml:space="preserve">-貼文撰寫客戶確認（2/2）
</t>
    </r>
    <r>
      <rPr>
        <b/>
        <sz val="12"/>
        <color rgb="FF000000"/>
        <rFont val="微軟正黑體"/>
        <family val="2"/>
        <charset val="136"/>
      </rPr>
      <t xml:space="preserve">🐱北市警局：
</t>
    </r>
    <r>
      <rPr>
        <sz val="12"/>
        <color rgb="FF000000"/>
        <rFont val="微軟正黑體"/>
        <family val="2"/>
        <charset val="136"/>
      </rPr>
      <t>-提供主持人賽評稿＆選手名單＆直播測試帳號
-主持人對稿
-4gamers字卡調整確認
🐱</t>
    </r>
    <r>
      <rPr>
        <b/>
        <sz val="12"/>
        <color rgb="FF000000"/>
        <rFont val="微軟正黑體"/>
        <family val="2"/>
        <charset val="136"/>
      </rPr>
      <t xml:space="preserve">AZ電競：
</t>
    </r>
    <r>
      <rPr>
        <sz val="12"/>
        <color rgb="FF000000"/>
        <rFont val="微軟正黑體"/>
        <family val="2"/>
        <charset val="136"/>
      </rPr>
      <t>-決賽動態攝影定稿
🐱</t>
    </r>
    <r>
      <rPr>
        <b/>
        <sz val="12"/>
        <color rgb="FF000000"/>
        <rFont val="微軟正黑體"/>
        <family val="2"/>
        <charset val="136"/>
      </rPr>
      <t xml:space="preserve">其他：
</t>
    </r>
    <r>
      <rPr>
        <sz val="12"/>
        <color rgb="FF000000"/>
        <rFont val="微軟正黑體"/>
        <family val="2"/>
        <charset val="136"/>
      </rPr>
      <t>-蜜雅偶裝說明書製作
-Canva使用規範訂定
-手舉牌＆行銷道具初盤</t>
    </r>
  </si>
  <si>
    <r>
      <rPr>
        <sz val="12"/>
        <color rgb="FF000000"/>
        <rFont val="微軟正黑體"/>
        <family val="2"/>
        <charset val="136"/>
      </rPr>
      <t>🐱</t>
    </r>
    <r>
      <rPr>
        <b/>
        <sz val="12"/>
        <color rgb="FF000000"/>
        <rFont val="微軟正黑體"/>
        <family val="2"/>
        <charset val="136"/>
      </rPr>
      <t xml:space="preserve">官網（修復完成）：
</t>
    </r>
    <r>
      <rPr>
        <sz val="12"/>
        <color rgb="FF000000"/>
        <rFont val="微軟正黑體"/>
        <family val="2"/>
        <charset val="136"/>
      </rPr>
      <t>-按鈕調整
-網頁跳轉畫面製作
-聯絡表單優化
-10週年網頁修復完成
-新聞快訊更新
-seo更新
🐱</t>
    </r>
    <r>
      <rPr>
        <b/>
        <sz val="12"/>
        <color rgb="FF000000"/>
        <rFont val="微軟正黑體"/>
        <family val="2"/>
        <charset val="136"/>
      </rPr>
      <t xml:space="preserve">野野食農：
</t>
    </r>
    <r>
      <rPr>
        <sz val="12"/>
        <color rgb="FF000000"/>
        <rFont val="微軟正黑體"/>
        <family val="2"/>
        <charset val="136"/>
      </rPr>
      <t xml:space="preserve">-圖素文案確認
</t>
    </r>
    <r>
      <rPr>
        <b/>
        <sz val="12"/>
        <color rgb="FF000000"/>
        <rFont val="微軟正黑體"/>
        <family val="2"/>
        <charset val="136"/>
      </rPr>
      <t xml:space="preserve">🐱北市警局：
</t>
    </r>
    <r>
      <rPr>
        <sz val="12"/>
        <color rgb="FF000000"/>
        <rFont val="微軟正黑體"/>
        <family val="2"/>
        <charset val="136"/>
      </rPr>
      <t>-和主持人說明系統操作
-主持稿＆字卡調整確認
🐱</t>
    </r>
    <r>
      <rPr>
        <b/>
        <sz val="12"/>
        <color rgb="FF000000"/>
        <rFont val="微軟正黑體"/>
        <family val="2"/>
        <charset val="136"/>
      </rPr>
      <t xml:space="preserve">AZ電競：
</t>
    </r>
    <r>
      <rPr>
        <sz val="12"/>
        <color rgb="FF000000"/>
        <rFont val="微軟正黑體"/>
        <family val="2"/>
        <charset val="136"/>
      </rPr>
      <t xml:space="preserve">-決賽動態攝影剪輯溝通
</t>
    </r>
    <r>
      <rPr>
        <b/>
        <sz val="12"/>
        <color rgb="FF000000"/>
        <rFont val="微軟正黑體"/>
        <family val="2"/>
        <charset val="136"/>
      </rPr>
      <t xml:space="preserve">🐱阿里山：
</t>
    </r>
    <r>
      <rPr>
        <sz val="12"/>
        <color rgb="FF000000"/>
        <rFont val="微軟正黑體"/>
        <family val="2"/>
        <charset val="136"/>
      </rPr>
      <t>-主視覺＆任務圖溝通
🐱</t>
    </r>
    <r>
      <rPr>
        <b/>
        <sz val="12"/>
        <color rgb="FF000000"/>
        <rFont val="微軟正黑體"/>
        <family val="2"/>
        <charset val="136"/>
      </rPr>
      <t xml:space="preserve">其他：
</t>
    </r>
    <r>
      <rPr>
        <sz val="12"/>
        <color rgb="FF000000"/>
        <rFont val="微軟正黑體"/>
        <family val="2"/>
        <charset val="136"/>
      </rPr>
      <t>-行銷月報更新
-Canva pro申請
-新製作的手舉牌盤點入庫
-蜜雅偶裝跨部門出借規則擬定
-CM會議偶裝出場規劃</t>
    </r>
  </si>
  <si>
    <r>
      <rPr>
        <sz val="12"/>
        <color rgb="FF000000"/>
        <rFont val="微軟正黑體"/>
        <family val="2"/>
        <charset val="136"/>
      </rPr>
      <t>🐱</t>
    </r>
    <r>
      <rPr>
        <b/>
        <sz val="12"/>
        <color rgb="FF000000"/>
        <rFont val="微軟正黑體"/>
        <family val="2"/>
        <charset val="136"/>
      </rPr>
      <t xml:space="preserve">官網：
</t>
    </r>
    <r>
      <rPr>
        <sz val="12"/>
        <color rgb="FF000000"/>
        <rFont val="微軟正黑體"/>
        <family val="2"/>
        <charset val="136"/>
      </rPr>
      <t>-持續修復官網：刪除被篡改的留言與雜訊等
-優化網頁前台：錨點調整、seo網頁調整
-wordpress後台外掛程式安裝＆研究
-RD＆設計討論網頁優化
-10週年網頁開票修復
-SEO數據記錄追蹤
🐱</t>
    </r>
    <r>
      <rPr>
        <b/>
        <sz val="12"/>
        <color rgb="FF000000"/>
        <rFont val="微軟正黑體"/>
        <family val="2"/>
        <charset val="136"/>
      </rPr>
      <t xml:space="preserve">野野食農：
</t>
    </r>
    <r>
      <rPr>
        <sz val="12"/>
        <color rgb="FF000000"/>
        <rFont val="微軟正黑體"/>
        <family val="2"/>
        <charset val="136"/>
      </rPr>
      <t>-主視覺＆任務1圖素確認
🐱</t>
    </r>
    <r>
      <rPr>
        <b/>
        <sz val="12"/>
        <color rgb="FF000000"/>
        <rFont val="微軟正黑體"/>
        <family val="2"/>
        <charset val="136"/>
      </rPr>
      <t xml:space="preserve">北市警局：
</t>
    </r>
    <r>
      <rPr>
        <sz val="12"/>
        <color rgb="FF000000"/>
        <rFont val="微軟正黑體"/>
        <family val="2"/>
        <charset val="136"/>
      </rPr>
      <t>-主持稿撰寫
-直播細流優化討論
-與4Gamers討論字卡呈現
🐱</t>
    </r>
    <r>
      <rPr>
        <b/>
        <sz val="12"/>
        <color rgb="FF000000"/>
        <rFont val="微軟正黑體"/>
        <family val="2"/>
        <charset val="136"/>
      </rPr>
      <t xml:space="preserve">AZ電競：
</t>
    </r>
    <r>
      <rPr>
        <sz val="12"/>
        <color rgb="FF000000"/>
        <rFont val="微軟正黑體"/>
        <family val="2"/>
        <charset val="136"/>
      </rPr>
      <t xml:space="preserve">-決賽廠商活動匯款確認
-動態攝影腳本確認＆剪輯溝通
-賽事資訊統整（更新於歷屆賽事資料）
</t>
    </r>
    <r>
      <rPr>
        <b/>
        <sz val="12"/>
        <color rgb="FF000000"/>
        <rFont val="微軟正黑體"/>
        <family val="2"/>
        <charset val="136"/>
      </rPr>
      <t xml:space="preserve">🐱阿里山：
</t>
    </r>
    <r>
      <rPr>
        <sz val="12"/>
        <color rgb="FF000000"/>
        <rFont val="微軟正黑體"/>
        <family val="2"/>
        <charset val="136"/>
      </rPr>
      <t xml:space="preserve">-主視覺＆任務圖開票
</t>
    </r>
    <r>
      <rPr>
        <b/>
        <sz val="12"/>
        <color rgb="FF000000"/>
        <rFont val="微軟正黑體"/>
        <family val="2"/>
        <charset val="136"/>
      </rPr>
      <t xml:space="preserve">🐱其他：
</t>
    </r>
    <r>
      <rPr>
        <sz val="12"/>
        <color rgb="FF000000"/>
        <rFont val="微軟正黑體"/>
        <family val="2"/>
        <charset val="136"/>
      </rPr>
      <t>-seo新工具研究比較
-2025上半年行銷數據整理</t>
    </r>
  </si>
  <si>
    <r>
      <rPr>
        <b/>
        <sz val="12"/>
        <color rgb="FF000000"/>
        <rFont val="微軟正黑體"/>
        <family val="2"/>
        <charset val="136"/>
      </rPr>
      <t xml:space="preserve">🐱官網：
</t>
    </r>
    <r>
      <rPr>
        <sz val="12"/>
        <color rgb="FF000000"/>
        <rFont val="微軟正黑體"/>
        <family val="2"/>
        <charset val="136"/>
      </rPr>
      <t xml:space="preserve">-重寫網頁讓前台顯示正常
-和RD討論解決駭客入侵之資安防護問題
-優化輪播Banner版位
</t>
    </r>
    <r>
      <rPr>
        <b/>
        <sz val="12"/>
        <color rgb="FF000000"/>
        <rFont val="微軟正黑體"/>
        <family val="2"/>
        <charset val="136"/>
      </rPr>
      <t xml:space="preserve">🐱新竹警局：
</t>
    </r>
    <r>
      <rPr>
        <sz val="12"/>
        <color rgb="FF000000"/>
        <rFont val="微軟正黑體"/>
        <family val="2"/>
        <charset val="136"/>
      </rPr>
      <t xml:space="preserve">-圖素確認
</t>
    </r>
    <r>
      <rPr>
        <b/>
        <sz val="12"/>
        <color rgb="FF000000"/>
        <rFont val="微軟正黑體"/>
        <family val="2"/>
        <charset val="136"/>
      </rPr>
      <t xml:space="preserve">🐱北市警局：
</t>
    </r>
    <r>
      <rPr>
        <sz val="12"/>
        <color rgb="FF000000"/>
        <rFont val="微軟正黑體"/>
        <family val="2"/>
        <charset val="136"/>
      </rPr>
      <t xml:space="preserve">-主持稿撰寫
-直播細流討論
-字卡優化
</t>
    </r>
    <r>
      <rPr>
        <b/>
        <sz val="12"/>
        <color rgb="FF000000"/>
        <rFont val="微軟正黑體"/>
        <family val="2"/>
        <charset val="136"/>
      </rPr>
      <t>🐱AZ電競</t>
    </r>
    <r>
      <rPr>
        <sz val="12"/>
        <color rgb="FF000000"/>
        <rFont val="微軟正黑體"/>
        <family val="2"/>
        <charset val="136"/>
      </rPr>
      <t xml:space="preserve">：
-決賽廠商活動請款
-新聞稿發稿照片挑選
-動態攝影腳本＆字卡確認
</t>
    </r>
    <r>
      <rPr>
        <b/>
        <sz val="12"/>
        <color rgb="FF000000"/>
        <rFont val="微軟正黑體"/>
        <family val="2"/>
        <charset val="136"/>
      </rPr>
      <t>🐱AI工具</t>
    </r>
    <r>
      <rPr>
        <sz val="12"/>
        <color rgb="FF000000"/>
        <rFont val="微軟正黑體"/>
        <family val="2"/>
        <charset val="136"/>
      </rPr>
      <t xml:space="preserve">：
-Canva使用情境OP教學＆整理
</t>
    </r>
    <r>
      <rPr>
        <b/>
        <sz val="12"/>
        <color rgb="FF000000"/>
        <rFont val="微軟正黑體"/>
        <family val="2"/>
        <charset val="136"/>
      </rPr>
      <t xml:space="preserve">🐱暑假作業：
</t>
    </r>
    <r>
      <rPr>
        <sz val="12"/>
        <color rgb="FF000000"/>
        <rFont val="微軟正黑體"/>
        <family val="2"/>
        <charset val="136"/>
      </rPr>
      <t xml:space="preserve">-加碼宣傳
</t>
    </r>
    <r>
      <rPr>
        <b/>
        <sz val="12"/>
        <color rgb="FF000000"/>
        <rFont val="微軟正黑體"/>
        <family val="2"/>
        <charset val="136"/>
      </rPr>
      <t xml:space="preserve">🐱阿里山：
</t>
    </r>
    <r>
      <rPr>
        <sz val="12"/>
        <color rgb="FF000000"/>
        <rFont val="微軟正黑體"/>
        <family val="2"/>
        <charset val="136"/>
      </rPr>
      <t>-主視覺方向規劃確認</t>
    </r>
  </si>
  <si>
    <t>奕汝</t>
  </si>
  <si>
    <t>🍎司法院：
-主視覺圖素確認
🍎北市性平：
-撰寫任務三貼文
🍎苗栗稅務局：
-任務二圖素確認
🍎社群活動：
-回覆社團＆私訊問題
-追蹤threads相關文章留言
-發布每週任務補帖
🍎電競教師：
-發佈電競教室影片ep3
-電競教師分享會LINE推廣
🍎玩家成就：
-更新6-7月成就集點卡
-規劃6-7月獎勵投票
🍎其他：
-設計retro meeting</t>
  </si>
  <si>
    <t>🍎玉山：
-任務三圖素確認
🍎司法院：
-主視覺提案＆後續規劃討論
🍎北市性平：
-任務三圖素確認
🍎苗栗稅務局：
-任務二圖素確認
🍎社群活動：
-回覆社團＆私訊問題
-追蹤threads相關文章留言
-製作&amp;發布蜜雅的知識口袋
-本週電商社群進度對焦
🍎電競教師：
-全能電競實體活動規劃討論
-外包設計討論輸出
🍎玩家成就：
-更新4-5月成就集點卡</t>
  </si>
  <si>
    <t>🍎玉山：
-任務二貼文撰寫＆行銷版位上線
🍎聯華電子：
-任務二文案修改追蹤＆行銷版位上線
🍎北市性平：
-任務二行銷版位上線
🍎苗栗稅務局：
-任務一文案確認＆行銷版位上線
🍎漢光：
-客戶回饋對焦＆提案調整
🍎社群活動：
-回覆社團＆私訊問題
-追蹤threads相關文章留言
-本週電商社群進度對焦
-五月Pa好康包題測試&amp;上架
🍎電競教師：
-全能電競實體活動規劃討論
-外包設計討論輸出
🍎玩家成就：
-更新4-5月成就集點卡
🍎其他：
-CM會議
-台中電競結案會議</t>
  </si>
  <si>
    <r>
      <rPr>
        <b/>
        <sz val="12"/>
        <color rgb="FF000000"/>
        <rFont val="微軟正黑體"/>
      </rPr>
      <t xml:space="preserve">🍎玉山：
</t>
    </r>
    <r>
      <rPr>
        <sz val="12"/>
        <color rgb="FF000000"/>
        <rFont val="微軟正黑體"/>
      </rPr>
      <t xml:space="preserve">-任務二圖素修改＆確認
</t>
    </r>
    <r>
      <rPr>
        <b/>
        <sz val="12"/>
        <color rgb="FF000000"/>
        <rFont val="微軟正黑體"/>
      </rPr>
      <t xml:space="preserve">🍎聯華電子：
</t>
    </r>
    <r>
      <rPr>
        <sz val="12"/>
        <color rgb="FF000000"/>
        <rFont val="微軟正黑體"/>
      </rPr>
      <t xml:space="preserve">-任務二圖素修改＆確認
</t>
    </r>
    <r>
      <rPr>
        <b/>
        <sz val="12"/>
        <color rgb="FF000000"/>
        <rFont val="微軟正黑體"/>
      </rPr>
      <t xml:space="preserve">🍎社群活動：
</t>
    </r>
    <r>
      <rPr>
        <sz val="12"/>
        <color rgb="FF000000"/>
        <rFont val="微軟正黑體"/>
      </rPr>
      <t xml:space="preserve">-回覆社團＆私訊問題
-追蹤threads相關文章留言
-本週電商社群進度對焦
-更新IG貼文＆影音數據
-短影音（母親節）調整＆上線
-發想五月Pa好康題目
</t>
    </r>
    <r>
      <rPr>
        <b/>
        <sz val="12"/>
        <color rgb="FF000000"/>
        <rFont val="微軟正黑體"/>
      </rPr>
      <t xml:space="preserve">🍎玩家成就：
</t>
    </r>
    <r>
      <rPr>
        <sz val="12"/>
        <color rgb="FF000000"/>
        <rFont val="微軟正黑體"/>
      </rPr>
      <t xml:space="preserve">-更新4-5月成就集點卡
</t>
    </r>
    <r>
      <rPr>
        <b/>
        <sz val="12"/>
        <color rgb="FF000000"/>
        <rFont val="微軟正黑體"/>
      </rPr>
      <t xml:space="preserve">🍎其他：
</t>
    </r>
    <r>
      <rPr>
        <sz val="12"/>
        <color rgb="FF000000"/>
        <rFont val="微軟正黑體"/>
      </rPr>
      <t>-Allison交接會議</t>
    </r>
  </si>
  <si>
    <r>
      <rPr>
        <b/>
        <sz val="12"/>
        <color rgb="FF000000"/>
        <rFont val="微軟正黑體"/>
      </rPr>
      <t xml:space="preserve">🍎聯華電子：
</t>
    </r>
    <r>
      <rPr>
        <sz val="12"/>
        <color rgb="FF000000"/>
        <rFont val="微軟正黑體"/>
      </rPr>
      <t xml:space="preserve">-任務一行銷數據更新
</t>
    </r>
    <r>
      <rPr>
        <b/>
        <sz val="12"/>
        <color rgb="FF000000"/>
        <rFont val="微軟正黑體"/>
      </rPr>
      <t xml:space="preserve">🍎苗栗稅務局：
</t>
    </r>
    <r>
      <rPr>
        <sz val="12"/>
        <color rgb="FF000000"/>
        <rFont val="微軟正黑體"/>
      </rPr>
      <t xml:space="preserve">-任務一圖素確認
</t>
    </r>
    <r>
      <rPr>
        <b/>
        <sz val="12"/>
        <color rgb="FF000000"/>
        <rFont val="微軟正黑體"/>
      </rPr>
      <t xml:space="preserve">🍎社群活動：
</t>
    </r>
    <r>
      <rPr>
        <sz val="12"/>
        <color rgb="FF000000"/>
        <rFont val="微軟正黑體"/>
      </rPr>
      <t xml:space="preserve">-回覆社團＆私訊問題
-本週電商社群進度對焦
-更新IG貼文＆影音數據
</t>
    </r>
    <r>
      <rPr>
        <b/>
        <sz val="12"/>
        <color rgb="FF000000"/>
        <rFont val="微軟正黑體"/>
      </rPr>
      <t xml:space="preserve">🍎玩家成就：
</t>
    </r>
    <r>
      <rPr>
        <sz val="12"/>
        <color rgb="FF000000"/>
        <rFont val="微軟正黑體"/>
      </rPr>
      <t xml:space="preserve">-更新4-5月成就集點卡
-第一季獎勵派發
</t>
    </r>
    <r>
      <rPr>
        <b/>
        <sz val="12"/>
        <color rgb="FF000000"/>
        <rFont val="微軟正黑體"/>
      </rPr>
      <t xml:space="preserve">🍎其他：
</t>
    </r>
    <r>
      <rPr>
        <sz val="12"/>
        <color rgb="FF000000"/>
        <rFont val="微軟正黑體"/>
      </rPr>
      <t>-整理台中電競直播中獎資訊＆安排寄送
-行銷月會</t>
    </r>
  </si>
  <si>
    <r>
      <rPr>
        <sz val="12"/>
        <color rgb="FF000000"/>
        <rFont val="微軟正黑體"/>
      </rPr>
      <t>🍎</t>
    </r>
    <r>
      <rPr>
        <b/>
        <sz val="12"/>
        <color rgb="FF000000"/>
        <rFont val="微軟正黑體"/>
      </rPr>
      <t xml:space="preserve">北市性平：
</t>
    </r>
    <r>
      <rPr>
        <sz val="12"/>
        <color rgb="FF000000"/>
        <rFont val="微軟正黑體"/>
      </rPr>
      <t>-任務二圖素確認
🍎</t>
    </r>
    <r>
      <rPr>
        <b/>
        <sz val="12"/>
        <color rgb="FF000000"/>
        <rFont val="微軟正黑體"/>
      </rPr>
      <t xml:space="preserve">苗栗稅務局：
</t>
    </r>
    <r>
      <rPr>
        <sz val="12"/>
        <color rgb="FF000000"/>
        <rFont val="微軟正黑體"/>
      </rPr>
      <t>-主視覺＆任務一圖素修改
🍎</t>
    </r>
    <r>
      <rPr>
        <b/>
        <sz val="12"/>
        <color rgb="FF000000"/>
        <rFont val="微軟正黑體"/>
      </rPr>
      <t xml:space="preserve">國網中心：
</t>
    </r>
    <r>
      <rPr>
        <sz val="12"/>
        <color rgb="FF000000"/>
        <rFont val="微軟正黑體"/>
      </rPr>
      <t>-調整圖文內容
🍎</t>
    </r>
    <r>
      <rPr>
        <b/>
        <sz val="12"/>
        <color rgb="FF000000"/>
        <rFont val="微軟正黑體"/>
      </rPr>
      <t xml:space="preserve">社群活動：
</t>
    </r>
    <r>
      <rPr>
        <sz val="12"/>
        <color rgb="FF000000"/>
        <rFont val="微軟正黑體"/>
      </rPr>
      <t xml:space="preserve">-回覆社團＆私訊問題
-短影音（慈濟vlog）調整＆上線
-本週電商社群進度對焦
-更新IG貼文＆影音數據
-製作&amp;發布蜜雅的知識口袋
-4月Pa好康世界上線
</t>
    </r>
    <r>
      <rPr>
        <b/>
        <sz val="12"/>
        <color rgb="FF000000"/>
        <rFont val="微軟正黑體"/>
      </rPr>
      <t xml:space="preserve">🍎玩家成就：
</t>
    </r>
    <r>
      <rPr>
        <sz val="12"/>
        <color rgb="FF000000"/>
        <rFont val="微軟正黑體"/>
      </rPr>
      <t xml:space="preserve">-更新4-5月成就集點卡
</t>
    </r>
    <r>
      <rPr>
        <b/>
        <sz val="12"/>
        <color rgb="FF000000"/>
        <rFont val="微軟正黑體"/>
      </rPr>
      <t xml:space="preserve">🍎其他：
</t>
    </r>
    <r>
      <rPr>
        <sz val="12"/>
        <color rgb="FF000000"/>
        <rFont val="微軟正黑體"/>
      </rPr>
      <t>-台中電競彩排＆活動</t>
    </r>
  </si>
  <si>
    <r>
      <rPr>
        <sz val="12"/>
        <color rgb="FF000000"/>
        <rFont val="微軟正黑體"/>
      </rPr>
      <t>🍎</t>
    </r>
    <r>
      <rPr>
        <b/>
        <sz val="12"/>
        <color rgb="FF000000"/>
        <rFont val="微軟正黑體"/>
      </rPr>
      <t xml:space="preserve">北市性平：
</t>
    </r>
    <r>
      <rPr>
        <sz val="12"/>
        <color rgb="FF000000"/>
        <rFont val="微軟正黑體"/>
      </rPr>
      <t>-X展架調整&amp;送印事項
🍎</t>
    </r>
    <r>
      <rPr>
        <b/>
        <sz val="12"/>
        <color rgb="FF000000"/>
        <rFont val="微軟正黑體"/>
      </rPr>
      <t xml:space="preserve">聯華電子：
</t>
    </r>
    <r>
      <rPr>
        <sz val="12"/>
        <color rgb="FF000000"/>
        <rFont val="微軟正黑體"/>
      </rPr>
      <t>-任務一貼文撰寫
-任務一行銷版位上線
🍎</t>
    </r>
    <r>
      <rPr>
        <b/>
        <sz val="12"/>
        <color rgb="FF000000"/>
        <rFont val="微軟正黑體"/>
      </rPr>
      <t xml:space="preserve">苗栗稅務局：
</t>
    </r>
    <r>
      <rPr>
        <sz val="12"/>
        <color rgb="FF000000"/>
        <rFont val="微軟正黑體"/>
      </rPr>
      <t>-主視覺圖素確認
🍎</t>
    </r>
    <r>
      <rPr>
        <b/>
        <sz val="12"/>
        <color rgb="FF000000"/>
        <rFont val="微軟正黑體"/>
      </rPr>
      <t xml:space="preserve">國網中心：
</t>
    </r>
    <r>
      <rPr>
        <sz val="12"/>
        <color rgb="FF000000"/>
        <rFont val="微軟正黑體"/>
      </rPr>
      <t>-製作＆討論圖文內容
🍎</t>
    </r>
    <r>
      <rPr>
        <b/>
        <sz val="12"/>
        <color rgb="FF000000"/>
        <rFont val="微軟正黑體"/>
      </rPr>
      <t xml:space="preserve">社群活動：
</t>
    </r>
    <r>
      <rPr>
        <sz val="12"/>
        <color rgb="FF000000"/>
        <rFont val="微軟正黑體"/>
      </rPr>
      <t>-回覆社團＆私訊問題
-短影音（性平月）調整＆上線
-本週電商社群進度對焦
-更新IG貼文＆影音數據
-整理慈濟電競的短影音素材
🍎</t>
    </r>
    <r>
      <rPr>
        <b/>
        <sz val="12"/>
        <color rgb="FF000000"/>
        <rFont val="微軟正黑體"/>
      </rPr>
      <t xml:space="preserve">玩家成就：
</t>
    </r>
    <r>
      <rPr>
        <sz val="12"/>
        <color rgb="FF000000"/>
        <rFont val="微軟正黑體"/>
      </rPr>
      <t xml:space="preserve">-整理第一季完成任務的資料
-更新4-5月成就集點卡
</t>
    </r>
    <r>
      <rPr>
        <b/>
        <sz val="12"/>
        <color rgb="FF000000"/>
        <rFont val="微軟正黑體"/>
      </rPr>
      <t xml:space="preserve">🍎其他：
</t>
    </r>
    <r>
      <rPr>
        <sz val="12"/>
        <color rgb="FF000000"/>
        <rFont val="微軟正黑體"/>
      </rPr>
      <t>-行銷月會
-台中電競行前會</t>
    </r>
  </si>
  <si>
    <r>
      <rPr>
        <b/>
        <sz val="12"/>
        <color rgb="FF000000"/>
        <rFont val="微軟正黑體"/>
        <family val="2"/>
        <charset val="136"/>
      </rPr>
      <t xml:space="preserve">🍎北市性平：
</t>
    </r>
    <r>
      <rPr>
        <sz val="12"/>
        <color rgb="FF000000"/>
        <rFont val="微軟正黑體"/>
        <family val="2"/>
        <charset val="136"/>
      </rPr>
      <t xml:space="preserve">-追蹤海報內容修改
</t>
    </r>
    <r>
      <rPr>
        <b/>
        <sz val="12"/>
        <color rgb="FF000000"/>
        <rFont val="微軟正黑體"/>
        <family val="2"/>
        <charset val="136"/>
      </rPr>
      <t xml:space="preserve">🍎聯華電子：
</t>
    </r>
    <r>
      <rPr>
        <sz val="12"/>
        <color rgb="FF000000"/>
        <rFont val="微軟正黑體"/>
        <family val="2"/>
        <charset val="136"/>
      </rPr>
      <t xml:space="preserve">-追蹤任務一調整
</t>
    </r>
    <r>
      <rPr>
        <b/>
        <sz val="12"/>
        <color rgb="FF000000"/>
        <rFont val="微軟正黑體"/>
        <family val="2"/>
        <charset val="136"/>
      </rPr>
      <t xml:space="preserve">🍎苗栗稅務局：
</t>
    </r>
    <r>
      <rPr>
        <sz val="12"/>
        <color rgb="FF000000"/>
        <rFont val="微軟正黑體"/>
        <family val="2"/>
        <charset val="136"/>
      </rPr>
      <t>-主視覺開票討論
🍎</t>
    </r>
    <r>
      <rPr>
        <b/>
        <sz val="12"/>
        <color rgb="FF000000"/>
        <rFont val="微軟正黑體"/>
        <family val="2"/>
        <charset val="136"/>
      </rPr>
      <t xml:space="preserve">玉山：
</t>
    </r>
    <r>
      <rPr>
        <sz val="12"/>
        <color rgb="FF000000"/>
        <rFont val="微軟正黑體"/>
        <family val="2"/>
        <charset val="136"/>
      </rPr>
      <t xml:space="preserve">-確認玉山主視覺＆任務一圖素
</t>
    </r>
    <r>
      <rPr>
        <b/>
        <sz val="12"/>
        <color rgb="FF000000"/>
        <rFont val="微軟正黑體"/>
        <family val="2"/>
        <charset val="136"/>
      </rPr>
      <t xml:space="preserve">🍎社群活動：
</t>
    </r>
    <r>
      <rPr>
        <sz val="12"/>
        <color rgb="FF000000"/>
        <rFont val="微軟正黑體"/>
        <family val="2"/>
        <charset val="136"/>
      </rPr>
      <t xml:space="preserve">-四月Pa好康題目出題
-回覆社團＆私訊問題
-短影音（性平月）剪輯確認
-本週電商社群進度對焦
</t>
    </r>
    <r>
      <rPr>
        <b/>
        <sz val="12"/>
        <color rgb="FF000000"/>
        <rFont val="微軟正黑體"/>
        <family val="2"/>
        <charset val="136"/>
      </rPr>
      <t xml:space="preserve">🍎玩家成就：
</t>
    </r>
    <r>
      <rPr>
        <sz val="12"/>
        <color rgb="FF000000"/>
        <rFont val="微軟正黑體"/>
        <family val="2"/>
        <charset val="136"/>
      </rPr>
      <t xml:space="preserve">-公布4-5月獎勵
</t>
    </r>
    <r>
      <rPr>
        <b/>
        <sz val="12"/>
        <color rgb="FF000000"/>
        <rFont val="微軟正黑體"/>
        <family val="2"/>
        <charset val="136"/>
      </rPr>
      <t xml:space="preserve">🍎其他：
</t>
    </r>
    <r>
      <rPr>
        <sz val="12"/>
        <color rgb="FF000000"/>
        <rFont val="微軟正黑體"/>
        <family val="2"/>
        <charset val="136"/>
      </rPr>
      <t>-協助確認基隆性平圖素
-慈濟電競流程及訪綱跟進</t>
    </r>
  </si>
  <si>
    <r>
      <rPr>
        <b/>
        <sz val="12"/>
        <color rgb="FF000000"/>
        <rFont val="微軟正黑體"/>
        <family val="2"/>
        <charset val="136"/>
      </rPr>
      <t xml:space="preserve">🍎北市性平：
</t>
    </r>
    <r>
      <rPr>
        <sz val="12"/>
        <color rgb="FF000000"/>
        <rFont val="微軟正黑體"/>
        <family val="2"/>
        <charset val="136"/>
      </rPr>
      <t xml:space="preserve">-追蹤主視覺調整
</t>
    </r>
    <r>
      <rPr>
        <b/>
        <sz val="12"/>
        <color rgb="FF000000"/>
        <rFont val="微軟正黑體"/>
        <family val="2"/>
        <charset val="136"/>
      </rPr>
      <t xml:space="preserve">🍎聯華電子：
</t>
    </r>
    <r>
      <rPr>
        <sz val="12"/>
        <color rgb="FF000000"/>
        <rFont val="微軟正黑體"/>
        <family val="2"/>
        <charset val="136"/>
      </rPr>
      <t xml:space="preserve">-追蹤主視覺調整
</t>
    </r>
    <r>
      <rPr>
        <b/>
        <sz val="12"/>
        <color rgb="FF000000"/>
        <rFont val="微軟正黑體"/>
        <family val="2"/>
        <charset val="136"/>
      </rPr>
      <t xml:space="preserve">🍎苗栗稅務局：
</t>
    </r>
    <r>
      <rPr>
        <sz val="12"/>
        <color rgb="FF000000"/>
        <rFont val="微軟正黑體"/>
        <family val="2"/>
        <charset val="136"/>
      </rPr>
      <t xml:space="preserve">-發想提供主視覺提案
</t>
    </r>
    <r>
      <rPr>
        <b/>
        <sz val="12"/>
        <color rgb="FF000000"/>
        <rFont val="微軟正黑體"/>
        <family val="2"/>
        <charset val="136"/>
      </rPr>
      <t xml:space="preserve">🍎社群活動：
</t>
    </r>
    <r>
      <rPr>
        <sz val="12"/>
        <color rgb="FF000000"/>
        <rFont val="微軟正黑體"/>
        <family val="2"/>
        <charset val="136"/>
      </rPr>
      <t xml:space="preserve">-撰寫性平月活動文案&amp;排程上線
-回覆社團＆私訊問題
-本週蜜雅的知識口袋製作＆發布
</t>
    </r>
    <r>
      <rPr>
        <b/>
        <sz val="12"/>
        <color rgb="FF000000"/>
        <rFont val="微軟正黑體"/>
        <family val="2"/>
        <charset val="136"/>
      </rPr>
      <t xml:space="preserve">🍎玩家成就：
</t>
    </r>
    <r>
      <rPr>
        <sz val="12"/>
        <color rgb="FF000000"/>
        <rFont val="微軟正黑體"/>
        <family val="2"/>
        <charset val="136"/>
      </rPr>
      <t xml:space="preserve">-開啟獎勵投票、更新新規則貼文
</t>
    </r>
    <r>
      <rPr>
        <b/>
        <sz val="12"/>
        <color rgb="FF000000"/>
        <rFont val="微軟正黑體"/>
        <family val="2"/>
        <charset val="136"/>
      </rPr>
      <t xml:space="preserve">🍎其他：
</t>
    </r>
    <r>
      <rPr>
        <sz val="12"/>
        <color rgb="FF000000"/>
        <rFont val="微軟正黑體"/>
        <family val="2"/>
        <charset val="136"/>
      </rPr>
      <t>-慈濟電競訪綱熟悉&amp;討論</t>
    </r>
  </si>
  <si>
    <r>
      <rPr>
        <sz val="12"/>
        <color rgb="FF000000"/>
        <rFont val="微軟正黑體"/>
        <family val="2"/>
        <charset val="136"/>
      </rPr>
      <t>🍎</t>
    </r>
    <r>
      <rPr>
        <b/>
        <sz val="12"/>
        <color rgb="FF000000"/>
        <rFont val="微軟正黑體"/>
        <family val="2"/>
        <charset val="136"/>
      </rPr>
      <t xml:space="preserve">北市性平：
</t>
    </r>
    <r>
      <rPr>
        <sz val="12"/>
        <color rgb="FF000000"/>
        <rFont val="微軟正黑體"/>
        <family val="2"/>
        <charset val="136"/>
      </rPr>
      <t xml:space="preserve">-追蹤主視覺調整
</t>
    </r>
    <r>
      <rPr>
        <b/>
        <sz val="12"/>
        <color rgb="FF000000"/>
        <rFont val="微軟正黑體"/>
        <family val="2"/>
        <charset val="136"/>
      </rPr>
      <t xml:space="preserve">🍎玉山：
</t>
    </r>
    <r>
      <rPr>
        <sz val="12"/>
        <color rgb="FF000000"/>
        <rFont val="微軟正黑體"/>
        <family val="2"/>
        <charset val="136"/>
      </rPr>
      <t xml:space="preserve">-發想主視覺提案＆開票
-確認任務及製圖相關時程
</t>
    </r>
    <r>
      <rPr>
        <b/>
        <sz val="12"/>
        <color rgb="FF000000"/>
        <rFont val="微軟正黑體"/>
        <family val="2"/>
        <charset val="136"/>
      </rPr>
      <t xml:space="preserve">🍎聯華電子：
</t>
    </r>
    <r>
      <rPr>
        <sz val="12"/>
        <color rgb="FF000000"/>
        <rFont val="微軟正黑體"/>
        <family val="2"/>
        <charset val="136"/>
      </rPr>
      <t>-主視覺確認
🍎</t>
    </r>
    <r>
      <rPr>
        <b/>
        <sz val="12"/>
        <color rgb="FF000000"/>
        <rFont val="微軟正黑體"/>
        <family val="2"/>
        <charset val="136"/>
      </rPr>
      <t xml:space="preserve">社群活動：
</t>
    </r>
    <r>
      <rPr>
        <sz val="12"/>
        <color rgb="FF000000"/>
        <rFont val="微軟正黑體"/>
        <family val="2"/>
        <charset val="136"/>
      </rPr>
      <t>-行銷社群經營進度報告（threads）
-回覆社團＆私訊問題
-本週電商社群進度對焦
-短影音（性平月）拍攝
🍎</t>
    </r>
    <r>
      <rPr>
        <b/>
        <sz val="12"/>
        <color rgb="FF000000"/>
        <rFont val="微軟正黑體"/>
        <family val="2"/>
        <charset val="136"/>
      </rPr>
      <t xml:space="preserve">玩家成就：
</t>
    </r>
    <r>
      <rPr>
        <sz val="12"/>
        <color rgb="FF000000"/>
        <rFont val="微軟正黑體"/>
        <family val="2"/>
        <charset val="136"/>
      </rPr>
      <t>-更新玩家成就辦法、集點卡</t>
    </r>
  </si>
  <si>
    <r>
      <rPr>
        <sz val="12"/>
        <color rgb="FF000000"/>
        <rFont val="微軟正黑體"/>
        <family val="2"/>
        <charset val="136"/>
      </rPr>
      <t>🍎</t>
    </r>
    <r>
      <rPr>
        <b/>
        <sz val="12"/>
        <color rgb="FF000000"/>
        <rFont val="微軟正黑體"/>
        <family val="2"/>
        <charset val="136"/>
      </rPr>
      <t xml:space="preserve">北市性平：
</t>
    </r>
    <r>
      <rPr>
        <sz val="12"/>
        <color rgb="FF000000"/>
        <rFont val="微軟正黑體"/>
        <family val="2"/>
        <charset val="136"/>
      </rPr>
      <t>-主視覺確認
🍎</t>
    </r>
    <r>
      <rPr>
        <b/>
        <sz val="12"/>
        <color rgb="FF000000"/>
        <rFont val="微軟正黑體"/>
        <family val="2"/>
        <charset val="136"/>
      </rPr>
      <t xml:space="preserve">社群活動：
</t>
    </r>
    <r>
      <rPr>
        <sz val="12"/>
        <color rgb="FF000000"/>
        <rFont val="微軟正黑體"/>
        <family val="2"/>
        <charset val="136"/>
      </rPr>
      <t>-發佈2026電競達人地形宣傳
-調研threads經營策略
-本週蜜雅的知識口袋製作＆發布
-回覆社團＆私訊問題
-統計上週社群數據
-本週電商社群進度對焦
-發佈短影音（全能早鳥）
-短影音（電競教室）討論＆拍攝
🍎</t>
    </r>
    <r>
      <rPr>
        <b/>
        <sz val="12"/>
        <color rgb="FF000000"/>
        <rFont val="微軟正黑體"/>
        <family val="2"/>
        <charset val="136"/>
      </rPr>
      <t xml:space="preserve">玩家成就：
</t>
    </r>
    <r>
      <rPr>
        <sz val="12"/>
        <color rgb="FF000000"/>
        <rFont val="微軟正黑體"/>
        <family val="2"/>
        <charset val="136"/>
      </rPr>
      <t>-更新本週任務集點卡＆整理玩家成就新內容
🍎</t>
    </r>
    <r>
      <rPr>
        <b/>
        <sz val="12"/>
        <color rgb="FF000000"/>
        <rFont val="微軟正黑體"/>
        <family val="2"/>
        <charset val="136"/>
      </rPr>
      <t xml:space="preserve">其他：
</t>
    </r>
    <r>
      <rPr>
        <sz val="12"/>
        <color rgb="FF000000"/>
        <rFont val="微軟正黑體"/>
        <family val="2"/>
        <charset val="136"/>
      </rPr>
      <t>-MK-Design Retro Meeting</t>
    </r>
  </si>
  <si>
    <r>
      <rPr>
        <sz val="12"/>
        <color rgb="FF000000"/>
        <rFont val="微軟正黑體"/>
        <family val="2"/>
        <charset val="136"/>
      </rPr>
      <t>🍎</t>
    </r>
    <r>
      <rPr>
        <b/>
        <sz val="12"/>
        <color rgb="FF000000"/>
        <rFont val="微軟正黑體"/>
        <family val="2"/>
        <charset val="136"/>
      </rPr>
      <t xml:space="preserve">聯華電子：
</t>
    </r>
    <r>
      <rPr>
        <sz val="12"/>
        <color rgb="FF000000"/>
        <rFont val="微軟正黑體"/>
        <family val="2"/>
        <charset val="136"/>
      </rPr>
      <t>-主視覺開票
🍎</t>
    </r>
    <r>
      <rPr>
        <b/>
        <sz val="12"/>
        <color rgb="FF000000"/>
        <rFont val="微軟正黑體"/>
        <family val="2"/>
        <charset val="136"/>
      </rPr>
      <t xml:space="preserve">社群活動：
</t>
    </r>
    <r>
      <rPr>
        <sz val="12"/>
        <color rgb="FF000000"/>
        <rFont val="微軟正黑體"/>
        <family val="2"/>
        <charset val="136"/>
      </rPr>
      <t>-發佈2026電競達人地形宣傳
-3月Pa好康包題測試＆上架
-3月社群活動上線
-回覆社團＆私訊問題
-性平月社群活動主視覺開票
-本週電商社群進度對焦
-短影音（全能早鳥）討論拍攝
🍎</t>
    </r>
    <r>
      <rPr>
        <b/>
        <sz val="12"/>
        <color rgb="FF000000"/>
        <rFont val="微軟正黑體"/>
        <family val="2"/>
        <charset val="136"/>
      </rPr>
      <t xml:space="preserve">其他：
</t>
    </r>
    <r>
      <rPr>
        <sz val="12"/>
        <color rgb="FF000000"/>
        <rFont val="微軟正黑體"/>
        <family val="2"/>
        <charset val="136"/>
      </rPr>
      <t>-更新行銷地形清單</t>
    </r>
  </si>
  <si>
    <r>
      <rPr>
        <sz val="12"/>
        <color rgb="FF000000"/>
        <rFont val="微軟正黑體"/>
        <family val="2"/>
        <charset val="136"/>
      </rPr>
      <t>🍎</t>
    </r>
    <r>
      <rPr>
        <b/>
        <sz val="12"/>
        <color rgb="FF000000"/>
        <rFont val="微軟正黑體"/>
        <family val="2"/>
        <charset val="136"/>
      </rPr>
      <t xml:space="preserve">台北性平：
</t>
    </r>
    <r>
      <rPr>
        <sz val="12"/>
        <color rgb="FF000000"/>
        <rFont val="微軟正黑體"/>
        <family val="2"/>
        <charset val="136"/>
      </rPr>
      <t>-交接休假期間的專案執行進度
-討論主視覺和輸出物的製作時程
🍎</t>
    </r>
    <r>
      <rPr>
        <b/>
        <sz val="12"/>
        <color rgb="FF000000"/>
        <rFont val="微軟正黑體"/>
        <family val="2"/>
        <charset val="136"/>
      </rPr>
      <t xml:space="preserve">聯華電子：
</t>
    </r>
    <r>
      <rPr>
        <sz val="12"/>
        <color rgb="FF000000"/>
        <rFont val="微軟正黑體"/>
        <family val="2"/>
        <charset val="136"/>
      </rPr>
      <t xml:space="preserve">-主視覺提案確認
</t>
    </r>
    <r>
      <rPr>
        <b/>
        <sz val="12"/>
        <color rgb="FF000000"/>
        <rFont val="微軟正黑體"/>
        <family val="2"/>
        <charset val="136"/>
      </rPr>
      <t xml:space="preserve">🍎社群活動：
</t>
    </r>
    <r>
      <rPr>
        <sz val="12"/>
        <color rgb="FF000000"/>
        <rFont val="微軟正黑體"/>
        <family val="2"/>
        <charset val="136"/>
      </rPr>
      <t xml:space="preserve">-更新3月集點卡任務
-蜜雅的知識口袋資料搜集＆製作
-回覆社團＆私訊問題
-性平月社群活動討論＆規劃
-本週電商社群進度對焦
</t>
    </r>
    <r>
      <rPr>
        <b/>
        <sz val="12"/>
        <color rgb="FF000000"/>
        <rFont val="微軟正黑體"/>
        <family val="2"/>
        <charset val="136"/>
      </rPr>
      <t xml:space="preserve">🍎其他：
</t>
    </r>
    <r>
      <rPr>
        <sz val="12"/>
        <color rgb="FF000000"/>
        <rFont val="微軟正黑體"/>
        <family val="2"/>
        <charset val="136"/>
      </rPr>
      <t>-更新2月行銷社群數據</t>
    </r>
  </si>
  <si>
    <t>2/24-2/26休假</t>
  </si>
  <si>
    <r>
      <rPr>
        <sz val="12"/>
        <color rgb="FF000000"/>
        <rFont val="微軟正黑體"/>
        <family val="2"/>
        <charset val="136"/>
      </rPr>
      <t xml:space="preserve">
🍎</t>
    </r>
    <r>
      <rPr>
        <b/>
        <sz val="12"/>
        <color rgb="FF000000"/>
        <rFont val="微軟正黑體"/>
        <family val="2"/>
        <charset val="136"/>
      </rPr>
      <t xml:space="preserve">社群活動：
</t>
    </r>
    <r>
      <rPr>
        <sz val="12"/>
        <color rgb="FF000000"/>
        <rFont val="微軟正黑體"/>
        <family val="2"/>
        <charset val="136"/>
      </rPr>
      <t>-回覆社團＆私訊問題
-生日圖文案＆短影音撰寫並排程
-本週電商社群進度對焦
-二月Pa好康包題測試＆上架
-集點卡教學短影音拍攝＆剪輯
-電競教師短影音拍攝
🍎</t>
    </r>
    <r>
      <rPr>
        <b/>
        <sz val="12"/>
        <color rgb="FF000000"/>
        <rFont val="微軟正黑體"/>
        <family val="2"/>
        <charset val="136"/>
      </rPr>
      <t xml:space="preserve">其他：
</t>
    </r>
    <r>
      <rPr>
        <sz val="12"/>
        <color rgb="FF000000"/>
        <rFont val="微軟正黑體"/>
        <family val="2"/>
        <charset val="136"/>
      </rPr>
      <t>-製作CM會議簡報</t>
    </r>
  </si>
  <si>
    <r>
      <rPr>
        <sz val="12"/>
        <color rgb="FF000000"/>
        <rFont val="微軟正黑體"/>
        <family val="2"/>
        <charset val="136"/>
      </rPr>
      <t>🍎</t>
    </r>
    <r>
      <rPr>
        <b/>
        <sz val="12"/>
        <color rgb="FF000000"/>
        <rFont val="微軟正黑體"/>
        <family val="2"/>
        <charset val="136"/>
      </rPr>
      <t xml:space="preserve">聯華電子：
</t>
    </r>
    <r>
      <rPr>
        <sz val="12"/>
        <color rgb="FF000000"/>
        <rFont val="微軟正黑體"/>
        <family val="2"/>
        <charset val="136"/>
      </rPr>
      <t>-主視覺提案修改
🍎</t>
    </r>
    <r>
      <rPr>
        <b/>
        <sz val="12"/>
        <color rgb="FF000000"/>
        <rFont val="微軟正黑體"/>
        <family val="2"/>
        <charset val="136"/>
      </rPr>
      <t xml:space="preserve">社群活動：
</t>
    </r>
    <r>
      <rPr>
        <sz val="12"/>
        <color rgb="FF000000"/>
        <rFont val="微軟正黑體"/>
        <family val="2"/>
        <charset val="136"/>
      </rPr>
      <t>-本週任務補帖製作
-蜜雅的知識口袋資料搜集＆製作
-回覆社團＆私訊問題
-週年賀圖確認修改
-本週電商社群進度對焦
-Pa好康公開世界出題
🍎</t>
    </r>
    <r>
      <rPr>
        <b/>
        <sz val="12"/>
        <color rgb="FF000000"/>
        <rFont val="微軟正黑體"/>
        <family val="2"/>
        <charset val="136"/>
      </rPr>
      <t xml:space="preserve">其他：
</t>
    </r>
    <r>
      <rPr>
        <sz val="12"/>
        <color rgb="FF000000"/>
        <rFont val="微軟正黑體"/>
        <family val="2"/>
        <charset val="136"/>
      </rPr>
      <t>-更新1月行銷社群數據</t>
    </r>
  </si>
  <si>
    <r>
      <rPr>
        <sz val="12"/>
        <color rgb="FF000000"/>
        <rFont val="微軟正黑體"/>
        <family val="2"/>
        <charset val="136"/>
      </rPr>
      <t xml:space="preserve">
🍎</t>
    </r>
    <r>
      <rPr>
        <b/>
        <sz val="12"/>
        <color rgb="FF000000"/>
        <rFont val="微軟正黑體"/>
        <family val="2"/>
        <charset val="136"/>
      </rPr>
      <t xml:space="preserve">聯華電子：
</t>
    </r>
    <r>
      <rPr>
        <sz val="12"/>
        <color rgb="FF000000"/>
        <rFont val="微軟正黑體"/>
        <family val="2"/>
        <charset val="136"/>
      </rPr>
      <t>-啟動會議會前會
🍎</t>
    </r>
    <r>
      <rPr>
        <b/>
        <sz val="12"/>
        <color rgb="FF000000"/>
        <rFont val="微軟正黑體"/>
        <family val="2"/>
        <charset val="136"/>
      </rPr>
      <t xml:space="preserve">北市性平：
</t>
    </r>
    <r>
      <rPr>
        <sz val="12"/>
        <color rgb="FF000000"/>
        <rFont val="微軟正黑體"/>
        <family val="2"/>
        <charset val="136"/>
      </rPr>
      <t>-主視覺提案規劃
🍎</t>
    </r>
    <r>
      <rPr>
        <b/>
        <sz val="12"/>
        <color rgb="FF000000"/>
        <rFont val="微軟正黑體"/>
        <family val="2"/>
        <charset val="136"/>
      </rPr>
      <t xml:space="preserve">社群活動：
</t>
    </r>
    <r>
      <rPr>
        <sz val="12"/>
        <color rgb="FF000000"/>
        <rFont val="微軟正黑體"/>
        <family val="2"/>
        <charset val="136"/>
      </rPr>
      <t>-本週任務補帖製作
-慈濟宣傳影片上線
-2月短影音拍攝
-本週電商社群進度對焦
🍎</t>
    </r>
    <r>
      <rPr>
        <b/>
        <sz val="12"/>
        <color rgb="FF000000"/>
        <rFont val="微軟正黑體"/>
        <family val="2"/>
        <charset val="136"/>
      </rPr>
      <t xml:space="preserve">電競達人：
</t>
    </r>
    <r>
      <rPr>
        <sz val="12"/>
        <color rgb="FF000000"/>
        <rFont val="微軟正黑體"/>
        <family val="2"/>
        <charset val="136"/>
      </rPr>
      <t>-製作2026新地形宣傳圖
🍎</t>
    </r>
    <r>
      <rPr>
        <b/>
        <sz val="12"/>
        <color rgb="FF000000"/>
        <rFont val="微軟正黑體"/>
        <family val="2"/>
        <charset val="136"/>
      </rPr>
      <t xml:space="preserve">其他：
</t>
    </r>
    <r>
      <rPr>
        <sz val="12"/>
        <color rgb="FF000000"/>
        <rFont val="微軟正黑體"/>
        <family val="2"/>
        <charset val="136"/>
      </rPr>
      <t>-電競種子教師規劃討論</t>
    </r>
  </si>
  <si>
    <r>
      <rPr>
        <sz val="12"/>
        <color rgb="FF000000"/>
        <rFont val="微軟正黑體"/>
        <family val="2"/>
        <charset val="136"/>
      </rPr>
      <t xml:space="preserve">
🍎</t>
    </r>
    <r>
      <rPr>
        <b/>
        <sz val="12"/>
        <color rgb="FF000000"/>
        <rFont val="微軟正黑體"/>
        <family val="2"/>
        <charset val="136"/>
      </rPr>
      <t xml:space="preserve">聯華電子：
</t>
    </r>
    <r>
      <rPr>
        <sz val="12"/>
        <color rgb="FF000000"/>
        <rFont val="微軟正黑體"/>
        <family val="2"/>
        <charset val="136"/>
      </rPr>
      <t>-主視覺提案規劃
🍎</t>
    </r>
    <r>
      <rPr>
        <b/>
        <sz val="12"/>
        <color rgb="FF000000"/>
        <rFont val="微軟正黑體"/>
        <family val="2"/>
        <charset val="136"/>
      </rPr>
      <t xml:space="preserve">北市性平：
</t>
    </r>
    <r>
      <rPr>
        <sz val="12"/>
        <color rgb="FF000000"/>
        <rFont val="微軟正黑體"/>
        <family val="2"/>
        <charset val="136"/>
      </rPr>
      <t>-初步提案討論
🍎</t>
    </r>
    <r>
      <rPr>
        <b/>
        <sz val="12"/>
        <color rgb="FF000000"/>
        <rFont val="微軟正黑體"/>
        <family val="2"/>
        <charset val="136"/>
      </rPr>
      <t xml:space="preserve">社群活動：
</t>
    </r>
    <r>
      <rPr>
        <sz val="12"/>
        <color rgb="FF000000"/>
        <rFont val="微軟正黑體"/>
        <family val="2"/>
        <charset val="136"/>
      </rPr>
      <t>-本週任務補帖製作
-台中電競：第二支短影音上線
-蜜雅的知識口袋製作＆發布
-2月短影音內容討論
-和PM確認過年掉寶和魔物指針設定
-本週電商社群進度對焦
🍎</t>
    </r>
    <r>
      <rPr>
        <b/>
        <sz val="12"/>
        <color rgb="FF000000"/>
        <rFont val="微軟正黑體"/>
        <family val="2"/>
        <charset val="136"/>
      </rPr>
      <t xml:space="preserve">玩家成就：
</t>
    </r>
    <r>
      <rPr>
        <sz val="12"/>
        <color rgb="FF000000"/>
        <rFont val="微軟正黑體"/>
        <family val="2"/>
        <charset val="136"/>
      </rPr>
      <t>-整理2025玩家成就＆電競達人成果
🍎</t>
    </r>
    <r>
      <rPr>
        <b/>
        <sz val="12"/>
        <color rgb="FF000000"/>
        <rFont val="微軟正黑體"/>
        <family val="2"/>
        <charset val="136"/>
      </rPr>
      <t xml:space="preserve">其他：
</t>
    </r>
    <r>
      <rPr>
        <sz val="12"/>
        <color rgb="FF000000"/>
        <rFont val="微軟正黑體"/>
        <family val="2"/>
        <charset val="136"/>
      </rPr>
      <t>-客服信件回覆</t>
    </r>
  </si>
  <si>
    <r>
      <rPr>
        <sz val="12"/>
        <color rgb="FF000000"/>
        <rFont val="微軟正黑體"/>
        <family val="2"/>
        <charset val="136"/>
      </rPr>
      <t>🍎</t>
    </r>
    <r>
      <rPr>
        <b/>
        <sz val="12"/>
        <color rgb="FF000000"/>
        <rFont val="微軟正黑體"/>
        <family val="2"/>
        <charset val="136"/>
      </rPr>
      <t xml:space="preserve">社群活動：
</t>
    </r>
    <r>
      <rPr>
        <sz val="12"/>
        <color rgb="FF000000"/>
        <rFont val="微軟正黑體"/>
        <family val="2"/>
        <charset val="136"/>
      </rPr>
      <t>-本週任務補帖製作
-1月PA好康包題測試上線
-台中電競：第一支短影音上線
-台中電競：第二支短影音確認
-學測鼓勵貼文製作
-本週電商社群進度對焦
🍎</t>
    </r>
    <r>
      <rPr>
        <b/>
        <sz val="12"/>
        <color rgb="FF000000"/>
        <rFont val="微軟正黑體"/>
        <family val="2"/>
        <charset val="136"/>
      </rPr>
      <t xml:space="preserve">玩家成就：
</t>
    </r>
    <r>
      <rPr>
        <sz val="12"/>
        <color rgb="FF000000"/>
        <rFont val="微軟正黑體"/>
        <family val="2"/>
        <charset val="136"/>
      </rPr>
      <t xml:space="preserve">-第一季虛寶投票結算＆公告
</t>
    </r>
    <r>
      <rPr>
        <b/>
        <sz val="12"/>
        <color rgb="FF000000"/>
        <rFont val="微軟正黑體"/>
        <family val="2"/>
        <charset val="136"/>
      </rPr>
      <t xml:space="preserve">🍎其他：
</t>
    </r>
    <r>
      <rPr>
        <sz val="12"/>
        <color rgb="FF000000"/>
        <rFont val="微軟正黑體"/>
        <family val="2"/>
        <charset val="136"/>
      </rPr>
      <t>-行銷月會</t>
    </r>
  </si>
  <si>
    <r>
      <rPr>
        <sz val="12"/>
        <color rgb="FF000000"/>
        <rFont val="微軟正黑體"/>
        <family val="2"/>
        <charset val="136"/>
      </rPr>
      <t>🍎</t>
    </r>
    <r>
      <rPr>
        <b/>
        <sz val="12"/>
        <color rgb="FF000000"/>
        <rFont val="微軟正黑體"/>
        <family val="2"/>
        <charset val="136"/>
      </rPr>
      <t xml:space="preserve">社群活動：
</t>
    </r>
    <r>
      <rPr>
        <sz val="12"/>
        <color rgb="FF000000"/>
        <rFont val="微軟正黑體"/>
        <family val="2"/>
        <charset val="136"/>
      </rPr>
      <t>-本週任務補帖製作
-拍攝台中電競宣傳第二支短影音
-蜜雅的知識口袋製作＆發布
-慈濟宣傳影片修改＆上線
-1月社群活動規劃
-IG動態整理更新
-本週電商社群進度對焦
🍎</t>
    </r>
    <r>
      <rPr>
        <b/>
        <sz val="12"/>
        <color rgb="FF000000"/>
        <rFont val="微軟正黑體"/>
        <family val="2"/>
        <charset val="136"/>
      </rPr>
      <t xml:space="preserve">玩家成就：
</t>
    </r>
    <r>
      <rPr>
        <sz val="12"/>
        <color rgb="FF000000"/>
        <rFont val="微軟正黑體"/>
        <family val="2"/>
        <charset val="136"/>
      </rPr>
      <t>-第一季虛寶投票（1/9-1/11）
-第一季任務集點卡上線
-2025Q4數據撈取</t>
    </r>
  </si>
  <si>
    <r>
      <rPr>
        <sz val="12"/>
        <color rgb="FF000000"/>
        <rFont val="微軟正黑體"/>
        <family val="2"/>
        <charset val="136"/>
      </rPr>
      <t>🍎</t>
    </r>
    <r>
      <rPr>
        <b/>
        <sz val="12"/>
        <color rgb="FF000000"/>
        <rFont val="微軟正黑體"/>
        <family val="2"/>
        <charset val="136"/>
      </rPr>
      <t xml:space="preserve">社群活動：
</t>
    </r>
    <r>
      <rPr>
        <sz val="12"/>
        <color rgb="FF000000"/>
        <rFont val="微軟正黑體"/>
        <family val="2"/>
        <charset val="136"/>
      </rPr>
      <t>-本週任務補帖製作
-剪輯台中電競宣傳短影音
-桌曆宣傳短影音上線
-拍攝慈濟宣傳影片
-更新IG貼文&amp;影音成效
-11月回饋回顧貼文撰寫&amp;上線
-本週電商社群進度對焦
🍎</t>
    </r>
    <r>
      <rPr>
        <b/>
        <sz val="12"/>
        <color rgb="FF000000"/>
        <rFont val="微軟正黑體"/>
        <family val="2"/>
        <charset val="136"/>
      </rPr>
      <t xml:space="preserve">電競達人：
</t>
    </r>
    <r>
      <rPr>
        <sz val="12"/>
        <color rgb="FF000000"/>
        <rFont val="微軟正黑體"/>
        <family val="2"/>
        <charset val="136"/>
      </rPr>
      <t>-網站更新完成
🍎</t>
    </r>
    <r>
      <rPr>
        <b/>
        <sz val="12"/>
        <color rgb="FF000000"/>
        <rFont val="微軟正黑體"/>
        <family val="2"/>
        <charset val="136"/>
      </rPr>
      <t xml:space="preserve">玩家成就：
</t>
    </r>
    <r>
      <rPr>
        <sz val="12"/>
        <color rgb="FF000000"/>
        <rFont val="微軟正黑體"/>
        <family val="2"/>
        <charset val="136"/>
      </rPr>
      <t>-規劃第一季虛寶投票
-網站更新完成</t>
    </r>
  </si>
  <si>
    <r>
      <rPr>
        <b/>
        <sz val="12"/>
        <color rgb="FF000000"/>
        <rFont val="微軟正黑體"/>
        <family val="2"/>
        <charset val="136"/>
      </rPr>
      <t xml:space="preserve">🍎社群活動：
</t>
    </r>
    <r>
      <rPr>
        <sz val="12"/>
        <color rgb="FF000000"/>
        <rFont val="微軟正黑體"/>
        <family val="2"/>
        <charset val="136"/>
      </rPr>
      <t xml:space="preserve">-本週任務補帖製作
-蜜雅知識口袋ep4製作＆上線
-整理1月短影音拍攝＆上線時程
-聖誕節掉寶活動宣傳上線
-拍攝台中電競宣傳短影音
-拍攝桌曆宣傳短影音
-本週電商社群進度對焦
</t>
    </r>
    <r>
      <rPr>
        <b/>
        <sz val="12"/>
        <color rgb="FF000000"/>
        <rFont val="微軟正黑體"/>
        <family val="2"/>
        <charset val="136"/>
      </rPr>
      <t xml:space="preserve">🍎電競達人：
</t>
    </r>
    <r>
      <rPr>
        <sz val="12"/>
        <color rgb="FF000000"/>
        <rFont val="微軟正黑體"/>
        <family val="2"/>
        <charset val="136"/>
      </rPr>
      <t xml:space="preserve">-確認2026電競達人地形道具
</t>
    </r>
    <r>
      <rPr>
        <b/>
        <sz val="12"/>
        <color rgb="FF000000"/>
        <rFont val="微軟正黑體"/>
        <family val="2"/>
        <charset val="136"/>
      </rPr>
      <t xml:space="preserve">🍎玩家成就：
</t>
    </r>
    <r>
      <rPr>
        <sz val="12"/>
        <color rgb="FF000000"/>
        <rFont val="微軟正黑體"/>
        <family val="2"/>
        <charset val="136"/>
      </rPr>
      <t>-提供PM第一季任務資料</t>
    </r>
  </si>
  <si>
    <r>
      <rPr>
        <b/>
        <sz val="12"/>
        <color rgb="FF000000"/>
        <rFont val="微軟正黑體"/>
        <family val="2"/>
        <charset val="136"/>
      </rPr>
      <t xml:space="preserve">🍎社群活動：
</t>
    </r>
    <r>
      <rPr>
        <sz val="12"/>
        <color rgb="FF000000"/>
        <rFont val="微軟正黑體"/>
        <family val="2"/>
        <charset val="136"/>
      </rPr>
      <t xml:space="preserve">-12月Pa好康題目整理＆包題上架
-討論＆拍攝12月短影音
-整理IG短影音成效數據
-聖誕節掉寶活動宣傳圖製作
-本週電商社群進度對焦
</t>
    </r>
    <r>
      <rPr>
        <b/>
        <sz val="12"/>
        <color rgb="FF000000"/>
        <rFont val="微軟正黑體"/>
        <family val="2"/>
        <charset val="136"/>
      </rPr>
      <t xml:space="preserve">🍎電競達人：
</t>
    </r>
    <r>
      <rPr>
        <sz val="12"/>
        <color rgb="FF000000"/>
        <rFont val="微軟正黑體"/>
        <family val="2"/>
        <charset val="136"/>
      </rPr>
      <t xml:space="preserve">-網頁更新內容確認
-製作電競達人各獎項公布圖
-確認2026電競達人2Ｄ地形
</t>
    </r>
    <r>
      <rPr>
        <b/>
        <sz val="12"/>
        <color rgb="FF000000"/>
        <rFont val="微軟正黑體"/>
        <family val="2"/>
        <charset val="136"/>
      </rPr>
      <t xml:space="preserve">🍎玩家成就：
</t>
    </r>
    <r>
      <rPr>
        <sz val="12"/>
        <color rgb="FF000000"/>
        <rFont val="微軟正黑體"/>
        <family val="2"/>
        <charset val="136"/>
      </rPr>
      <t>-網頁更新內容確認
-追蹤PM2026第一季任務集點卡進度</t>
    </r>
  </si>
  <si>
    <t>12/9-12/12休假</t>
  </si>
  <si>
    <r>
      <rPr>
        <b/>
        <sz val="12"/>
        <color rgb="FF000000"/>
        <rFont val="微軟正黑體"/>
        <family val="2"/>
        <charset val="136"/>
      </rPr>
      <t xml:space="preserve">
</t>
    </r>
    <r>
      <rPr>
        <sz val="12"/>
        <color rgb="FF000000"/>
        <rFont val="微軟正黑體"/>
        <family val="2"/>
        <charset val="136"/>
      </rPr>
      <t>🍎</t>
    </r>
    <r>
      <rPr>
        <b/>
        <sz val="12"/>
        <color rgb="FF000000"/>
        <rFont val="微軟正黑體"/>
        <family val="2"/>
        <charset val="136"/>
      </rPr>
      <t xml:space="preserve">司法院：
</t>
    </r>
    <r>
      <rPr>
        <sz val="12"/>
        <color rgb="FF000000"/>
        <rFont val="微軟正黑體"/>
        <family val="2"/>
        <charset val="136"/>
      </rPr>
      <t xml:space="preserve">-結案報告補件：入校照片整理輸出
</t>
    </r>
    <r>
      <rPr>
        <b/>
        <sz val="12"/>
        <color rgb="FF000000"/>
        <rFont val="微軟正黑體"/>
        <family val="2"/>
        <charset val="136"/>
      </rPr>
      <t xml:space="preserve">🍎社群活動：
</t>
    </r>
    <r>
      <rPr>
        <sz val="12"/>
        <color rgb="FF000000"/>
        <rFont val="微軟正黑體"/>
        <family val="2"/>
        <charset val="136"/>
      </rPr>
      <t xml:space="preserve">-更新11月社群電商數據
-11月活動抽獎及獎勵發放
-每週任務當周時事分享＆文案撰寫
-與pm確認聖誕節掉寶活動
-12社群活動討論
-蜜雅的知識口袋討論製作
- IG/短影音經營討論會議
</t>
    </r>
    <r>
      <rPr>
        <b/>
        <sz val="12"/>
        <color rgb="FF000000"/>
        <rFont val="微軟正黑體"/>
        <family val="2"/>
        <charset val="136"/>
      </rPr>
      <t xml:space="preserve">🍎玩家成就：
</t>
    </r>
    <r>
      <rPr>
        <sz val="12"/>
        <color rgb="FF000000"/>
        <rFont val="微軟正黑體"/>
        <family val="2"/>
        <charset val="136"/>
      </rPr>
      <t>-提供PM 2026 活動相關文字等資訊</t>
    </r>
  </si>
  <si>
    <r>
      <rPr>
        <b/>
        <sz val="12"/>
        <color rgb="FF000000"/>
        <rFont val="微軟正黑體"/>
        <family val="2"/>
        <charset val="136"/>
      </rPr>
      <t xml:space="preserve">
</t>
    </r>
    <r>
      <rPr>
        <sz val="12"/>
        <color rgb="FF000000"/>
        <rFont val="微軟正黑體"/>
        <family val="2"/>
        <charset val="136"/>
      </rPr>
      <t>🍎</t>
    </r>
    <r>
      <rPr>
        <b/>
        <sz val="12"/>
        <color rgb="FF000000"/>
        <rFont val="微軟正黑體"/>
        <family val="2"/>
        <charset val="136"/>
      </rPr>
      <t xml:space="preserve">司法院：
</t>
    </r>
    <r>
      <rPr>
        <sz val="12"/>
        <color rgb="FF000000"/>
        <rFont val="微軟正黑體"/>
        <family val="2"/>
        <charset val="136"/>
      </rPr>
      <t>-整理任務宣傳行銷數據
🍎</t>
    </r>
    <r>
      <rPr>
        <b/>
        <sz val="12"/>
        <color rgb="FF000000"/>
        <rFont val="微軟正黑體"/>
        <family val="2"/>
        <charset val="136"/>
      </rPr>
      <t xml:space="preserve">智慧局：
</t>
    </r>
    <r>
      <rPr>
        <sz val="12"/>
        <color rgb="FF000000"/>
        <rFont val="微軟正黑體"/>
        <family val="2"/>
        <charset val="136"/>
      </rPr>
      <t xml:space="preserve">-ai檔案請外包＆內部整理
</t>
    </r>
    <r>
      <rPr>
        <b/>
        <sz val="12"/>
        <color rgb="FF000000"/>
        <rFont val="微軟正黑體"/>
        <family val="2"/>
        <charset val="136"/>
      </rPr>
      <t xml:space="preserve">🍎社群活動：
</t>
    </r>
    <r>
      <rPr>
        <sz val="12"/>
        <color rgb="FF000000"/>
        <rFont val="微軟正黑體"/>
        <family val="2"/>
        <charset val="136"/>
      </rPr>
      <t xml:space="preserve">-Small talk 逗陣來凱槓：ep3腳本調整＆製作
-每週任務當周時事分享＆文案撰寫
-整理IG各專案成效數據
-11月社群活動內容確認並上線
</t>
    </r>
    <r>
      <rPr>
        <b/>
        <sz val="12"/>
        <color rgb="FF000000"/>
        <rFont val="微軟正黑體"/>
        <family val="2"/>
        <charset val="136"/>
      </rPr>
      <t xml:space="preserve">🍎電競達人：
</t>
    </r>
    <r>
      <rPr>
        <sz val="12"/>
        <color rgb="FF000000"/>
        <rFont val="微軟正黑體"/>
        <family val="2"/>
        <charset val="136"/>
      </rPr>
      <t>-2026地形初版素模調整確認
-2026規則調整
-規劃網頁改版</t>
    </r>
  </si>
  <si>
    <r>
      <rPr>
        <b/>
        <sz val="12"/>
        <color rgb="FF000000"/>
        <rFont val="微軟正黑體"/>
        <family val="2"/>
        <charset val="136"/>
      </rPr>
      <t xml:space="preserve">🍎玉山：
</t>
    </r>
    <r>
      <rPr>
        <sz val="12"/>
        <color rgb="FF000000"/>
        <rFont val="微軟正黑體"/>
        <family val="2"/>
        <charset val="136"/>
      </rPr>
      <t>-整理任務宣傳行銷數據
🍎</t>
    </r>
    <r>
      <rPr>
        <b/>
        <sz val="12"/>
        <color rgb="FF000000"/>
        <rFont val="微軟正黑體"/>
        <family val="2"/>
        <charset val="136"/>
      </rPr>
      <t xml:space="preserve">智慧局：
</t>
    </r>
    <r>
      <rPr>
        <sz val="12"/>
        <color rgb="FF000000"/>
        <rFont val="微軟正黑體"/>
        <family val="2"/>
        <charset val="136"/>
      </rPr>
      <t xml:space="preserve">-整理任務宣傳行銷數據
</t>
    </r>
    <r>
      <rPr>
        <b/>
        <sz val="12"/>
        <color rgb="FF000000"/>
        <rFont val="微軟正黑體"/>
        <family val="2"/>
        <charset val="136"/>
      </rPr>
      <t xml:space="preserve">🍎社群活動：
</t>
    </r>
    <r>
      <rPr>
        <sz val="12"/>
        <color rgb="FF000000"/>
        <rFont val="微軟正黑體"/>
        <family val="2"/>
        <charset val="136"/>
      </rPr>
      <t xml:space="preserve">-Small talk 逗陣來凱槓：ep2製作＆上線
-每週任務當周時事分享＆文案撰寫
-Pa好康公開世界題目出題＆上線
-玩家俱樂部版規調整
-國際兒童日短影音文案撰寫並上線
</t>
    </r>
    <r>
      <rPr>
        <b/>
        <sz val="12"/>
        <color rgb="FF000000"/>
        <rFont val="微軟正黑體"/>
        <family val="2"/>
        <charset val="136"/>
      </rPr>
      <t xml:space="preserve">🍎電競達人：
</t>
    </r>
    <r>
      <rPr>
        <sz val="12"/>
        <color rgb="FF000000"/>
        <rFont val="微軟正黑體"/>
        <family val="2"/>
        <charset val="136"/>
      </rPr>
      <t>-任務撈取清單整理
-2026規則調整
-規劃網頁改版</t>
    </r>
  </si>
  <si>
    <r>
      <rPr>
        <b/>
        <sz val="12"/>
        <color rgb="FF000000"/>
        <rFont val="微軟正黑體"/>
        <family val="2"/>
        <charset val="136"/>
      </rPr>
      <t xml:space="preserve">🍎司法院：
</t>
    </r>
    <r>
      <rPr>
        <sz val="12"/>
        <color rgb="FF000000"/>
        <rFont val="微軟正黑體"/>
        <family val="2"/>
        <charset val="136"/>
      </rPr>
      <t xml:space="preserve">-任務九行銷版位上線
</t>
    </r>
    <r>
      <rPr>
        <b/>
        <sz val="12"/>
        <color rgb="FF000000"/>
        <rFont val="微軟正黑體"/>
        <family val="2"/>
        <charset val="136"/>
      </rPr>
      <t xml:space="preserve">🍎社群活動：
</t>
    </r>
    <r>
      <rPr>
        <sz val="12"/>
        <color rgb="FF000000"/>
        <rFont val="微軟正黑體"/>
        <family val="2"/>
        <charset val="136"/>
      </rPr>
      <t xml:space="preserve">-Small talk 逗陣來凱槓：腳本修改
-每週任務當周時事分享＆文案撰寫
-蜜雅的知識口袋ep1上線
-11月Pa好康任務上線
-討論11月短影音腳本＆拍攝
</t>
    </r>
    <r>
      <rPr>
        <b/>
        <sz val="12"/>
        <color rgb="FF000000"/>
        <rFont val="微軟正黑體"/>
        <family val="2"/>
        <charset val="136"/>
      </rPr>
      <t xml:space="preserve">🍎玩家成就：
</t>
    </r>
    <r>
      <rPr>
        <sz val="12"/>
        <color rgb="FF000000"/>
        <rFont val="微軟正黑體"/>
        <family val="2"/>
        <charset val="136"/>
      </rPr>
      <t xml:space="preserve">-與PM討論玩家成就功能
-網頁更新規劃
</t>
    </r>
    <r>
      <rPr>
        <b/>
        <sz val="12"/>
        <color rgb="FF000000"/>
        <rFont val="微軟正黑體"/>
        <family val="2"/>
        <charset val="136"/>
      </rPr>
      <t xml:space="preserve">🍎電競達人：
</t>
    </r>
    <r>
      <rPr>
        <sz val="12"/>
        <color rgb="FF000000"/>
        <rFont val="微軟正黑體"/>
        <family val="2"/>
        <charset val="136"/>
      </rPr>
      <t>-規劃2026電競達人限定地形
-任務撈取清單整理</t>
    </r>
  </si>
  <si>
    <r>
      <rPr>
        <b/>
        <sz val="12"/>
        <color rgb="FF000000"/>
        <rFont val="微軟正黑體"/>
        <family val="2"/>
        <charset val="136"/>
      </rPr>
      <t xml:space="preserve">
🍎玉山：
</t>
    </r>
    <r>
      <rPr>
        <sz val="12"/>
        <color rgb="FF000000"/>
        <rFont val="微軟正黑體"/>
        <family val="2"/>
        <charset val="136"/>
      </rPr>
      <t xml:space="preserve">-任務十二文案撰寫＆行銷版位上線
</t>
    </r>
    <r>
      <rPr>
        <b/>
        <sz val="12"/>
        <color rgb="FF000000"/>
        <rFont val="微軟正黑體"/>
        <family val="2"/>
        <charset val="136"/>
      </rPr>
      <t xml:space="preserve">🍎智慧局：
</t>
    </r>
    <r>
      <rPr>
        <sz val="12"/>
        <color rgb="FF000000"/>
        <rFont val="微軟正黑體"/>
        <family val="2"/>
        <charset val="136"/>
      </rPr>
      <t xml:space="preserve">-任務八行銷版位上線
</t>
    </r>
    <r>
      <rPr>
        <b/>
        <sz val="12"/>
        <color rgb="FF000000"/>
        <rFont val="微軟正黑體"/>
        <family val="2"/>
        <charset val="136"/>
      </rPr>
      <t xml:space="preserve">🍎司法院：
</t>
    </r>
    <r>
      <rPr>
        <sz val="12"/>
        <color rgb="FF000000"/>
        <rFont val="微軟正黑體"/>
        <family val="2"/>
        <charset val="136"/>
      </rPr>
      <t xml:space="preserve">-撰寫任務九貼文文案
</t>
    </r>
    <r>
      <rPr>
        <b/>
        <sz val="12"/>
        <color rgb="FF000000"/>
        <rFont val="微軟正黑體"/>
        <family val="2"/>
        <charset val="136"/>
      </rPr>
      <t xml:space="preserve">🍎社群活動：
</t>
    </r>
    <r>
      <rPr>
        <sz val="12"/>
        <color rgb="FF000000"/>
        <rFont val="微軟正黑體"/>
        <family val="2"/>
        <charset val="136"/>
      </rPr>
      <t>-Small talk 逗陣來凱槓：EP1字幕校正＆確認上架
-每週任務模板確認、當周時事分享＆文案撰寫
-彙整下週的每週任務補帖資料
-11月社群活動&amp;短影音討論
-「參與賽事」新功能教學影片錄製＆剪輯
🍎</t>
    </r>
    <r>
      <rPr>
        <b/>
        <sz val="12"/>
        <color rgb="FF000000"/>
        <rFont val="微軟正黑體"/>
        <family val="2"/>
        <charset val="136"/>
      </rPr>
      <t xml:space="preserve">其他：
</t>
    </r>
    <r>
      <rPr>
        <sz val="12"/>
        <color rgb="FF000000"/>
        <rFont val="微軟正黑體"/>
        <family val="2"/>
        <charset val="136"/>
      </rPr>
      <t>-更新10月社群及電商數據
-臺南文資小學堂線上賽行前會＆當日直播支援
-行銷月會</t>
    </r>
  </si>
  <si>
    <r>
      <rPr>
        <b/>
        <sz val="12"/>
        <color rgb="FF000000"/>
        <rFont val="微軟正黑體"/>
        <family val="2"/>
        <charset val="136"/>
      </rPr>
      <t xml:space="preserve">
🍎玉山：
-</t>
    </r>
    <r>
      <rPr>
        <sz val="12"/>
        <color rgb="FF000000"/>
        <rFont val="微軟正黑體"/>
        <family val="2"/>
        <charset val="136"/>
      </rPr>
      <t xml:space="preserve">任務十二圖素確認
</t>
    </r>
    <r>
      <rPr>
        <b/>
        <sz val="12"/>
        <color rgb="FF000000"/>
        <rFont val="微軟正黑體"/>
        <family val="2"/>
        <charset val="136"/>
      </rPr>
      <t xml:space="preserve">🍎智慧局：
</t>
    </r>
    <r>
      <rPr>
        <sz val="12"/>
        <color rgb="FF000000"/>
        <rFont val="微軟正黑體"/>
        <family val="2"/>
        <charset val="136"/>
      </rPr>
      <t xml:space="preserve">-整理10月任務行銷數據
-撰寫任務八貼文文案
</t>
    </r>
    <r>
      <rPr>
        <b/>
        <sz val="12"/>
        <color rgb="FF000000"/>
        <rFont val="微軟正黑體"/>
        <family val="2"/>
        <charset val="136"/>
      </rPr>
      <t xml:space="preserve">🍎司法院：
</t>
    </r>
    <r>
      <rPr>
        <sz val="12"/>
        <color rgb="FF000000"/>
        <rFont val="微軟正黑體"/>
        <family val="2"/>
        <charset val="136"/>
      </rPr>
      <t xml:space="preserve">-任務八行銷版位上線
🍎高科大食農：
-整理任務行銷數據
</t>
    </r>
    <r>
      <rPr>
        <b/>
        <sz val="12"/>
        <color rgb="FF000000"/>
        <rFont val="微軟正黑體"/>
        <family val="2"/>
        <charset val="136"/>
      </rPr>
      <t xml:space="preserve">🍎社群活動：
</t>
    </r>
    <r>
      <rPr>
        <sz val="12"/>
        <color rgb="FF000000"/>
        <rFont val="微軟正黑體"/>
        <family val="2"/>
        <charset val="136"/>
      </rPr>
      <t>-「蜜雅知識口袋」第一集製作
-Small talk 逗陣來凱槓：內容討論＆影片製作
-萬聖節掉寶圖活動上線
-短影音剪輯調整＆文案撰寫上架
-與實習生確認IG每週任務貼文模板</t>
    </r>
  </si>
  <si>
    <r>
      <rPr>
        <b/>
        <sz val="12"/>
        <color rgb="FF000000"/>
        <rFont val="微軟正黑體"/>
        <family val="2"/>
        <charset val="136"/>
      </rPr>
      <t xml:space="preserve">🍎玉山：
</t>
    </r>
    <r>
      <rPr>
        <sz val="12"/>
        <color rgb="FF000000"/>
        <rFont val="微軟正黑體"/>
        <family val="2"/>
        <charset val="136"/>
      </rPr>
      <t xml:space="preserve">-撰寫玉山任務十一貼文
-任務十一行銷版位上線
</t>
    </r>
    <r>
      <rPr>
        <b/>
        <sz val="12"/>
        <color rgb="FF000000"/>
        <rFont val="微軟正黑體"/>
        <family val="2"/>
        <charset val="136"/>
      </rPr>
      <t xml:space="preserve">🍎新竹縣教育局：
</t>
    </r>
    <r>
      <rPr>
        <sz val="12"/>
        <color rgb="FF000000"/>
        <rFont val="微軟正黑體"/>
        <family val="2"/>
        <charset val="136"/>
      </rPr>
      <t xml:space="preserve">-整理交通安全任務行銷數據
</t>
    </r>
    <r>
      <rPr>
        <b/>
        <sz val="12"/>
        <color rgb="FF000000"/>
        <rFont val="微軟正黑體"/>
        <family val="2"/>
        <charset val="136"/>
      </rPr>
      <t xml:space="preserve">🍎智慧局：
</t>
    </r>
    <r>
      <rPr>
        <sz val="12"/>
        <color rgb="FF000000"/>
        <rFont val="微軟正黑體"/>
        <family val="2"/>
        <charset val="136"/>
      </rPr>
      <t xml:space="preserve">-任務七行銷版位上線
-整理任務八製圖資訊給外包
</t>
    </r>
    <r>
      <rPr>
        <b/>
        <sz val="12"/>
        <color rgb="FF000000"/>
        <rFont val="微軟正黑體"/>
        <family val="2"/>
        <charset val="136"/>
      </rPr>
      <t xml:space="preserve">🍎司法院：
</t>
    </r>
    <r>
      <rPr>
        <sz val="12"/>
        <color rgb="FF000000"/>
        <rFont val="微軟正黑體"/>
        <family val="2"/>
        <charset val="136"/>
      </rPr>
      <t xml:space="preserve">-任務八行銷版位上線
</t>
    </r>
    <r>
      <rPr>
        <b/>
        <sz val="12"/>
        <color rgb="FF000000"/>
        <rFont val="微軟正黑體"/>
        <family val="2"/>
        <charset val="136"/>
      </rPr>
      <t xml:space="preserve">🍎社群活動：
</t>
    </r>
    <r>
      <rPr>
        <sz val="12"/>
        <color rgb="FF000000"/>
        <rFont val="微軟正黑體"/>
        <family val="2"/>
        <charset val="136"/>
      </rPr>
      <t xml:space="preserve">-「蜜雅知識口袋」模板調整確認
-Small talk 逗陣來凱槓：腳本調整＆聲音測試
-萬聖節掉寶圖素確認
-拍攝短影音＆剪輯確認
-撰寫玩家成就Q3獎勵的站內訊息
-與實習生確認IG每週任務貼文模板
</t>
    </r>
    <r>
      <rPr>
        <b/>
        <sz val="12"/>
        <color rgb="FF000000"/>
        <rFont val="微軟正黑體"/>
        <family val="2"/>
        <charset val="136"/>
      </rPr>
      <t xml:space="preserve">🍎其他：
</t>
    </r>
    <r>
      <rPr>
        <sz val="12"/>
        <color rgb="FF000000"/>
        <rFont val="微軟正黑體"/>
        <family val="2"/>
        <charset val="136"/>
      </rPr>
      <t>-協助確認野野任務行銷版位上線</t>
    </r>
  </si>
  <si>
    <r>
      <rPr>
        <b/>
        <sz val="12"/>
        <color rgb="FF000000"/>
        <rFont val="微軟正黑體"/>
        <family val="2"/>
        <charset val="136"/>
      </rPr>
      <t xml:space="preserve">🍎司法院：
</t>
    </r>
    <r>
      <rPr>
        <sz val="12"/>
        <color rgb="FF000000"/>
        <rFont val="微軟正黑體"/>
        <family val="2"/>
        <charset val="136"/>
      </rPr>
      <t xml:space="preserve">-任務八文案撰寫＆圖素確認
</t>
    </r>
    <r>
      <rPr>
        <b/>
        <sz val="12"/>
        <color rgb="FF000000"/>
        <rFont val="微軟正黑體"/>
        <family val="2"/>
        <charset val="136"/>
      </rPr>
      <t xml:space="preserve">🍎新竹縣教育局：
</t>
    </r>
    <r>
      <rPr>
        <sz val="12"/>
        <color rgb="FF000000"/>
        <rFont val="微軟正黑體"/>
        <family val="2"/>
        <charset val="136"/>
      </rPr>
      <t xml:space="preserve">-整理交通安全任務行銷數據
</t>
    </r>
    <r>
      <rPr>
        <b/>
        <sz val="12"/>
        <color rgb="FF000000"/>
        <rFont val="微軟正黑體"/>
        <family val="2"/>
        <charset val="136"/>
      </rPr>
      <t xml:space="preserve">🍎智慧局：
</t>
    </r>
    <r>
      <rPr>
        <sz val="12"/>
        <color rgb="FF000000"/>
        <rFont val="微軟正黑體"/>
        <family val="2"/>
        <charset val="136"/>
      </rPr>
      <t xml:space="preserve">-任務七圖素&amp;文案確認
</t>
    </r>
    <r>
      <rPr>
        <b/>
        <sz val="12"/>
        <color rgb="FF000000"/>
        <rFont val="微軟正黑體"/>
        <family val="2"/>
        <charset val="136"/>
      </rPr>
      <t xml:space="preserve">🍎高科大食農：
</t>
    </r>
    <r>
      <rPr>
        <sz val="12"/>
        <color rgb="FF000000"/>
        <rFont val="微軟正黑體"/>
        <family val="2"/>
        <charset val="136"/>
      </rPr>
      <t xml:space="preserve">-任務三行銷版位上線
-入校活動（台北金華國小）
-撰寫並上架官網活動文章
</t>
    </r>
    <r>
      <rPr>
        <b/>
        <sz val="12"/>
        <color rgb="FF000000"/>
        <rFont val="微軟正黑體"/>
        <family val="2"/>
        <charset val="136"/>
      </rPr>
      <t xml:space="preserve">🍎社群活動：
</t>
    </r>
    <r>
      <rPr>
        <sz val="12"/>
        <color rgb="FF000000"/>
        <rFont val="微軟正黑體"/>
        <family val="2"/>
        <charset val="136"/>
      </rPr>
      <t xml:space="preserve">-small talk腳本撰寫整理
-與實習生確認短影音腳本＆回饋調整
-萬聖節掉寶活動規劃
-10月Pa好康世界題目包題上架
-與實習生確認IG貼文模板（花絮）及日後發佈主題
</t>
    </r>
    <r>
      <rPr>
        <b/>
        <sz val="12"/>
        <color rgb="FF000000"/>
        <rFont val="微軟正黑體"/>
        <family val="2"/>
        <charset val="136"/>
      </rPr>
      <t xml:space="preserve">🍎其他：
</t>
    </r>
    <r>
      <rPr>
        <sz val="12"/>
        <color rgb="FF000000"/>
        <rFont val="微軟正黑體"/>
        <family val="2"/>
        <charset val="136"/>
      </rPr>
      <t>-電商社群會議</t>
    </r>
  </si>
  <si>
    <t>10/7-10/9請假</t>
  </si>
  <si>
    <r>
      <rPr>
        <b/>
        <sz val="12"/>
        <color rgb="FF000000"/>
        <rFont val="微軟正黑體"/>
        <family val="2"/>
        <charset val="136"/>
      </rPr>
      <t xml:space="preserve">🍎玉山：
</t>
    </r>
    <r>
      <rPr>
        <sz val="12"/>
        <color rgb="FF000000"/>
        <rFont val="微軟正黑體"/>
        <family val="2"/>
        <charset val="136"/>
      </rPr>
      <t xml:space="preserve">-撰寫任務十貼文
</t>
    </r>
    <r>
      <rPr>
        <b/>
        <sz val="12"/>
        <color rgb="FF000000"/>
        <rFont val="微軟正黑體"/>
        <family val="2"/>
        <charset val="136"/>
      </rPr>
      <t xml:space="preserve">🍎智慧局：
</t>
    </r>
    <r>
      <rPr>
        <sz val="12"/>
        <color rgb="FF000000"/>
        <rFont val="微軟正黑體"/>
        <family val="2"/>
        <charset val="136"/>
      </rPr>
      <t xml:space="preserve">-整理第9檔任務需求給外包
</t>
    </r>
    <r>
      <rPr>
        <b/>
        <sz val="12"/>
        <color rgb="FF000000"/>
        <rFont val="微軟正黑體"/>
        <family val="2"/>
        <charset val="136"/>
      </rPr>
      <t xml:space="preserve">🍎高科大食農：
</t>
    </r>
    <r>
      <rPr>
        <sz val="12"/>
        <color rgb="FF000000"/>
        <rFont val="微軟正黑體"/>
        <family val="2"/>
        <charset val="136"/>
      </rPr>
      <t xml:space="preserve">-入校事項確認：手拿版＆麥牌發印
</t>
    </r>
    <r>
      <rPr>
        <b/>
        <sz val="12"/>
        <color rgb="FF000000"/>
        <rFont val="微軟正黑體"/>
        <family val="2"/>
        <charset val="136"/>
      </rPr>
      <t xml:space="preserve">🍎社群活動：
</t>
    </r>
    <r>
      <rPr>
        <sz val="12"/>
        <color rgb="FF000000"/>
        <rFont val="微軟正黑體"/>
        <family val="2"/>
        <charset val="136"/>
      </rPr>
      <t xml:space="preserve">-small talk腳本撰寫整理
-教師節留言抽獎公告、私訊獎勵發放
-確認玩家成就Q4虛寶獎勵＆投票公告
</t>
    </r>
    <r>
      <rPr>
        <b/>
        <sz val="12"/>
        <color rgb="FF000000"/>
        <rFont val="微軟正黑體"/>
        <family val="2"/>
        <charset val="136"/>
      </rPr>
      <t>🍎其他</t>
    </r>
    <r>
      <rPr>
        <sz val="12"/>
        <color rgb="FF000000"/>
        <rFont val="微軟正黑體"/>
        <family val="2"/>
        <charset val="136"/>
      </rPr>
      <t>：
-更新九月社群及電商數據
🍎其他：
-電商社群會議</t>
    </r>
  </si>
  <si>
    <r>
      <rPr>
        <b/>
        <sz val="12"/>
        <color rgb="FF000000"/>
        <rFont val="微軟正黑體"/>
        <family val="2"/>
        <charset val="136"/>
      </rPr>
      <t xml:space="preserve">🍎玉山：
</t>
    </r>
    <r>
      <rPr>
        <sz val="12"/>
        <color rgb="FF000000"/>
        <rFont val="微軟正黑體"/>
        <family val="2"/>
        <charset val="136"/>
      </rPr>
      <t xml:space="preserve">-撰寫任務九貼文
-任務九行銷版位上線
</t>
    </r>
    <r>
      <rPr>
        <b/>
        <sz val="12"/>
        <color rgb="FF000000"/>
        <rFont val="微軟正黑體"/>
        <family val="2"/>
        <charset val="136"/>
      </rPr>
      <t xml:space="preserve">🍎司法院：
</t>
    </r>
    <r>
      <rPr>
        <sz val="12"/>
        <color rgb="FF000000"/>
        <rFont val="微軟正黑體"/>
        <family val="2"/>
        <charset val="136"/>
      </rPr>
      <t>-入校活動（台中大勇國小）
🍎</t>
    </r>
    <r>
      <rPr>
        <b/>
        <sz val="12"/>
        <color rgb="FF000000"/>
        <rFont val="微軟正黑體"/>
        <family val="2"/>
        <charset val="136"/>
      </rPr>
      <t xml:space="preserve">新竹縣教育局：
</t>
    </r>
    <r>
      <rPr>
        <sz val="12"/>
        <color rgb="FF000000"/>
        <rFont val="微軟正黑體"/>
        <family val="2"/>
        <charset val="136"/>
      </rPr>
      <t>-任務二行銷版位上線
🍎</t>
    </r>
    <r>
      <rPr>
        <b/>
        <sz val="12"/>
        <color rgb="FF000000"/>
        <rFont val="微軟正黑體"/>
        <family val="2"/>
        <charset val="136"/>
      </rPr>
      <t xml:space="preserve">桃園市教育局反毒：
</t>
    </r>
    <r>
      <rPr>
        <sz val="12"/>
        <color rgb="FF000000"/>
        <rFont val="微軟正黑體"/>
        <family val="2"/>
        <charset val="136"/>
      </rPr>
      <t>-三檔任務行銷數據更新
🍎</t>
    </r>
    <r>
      <rPr>
        <b/>
        <sz val="12"/>
        <color rgb="FF000000"/>
        <rFont val="微軟正黑體"/>
        <family val="2"/>
        <charset val="136"/>
      </rPr>
      <t xml:space="preserve">高科大食農：
</t>
    </r>
    <r>
      <rPr>
        <sz val="12"/>
        <color rgb="FF000000"/>
        <rFont val="微軟正黑體"/>
        <family val="2"/>
        <charset val="136"/>
      </rPr>
      <t>-入校事項確認：手拿版＆麥牌發印
🍎</t>
    </r>
    <r>
      <rPr>
        <b/>
        <sz val="12"/>
        <color rgb="FF000000"/>
        <rFont val="微軟正黑體"/>
        <family val="2"/>
        <charset val="136"/>
      </rPr>
      <t xml:space="preserve">社群活動：
</t>
    </r>
    <r>
      <rPr>
        <sz val="12"/>
        <color rgb="FF000000"/>
        <rFont val="微軟正黑體"/>
        <family val="2"/>
        <charset val="136"/>
      </rPr>
      <t>-AI新專案規劃提案
-教師節活動開跑 9/22-9/26
-更新下一季任務清單＆玩家成就網站更新
🍎其他：
-電商社群會議</t>
    </r>
  </si>
  <si>
    <r>
      <rPr>
        <b/>
        <sz val="12"/>
        <color rgb="FF000000"/>
        <rFont val="微軟正黑體"/>
        <family val="2"/>
        <charset val="136"/>
      </rPr>
      <t xml:space="preserve">🍎玉山：
</t>
    </r>
    <r>
      <rPr>
        <sz val="12"/>
        <color rgb="FF000000"/>
        <rFont val="微軟正黑體"/>
        <family val="2"/>
        <charset val="136"/>
      </rPr>
      <t xml:space="preserve">-任務十圖素確認
</t>
    </r>
    <r>
      <rPr>
        <b/>
        <sz val="12"/>
        <color rgb="FF000000"/>
        <rFont val="微軟正黑體"/>
        <family val="2"/>
        <charset val="136"/>
      </rPr>
      <t xml:space="preserve">🍎司法院：
</t>
    </r>
    <r>
      <rPr>
        <sz val="12"/>
        <color rgb="FF000000"/>
        <rFont val="微軟正黑體"/>
        <family val="2"/>
        <charset val="136"/>
      </rPr>
      <t>-入校規劃：確認第主持稿、獎品包貨寄送、行前會議
-任務七文案撰寫＆圖素確認
🍎</t>
    </r>
    <r>
      <rPr>
        <b/>
        <sz val="12"/>
        <color rgb="FF000000"/>
        <rFont val="微軟正黑體"/>
        <family val="2"/>
        <charset val="136"/>
      </rPr>
      <t xml:space="preserve">新竹縣教育局：
</t>
    </r>
    <r>
      <rPr>
        <sz val="12"/>
        <color rgb="FF000000"/>
        <rFont val="微軟正黑體"/>
        <family val="2"/>
        <charset val="136"/>
      </rPr>
      <t>-任務二貼文撰寫排程
🍎</t>
    </r>
    <r>
      <rPr>
        <b/>
        <sz val="12"/>
        <color rgb="FF000000"/>
        <rFont val="微軟正黑體"/>
        <family val="2"/>
        <charset val="136"/>
      </rPr>
      <t xml:space="preserve">桃園市教育局反毒：
</t>
    </r>
    <r>
      <rPr>
        <sz val="12"/>
        <color rgb="FF000000"/>
        <rFont val="微軟正黑體"/>
        <family val="2"/>
        <charset val="136"/>
      </rPr>
      <t>-三檔任務行銷數據更新
🍎</t>
    </r>
    <r>
      <rPr>
        <b/>
        <sz val="12"/>
        <color rgb="FF000000"/>
        <rFont val="微軟正黑體"/>
        <family val="2"/>
        <charset val="136"/>
      </rPr>
      <t xml:space="preserve">高科大食農：
</t>
    </r>
    <r>
      <rPr>
        <sz val="12"/>
        <color rgb="FF000000"/>
        <rFont val="微軟正黑體"/>
        <family val="2"/>
        <charset val="136"/>
      </rPr>
      <t>-入校事項確認：手拿版印刷、攝影師安排
🍎</t>
    </r>
    <r>
      <rPr>
        <b/>
        <sz val="12"/>
        <color rgb="FF000000"/>
        <rFont val="微軟正黑體"/>
        <family val="2"/>
        <charset val="136"/>
      </rPr>
      <t xml:space="preserve">智慧局：
</t>
    </r>
    <r>
      <rPr>
        <sz val="12"/>
        <color rgb="FF000000"/>
        <rFont val="微軟正黑體"/>
        <family val="2"/>
        <charset val="136"/>
      </rPr>
      <t>-第八檔行銷版位上線
🍎</t>
    </r>
    <r>
      <rPr>
        <b/>
        <sz val="12"/>
        <color rgb="FF000000"/>
        <rFont val="微軟正黑體"/>
        <family val="2"/>
        <charset val="136"/>
      </rPr>
      <t xml:space="preserve">社群活動：
</t>
    </r>
    <r>
      <rPr>
        <sz val="12"/>
        <color rgb="FF000000"/>
        <rFont val="微軟正黑體"/>
        <family val="2"/>
        <charset val="136"/>
      </rPr>
      <t>-AI新專案細節及時程討論
-教師節題目上架＆活動文案撰寫
-追蹤電競達人積分之星發放進度，更新網站排行榜
🍎</t>
    </r>
    <r>
      <rPr>
        <b/>
        <sz val="12"/>
        <color rgb="FF000000"/>
        <rFont val="微軟正黑體"/>
        <family val="2"/>
        <charset val="136"/>
      </rPr>
      <t xml:space="preserve">其他：
</t>
    </r>
    <r>
      <rPr>
        <sz val="12"/>
        <color rgb="FF000000"/>
        <rFont val="微軟正黑體"/>
        <family val="2"/>
        <charset val="136"/>
      </rPr>
      <t>-電商社群會議</t>
    </r>
  </si>
  <si>
    <r>
      <rPr>
        <b/>
        <sz val="12"/>
        <color rgb="FF000000"/>
        <rFont val="微軟正黑體"/>
        <family val="2"/>
        <charset val="136"/>
      </rPr>
      <t xml:space="preserve">🍎玉山：
</t>
    </r>
    <r>
      <rPr>
        <sz val="12"/>
        <color rgb="FF000000"/>
        <rFont val="微軟正黑體"/>
        <family val="2"/>
        <charset val="136"/>
      </rPr>
      <t xml:space="preserve">-任務八行銷版位上線
</t>
    </r>
    <r>
      <rPr>
        <b/>
        <sz val="12"/>
        <color rgb="FF000000"/>
        <rFont val="微軟正黑體"/>
        <family val="2"/>
        <charset val="136"/>
      </rPr>
      <t xml:space="preserve">🍎司法院：
</t>
    </r>
    <r>
      <rPr>
        <sz val="12"/>
        <color rgb="FF000000"/>
        <rFont val="微軟正黑體"/>
        <family val="2"/>
        <charset val="136"/>
      </rPr>
      <t>-撰寫第二場入校主持稿（大勇國小）
-任務六行銷版位上線
-入校獎贈品討論規劃
🍎</t>
    </r>
    <r>
      <rPr>
        <b/>
        <sz val="12"/>
        <color rgb="FF000000"/>
        <rFont val="微軟正黑體"/>
        <family val="2"/>
        <charset val="136"/>
      </rPr>
      <t xml:space="preserve">智慧局：
</t>
    </r>
    <r>
      <rPr>
        <sz val="12"/>
        <color rgb="FF000000"/>
        <rFont val="微軟正黑體"/>
        <family val="2"/>
        <charset val="136"/>
      </rPr>
      <t>-更新第七檔任務行銷數據
-撰寫臉書貼文文案
🍎</t>
    </r>
    <r>
      <rPr>
        <b/>
        <sz val="12"/>
        <color rgb="FF000000"/>
        <rFont val="微軟正黑體"/>
        <family val="2"/>
        <charset val="136"/>
      </rPr>
      <t xml:space="preserve">社群活動：
</t>
    </r>
    <r>
      <rPr>
        <sz val="12"/>
        <color rgb="FF000000"/>
        <rFont val="微軟正黑體"/>
        <family val="2"/>
        <charset val="136"/>
      </rPr>
      <t>-9月pa好康題目發想更新及包題上架
-更新撰寫下一季任務清單
-9/12 蜜雅偶裝短影音上線
-AI新專案：蜜雅講堂構思
-AI新專案：short talk構思
🍎</t>
    </r>
    <r>
      <rPr>
        <b/>
        <sz val="12"/>
        <color rgb="FF000000"/>
        <rFont val="微軟正黑體"/>
        <family val="2"/>
        <charset val="136"/>
      </rPr>
      <t xml:space="preserve">其他：
</t>
    </r>
    <r>
      <rPr>
        <sz val="12"/>
        <color rgb="FF000000"/>
        <rFont val="微軟正黑體"/>
        <family val="2"/>
        <charset val="136"/>
      </rPr>
      <t>-實習生工作事項教學
-電商社群會議
-行銷月會
-追蹤玩家俱樂部貼文及留言、巡視粉專私訊
-教師節社群活動討論</t>
    </r>
  </si>
  <si>
    <r>
      <rPr>
        <b/>
        <sz val="12"/>
        <color rgb="FF000000"/>
        <rFont val="微軟正黑體"/>
        <family val="2"/>
        <charset val="136"/>
      </rPr>
      <t xml:space="preserve">🍎玉山：
</t>
    </r>
    <r>
      <rPr>
        <sz val="12"/>
        <color rgb="FF000000"/>
        <rFont val="微軟正黑體"/>
        <family val="2"/>
        <charset val="136"/>
      </rPr>
      <t>-任務九圖素審核＆調整
🍎</t>
    </r>
    <r>
      <rPr>
        <b/>
        <sz val="12"/>
        <color rgb="FF000000"/>
        <rFont val="微軟正黑體"/>
        <family val="2"/>
        <charset val="136"/>
      </rPr>
      <t xml:space="preserve">智慧局：
</t>
    </r>
    <r>
      <rPr>
        <sz val="12"/>
        <color rgb="FF000000"/>
        <rFont val="微軟正黑體"/>
        <family val="2"/>
        <charset val="136"/>
      </rPr>
      <t>-媒合講座推廣第4波貼文撰寫＆發布
-整理下一波設計內容給外包
🍎</t>
    </r>
    <r>
      <rPr>
        <b/>
        <sz val="12"/>
        <color rgb="FF000000"/>
        <rFont val="微軟正黑體"/>
        <family val="2"/>
        <charset val="136"/>
      </rPr>
      <t xml:space="preserve">新竹縣教育局：
</t>
    </r>
    <r>
      <rPr>
        <sz val="12"/>
        <color rgb="FF000000"/>
        <rFont val="微軟正黑體"/>
        <family val="2"/>
        <charset val="136"/>
      </rPr>
      <t>-任務一行銷版位上線
🍎</t>
    </r>
    <r>
      <rPr>
        <b/>
        <sz val="12"/>
        <color rgb="FF000000"/>
        <rFont val="微軟正黑體"/>
        <family val="2"/>
        <charset val="136"/>
      </rPr>
      <t xml:space="preserve">高科大食農：
</t>
    </r>
    <r>
      <rPr>
        <sz val="12"/>
        <color rgb="FF000000"/>
        <rFont val="微軟正黑體"/>
        <family val="2"/>
        <charset val="136"/>
      </rPr>
      <t>-獎品點交包貨
🍎</t>
    </r>
    <r>
      <rPr>
        <b/>
        <sz val="12"/>
        <color rgb="FF000000"/>
        <rFont val="微軟正黑體"/>
        <family val="2"/>
        <charset val="136"/>
      </rPr>
      <t xml:space="preserve">社群活動：
</t>
    </r>
    <r>
      <rPr>
        <sz val="12"/>
        <color rgb="FF000000"/>
        <rFont val="微軟正黑體"/>
        <family val="2"/>
        <charset val="136"/>
      </rPr>
      <t>-FB粉專訊息回覆討論會議
-教師節社群圖素開票
-電競達人積分之星獎項發放站內訊息撰寫
-更新FB自動回覆訊息
-IG社群受眾整理＆規劃社群方向
🍎</t>
    </r>
    <r>
      <rPr>
        <b/>
        <sz val="12"/>
        <color rgb="FF000000"/>
        <rFont val="微軟正黑體"/>
        <family val="2"/>
        <charset val="136"/>
      </rPr>
      <t xml:space="preserve">其他：
</t>
    </r>
    <r>
      <rPr>
        <sz val="12"/>
        <color rgb="FF000000"/>
        <rFont val="微軟正黑體"/>
        <family val="2"/>
        <charset val="136"/>
      </rPr>
      <t>-更新八月社群及電商數據
-電商社群會議
-支援原語會工作坊台北場
-員購表單&amp;事項交接</t>
    </r>
  </si>
  <si>
    <r>
      <rPr>
        <b/>
        <sz val="12"/>
        <color rgb="FF000000"/>
        <rFont val="微軟正黑體"/>
        <family val="2"/>
        <charset val="136"/>
      </rPr>
      <t xml:space="preserve">🍎玉山：
</t>
    </r>
    <r>
      <rPr>
        <sz val="12"/>
        <color rgb="FF000000"/>
        <rFont val="微軟正黑體"/>
        <family val="2"/>
        <charset val="136"/>
      </rPr>
      <t>-任務七行銷版位上線
-任務八圖素確認追蹤
🍎</t>
    </r>
    <r>
      <rPr>
        <b/>
        <sz val="12"/>
        <color rgb="FF000000"/>
        <rFont val="微軟正黑體"/>
        <family val="2"/>
        <charset val="136"/>
      </rPr>
      <t xml:space="preserve">智慧局：
</t>
    </r>
    <r>
      <rPr>
        <sz val="12"/>
        <color rgb="FF000000"/>
        <rFont val="微軟正黑體"/>
        <family val="2"/>
        <charset val="136"/>
      </rPr>
      <t>-第七檔行銷版位上線
🍎</t>
    </r>
    <r>
      <rPr>
        <b/>
        <sz val="12"/>
        <color rgb="FF000000"/>
        <rFont val="微軟正黑體"/>
        <family val="2"/>
        <charset val="136"/>
      </rPr>
      <t xml:space="preserve">新竹縣教育局：
</t>
    </r>
    <r>
      <rPr>
        <sz val="12"/>
        <color rgb="FF000000"/>
        <rFont val="微軟正黑體"/>
        <family val="2"/>
        <charset val="136"/>
      </rPr>
      <t>-任務一貼文撰寫排程
🍎</t>
    </r>
    <r>
      <rPr>
        <b/>
        <sz val="12"/>
        <color rgb="FF000000"/>
        <rFont val="微軟正黑體"/>
        <family val="2"/>
        <charset val="136"/>
      </rPr>
      <t xml:space="preserve">高科大食農：
</t>
    </r>
    <r>
      <rPr>
        <sz val="12"/>
        <color rgb="FF000000"/>
        <rFont val="微軟正黑體"/>
        <family val="2"/>
        <charset val="136"/>
      </rPr>
      <t>-入校輸出物規劃及外包設計討論
🍎</t>
    </r>
    <r>
      <rPr>
        <b/>
        <sz val="12"/>
        <color rgb="FF000000"/>
        <rFont val="微軟正黑體"/>
        <family val="2"/>
        <charset val="136"/>
      </rPr>
      <t xml:space="preserve">司法院：
</t>
    </r>
    <r>
      <rPr>
        <sz val="12"/>
        <color rgb="FF000000"/>
        <rFont val="微軟正黑體"/>
        <family val="2"/>
        <charset val="136"/>
      </rPr>
      <t>-任務六貼文撰寫＆圖素確認
-Google表單BN圖素確認
🍎</t>
    </r>
    <r>
      <rPr>
        <b/>
        <sz val="12"/>
        <color rgb="FF000000"/>
        <rFont val="微軟正黑體"/>
        <family val="2"/>
        <charset val="136"/>
      </rPr>
      <t xml:space="preserve">社群活動：
</t>
    </r>
    <r>
      <rPr>
        <sz val="12"/>
        <color rgb="FF000000"/>
        <rFont val="微軟正黑體"/>
        <family val="2"/>
        <charset val="136"/>
      </rPr>
      <t>-確認9月短影音調整內容
-規劃教師節社群內容
🍎</t>
    </r>
    <r>
      <rPr>
        <b/>
        <sz val="12"/>
        <color rgb="FF000000"/>
        <rFont val="微軟正黑體"/>
        <family val="2"/>
        <charset val="136"/>
      </rPr>
      <t xml:space="preserve">其他：
</t>
    </r>
    <r>
      <rPr>
        <sz val="12"/>
        <color rgb="FF000000"/>
        <rFont val="微軟正黑體"/>
        <family val="2"/>
        <charset val="136"/>
      </rPr>
      <t>-LINE任務搶先看
-電商社群會議
-中會議室倉庫整理
-Becky交接事項</t>
    </r>
  </si>
  <si>
    <r>
      <rPr>
        <b/>
        <sz val="12"/>
        <color rgb="FF000000"/>
        <rFont val="微軟正黑體"/>
        <family val="2"/>
        <charset val="136"/>
      </rPr>
      <t xml:space="preserve">🍎玉山：
</t>
    </r>
    <r>
      <rPr>
        <sz val="12"/>
        <color rgb="FF000000"/>
        <rFont val="微軟正黑體"/>
        <family val="2"/>
        <charset val="136"/>
      </rPr>
      <t>-玉山任務七貼文撰寫＆排程
🍎</t>
    </r>
    <r>
      <rPr>
        <b/>
        <sz val="12"/>
        <color rgb="FF000000"/>
        <rFont val="微軟正黑體"/>
        <family val="2"/>
        <charset val="136"/>
      </rPr>
      <t xml:space="preserve">智慧局：
</t>
    </r>
    <r>
      <rPr>
        <sz val="12"/>
        <color rgb="FF000000"/>
        <rFont val="微軟正黑體"/>
        <family val="2"/>
        <charset val="136"/>
      </rPr>
      <t>-第七檔行銷版位上線
🍎</t>
    </r>
    <r>
      <rPr>
        <b/>
        <sz val="12"/>
        <color rgb="FF000000"/>
        <rFont val="微軟正黑體"/>
        <family val="2"/>
        <charset val="136"/>
      </rPr>
      <t xml:space="preserve">桃園市教育局反毒：
</t>
    </r>
    <r>
      <rPr>
        <sz val="12"/>
        <color rgb="FF000000"/>
        <rFont val="微軟正黑體"/>
        <family val="2"/>
        <charset val="136"/>
      </rPr>
      <t>-任務二行銷數據更新
🍎</t>
    </r>
    <r>
      <rPr>
        <b/>
        <sz val="12"/>
        <color rgb="FF000000"/>
        <rFont val="微軟正黑體"/>
        <family val="2"/>
        <charset val="136"/>
      </rPr>
      <t xml:space="preserve">高科大食農：
</t>
    </r>
    <r>
      <rPr>
        <sz val="12"/>
        <color rgb="FF000000"/>
        <rFont val="微軟正黑體"/>
        <family val="2"/>
        <charset val="136"/>
      </rPr>
      <t>-電競賽獎品抓貨
🍎</t>
    </r>
    <r>
      <rPr>
        <b/>
        <sz val="12"/>
        <color rgb="FF000000"/>
        <rFont val="微軟正黑體"/>
        <family val="2"/>
        <charset val="136"/>
      </rPr>
      <t xml:space="preserve">社群活動：
</t>
    </r>
    <r>
      <rPr>
        <sz val="12"/>
        <color rgb="FF000000"/>
        <rFont val="微軟正黑體"/>
        <family val="2"/>
        <charset val="136"/>
      </rPr>
      <t>-討論電競達人第一學期積分之星獎勵發放事項
-玩家社團加入審核及檢舉內容處理
🍎</t>
    </r>
    <r>
      <rPr>
        <b/>
        <sz val="12"/>
        <color rgb="FF000000"/>
        <rFont val="微軟正黑體"/>
        <family val="2"/>
        <charset val="136"/>
      </rPr>
      <t xml:space="preserve">其他：
</t>
    </r>
    <r>
      <rPr>
        <sz val="12"/>
        <color rgb="FF000000"/>
        <rFont val="微軟正黑體"/>
        <family val="2"/>
        <charset val="136"/>
      </rPr>
      <t>-LINE任務搶先看
-電商社群會議
-新品入庫盤點
-行銷月會</t>
    </r>
  </si>
  <si>
    <r>
      <rPr>
        <sz val="12"/>
        <color rgb="FF000000"/>
        <rFont val="微軟正黑體"/>
        <family val="2"/>
        <charset val="136"/>
      </rPr>
      <t>🍎</t>
    </r>
    <r>
      <rPr>
        <b/>
        <sz val="12"/>
        <color rgb="FF000000"/>
        <rFont val="微軟正黑體"/>
        <family val="2"/>
        <charset val="136"/>
      </rPr>
      <t xml:space="preserve">玉山：
</t>
    </r>
    <r>
      <rPr>
        <sz val="12"/>
        <color rgb="FF000000"/>
        <rFont val="微軟正黑體"/>
        <family val="2"/>
        <charset val="136"/>
      </rPr>
      <t>-任務八圖素審核＆調整
🍎</t>
    </r>
    <r>
      <rPr>
        <b/>
        <sz val="12"/>
        <color rgb="FF000000"/>
        <rFont val="微軟正黑體"/>
        <family val="2"/>
        <charset val="136"/>
      </rPr>
      <t xml:space="preserve">智慧局：
</t>
    </r>
    <r>
      <rPr>
        <sz val="12"/>
        <color rgb="FF000000"/>
        <rFont val="微軟正黑體"/>
        <family val="2"/>
        <charset val="136"/>
      </rPr>
      <t>-第七檔圖素確認＆貼文撰寫
🍎</t>
    </r>
    <r>
      <rPr>
        <b/>
        <sz val="12"/>
        <color rgb="FF000000"/>
        <rFont val="微軟正黑體"/>
        <family val="2"/>
        <charset val="136"/>
      </rPr>
      <t xml:space="preserve">新竹縣教育局：
</t>
    </r>
    <r>
      <rPr>
        <sz val="12"/>
        <color rgb="FF000000"/>
        <rFont val="微軟正黑體"/>
        <family val="2"/>
        <charset val="136"/>
      </rPr>
      <t>-任務一＆二圖素確認
🍎</t>
    </r>
    <r>
      <rPr>
        <b/>
        <sz val="12"/>
        <color rgb="FF000000"/>
        <rFont val="微軟正黑體"/>
        <family val="2"/>
        <charset val="136"/>
      </rPr>
      <t xml:space="preserve">社群活動：
</t>
    </r>
    <r>
      <rPr>
        <sz val="12"/>
        <color rgb="FF000000"/>
        <rFont val="微軟正黑體"/>
        <family val="2"/>
        <charset val="136"/>
      </rPr>
      <t>-明年度玩家成就&amp;電競達人規劃討論
-8月pa好康包題上架
-父親節活動獎勵發放
-灃食電競賽快問快答影片上線
-每季任務清單更新
-9月社群活動規劃
🍎</t>
    </r>
    <r>
      <rPr>
        <b/>
        <sz val="12"/>
        <color rgb="FF000000"/>
        <rFont val="微軟正黑體"/>
        <family val="2"/>
        <charset val="136"/>
      </rPr>
      <t xml:space="preserve">其他：
</t>
    </r>
    <r>
      <rPr>
        <sz val="12"/>
        <color rgb="FF000000"/>
        <rFont val="微軟正黑體"/>
        <family val="2"/>
        <charset val="136"/>
      </rPr>
      <t>-LINE任務搶先看
-社團檢舉內容處理</t>
    </r>
  </si>
  <si>
    <r>
      <rPr>
        <sz val="12"/>
        <color rgb="FF000000"/>
        <rFont val="微軟正黑體"/>
        <family val="2"/>
        <charset val="136"/>
      </rPr>
      <t>🍎</t>
    </r>
    <r>
      <rPr>
        <b/>
        <sz val="12"/>
        <color rgb="FF000000"/>
        <rFont val="微軟正黑體"/>
        <family val="2"/>
        <charset val="136"/>
      </rPr>
      <t xml:space="preserve">玉山：
</t>
    </r>
    <r>
      <rPr>
        <sz val="12"/>
        <color rgb="FF000000"/>
        <rFont val="微軟正黑體"/>
        <family val="2"/>
        <charset val="136"/>
      </rPr>
      <t>-任務六行銷版位上線
🍎</t>
    </r>
    <r>
      <rPr>
        <b/>
        <sz val="12"/>
        <color rgb="FF000000"/>
        <rFont val="微軟正黑體"/>
        <family val="2"/>
        <charset val="136"/>
      </rPr>
      <t xml:space="preserve">智慧局：
</t>
    </r>
    <r>
      <rPr>
        <sz val="12"/>
        <color rgb="FF000000"/>
        <rFont val="微軟正黑體"/>
        <family val="2"/>
        <charset val="136"/>
      </rPr>
      <t>-撰寫＆上架媒合講座8月貼文
-整理第五檔行銷數據
-外包設計會議：第七檔圖素
🍎</t>
    </r>
    <r>
      <rPr>
        <b/>
        <sz val="12"/>
        <color rgb="FF000000"/>
        <rFont val="微軟正黑體"/>
        <family val="2"/>
        <charset val="136"/>
      </rPr>
      <t xml:space="preserve">新竹縣教育局：
</t>
    </r>
    <r>
      <rPr>
        <sz val="12"/>
        <color rgb="FF000000"/>
        <rFont val="微軟正黑體"/>
        <family val="2"/>
        <charset val="136"/>
      </rPr>
      <t>-任務一＆二圖素開票
🍎</t>
    </r>
    <r>
      <rPr>
        <b/>
        <sz val="12"/>
        <color rgb="FF000000"/>
        <rFont val="微軟正黑體"/>
        <family val="2"/>
        <charset val="136"/>
      </rPr>
      <t xml:space="preserve">司法院：
</t>
    </r>
    <r>
      <rPr>
        <sz val="12"/>
        <color rgb="FF000000"/>
        <rFont val="微軟正黑體"/>
        <family val="2"/>
        <charset val="136"/>
      </rPr>
      <t>-任務五行銷版位上線
🍎</t>
    </r>
    <r>
      <rPr>
        <b/>
        <sz val="12"/>
        <color rgb="FF000000"/>
        <rFont val="微軟正黑體"/>
        <family val="2"/>
        <charset val="136"/>
      </rPr>
      <t xml:space="preserve">高科大食農：
</t>
    </r>
    <r>
      <rPr>
        <sz val="12"/>
        <color rgb="FF000000"/>
        <rFont val="微軟正黑體"/>
        <family val="2"/>
        <charset val="136"/>
      </rPr>
      <t>-競賽獎勵庫存確認
🍎</t>
    </r>
    <r>
      <rPr>
        <b/>
        <sz val="12"/>
        <color rgb="FF000000"/>
        <rFont val="微軟正黑體"/>
        <family val="2"/>
        <charset val="136"/>
      </rPr>
      <t xml:space="preserve">桃園市教育局反毒：
</t>
    </r>
    <r>
      <rPr>
        <sz val="12"/>
        <color rgb="FF000000"/>
        <rFont val="微軟正黑體"/>
        <family val="2"/>
        <charset val="136"/>
      </rPr>
      <t>-任務二行銷版位上線
🍎</t>
    </r>
    <r>
      <rPr>
        <b/>
        <sz val="12"/>
        <color rgb="FF000000"/>
        <rFont val="微軟正黑體"/>
        <family val="2"/>
        <charset val="136"/>
      </rPr>
      <t xml:space="preserve">社群活動：
</t>
    </r>
    <r>
      <rPr>
        <sz val="12"/>
        <color rgb="FF000000"/>
        <rFont val="微軟正黑體"/>
        <family val="2"/>
        <charset val="136"/>
      </rPr>
      <t>-撰寫＆上線父親節社群活動
-8月pa好康題目發想
-玩家成就Q2數據整理
-灃食電競賽花絮影片確認
🍎</t>
    </r>
    <r>
      <rPr>
        <b/>
        <sz val="12"/>
        <color rgb="FF000000"/>
        <rFont val="微軟正黑體"/>
        <family val="2"/>
        <charset val="136"/>
      </rPr>
      <t>其他：
-</t>
    </r>
    <r>
      <rPr>
        <sz val="12"/>
        <color rgb="FF000000"/>
        <rFont val="微軟正黑體"/>
        <family val="2"/>
        <charset val="136"/>
      </rPr>
      <t>更新7月行銷&amp;電商數據
-LINE任務搶先看
-客服信件回覆</t>
    </r>
  </si>
  <si>
    <r>
      <rPr>
        <sz val="12"/>
        <color rgb="FF000000"/>
        <rFont val="微軟正黑體"/>
        <family val="2"/>
        <charset val="136"/>
      </rPr>
      <t>🍎</t>
    </r>
    <r>
      <rPr>
        <b/>
        <sz val="12"/>
        <color rgb="FF000000"/>
        <rFont val="微軟正黑體"/>
        <family val="2"/>
        <charset val="136"/>
      </rPr>
      <t xml:space="preserve">玉山：
</t>
    </r>
    <r>
      <rPr>
        <sz val="12"/>
        <color rgb="FF000000"/>
        <rFont val="微軟正黑體"/>
        <family val="2"/>
        <charset val="136"/>
      </rPr>
      <t>-任務六貼文撰寫&amp;排程
🍎</t>
    </r>
    <r>
      <rPr>
        <b/>
        <sz val="12"/>
        <color rgb="FF000000"/>
        <rFont val="微軟正黑體"/>
        <family val="2"/>
        <charset val="136"/>
      </rPr>
      <t xml:space="preserve">智慧局：
</t>
    </r>
    <r>
      <rPr>
        <sz val="12"/>
        <color rgb="FF000000"/>
        <rFont val="微軟正黑體"/>
        <family val="2"/>
        <charset val="136"/>
      </rPr>
      <t>-第六檔行銷版位上線
🍎</t>
    </r>
    <r>
      <rPr>
        <b/>
        <sz val="12"/>
        <color rgb="FF000000"/>
        <rFont val="微軟正黑體"/>
        <family val="2"/>
        <charset val="136"/>
      </rPr>
      <t xml:space="preserve">新竹縣教育局：
</t>
    </r>
    <r>
      <rPr>
        <sz val="12"/>
        <color rgb="FF000000"/>
        <rFont val="微軟正黑體"/>
        <family val="2"/>
        <charset val="136"/>
      </rPr>
      <t>-主視覺確認完畢
🍎</t>
    </r>
    <r>
      <rPr>
        <b/>
        <sz val="12"/>
        <color rgb="FF000000"/>
        <rFont val="微軟正黑體"/>
        <family val="2"/>
        <charset val="136"/>
      </rPr>
      <t xml:space="preserve">水保署：
</t>
    </r>
    <r>
      <rPr>
        <sz val="12"/>
        <color rgb="FF000000"/>
        <rFont val="微軟正黑體"/>
        <family val="2"/>
        <charset val="136"/>
      </rPr>
      <t>-整理三波任務行銷數據
🍎</t>
    </r>
    <r>
      <rPr>
        <b/>
        <sz val="12"/>
        <color rgb="FF000000"/>
        <rFont val="微軟正黑體"/>
        <family val="2"/>
        <charset val="136"/>
      </rPr>
      <t xml:space="preserve">高科大食農：
</t>
    </r>
    <r>
      <rPr>
        <sz val="12"/>
        <color rgb="FF000000"/>
        <rFont val="微軟正黑體"/>
        <family val="2"/>
        <charset val="136"/>
      </rPr>
      <t>-入校場地場刊（金華國小）
-電競賽得獎名單發佈
🍎</t>
    </r>
    <r>
      <rPr>
        <b/>
        <sz val="12"/>
        <color rgb="FF000000"/>
        <rFont val="微軟正黑體"/>
        <family val="2"/>
        <charset val="136"/>
      </rPr>
      <t xml:space="preserve">桃園市教育局反毒：
</t>
    </r>
    <r>
      <rPr>
        <sz val="12"/>
        <color rgb="FF000000"/>
        <rFont val="微軟正黑體"/>
        <family val="2"/>
        <charset val="136"/>
      </rPr>
      <t>-任務二貼文撰寫&amp;排程
🍎</t>
    </r>
    <r>
      <rPr>
        <b/>
        <sz val="12"/>
        <color rgb="FF000000"/>
        <rFont val="微軟正黑體"/>
        <family val="2"/>
        <charset val="136"/>
      </rPr>
      <t xml:space="preserve">社群活動：
</t>
    </r>
    <r>
      <rPr>
        <sz val="12"/>
        <color rgb="FF000000"/>
        <rFont val="微軟正黑體"/>
        <family val="2"/>
        <charset val="136"/>
      </rPr>
      <t>-外包設計討論：8月社群活動圖素
-玩家社團規則更新討論
-玩家成就宣傳優化事項
🍎</t>
    </r>
    <r>
      <rPr>
        <b/>
        <sz val="12"/>
        <color rgb="FF000000"/>
        <rFont val="微軟正黑體"/>
        <family val="2"/>
        <charset val="136"/>
      </rPr>
      <t xml:space="preserve">其他：
</t>
    </r>
    <r>
      <rPr>
        <sz val="12"/>
        <color rgb="FF000000"/>
        <rFont val="微軟正黑體"/>
        <family val="2"/>
        <charset val="136"/>
      </rPr>
      <t>-LINE任務搶先看
-客服信件回覆</t>
    </r>
  </si>
  <si>
    <r>
      <rPr>
        <sz val="12"/>
        <color rgb="FF000000"/>
        <rFont val="微軟正黑體"/>
        <family val="2"/>
        <charset val="136"/>
      </rPr>
      <t>🍎</t>
    </r>
    <r>
      <rPr>
        <b/>
        <sz val="12"/>
        <color rgb="FF000000"/>
        <rFont val="微軟正黑體"/>
        <family val="2"/>
        <charset val="136"/>
      </rPr>
      <t xml:space="preserve">司法院：
</t>
    </r>
    <r>
      <rPr>
        <sz val="12"/>
        <color rgb="FF000000"/>
        <rFont val="微軟正黑體"/>
        <family val="2"/>
        <charset val="136"/>
      </rPr>
      <t>-任務五圖素確認＆貼文撰寫
🍎</t>
    </r>
    <r>
      <rPr>
        <b/>
        <sz val="12"/>
        <color rgb="FF000000"/>
        <rFont val="微軟正黑體"/>
        <family val="2"/>
        <charset val="136"/>
      </rPr>
      <t xml:space="preserve">智慧局：
</t>
    </r>
    <r>
      <rPr>
        <sz val="12"/>
        <color rgb="FF000000"/>
        <rFont val="微軟正黑體"/>
        <family val="2"/>
        <charset val="136"/>
      </rPr>
      <t>-第六檔圖素審核&amp;貼文撰寫
🍎</t>
    </r>
    <r>
      <rPr>
        <b/>
        <sz val="12"/>
        <color rgb="FF000000"/>
        <rFont val="微軟正黑體"/>
        <family val="2"/>
        <charset val="136"/>
      </rPr>
      <t xml:space="preserve">新竹縣教育局：
</t>
    </r>
    <r>
      <rPr>
        <sz val="12"/>
        <color rgb="FF000000"/>
        <rFont val="微軟正黑體"/>
        <family val="2"/>
        <charset val="136"/>
      </rPr>
      <t>-主視覺開票
🍎</t>
    </r>
    <r>
      <rPr>
        <b/>
        <sz val="12"/>
        <color rgb="FF000000"/>
        <rFont val="微軟正黑體"/>
        <family val="2"/>
        <charset val="136"/>
      </rPr>
      <t xml:space="preserve">水保署：
</t>
    </r>
    <r>
      <rPr>
        <sz val="12"/>
        <color rgb="FF000000"/>
        <rFont val="微軟正黑體"/>
        <family val="2"/>
        <charset val="136"/>
      </rPr>
      <t>-整理三波任務行銷數據
🍎</t>
    </r>
    <r>
      <rPr>
        <b/>
        <sz val="12"/>
        <color rgb="FF000000"/>
        <rFont val="微軟正黑體"/>
        <family val="2"/>
        <charset val="136"/>
      </rPr>
      <t xml:space="preserve">高科大食農：
</t>
    </r>
    <r>
      <rPr>
        <sz val="12"/>
        <color rgb="FF000000"/>
        <rFont val="微軟正黑體"/>
        <family val="2"/>
        <charset val="136"/>
      </rPr>
      <t>-整理外包設計資料＆檔案（入校手拿版、簡報）
🍎</t>
    </r>
    <r>
      <rPr>
        <b/>
        <sz val="12"/>
        <color rgb="FF000000"/>
        <rFont val="微軟正黑體"/>
        <family val="2"/>
        <charset val="136"/>
      </rPr>
      <t xml:space="preserve">社群活動：
</t>
    </r>
    <r>
      <rPr>
        <sz val="12"/>
        <color rgb="FF000000"/>
        <rFont val="微軟正黑體"/>
        <family val="2"/>
        <charset val="136"/>
      </rPr>
      <t>-灃食電競賽短影音素材整理
-拍攝7月影音拍攝、剪輯確認、撰文上架
-發想父親節社群活動
🍎</t>
    </r>
    <r>
      <rPr>
        <b/>
        <sz val="12"/>
        <color rgb="FF000000"/>
        <rFont val="微軟正黑體"/>
        <family val="2"/>
        <charset val="136"/>
      </rPr>
      <t xml:space="preserve">其他：
</t>
    </r>
    <r>
      <rPr>
        <sz val="12"/>
        <color rgb="FF000000"/>
        <rFont val="微軟正黑體"/>
        <family val="2"/>
        <charset val="136"/>
      </rPr>
      <t>-倉庫盤點
-LINE任務搶先看
-全能電競抽獎實體獎品包貨
-客服信件回覆</t>
    </r>
  </si>
  <si>
    <r>
      <rPr>
        <sz val="12"/>
        <color rgb="FF000000"/>
        <rFont val="微軟正黑體"/>
        <family val="2"/>
        <charset val="136"/>
      </rPr>
      <t>🍎</t>
    </r>
    <r>
      <rPr>
        <b/>
        <sz val="12"/>
        <color rgb="FF000000"/>
        <rFont val="微軟正黑體"/>
        <family val="2"/>
        <charset val="136"/>
      </rPr>
      <t xml:space="preserve">司法院：
</t>
    </r>
    <r>
      <rPr>
        <sz val="12"/>
        <color rgb="FF000000"/>
        <rFont val="微軟正黑體"/>
        <family val="2"/>
        <charset val="136"/>
      </rPr>
      <t>-任務四FB貼文上線
🍎</t>
    </r>
    <r>
      <rPr>
        <b/>
        <sz val="12"/>
        <color rgb="FF000000"/>
        <rFont val="微軟正黑體"/>
        <family val="2"/>
        <charset val="136"/>
      </rPr>
      <t xml:space="preserve">玉山：
</t>
    </r>
    <r>
      <rPr>
        <sz val="12"/>
        <color rgb="FF000000"/>
        <rFont val="微軟正黑體"/>
        <family val="2"/>
        <charset val="136"/>
      </rPr>
      <t>-任務五貼文撰寫＆行銷版位上線
-任務六圖素確認
🍎</t>
    </r>
    <r>
      <rPr>
        <b/>
        <sz val="12"/>
        <color rgb="FF000000"/>
        <rFont val="微軟正黑體"/>
        <family val="2"/>
        <charset val="136"/>
      </rPr>
      <t xml:space="preserve">新竹縣教育局：
</t>
    </r>
    <r>
      <rPr>
        <sz val="12"/>
        <color rgb="FF000000"/>
        <rFont val="微軟正黑體"/>
        <family val="2"/>
        <charset val="136"/>
      </rPr>
      <t>-主視覺規劃提案＆行銷版位排程
-專案啟動會議
🍎</t>
    </r>
    <r>
      <rPr>
        <b/>
        <sz val="12"/>
        <color rgb="FF000000"/>
        <rFont val="微軟正黑體"/>
        <family val="2"/>
        <charset val="136"/>
      </rPr>
      <t xml:space="preserve">玩家成就：
</t>
    </r>
    <r>
      <rPr>
        <sz val="12"/>
        <color rgb="FF000000"/>
        <rFont val="微軟正黑體"/>
        <family val="2"/>
        <charset val="136"/>
      </rPr>
      <t>-更新Q3任務清單
-整理Q2行銷數據
🍎</t>
    </r>
    <r>
      <rPr>
        <b/>
        <sz val="12"/>
        <color rgb="FF000000"/>
        <rFont val="微軟正黑體"/>
        <family val="2"/>
        <charset val="136"/>
      </rPr>
      <t xml:space="preserve">其他：
</t>
    </r>
    <r>
      <rPr>
        <sz val="12"/>
        <color rgb="FF000000"/>
        <rFont val="微軟正黑體"/>
        <family val="2"/>
        <charset val="136"/>
      </rPr>
      <t>-灃食電競賽：行前會、7/18-19進場、彩排、執行、撤場
-行銷月會
-LINE任務搶先看
-寄送全能電競抽獎實體獎品
-更新員購表單</t>
    </r>
  </si>
  <si>
    <t>Kevin</t>
  </si>
  <si>
    <t>"🌟衛武營：
第四波任務主視覺後續修改討論
🌟三花：
-第二波任務行銷版位上線
🌟全能電競：
-展板內容初步討論
🌟勤業眾信：
-第三波任務上線
-永續集點卡任務上線
🌟全能電競：
-展板內容初步討論
🌟電商：
-本月盤點
-全能電競Ｔ預購截止/統計數量
🌟LINE社群：
-本周防詐及每週任務
-LINE簽到地形第三波第三週上線
-獎勵自動發放系統廠商串接討論</t>
  </si>
  <si>
    <t>"🌟衛武營：
第四波任務主視覺初稿修改討論
🌟三花：
-第二波任務行銷版位上線
🌟全能電競：
-展板內容初步討論
🌟電商：
-訂單處理
-全能電競Ｔ預購上線
🌟LINE社群：
-本周防詐及每週任務
-LINE簽到地形第三波第二週上線
-獎勵自動發放系統廠商串接討論"</t>
  </si>
  <si>
    <t>🌟勤業眾信：
第三波任務視覺討論
🌟衛武營：
第四波視覺內容初稿確認
🌟電商：
-訂單處理
-全能電競Ｔ預購上線
🌟LINE社群：
-本周防詐及每週任務
-LINE簽到地形第三波上線
-獎勵自動發放系統廠商串接討論</t>
  </si>
  <si>
    <t xml:space="preserve">
🌟衛武營：
第四波任務主視覺討論
🌟電商：
-訂單出貨
-新商品設計初稿修改
-全能電競Ｔ預購素材確認
🌟LINE社群：
-本周防詐及每週任務
-LINE簽到地形第三波素材製作
-獎勵自動發放系統串接討論與調整</t>
  </si>
  <si>
    <t>🌟勤業眾信：
第二波任務版位上線
🌟新竹性平：
第二波任務版位上線
🌟衛武營：
第三波任務視覺確認
🌟電商：
-本月盤點
-電商訂單出貨
-新商品設計初稿確認
-廠商詢價確認
🌟LINE社群：
-本周防詐及每週任務
-LINE簽到地形第二波第八週
-獎勵自動發放系統測試</t>
  </si>
  <si>
    <t xml:space="preserve">
🌟勤業眾信：
第二波任務視覺初稿
🌟衛武營：
第三波任務視覺初稿
🌟電商：
-電商訂單出貨
-全能電競新商品設計討論
-廠商詢價確認
🌟LINE社群：
-本周防詐及每週任務
-LINE簽到地形第二波第七週
-獎勵自動發放系統測試</t>
  </si>
  <si>
    <t>"
🌟勤業眾信：
題目文案內容確認
任務上線
🌟電商：
-電商訂單出貨
-全能電競T初稿確認
-全等電競Ｔ預購版面初稿確認
🌟衛武營：
任務第三波視覺內容討論
🌟LINE社群：
-本周防詐及每週任務
-LINE簽到地形第二波第六週
-獎勵自動發放系統測試</t>
  </si>
  <si>
    <t xml:space="preserve">
任務上線
🌟新竹性平：
臉書貼文上線＆主視覺確認
🌟電商：
-保溫袋新版本打樣對稿
-餐具組廠商搜尋
🌟衛武營：
任務第二波主視覺確認
🌟LINE社群：
-本周防詐及每週任務
-LINE簽到地形第二波第五週</t>
  </si>
  <si>
    <t xml:space="preserve">
🌟勤業眾信：
主視覺確認
任務上線
🌟新竹性平：
臉書貼文調整
🌟電商：
-保溫袋新版本檔案確認
-餐具組廠商搜尋
-全等電競Ｔ初版
🌟衛武營：
任務第二波主視覺初版完成
🌟LINE社群：
-本周防詐及每週任務
-LINE簽到地形第二波第四週</t>
  </si>
  <si>
    <t xml:space="preserve">
🌟勤業眾信：
主視覺調整
🌟新竹性平：
點書貼文撰寫
🌟電商：
-保溫袋打樣檔案確認
-台中電競直播抓貨
🌟衛武營：
任務第二波主視覺方向初版確認
🌟LINE社群：
-本周防詐及每週任務
-LINE簽到地形第二波第三週</t>
  </si>
  <si>
    <t>"
🌟三花：
任務上線
🌟勤業眾信：
客戶主視覺回饋及調整
🌟新竹性平：
主視覺客戶確認定案
🌟電商：
-保溫袋打樣追蹤
-台中電競直播抓貨
🌟衛武營：
任務第二波主視覺方向討論
🌟LINE社群：
-本周防詐及每週任務
-LINE簽到地形第二波第二週</t>
  </si>
  <si>
    <t>"
🌟勤業眾信：
主視覺初版完成，提供客戶
🌟新竹性平：
主視覺概念提案
🌟電商：
-3月庫存盤點完成
🌟衛武營：
第一波主視覺定案
🌟LINE社群：
-本周防詐及每週任務
-LINE簽到地形第二波上線</t>
  </si>
  <si>
    <t xml:space="preserve">
🌟三花：
主視覺概念製作確認
🌟勤業眾信：
主視覺製作討論
🌟新竹性平：
主視覺概念提案
🌟電商：
-更新電商圖片、表單資訊
🌟衛武營：
主視覺修改討論
🌟LINE社群：
-本周防詐及每週任務
-LINE簽到地形新年活動獎勵發放、抽獎公告</t>
  </si>
  <si>
    <t xml:space="preserve">
🌟三花：
主視覺概念製作確認
🌟勤業眾信：
主視覺製作討論
🌟新竹性平：
主視覺概念提案
🌟電商：
-更新電商圖片、表單資訊
🌟衛武營：
主視覺修改討論
🌟LINE社群：
-本周防詐及每週任務
-LINE簽到地形新年活動、抽獎活動公告</t>
  </si>
  <si>
    <t>"""
🌟台中市警察局：
-線上任務上線
🌟三花：
主視覺概念提案確認
🌟勤業眾信：
主視覺概念提案調整
🌟新竹性平：
主視覺概念討論
🌟電商：
-更新電商圖片
🌟衛武營：
主視覺討論
🌟LINE社群：
-本周防詐及每週任務
-LINE簽到地形宣傳＆活動"</t>
  </si>
  <si>
    <t>"
🌟台中市警察局：
-線上任務上線
🌟三花：
主視覺概念提案確認
🌟勤業眾信：
主視覺概念提案調整
🌟新竹性平：
主視覺概念討論
🌟電商：
-更新電商圖片
🌟衛武營：
主視覺討論
🌟LINE社群：
-本周防詐及每週任務
-LINE簽到地形宣傳＆活動</t>
  </si>
  <si>
    <t>"
🌟台中市警察局：
-線上任務視覺調整
🌟三花：
主視覺概念提案討論
🌟勤業眾信：
主視覺概念提案討論
🌟電商：
-財務年度盤點
🌟衛武營：
年度主視覺方向討論
🌟LINE社群：
-本周防詐及每週任務
-LINE簽到地形宣傳＆活動</t>
  </si>
  <si>
    <t xml:space="preserve">
🌟台中市警察局：
-主視覺初版
🌟三花：
主視覺提案調整討論
🌟電商：
-訂單出貨
-新產品到貨盤點
🌟衛武營：
年度主視覺提案調整
🌟LINE社群：
-本周防詐及每週任務
-LINE簽到地形宣傳＆活動上線
</t>
  </si>
  <si>
    <t xml:space="preserve">
🌟台中市警察局：
-主視覺出版製作
🌟三花：
主視覺提案調整
🌟電商：
-桌曆訂單出貨
-新產品到貨盤點
-公告更新員購表單
🌟衛武營：
年度主視覺方向確認
🌟LINE社群：
-本周防詐及每週任務
-LINE簽到地形宣傳＆活動上線
</t>
  </si>
  <si>
    <t xml:space="preserve">
🌟台中市警察局：
-主視覺內容確認
🌟三花：
主視覺提案調整
🌟電商：
-補貨廠商進度追蹤
-員購表單更新素材製作
🌟衛武營：
年度主視覺討論
🌟LINE社群：
-本周防詐及每週任務
-LINE簽到地形選傳活動討論</t>
  </si>
  <si>
    <t xml:space="preserve">
🌟台中市警察局：
-主視覺提案調整
🌟三花：
-主視覺提案調整
🌟電商：
-補貨廠商進度追蹤
-年度盤點
🌟LINE社群：
-本周防詐及每週任務
-LINE簽到地形選傳活動討論</t>
  </si>
  <si>
    <t xml:space="preserve">
🌟基稅局：
-行銷數據整理
🌟三花：
主視覺主題討論
🌟電商：
-新產品廠商聯繫
-桌曆宣傳第二波
🌟LINE社群：
-本周防詐及每週任務
-第一波簽到地形素材製作完成
</t>
  </si>
  <si>
    <t xml:space="preserve">
🌟三花：
主視覺主題討論
🌟電商：
-新產品設計確認
-新產品廠商詢價聯繫
🌟LINE社群：
-本周防詐及每週任務
-第一波簽到地形製作
</t>
  </si>
  <si>
    <t xml:space="preserve">
"🌟原語會：
-行銷結案報告資料整理
-後續廠商請款聯繫
🌟電商：
-新產品設計製作
🌟LINE社群：
-本周防詐及每週任務
-第一波簽到地形製作
-行銷規劃排程</t>
  </si>
  <si>
    <t xml:space="preserve">"🌟原語會：
-成果發表會輸出發包確認
-成果發表會舉辦
🌟衛武營：
-行銷數據整理
🌟三花：
任務排程討論
🌟電商：
-新產品設計開票
-桌曆商城上架
🌟LINE社群：
-本周防詐及每週任務
</t>
  </si>
  <si>
    <t xml:space="preserve">"🌟原語會：
-設計檔完稿確認
-媒體公關對焦/主持、新聞稿確認/媒體時程確認
-餐盒內容確認
🌟衛武營：
-行銷數據整理
🌟食魚：
-行銷數據整理
🌟電商：
-Ｑ4部門採購統計完畢
🌟LINE社群：
-新會員加入推文
</t>
  </si>
  <si>
    <t>"🌟原語會：
-成果發表會展板製作
-成果發表會啟動儀式設計製作
-新聞稿及主持稿撰寫
🌟衛武營：
-第六波文案視覺調整
🌟電商：
-部門採購桌曆取貨
🌟LINE社群：
-每周防詐任務推文
-LINE宣傳推文規劃</t>
  </si>
  <si>
    <t>"🌟原語會：
-成果發表會相關設計製作
-成果發表會啟動儀式形式確認
🌟衛武營：
-第六波行銷版位上線
🌟電商：
-每月盤點完成
-更新電商及員購表單
-CM會議內容整理
🌟LINE社群：
-每周防詐任務推文</t>
  </si>
  <si>
    <t>🌟原語會：
-成果發表會展板初版設計
🌟食漁：
-第六波行銷版位上線
🌟基隆稅務局：
-第一波行銷版位上線
🌟電商：
-桌曆到貨盤點
-新品詢價確認
🌟LINE社群：
-每周防詐任務推文</t>
  </si>
  <si>
    <t>"🌟原語會：
-成果發表會展板討論
-成果發表會啟動儀式設計討論
🌟衛武營：
-第六波文案視覺調整
🌟電商：
-每月盤點完成
-更新電商及員購表單
-CM會議內容整理
🌟LINE社群：
-每周防詐任務推文</t>
  </si>
  <si>
    <t>🌟原語會：
-啟動儀式形式確認
-成果發表會視覺內容規劃
🌟衛武營：
-第六波任務視覺內容修改
-第五波彈跳廣告上線
🌟電商：
-商品補貨品項討論
-桌曆數量確認、正式製作
🌟LINE社群：
-每周防詐任務推文
-回覆民眾訊息</t>
  </si>
  <si>
    <t>🌟原語會：
-第三波任務行銷版位上線
-十月下半場宣傳圖文
🌟衛武營：
-第六波任務視覺內容討論與修改
🌟電商：
-商品補貨品項討論
-年底補貨預算統整
🌟LINE社群：
-每周防詐任務推文
-獎勵自動回覆嘗試</t>
  </si>
  <si>
    <t>🌟原語會：
-十月場次上半場回顧圖文製作
🌟衛武營：
-第六波任務視覺內容討論與修改
🌟電商：
-本月庫存盤點
-電商出貨
🌟LINE社群：
🌟LINE社群：
-每周防詐任務推文
-教師節獎勵發放</t>
  </si>
  <si>
    <t>🌟原語會：
-紀念品全部到貨確認
-九月工作坊活動圖文
-十月初場次宣傳圖文
🌟基隆稅務局：
-主視覺設計確認
🌟衛武營：
-第六波任務視覺發想討論
🌟電商：
-2026月曆部門統計
-電商出貨</t>
  </si>
  <si>
    <t>🌟原語會：
-成果發表會主視覺修改
-工作坊宣傳貼文撰寫
-紀念品到貨清點
🌟海委會：
-結案數據整理
🌟基隆稅務局：
-主視覺設計修改確認
🌟衛武營：
-第五波任務設計修改
🌟電商：
-2026月曆設計樣本確認
-部門採購問卷整理
-9月庫存盤點
-更新庫存表單</t>
  </si>
  <si>
    <t xml:space="preserve">🌟原語會：
-圓扇到貨、清點
-成果發表會主視覺製作
-成果發表會場地確認
🌟海委會：
-設計輸出物確認
-9/12電競賽彩排
-9/13電競賽舉辦
🌟基隆稅務局：
-主視覺設計修改確認
🌟衛武營：
-第五波任務設計製作
🌟電商：
-2026月曆設計樣本送印
-部分採購抓貨
-束口袋到貨清點
</t>
  </si>
  <si>
    <t xml:space="preserve">🌟原語會：
-工作坊貼文鑽寫
🌟海委會：
-設計輸出物確認
🌟基隆稅務局：
-主視覺設計修改確認
🌟衛武營：
-第五波任務設計風格確認
🌟電商：
-部分採購抓貨
-補貨到貨清點
</t>
  </si>
  <si>
    <t>9月01日</t>
  </si>
  <si>
    <t xml:space="preserve">
🌟灃食：
官網文章上線
🌟原語會：
-商品校稿、送印
-確認各商品到貨時間
-成果發表會場地場勘
🌟海委會：
-主持稿初稿完成
🌟基隆稅務局：
-主視覺設計追蹤
🌟衛武營：
-第五波任務視覺方向討論
🌟電商：
-2026月曆設計完成
-庫存整理
-螢光筆、杯墊、餐具組到貨清點
-ERP更新</t>
  </si>
  <si>
    <t>8月25日</t>
  </si>
  <si>
    <t>"🌟灃食：
-花絮影片開立發票
🌟原語會：
-商品設計定稿
-製作廠商聯繫
🌟海委會：
-主持稿初稿撰寫
🌟電商：
-2S抓貨取貨
-補貨廠商進度追蹤
-ERP更新</t>
  </si>
  <si>
    <t>🌟灃食：
-電競賽花絮影片確認
-官網文章初版完成
🌟原語會：
-商品設計初稿確認
-商品製作排程更新
🌟海委會：
-第三波競賽之盾宣傳
🌟食魚：
-第三波任務行銷版位上線
🌟電商：
-麵包店款明信片到貨及盤點
-筆記本、鉛筆、餐具組進度追蹤
-部門採購調查完成
-新商品ERP上架</t>
  </si>
  <si>
    <t>"🌟灃食：
-整理結案
-電競賽花絮影片調整
-官網文章初稿
🌟原語會：
-商品設計初稿
-任務二、三設計圖開票
🌟海委會：
-製作報名夜banner
🌟林保署：
-結案數據提供
🌟電商：
-餐具組補貨
-餐具組報關、檢驗內容確認
-部門採購調查</t>
  </si>
  <si>
    <t>🌟灃食：
-整理結案資訊
-電競賽花絮影片初稿確認
-結案資料整理
🌟原語會：
-商品設計風格確認
-各商品製作排期
🌟海委會：
-製作簡報公版
🌟林保署：
-整理結案數據
🌟電商：
-鉛筆補貨發印
-餐具組新廠商報價、舊廠商報關及收據確認
-追蹤Q3其他部門採購</t>
  </si>
  <si>
    <t>🌟灃食：
-灃食撤場、新製作道具歸檔
-工讀生、攝影師費用結算請款
-結案資料整理
🌟原語會：
-商品開發廠商洽詢新商品開發品項確認
-確認新商品製作期、視覺風格
🌟海委會：
-第二波任務行銷板位皆已上線
🌟林保署：
-第三波任務行銷板位皆已上線
🌟衛武營：
-第四波任務設計風格確認、開票製作
🌟食魚：
-第二波任務行銷板位皆已上線
🌟電商：
-新款筆記本、明信片發印
-螢光筆、鉛筆補貨廠商報價確認
-七月庫存盤點
-餐具組詢價新廠商</t>
  </si>
  <si>
    <t>🌟灃食：
-優化展場互動遊戲模式
-加強展覽宣傳（臉書貼文、限動）
-電競賽視覺輸出及硬體確認
-電競賽活動 7/18場佈 7/19活動
🌟原語會：
-主視覺風格確認、製作主視覺
-新商品開發品項確認
🌟海委會：
-第二波任務臉書及彈跳廣告宣傳板位上線
🌟林保署：
-第三波任務新聞專區上線
🌟衛武營：
-討論後續任務排程規劃及視覺方向
🌟食魚：
-第二波任務首頁banner上線
🌟電商：
-新款筆記本、明信片輸出檔完成
-螢光筆、餐具組補貨數量確認
-更新庫存及員購表單</t>
  </si>
  <si>
    <t>執行專案</t>
  </si>
  <si>
    <t>內容</t>
  </si>
  <si>
    <t>進度</t>
  </si>
  <si>
    <t>執行內容</t>
  </si>
  <si>
    <t>2026第六屆慈濟電競</t>
  </si>
  <si>
    <t>主視覺進行中</t>
  </si>
  <si>
    <t>2026全能電競</t>
  </si>
  <si>
    <t>方案規劃+贊助提案＋電競執行（7月）+公關曝光</t>
  </si>
  <si>
    <t>2026花王</t>
  </si>
  <si>
    <t>（3月底到6月初）3檔期的任務</t>
  </si>
  <si>
    <t>2026聯電</t>
  </si>
  <si>
    <t>三波任務(4-6月）</t>
  </si>
  <si>
    <t>2025衛武營</t>
  </si>
  <si>
    <t>6波宣傳（3月-11月）</t>
  </si>
  <si>
    <t>2026.05.04</t>
  </si>
  <si>
    <t>2026慈濟空軍</t>
  </si>
  <si>
    <t>12波宣傳</t>
  </si>
  <si>
    <t>設計外包</t>
  </si>
  <si>
    <t>2026國泰空軍</t>
  </si>
  <si>
    <t>2026桃園性平</t>
  </si>
  <si>
    <t>5、6、9月（三波）</t>
  </si>
  <si>
    <t>2026台北性平</t>
  </si>
  <si>
    <t>2026三花</t>
  </si>
  <si>
    <t>三波任務宣傳（預計2026年3月-6月)</t>
  </si>
  <si>
    <t>即日起-5/19報名
6/4-6/13 初賽
7/11決賽</t>
  </si>
  <si>
    <t>2026漢光</t>
  </si>
  <si>
    <t>三波（預計9月開始）</t>
  </si>
  <si>
    <t>尚未開始</t>
  </si>
  <si>
    <t>2026北市警局</t>
  </si>
  <si>
    <t>7-8月（兩波）</t>
  </si>
  <si>
    <t>2026玉山</t>
  </si>
  <si>
    <t>12波任務（4月）</t>
  </si>
  <si>
    <t>2026土基會</t>
  </si>
  <si>
    <t>四波任務宣傳
7/24-26實體</t>
  </si>
  <si>
    <t>電競種子教師經營/電競優化</t>
  </si>
  <si>
    <t>2026世展會</t>
  </si>
  <si>
    <t>8/25實體電競賽（8/24進場）</t>
  </si>
  <si>
    <t>2026苗栗稅務局</t>
  </si>
  <si>
    <t>5-6月（兩波）</t>
  </si>
  <si>
    <t>2026原語會</t>
  </si>
  <si>
    <t>記者會＋實體電競賽（11/13～11/14）</t>
  </si>
  <si>
    <t>2026新竹林保署</t>
  </si>
  <si>
    <t>兩波任務（3-5月）</t>
  </si>
  <si>
    <t>庶務</t>
  </si>
  <si>
    <t>節慶賀圖、2BEDM、賽事網站及LINE電競選單更新、wix網站管理續約、電競筆電採購、</t>
  </si>
  <si>
    <t>2026海科館</t>
  </si>
  <si>
    <t>5月（六檔期）+實體電競賽</t>
  </si>
  <si>
    <t>世展會</t>
  </si>
  <si>
    <t>前期視覺處理</t>
  </si>
  <si>
    <t>執行跟進</t>
  </si>
  <si>
    <t>2025漢光基金會</t>
  </si>
  <si>
    <t>三檔（行銷全餐）11-1月</t>
  </si>
  <si>
    <t>2026苗栗交通安全</t>
  </si>
  <si>
    <t>9月（兩波）</t>
  </si>
  <si>
    <t>2026司法院</t>
  </si>
  <si>
    <t>十波（預計6月開始）</t>
  </si>
  <si>
    <t>電商運營（主）</t>
  </si>
  <si>
    <t>新品開發/補貨出貨/客服/網站運營/部門採購員購</t>
  </si>
  <si>
    <t>2026開放水域電競</t>
  </si>
  <si>
    <t>5月-7月（兩檔＋實體電競）</t>
  </si>
  <si>
    <t>2025高科大技職</t>
  </si>
  <si>
    <t>三波任務＋魔王戰（行銷全餐）11-1月</t>
  </si>
  <si>
    <t>2026文資電競</t>
  </si>
  <si>
    <t>兩檔任務書＋電競賽
報名7/20-9/8，線上決賽（11/7六）</t>
  </si>
  <si>
    <t>2026桃園稅務</t>
  </si>
  <si>
    <t>兩波（9-10月）</t>
  </si>
  <si>
    <t>社群經營（副）</t>
  </si>
  <si>
    <t>LINE@</t>
  </si>
  <si>
    <t>2026動保司電競</t>
  </si>
  <si>
    <t>10/3~10/4</t>
  </si>
  <si>
    <t>社群經營</t>
  </si>
  <si>
    <t>BoniO官網（媒體更新）</t>
  </si>
  <si>
    <t>玩家成就活動</t>
  </si>
  <si>
    <t>會員經營宣傳</t>
  </si>
  <si>
    <t>EDM會員管理、簡訊平台</t>
  </si>
  <si>
    <t>2026三星農會</t>
  </si>
  <si>
    <t>兩檔任務</t>
  </si>
  <si>
    <t>宣傳＋獎品寄發</t>
  </si>
  <si>
    <t>電競達人招募令</t>
  </si>
  <si>
    <t>全年度電競賽參加排行積分活動規劃及執行</t>
  </si>
  <si>
    <t>2026台中市警局</t>
  </si>
  <si>
    <t>一檔期任務（1/28上線） +臉書彈跳主視覺+抽獎</t>
  </si>
  <si>
    <t>電商運營</t>
  </si>
  <si>
    <t>檔期、新品、部門採購</t>
  </si>
  <si>
    <t>行銷道具控管、偶裝製作</t>
  </si>
  <si>
    <t>社群經營（主）</t>
  </si>
  <si>
    <t>FB、IG、玩家俱樂部、YT、Pa好康、Thread</t>
  </si>
  <si>
    <t>2026基隆市稅務局</t>
  </si>
  <si>
    <t>兩波任務宣傳(預計1月</t>
  </si>
  <si>
    <t>FB、LINE、IG、Pa好康、玩家俱樂部、官網</t>
  </si>
  <si>
    <t>2026-台中電競賽</t>
  </si>
  <si>
    <t>1/5-3/2報名
3/14-3/16初賽
4/25決賽</t>
  </si>
  <si>
    <t>電商運營（副）</t>
  </si>
  <si>
    <t>2026新竹性平</t>
  </si>
  <si>
    <t>4月（兩波FB+彈跳廣告＋主視覺一式＋抽獎）</t>
  </si>
  <si>
    <t>官方行銷活動</t>
  </si>
  <si>
    <t>進度跟進及討論（電競招募令、玩家成就、電競種子教師）</t>
  </si>
  <si>
    <t>2026基隆教育處性平教育</t>
  </si>
  <si>
    <t>兩檔(4月開始）</t>
  </si>
  <si>
    <t>四月性平月、4/22地球解方拍攝支援</t>
  </si>
  <si>
    <t>2026勤業眾信</t>
  </si>
  <si>
    <t>3波宣傳（3、4、5月各一檔期任務書）</t>
  </si>
  <si>
    <t>設計外包、germini帳號、zoom帳號、其他行銷臨時需求、費用管理</t>
  </si>
  <si>
    <t>2026新北性平</t>
  </si>
  <si>
    <t>4-5月（三波）</t>
  </si>
  <si>
    <t>2025第五屆慈濟電競</t>
  </si>
  <si>
    <t>電競推廣＋現場執行
4/13決賽</t>
  </si>
  <si>
    <t>國網資安線上電競賽</t>
  </si>
  <si>
    <t>電競賽的圖文說明的設計製作五張</t>
  </si>
  <si>
    <t>2025慈濟空軍</t>
  </si>
  <si>
    <t>內訓圖素</t>
  </si>
  <si>
    <t>2024慈濟空軍</t>
  </si>
  <si>
    <t>2025全能電競</t>
  </si>
  <si>
    <t>2025-台中電競賽</t>
  </si>
  <si>
    <t>1-2月賽事報名宣傳＋外部廣告＋4/19決賽場佈</t>
  </si>
  <si>
    <t>原Beca案</t>
  </si>
  <si>
    <t>2025.12.01</t>
  </si>
  <si>
    <t>2024第四屆慈濟電競</t>
  </si>
  <si>
    <t>國泰空軍</t>
  </si>
  <si>
    <t>3波宣傳＋2場進校（4/8、5/19）</t>
  </si>
  <si>
    <t>3波宣傳</t>
  </si>
  <si>
    <t>世界展望會電競</t>
  </si>
  <si>
    <t>電競賽宣傳及執行（8/25-8/26)</t>
  </si>
  <si>
    <t>AZ電競</t>
  </si>
  <si>
    <t>2波宣傳+電競賽執行（任務書2檔：4-5月/宣傳期)
7/12 決賽</t>
  </si>
  <si>
    <t>水保署</t>
  </si>
  <si>
    <t>5-7月3波線上任務＋魔王戰</t>
  </si>
  <si>
    <t>林保署嘉義分署</t>
  </si>
  <si>
    <t>3波宣傳（5-7月）</t>
  </si>
  <si>
    <t>線上電競賽
10月初賽
11月決賽</t>
  </si>
  <si>
    <t>12波宣傳（4月底開始）</t>
  </si>
  <si>
    <t>新竹性平</t>
  </si>
  <si>
    <t>2波宣傳（4月）圖皆已經做完</t>
  </si>
  <si>
    <t>台中2G電競</t>
  </si>
  <si>
    <t>廣告詢價及執行跟進</t>
  </si>
  <si>
    <t>國家公園署</t>
  </si>
  <si>
    <t>頒獎典禮</t>
  </si>
  <si>
    <t>未得標</t>
  </si>
  <si>
    <t>前面幫Allison接</t>
  </si>
  <si>
    <t>新聞稿撰寫及發佈1則
12波宣傳（三個公開世界算3波）總共5檔任務
bn(預熱宣傳＋抽獎)</t>
  </si>
  <si>
    <t>灃食基金會</t>
  </si>
  <si>
    <t>3波宣傳＋7月電競執行＋策展執行(頒獎典禮)
4/22-6/2 報名
6/6-6/9 初賽
7/19 決賽（7月策展）</t>
  </si>
  <si>
    <t>高雄2G電競</t>
  </si>
  <si>
    <t>進度跟進、現場執行</t>
  </si>
  <si>
    <t>聚陽</t>
  </si>
  <si>
    <t>三檔（新聞專區＋彈廣＋臉書）6月底開始製作設計</t>
  </si>
  <si>
    <t>台北市警察局</t>
  </si>
  <si>
    <t>3波任務＋線上電競賽（含直播/賽評/頒獎儀式/獎品）
尚不確定報名時間
7/11-7/14（暫定）初賽
8/16（暫定）線上決賽</t>
  </si>
  <si>
    <t>5月開始，9波任務宣傳（FB、彈跳廣告、新聞專區）＋兩場入校</t>
  </si>
  <si>
    <t>食漁教育（漁業署）</t>
  </si>
  <si>
    <t>5/9開始，6檔宣傳（全版位）</t>
  </si>
  <si>
    <t>即日起-5/19報名
6/4-6/13 初賽
7/5決賽</t>
  </si>
  <si>
    <t>7-8月（兩波FB+彈跳廣告＋主視覺）</t>
  </si>
  <si>
    <t>桃園市防毒</t>
  </si>
  <si>
    <t>三波任務全配（7-9月宣傳上線）</t>
  </si>
  <si>
    <t>6月底開始兩波任務，預計6月開始報名
8/30-9/1 初賽
實體決賽9/20（基隆海科館）無輸出物以硬體場佈</t>
  </si>
  <si>
    <t>3波宣傳＋頒獎典禮＋電競執行＋策展執行</t>
  </si>
  <si>
    <t>三檔（行銷全餐）10-12月</t>
  </si>
  <si>
    <t>阿里山林鐵文資處</t>
  </si>
  <si>
    <t>9-10月（兩波任務宣傳）</t>
  </si>
  <si>
    <t>三波任務全配
食農教育線上賽（奪寶信號）8月</t>
  </si>
  <si>
    <t>線上任務宣傳＋說明會輸出物＋年底成果發表會</t>
  </si>
  <si>
    <t>電競賽
7月（未定）初賽
8/26 決賽</t>
  </si>
  <si>
    <t>8-10月（兩波任務宣傳）</t>
  </si>
  <si>
    <t>新竹縣教育局(交通安全）</t>
  </si>
  <si>
    <t>兩波宣傳（預計9月開始）</t>
  </si>
  <si>
    <t>兩波任務宣傳</t>
  </si>
  <si>
    <t>2波宣傳+電競賽執行（任務書2檔：4-5月/宣傳期：4-5月/初賽：6月/決賽：7月)</t>
  </si>
  <si>
    <t>2G-高雄電競賽</t>
  </si>
  <si>
    <t>帶Beca</t>
  </si>
  <si>
    <t>消保處</t>
  </si>
  <si>
    <t>三花</t>
  </si>
  <si>
    <t>三波任務宣傳（預計2026年3月-)</t>
  </si>
  <si>
    <t>3波任務＋線上電競賽（含直播/賽評/頒獎儀式/獎品，預計8月決賽）</t>
  </si>
  <si>
    <t>節慶賀圖、2BEDM、賽事網站及LINE電競選單更新、wix網站管理續約、電競筆電採購</t>
  </si>
  <si>
    <t>台新基金會</t>
  </si>
  <si>
    <t>11月（兩波任務宣傳）</t>
  </si>
  <si>
    <t>2025 2B電競賽搜集/積分活動</t>
  </si>
  <si>
    <t>兩波任務書、線上電競</t>
  </si>
  <si>
    <t>FB、IG、玩家俱樂部、YT、Pa好康</t>
  </si>
  <si>
    <t>新聞稿</t>
  </si>
  <si>
    <t>年底成果發表會＋前期線上宣傳</t>
  </si>
  <si>
    <t>土基會</t>
  </si>
  <si>
    <t>四波任務宣傳</t>
  </si>
  <si>
    <t>進度跟進及討論（電競招募令、玩家成就）</t>
  </si>
  <si>
    <t>設計外包、gpt帳號、zoom帳號、其他行銷臨時需求、費用管理</t>
  </si>
  <si>
    <t>領域/類型</t>
  </si>
  <si>
    <t>開始日期</t>
  </si>
  <si>
    <t>活動內容</t>
  </si>
  <si>
    <t>例行行銷經營</t>
  </si>
  <si>
    <t>社群經營（臉書、社團、IG、LINE OA)</t>
  </si>
  <si>
    <t>持續</t>
  </si>
  <si>
    <t>良好</t>
  </si>
  <si>
    <r>
      <rPr>
        <sz val="10"/>
        <color rgb="FF000000"/>
        <rFont val="Arial"/>
        <family val="2"/>
      </rPr>
      <t>回覆社群留言
1/21春節line互動訊息確認及修改討論
2/13 品牌獲獎曝光貼文&amp;OMAGAP短影音檢視
3/20 兒童節活動討論
4/2 兒童節line貼文Pa好康任務題目檢視
5/6臺中電競SEO文章修改調整
6/2 畢業季社群活動設計確認
6/23 BoniO十週年官網重新上架
7/1 盤點官方社群簡介並進行修改</t>
    </r>
  </si>
  <si>
    <t xml:space="preserve">
</t>
  </si>
  <si>
    <t xml:space="preserve">1/20提案電競達人招募令＆玩家成就活動整合宣傳
1/20跟Allison奕汝討論學習挑戰規劃後續action item
</t>
  </si>
  <si>
    <r>
      <rPr>
        <sz val="10"/>
        <color rgb="FF000000"/>
        <rFont val="Arial"/>
        <family val="2"/>
      </rPr>
      <t>2/5 電商＆社群會議（玩家成就網頁修改）
3/3 玩家學習挑戰相關文案及宣傳置入討論
3/6 討論玩家成就活動能否在縣市世界發放宣傳
5/7 電商＆社群會議
5/27 系統優化初步會議
5/28 內部成效目標＆功能改善規劃會議</t>
    </r>
  </si>
  <si>
    <r>
      <rPr>
        <sz val="10"/>
        <color rgb="FF000000"/>
        <rFont val="Arial"/>
        <family val="2"/>
      </rPr>
      <t>2/5討論電競招募令視覺修改建議
2/14 電競招募令＆玩家成就進度追蹤
2/12 交接會議（電競招募令＆教育電競）
2/13 PM會議（電競護照功能）
3/7 電競達人招募令地形設定討論
3/11 電競達人招募令貼文審閱
7/3 對焦電競達人招募令與行銷時程，整理公告
7/2 討論電競報名使用者途徑優化</t>
    </r>
  </si>
  <si>
    <t>電商經營</t>
  </si>
  <si>
    <t>新品開發/補貨</t>
  </si>
  <si>
    <r>
      <rPr>
        <sz val="10"/>
        <color rgb="FF000000"/>
        <rFont val="Arial"/>
        <family val="2"/>
      </rPr>
      <t xml:space="preserve">每週商品補貨＆新品開發進度討論
4/22 討論電競T恤EDM內容
6/16 盤點暑假作業補貨品項及數量
</t>
    </r>
  </si>
  <si>
    <t>部門採購/員購</t>
  </si>
  <si>
    <r>
      <rPr>
        <sz val="10"/>
        <color rgb="FF000000"/>
        <rFont val="Arial"/>
        <family val="2"/>
      </rPr>
      <t xml:space="preserve">每週部門採購取貨進度追蹤
開立1月員購發票
2/11 2G-Sam部門採購處理
3/12 2S報價單追蹤
4/10 CSR採購項目確認＆報價單開立
4/14CSR 4月採購報價單發票開立申請
5/5LTD園遊會商品販售討論/商城補貨與部門採購發票確認（便利貼）
5/13–5/15報價單與發票追蹤（2S、LTD）
6/2 6月報價單申請（2S&amp;LTD）
</t>
    </r>
  </si>
  <si>
    <t>其他電商庶務</t>
  </si>
  <si>
    <r>
      <rPr>
        <sz val="10"/>
        <color rgb="FF000000"/>
        <rFont val="Arial"/>
        <family val="2"/>
      </rPr>
      <t xml:space="preserve">1/21、1/22後台庫存與部門採購庫存流程優化討論
4/9社群電商會議（交貨進度、本月員購發票、盤點、Q2部門採購預估、預購T恤等項目對焦）
4/24社群電商事項追蹤（預購T恤/電商訂單/社群留言/實習生短影音）
4/30T恤短影音進度追蹤
4/30社群電商會議（全能電競T銷售、社群玩家留言狀況、母親節以及電競T短影音進度規劃、Becky工作時間分配）
5/9商城商品頁更新追蹤
6/3 6月盤點結果追蹤（盤點正常）
6/4 2025部門採購清單整理、rolling提供Kevin
6/4進度對焦：常態員購表單更新、發票進度、部門採購對焦、第三季rolling詢問
6/18 進度對焦：全能電競T取貨付款、補貨品項數量對焦、全能電競抓貨進度
6/25 進度對焦：未取貨客戶聯繫進度、寄售品項消除erp、各專案抓貨進度、新品開票設計、補貨進度
6/23 商城發票開立失敗處理
7/2 參與電商社群會議，確認桌曆、商品補貨、erp流程與行銷時程等。
7/3 商城發票數字報告流程處理
</t>
    </r>
    <r>
      <rPr>
        <sz val="10"/>
        <color rgb="FFFF0000"/>
        <rFont val="Arial"/>
        <family val="2"/>
      </rPr>
      <t>7/9 電商社群會議：桌曆、補貨、T恤、筆記本、明年度規劃、中秋節、短影音等多項進度</t>
    </r>
  </si>
  <si>
    <t>縣市獎品採購</t>
  </si>
  <si>
    <t>5/20 嘉義報價單開立
5/23 花蓮報價單開立</t>
  </si>
  <si>
    <t>其他庶務</t>
  </si>
  <si>
    <t>電競賽事</t>
  </si>
  <si>
    <r>
      <rPr>
        <sz val="10"/>
        <color rgb="FF000000"/>
        <rFont val="Arial"/>
        <family val="2"/>
      </rPr>
      <t>1/20初賽參賽獎狀模板修改確認並提供OP
1/23推薦報名總結算製圖&amp;貼文撰寫排程
2/6 環保電競line初賽開賽通知設定
2/7聯絡慈濟電競推薦前三名主揪得獎事宜
2/7慈濟電競報名抽獎中獎名單製作＆貼文撰寫
3/3 慈濟電競參賽獎狀修改
3/6 直播預告圖修改討論/line選單製作及設定更新
3/10 決賽晉級公告製作＆貼文撰寫
3/17 真善美團隊需求對接
3/18 環保電競暖身賽圖修改調整
3/20 初賽獎狀內容確認及修改
4/1 FB貼文撰寫（新題上線）
4/1 修改總決賽獎狀
4/4 撰寫總決賽Eva致詞稿
4/4 建立總決賽直播活動
4/7 撰寫致詞稿及確認數據資料
4/8 整理總決賽採訪稿、小禮物、肖像權處理/聯絡真善美與受訪者/ 製作各區獎狀並提供 PDF
4/9 修改總決賽獎狀/直播活動設定/決賽行前會
4/11 重新邀約受訪者/準備決賽採訪物品/ 主持稿、新聞稿調整確認/行銷同仁說明決賽支援項目/ 撰寫發佈決賽直播預告貼文（FB/LINE）
4/14決賽訪問素材整理及討論影片剪輯/採訪禮品登記及歸還/決賽獲勝選手名單製作＆貼文發佈/線上訪問陳歆淇選手
4/15 頒獎照＆採訪音檔與慈濟對接
4/17挑選決賽現場照片/撰寫初賽抽獎公告貼文/製作中獎名單/更換臉書圖/決賽花絮貼文撰寫/設定line oa選單
4/21採訪影片剪輯討論/教育電競網站更新
4/22採訪影片素材確認及討論（頒獎照與音檔）
4/25歆琪採訪文章撰寫＆寄出確認
4/29 結案行銷數據彙整與簡報製作
5/2 發佈選手採訪文章/郵寄訪談禮品並登記獎品使用紀錄
5/5影片粗剪討論/結案報告整理
5/8結案報告整理
5/19 決賽兩支採訪影片修改討論
5/26 結案報告補充
5/27 11:00 結案會前會、16:00 結案會議
5/27 馬來西亞 Wix 網站需求確認、網站開票
6/2 提案與報價討論（Vicky）
6/3 客戶進度會議、主視覺與網頁時程整理
6/5與OP、設計討論修改網站內容
6/10：馬來西亞網站設計修改確認/第四屆採訪影片上架
6/11：整理第五屆視覺方向提案/設計討論＆整理開票
6/13：與OP討論第五屆相關時程
6/16-6/17 馬來西亞網頁進度確認/設計修改
6/19 主視覺設計討論會議
6/27 加開票（馬來西亞網站修改）
6/30 修改馬來西亞wix網站（移除玻璃州、更新簡章連結、決賽時間調整）
7/2 主視覺草圖追蹤、討論與內部確認</t>
    </r>
  </si>
  <si>
    <t xml:space="preserve">
</t>
  </si>
  <si>
    <t>2G-高雄電競</t>
  </si>
  <si>
    <r>
      <rPr>
        <sz val="10"/>
        <color rgb="FF000000"/>
        <rFont val="Arial"/>
        <family val="2"/>
      </rPr>
      <t>2/3高雄電競2B內部會議
2/5高雄電競2G會議
3/4 高雄電競內部檢討會議</t>
    </r>
  </si>
  <si>
    <t>2G-臺中電競</t>
  </si>
  <si>
    <r>
      <rPr>
        <sz val="10"/>
        <color rgb="FF000000"/>
        <rFont val="Arial"/>
        <family val="2"/>
      </rPr>
      <t>1/21臺中電競-KOL影片修改回覆
1/22公車廣告匯款進度處理
1/23追蹤臺中電競海報寄送狀況
1/23臺中電競報名加強宣傳討論
2/5 臺中電競宣傳內容討論及追蹤
2/6 對臺中電競廣告投放設定
3/4 臺中電競分工討論（內部）
3/10 臺中電競分工會議（與2G）
3/20 臺中電競設計輸出物＆進度追蹤
3/21 柯南哥電話會議（臺中電競）
4/2 2G對焦會議
4/14 行前會議
4/16 識別證列印作業
4/18賽事場地進場＆彩排（4/19為正式比賽日）
4/30 結案會議</t>
    </r>
  </si>
  <si>
    <r>
      <rPr>
        <sz val="10"/>
        <color rgb="FF000000"/>
        <rFont val="Arial"/>
        <family val="2"/>
      </rPr>
      <t xml:space="preserve">2/5討論全能電競贊助進度＆得獎者獎勵內容
2/14 交接會議（全能電競）
3/3 wix網站檢查及上線＆教育電競更新
3/3 貼文撰寫＆宣傳報名上線（各渠道）
3/4 全能電競討論贊助商任務及魔王戰時程/整理各家贊助商權益宣傳時程
3/5 上線全能電競早鳥報名宣傳
3/6 圖素確認（EDM）/精華案例BoniO官網更新
3/7 全能電競BD用精華簡報修改及確認
3/13偏鄉團隊機制討論＆更新全能電競簡章
3/13 早鳥貼文撰寫發佈/獎金獵人上線申請
3/14 全能電競新北圖素確認
3/17 新宣傳上線（競賽主題介紹)/EDM進度確認
3/18 贊助圖素（聯合任務及單獨任務萱傳圖）確認
3/19 讀墨討論優惠方案
3/20 圖素修改討論（三重獎勵）/賽事主題貼文撰寫
3/31 撰寫主題任務總時程貼文
3/31 決賽獎勵宣傳圖素修改
3/31 全能電競素養贊助報價單開立
4/7 處理各贊助任務報名連結/任務導流文案/廣告排程
4/7 讀墨圖素確認修改&amp;開立素養贊助發票
4/8 各贊助任務廣告上線確認及調整
4/9 修改初賽獎勵圖素/撰寫全能大使獎貼文（FB/Iine）
4/10 提供初賽獎勵圖素給凱娜與谷慕慕確認/撰寫讀墨 EDM 文案
4/14 報名倒數圖素修改/讀墨電話會議
4/15整理報名後宣傳排程/修改魔王戰圖素/撰寫玉山任務貼文（FB/LINE）
4/16媒體發稿詢價（立眾/K12）
4/17 素養任務魔王戰圖修改/讀墨合作優惠圖素修改
4/21確認倒數圖素/初賽獎勵廣告上線/讀墨回覆追蹤
4/23 贊助權益玉山魔王戰
4/28 初賽獎勵貼文撰寫/ 開賽通知與中獎公告圖素修改
4/29 整理決賽直播預告、賽事資源包設計票
5/2 決賽獎勵撰文發布
5/5初賽獎勵貼文發布/讀墨EDM發送與貼文上線
5/9倒數十天貼文發布/素養任務貼文撰寫與發布/製作聚陽新聞稿圖素
5/12 聚陽發稿圖素修改
5/13賽事資源包宣傳圖素修改
5/14報名倒數五天貼文撰寫排程
5/15商城周邊獎贈品規劃
5/16倒數最後一天貼文撰寫
5/16 讀墨目前結案截圖整理/檢視5月Pa好康題目/確認與提供讀墨題目
5/20 贊助權益圖素更新與截圖整理，整理交接進度給Allison/獎品配置調整
5/26 新聞稿初稿方向確認並交接Allison、追蹤利眾回覆
5/27 贊助權益截圖與整理、商城獎品配置討論
6/2直播流程討論
6/3-6/6 新聞稿檢視與Allison討論、與公關聯繫
6/9：討論利眾發稿與輕鬆網絡發稿詢問；檢視直播口播內容與討論蜜雅出場橋段
6/10：聯絡城舍詢問發稿事宜
6/11：協助國維拍攝
6/16 討論偏鄉隊伍邀請信件內容
7/2 討論採訪流程與新聞稿數據 /行前說明會
7/4 到4gamers電競彩排
</t>
    </r>
    <r>
      <rPr>
        <sz val="10"/>
        <color rgb="FFFF0000"/>
        <rFont val="Arial"/>
        <family val="2"/>
      </rPr>
      <t>7/7 賽後採訪約訪確認（張向勳）、新聞稿發稿確認</t>
    </r>
  </si>
  <si>
    <r>
      <rPr>
        <sz val="10"/>
        <color rgb="FF000000"/>
        <rFont val="Arial"/>
        <family val="2"/>
      </rPr>
      <t xml:space="preserve">2/10 AZ電競專案啟動討論
2/12 AZ電競行銷討論
3/11 IEAT會議中心-AZ電競場勘
3/12 典空間-AZ電競場勘
3/12 集思交通部201&amp;202會議室-AZ電競場勘
3/14 AZ電競場地建議方案討論
3/17 AZ電競報名頁活動獲取渠道欄位文案討論
4/1 AZ電競場勘9:30-11:00（IEAT會議中心）
4/2 AZ電競-教育電競網頁更新教學
4/22詢價硬體輸出廠商（萬豪）
4/29 追蹤活動公司報價進度
</t>
    </r>
    <r>
      <rPr>
        <sz val="10"/>
        <color rgb="FFFF0000"/>
        <rFont val="Arial"/>
        <family val="2"/>
      </rPr>
      <t xml:space="preserve">7/9 AZ電競賽行前會
</t>
    </r>
  </si>
  <si>
    <t>2B-CSR</t>
  </si>
  <si>
    <r>
      <rPr>
        <sz val="10"/>
        <color rgb="FF000000"/>
        <rFont val="Arial"/>
        <family val="2"/>
      </rPr>
      <t xml:space="preserve">1/22 追蹤慈濟任務9圖素客戶進度
2/4 空軍任務9貼文撰寫
2/4 空軍任務10設計外包討論
2/13 空軍任務10圖素確認
3/4 空軍任務十貼文撰寫/BoniO官網最新消息上架
3/14 空軍任務11設計修改確認
3/20 空軍任務12圖素修改
4/2 任務11貼文撰寫＆排程（新聞專區）
4/23任務12貼文撰寫與排程
4/24歸檔下半年任務外包AI檔案
5/5整理12波任務行銷結案數據
6/4、6/6主視覺方案蒐集整理、廣告版位排程
6/9：討論新視覺想法＆整理視覺提案
6/19、6/20 討論主視覺修改方向
6/23 慈濟空軍主視覺方向進度確認
6/24 主視覺外包整理＆討論/排程行銷設計相關時程
7/1 確認任務獎勵＆設計討論
7/4 提醒主視覺草圖客戶回覆進度
</t>
    </r>
    <r>
      <rPr>
        <sz val="10"/>
        <color rgb="FFFF0000"/>
        <rFont val="Arial"/>
        <family val="2"/>
      </rPr>
      <t>7/7 主視覺草圖客戶確認＆設計討論繪製
7/9 空軍視覺與第一波任務圖初稿提供
7/10 空軍任務圖視覺修改
7/11 任務圖視覺修改確認＆提供客戶</t>
    </r>
  </si>
  <si>
    <r>
      <rPr>
        <sz val="10"/>
        <color rgb="FF000000"/>
        <rFont val="Arial"/>
        <family val="2"/>
      </rPr>
      <t xml:space="preserve">1/20 活動初步討論
2/4 策展場勘＆討論
2/6 策展資料搜集＆約廠商再場勘
2/11 科教館場勘
2/11蒐集整理＆設計討論灃食展場規劃
2/12 策展硬體討論
2/14 時程＆簡報製作＆BD討論
3/7 策展闖關任務功能優化討論
3/17、3/20 灃食相關時程討論
4/7 討論主視覺修改
4/21電競賽報名頁版位確認
4/22 場勘日期事項確認
5/8~5/9持續對焦專案執行項目及時程
5/13–5/16 全週 追蹤展場配置圖與開票項目/設計子票＆展覽票檢視與回饋/對設計進度與票務安排
5/21 場勘後續處理對焦、外包進度追蹤
5/22 討論拍照牆、拱門設計/展覽視覺設計會議/集點卡闖關機制優化討論
5/28 設計諮詢會議（背板、海報、簡報）
5/29 11:00灃食對焦、設計討論會議（含拍照牆與拱門）
6/2-6/3與Kevin對輸出物內容、展版內容對焦
6/5 詢價動態攝影以及花絮剪輯
6/6 與OP討論遊戲任務圖素內容、追蹤設計相關進度
6/12：動態影片廠商報價討論＆用印
6/9：與Kevin 對現場輸出、遊戲闖關圖素等設計進度。
6/11：灃食專案進度會議
6/12：處理頒獎典禮新增硬體需求（如司儀台）
6/16 頒獎活動/策展/電競賽硬體輸出清單與廠商對項目
6/17 各活動硬體輸出進撤場時間規劃對焦
6/19-6/20 討論動靜態攝影安排/工讀生費用
6/26 灃食頒獎典禮輸出發包進度確認
6/30 討論側邊網格展架設計
7/3 討論社群限動、貼文與彈跳廣告設計
7/4 確認頒獎典禮行程、工讀生手冊及道具清單、彈跳廣告進度
</t>
    </r>
    <r>
      <rPr>
        <sz val="10"/>
        <color rgb="FFFF0000"/>
        <rFont val="Arial"/>
        <family val="2"/>
      </rPr>
      <t>7/7 實體會議對焦（電競短影音）、進度對焦：pacode、彈跳廣告設計修改、頒獎典禮行程、工讀生手冊與道具整理
7/8-7/9展覽及頒獎典禮進場、彩排\展前宣傳（FB/LINE貼文）發布確認
7/10頒獎典禮執行與撤場\展覽開展前事項確認：製作工讀生 checklist、道具、工作手冊
7/11 展覽開展狀況關注</t>
    </r>
  </si>
  <si>
    <r>
      <rPr>
        <sz val="10"/>
        <color rgb="FF000000"/>
        <rFont val="Arial"/>
        <family val="2"/>
      </rPr>
      <t>4/1 世展會場勘討論
4/7 與BD、OP確認場勘時間與注意事項
4/10 台大國際會議中心場勘/ 整理場勘重點
4/14柯南哥報價單追蹤
4/15硬體輸出廠商詢價（豪萬、Kevin）
4/16硬體報價單進度討論（與毓萱）
4/21豪萬/Kevin硬體輸出報價單追蹤
4/24 報價單討論（包含國家署/北市警局調整）
5/12進度追蹤與票務製作準備
5/13–5/14 場勘時間安排與設計品項對接/設計諮詢會議（含世展會）
5/13–5/15喬定場勘時間/設計票確認與製作討論
5/20 交接更新並整理圖素設計需求
5/27 15:00-16:30場勘</t>
    </r>
  </si>
  <si>
    <r>
      <rPr>
        <sz val="10"/>
        <color rgb="FF000000"/>
        <rFont val="Arial"/>
        <family val="2"/>
      </rPr>
      <t>4/14整理主視覺初步方向
4/16-4/17與OP討論主視覺提案
4/21主視覺想法整理
4/24 行銷排程調整確認
4/28 主視覺確認與修改
4/30 設計諮詢會議/主視覺修改
5/2 設計修改確認
5/5–5/9 全週主視覺多次修改與客戶確認
5/14任務一二圖素確認
5/26 任務一貼文發佈、新聞專區上線
5/28 任務圖素與設計討論、修改票、提供AI檔案
6/16 任務二彈跳廣告上線確認
6/20 撰寫與排程任務二Facebook貼文
6/24 任務二新聞專區排程上線
7/1 撰寫發送LINE推播宣傳開放水域電競報名</t>
    </r>
  </si>
  <si>
    <r>
      <rPr>
        <sz val="10"/>
        <color rgb="FF000000"/>
        <rFont val="Arial"/>
        <family val="2"/>
      </rPr>
      <t xml:space="preserve">5/20 活動舞台時間表討論
5/22 資料搜集（舞台表演/文宣品）
5/23 簡報資料彙整與文宣品、表演團隊規劃
5/28 舞台活動時間表討論
5/29 提案討論與資料搜集整理
6/2-6/5：與Vicky確認費用、提案資料整理
6/18-6/19 專案內部討論
6/19 利眾聯繫報價與內容規劃
6/20 主視覺方向討論（與Vicky &amp; Allison）
6/23 討論主視覺設計方向
6/27 人力討論/利眾報價單追蹤
6/30 遠見聯繫提案合作
7/1 提案內容初步整理
7/2 國家公園署內部討論
7/3 提案方向更新與內部討論
</t>
    </r>
    <r>
      <rPr>
        <sz val="10"/>
        <color rgb="FFFF0000"/>
        <rFont val="Arial"/>
        <family val="2"/>
      </rPr>
      <t>7/7 場勘地點與時間確認與安排
7/9 國家公園署提案討論
7/11 三創場勘</t>
    </r>
  </si>
  <si>
    <t>其他專案</t>
  </si>
  <si>
    <r>
      <rPr>
        <sz val="10"/>
        <color rgb="FF000000"/>
        <rFont val="Arial"/>
        <family val="2"/>
      </rPr>
      <t xml:space="preserve">3/3 水保署主視覺及名稱討論
3/31跟Kevin對專案進度（灃食/林保/食漁）
4/1 林保署視覺討論
4/1 開放水域發票＋世展會場勘事項討論
4/2 檢視北市性平進校主持稿
4/4撰寫聚陽新聞稿
4/10 花王視覺修改討論
4/21討論智財局行銷排程與主視覺進度確認
4/25 媒合邀請EDM名單確認／設計文案及行銷排程確認
4/22 北市性平發文提醒與轉發需求確認
4/23北市警局客製獎品需求討論
4/30 北市警局電競內部啟動會議
5/2 北市警局討論電競獎品地形設定
5/2 討論文資電競獎品內容
5/9確認智財局媒合邀請 EDM 名單
5/5與 Yvonne 討論商城獎品搭配
5/12智財局2B EDM名單確認
5/13 LINE CSR one數據內容討論
5/15 北市性平致詞稿與現場流程確認
5/20 智財局專案詢價K12發稿單位
5/23 檢視智財局新聞稿及修改建議
6/5-6/6 智財局企業EDM內容討論及確認
6/9： LINE CSRone 線上會議前內部討論
6/11：LINE 外部會議
6/16 原語會專案討論/整理LINE提案
6/17 臉書主題文章規劃/LINE提案整理（試用Canva）
6/17原語會成果發表會公關詢價（幾莫創意＆非常思想）
6/26 -6/27 台灣安進流程確認＆主持稿撰寫
6/23  原語會宣傳費用討論調整
6/24 LINE 公益帳號三年使用計畫提案整理
7/4 整理安進主持需注意事項，準備決賽當天支援
7/4 彩排，週六活動前準備
</t>
    </r>
    <r>
      <rPr>
        <sz val="10"/>
        <color rgb="FFFF0000"/>
        <rFont val="Arial"/>
        <family val="2"/>
      </rPr>
      <t xml:space="preserve">7/8 土基會主視覺初步討論、四波行銷排程確認
7/10 設計諮詢會議、設計票修改（土基會）
</t>
    </r>
  </si>
  <si>
    <t>行政庶務</t>
  </si>
  <si>
    <t>例行會議</t>
  </si>
  <si>
    <r>
      <rPr>
        <sz val="10"/>
        <color rgb="FF000000"/>
        <rFont val="Arial"/>
        <family val="2"/>
      </rPr>
      <t xml:space="preserve">每週部門例會
</t>
    </r>
    <r>
      <rPr>
        <sz val="10"/>
        <color rgb="FFFF0000"/>
        <rFont val="Arial"/>
        <family val="2"/>
      </rPr>
      <t xml:space="preserve">設計諮詢會議
Demo meeting
Preplanning meeting
行銷夥伴設計票檢查
</t>
    </r>
    <r>
      <rPr>
        <sz val="10"/>
        <color rgb="FF000000"/>
        <rFont val="Arial"/>
        <family val="2"/>
      </rPr>
      <t xml:space="preserve">電商社群對焦會議
3/19 設計開票整理（慈濟決賽獎狀/得獎名單模板/讀墨贊助宣傳）
</t>
    </r>
    <r>
      <rPr>
        <sz val="10"/>
        <color rgb="FFFF0000"/>
        <rFont val="Arial"/>
        <family val="2"/>
      </rPr>
      <t xml:space="preserve">Pa好康任務書題目檢查
</t>
    </r>
    <r>
      <rPr>
        <sz val="10"/>
        <color rgb="FF000000"/>
        <rFont val="Arial"/>
        <family val="2"/>
      </rPr>
      <t>2/10行銷專員面試
2/13 行銷專員面試
3/12 行銷月會
4/1 開票（全能電競報名倒數天數＆初賽獎勵）
4/11 行銷月會議（部門例會分享排程、各專案進度、OGSM對焦、注意事項佈達）
4/23 1-1內容準備與Eva會談／人力分配及外包討論（國家署估價）
4/25 team lead會議跟進＆人力外包詢問
4/28各team R&amp;R與外部人力支援討論
5/9PM/OP會議：討論成就系統優化
5/21 行銷月會（部門例會分享排程、各專案進度、OGSM對焦、事項佈達（各team R&amp;R調整））
6/11：行銷月會（部門例會分享排程、各專案進度、OGSM對焦、事項佈達：十週年網頁更新進度、公版電競獎狀設計、Canva試用）
6/13：Kevin 1-1面談
6/9：完成 weekly report，參與 14:00 CM 臨時會議。
6/10：整理 ChatGPT 帳號請款、行銷月會議程與 LINE 帳號付費方案整理
6/13：整理5 月庫存金額交財務統整。
6/26 設計 retro 會議</t>
    </r>
  </si>
  <si>
    <r>
      <rPr>
        <sz val="10"/>
        <color rgb="FF000000"/>
        <rFont val="Arial"/>
        <family val="2"/>
      </rPr>
      <t>1/20十週年官網移置處理
1/20吉祥物偶裝進度追蹤
1/20設計外包合約簽訂
2/3 處理電競虛寶誤發事宜
2/3外包年度合約提供
2/3 one-one
2/4 與人資討論行銷專員職務及需求
2/7整理MKT雲端資料檔案
2/14 新人教育訓練
2/14庶務處理（chatgpt請款）
3/10 Beca交接清單對接
3/10 EDM新平台提案討論
3/11 整理新訓資料及工作分配/行銷新人培訓
3/13 行銷新人培訓＆灃食專案說明交接
3/18 新人培訓（Ali)
4/28Vicky討論公版報價單（行銷項目）
5/8–5/9TESA課程請款與憑單申請
5/15 主持/賽評內外部費用討論
5/21 新聞專區設置優化討論（PM）
5/23 檢視及下架葉老師所有官方露出
5/26 移除葉老師相關敘述與影片下架
5/27 十週年網頁開票需求討論
6/3：聲明稿送審用印（點點簽）並上線官網
6/12-6/13：與設計討論電競制式獎狀設計＆確認修改
6/18 提供制式獎狀figma模板給行銷與OP/跟財務討論電商發票系統事宜
6/19 員購發票開立
6/23 短期派遣人力需求了解
工讀時數人資確認</t>
    </r>
  </si>
  <si>
    <t>BoniO官網更新</t>
  </si>
  <si>
    <t>11月15日</t>
  </si>
  <si>
    <t>持續更新媒體曝光、影片、企業應用和最新消息。</t>
  </si>
  <si>
    <t>seo查詢
Canva使用</t>
  </si>
  <si>
    <t>BoniO媒體曝光整理</t>
  </si>
  <si>
    <t>6月10日</t>
  </si>
  <si>
    <t>持續更新BoniO各產品之新聞曝光。
＊媒體曝光表單連結：https://boniotw-my.sharepoint.com/:x:/r/personal/bonio_share_bonio_com_tw/_layouts/15/doc.aspx?sourcedoc=%7B6d179f70-c6a5-45fe-b765-bd4b791bca2c%7D&amp;action=default&amp;uid=%7B6D179F70-C6A5-45FE-B765-BD4B791BCA2C%7D&amp;ListItemId=66178&amp;ListId=%7B55E0B9AF-D790-44F9-9629-D2D533597C2B%7D&amp;odsp=1&amp;env=prod </t>
  </si>
  <si>
    <t>媒體曝光更新</t>
  </si>
  <si>
    <t>官網首頁輪播</t>
  </si>
  <si>
    <t>配合各活動更新首頁新聞專區和封面宣傳黃字。</t>
  </si>
  <si>
    <t>台新Pa好康</t>
  </si>
  <si>
    <t>PaGamO世界彈跳廣告</t>
  </si>
  <si>
    <t>大型PaGamO活動，將開票請設計製作宣傳圖，讓玩家登入遊戲時，即可看到相關活動宣傳。</t>
  </si>
  <si>
    <t>基隆稅務2</t>
  </si>
  <si>
    <t>2B企業任務</t>
  </si>
  <si>
    <t>LINA OA</t>
  </si>
  <si>
    <t>官方LINE帳號經營</t>
  </si>
  <si>
    <t>講座宣傳</t>
  </si>
  <si>
    <t>Facebook粉絲頁經營</t>
  </si>
  <si>
    <t>持續更新粉絲頁最新消息.節慶活動,企業任務曝光</t>
  </si>
  <si>
    <t>每季經營</t>
  </si>
  <si>
    <t>商城</t>
  </si>
  <si>
    <t>12月</t>
  </si>
  <si>
    <t>每季商城商品製作及出貨</t>
  </si>
  <si>
    <t>5月講座數據整理</t>
  </si>
  <si>
    <t>1月</t>
  </si>
  <si>
    <t>寒暑假作業獎品及宣傳</t>
  </si>
  <si>
    <t>貼文撰寫
鍛造素材上線宣傳
獎品留存</t>
  </si>
  <si>
    <t>國泰電競</t>
  </si>
  <si>
    <t>10月</t>
  </si>
  <si>
    <t>國泰電競相關行銷</t>
  </si>
  <si>
    <t>任務8確認
任務7上線</t>
  </si>
  <si>
    <t>7月</t>
  </si>
  <si>
    <t>慈濟電競相關行銷</t>
  </si>
  <si>
    <t>防弊小組啟動</t>
  </si>
  <si>
    <t>2B企業CSR任務</t>
  </si>
  <si>
    <t>SDGs小學堂</t>
  </si>
  <si>
    <t>行銷數據整理</t>
  </si>
  <si>
    <t>花蓮稅捐</t>
  </si>
  <si>
    <t>e稅闖關趣</t>
  </si>
  <si>
    <t>桃園防災</t>
  </si>
  <si>
    <t>異桃界英雄譚</t>
  </si>
  <si>
    <t>FB任務上線進度(2/2)</t>
  </si>
  <si>
    <t>拒「私菸」大挑戰</t>
  </si>
  <si>
    <t>整理結案行銷數據</t>
  </si>
  <si>
    <t>擁抱，心世界</t>
  </si>
  <si>
    <t>結案報告整理</t>
  </si>
  <si>
    <t>外交部領務局</t>
  </si>
  <si>
    <t>波鴿雪國遊記</t>
  </si>
  <si>
    <t>東門國小入校主持</t>
  </si>
  <si>
    <t>富邦理財教育</t>
  </si>
  <si>
    <t>行銷數據整理
Line oa電競選單更新</t>
  </si>
  <si>
    <t>新北性平CSR</t>
  </si>
  <si>
    <t>行銷版位數據整理</t>
  </si>
  <si>
    <t>趨勢網安</t>
  </si>
  <si>
    <t>網安糾察隊</t>
  </si>
  <si>
    <t>任務上線(3/3)</t>
  </si>
  <si>
    <t>嘉義稅務</t>
  </si>
  <si>
    <t>利樂大學問</t>
  </si>
  <si>
    <t>3月</t>
  </si>
  <si>
    <t>小紙盒大學問</t>
  </si>
  <si>
    <t>協助上線新聞專區</t>
  </si>
  <si>
    <t>玉山CSR</t>
  </si>
  <si>
    <t>玉山小小銀行家</t>
  </si>
  <si>
    <t>e稅探險記</t>
  </si>
  <si>
    <t>基隆稅務</t>
  </si>
  <si>
    <t>8月</t>
  </si>
  <si>
    <t>基智大富翁</t>
  </si>
  <si>
    <t>一起為愛起舞</t>
  </si>
  <si>
    <t>主持</t>
  </si>
  <si>
    <t>獎狀製作/重新發放</t>
  </si>
  <si>
    <t>高科大食農</t>
  </si>
  <si>
    <t>永續美好生活</t>
  </si>
  <si>
    <t>2B電競</t>
  </si>
  <si>
    <t>2G台中電競</t>
  </si>
  <si>
    <t>尾款已確認</t>
  </si>
  <si>
    <t>2G高雄電競</t>
  </si>
  <si>
    <t>檢討優化會議</t>
  </si>
  <si>
    <t>2月</t>
  </si>
  <si>
    <t>輸出物盤點
廠商溝通＆請款
AZ電競賽執行</t>
  </si>
  <si>
    <t>台北市性平</t>
  </si>
  <si>
    <t>百齡高中入校主持</t>
  </si>
  <si>
    <t>主持稿撰寫
字卡規劃溝通</t>
  </si>
  <si>
    <t>新竹警察局</t>
  </si>
  <si>
    <t>5月</t>
  </si>
  <si>
    <t>任務2設計圖溝通
宣傳貼文分享</t>
  </si>
  <si>
    <t>協助整理EDM名單＆寄出
新聞稿發票確認</t>
  </si>
  <si>
    <t>新聞專區協助上線</t>
  </si>
  <si>
    <t>入校主持</t>
  </si>
  <si>
    <t>阿里山</t>
  </si>
  <si>
    <t>主視覺規劃</t>
  </si>
  <si>
    <t>賽評主持</t>
  </si>
  <si>
    <t>商城＆社群庶務</t>
  </si>
  <si>
    <t>每季商城商品製作及出貨
電商及社群數據更新</t>
  </si>
  <si>
    <t>更新6月社群＆電商數據
社群&amp;電商討論會議</t>
  </si>
  <si>
    <t>臉書留言回覆
臉書貼文撰寫</t>
  </si>
  <si>
    <t>Facebook社團
玩家俱樂部</t>
  </si>
  <si>
    <t>例行回覆玩家問題</t>
  </si>
  <si>
    <t>LINE</t>
  </si>
  <si>
    <t>LINE任務搶先看</t>
  </si>
  <si>
    <t>Line任務搶先看</t>
  </si>
  <si>
    <t>行銷數據整理提供</t>
  </si>
  <si>
    <t>11/26主視覺會議討論
12/4設計諮詢：宣傳圖主視覺
12/24 提供客戶主視覺提案
1/10 修改主視覺內容
1/17 主視覺草稿開票
2/13 草稿圖確認，主視覺開票中
整理北市性平採購獎品報價
視覺設計＆輸出物討論
北市性平海報、任務ㄧ圖素確認
3/28 Ｘ展架製作完成、已取貨
撰寫士林國小、百齡高中入校主持稿
4/2 士林國小入校主持稿確認＆調整
4/2 入校前會議
4/7 士林國小入校彩排
4/8 士林國小入校活動
4/11確認北市性平入校新聞稿＆素材檔案內容
4/20 第一波任務宣傳上架
任務三圖素確認中
5/13北市性平任務二宣傳上線（臉書&amp;新聞專區)
5/14 百齡高中入校彩排
5/19 百齡高中入校活動
任務三貼文撰寫排程
5/26北市性平任務三宣傳上線（臉書&amp;新聞專區)
整理北市性平第三波行銷數據</t>
  </si>
  <si>
    <t>Pa好康遊戲世界</t>
  </si>
  <si>
    <t>更新PA好康世界數據
pa好康世界7月題目</t>
  </si>
  <si>
    <t>會員制度＆電競達人</t>
  </si>
  <si>
    <t>玩家成就Q3獎勵圖文製作&amp;發布
更新確認Q3任務清單
整理電競達人時程規劃</t>
  </si>
  <si>
    <t>慈濟電競初賽通知信發送
新店決賽支援</t>
  </si>
  <si>
    <t>2/21 主視覺＆行銷內容討論
2/26 設計討論主視覺，客戶確認方向
3/5 主視覺開票設計
3/19 主視覺提供給客戶，確認中
3/21 任務一圖素開票
任務一圖素客戶確認完成
撰寫任務一臉書貼文
上架任務一廣告（臉書/新聞專區）
任務二圖素確認完畢
4/30 任務三圖素開票
5/2 撰寫任務二貼文
上架任務二廣告（臉書/新聞專區）
任務三圖素確認完成
撰寫任務三貼文
上架任務三廣告（臉書/新聞專區）
6/27 任務四圖素開票</t>
  </si>
  <si>
    <r>
      <rPr>
        <sz val="12"/>
        <color rgb="FF000000"/>
        <rFont val="Arial"/>
        <family val="2"/>
      </rPr>
      <t xml:space="preserve">3/3 主視覺＆行銷內容討論
3/4 提供主視覺提案，客戶確認中
主視覺提案確認
3/21 主視覺開票
主視覺客戶確認中
主視覺調整
4/23 提供任務一圖素，客戶確認中
圖素確認完畢
撰寫水保署任務一貼文
任務二＆三圖素提供審核
任務二＆三圖素確認完成
撰寫水保署任務二貼文
</t>
    </r>
    <r>
      <rPr>
        <sz val="12"/>
        <color rgb="FFFF0000"/>
        <rFont val="Arial"/>
        <family val="2"/>
      </rPr>
      <t>6/9 任務二上線</t>
    </r>
  </si>
  <si>
    <t>國網中心貼文內容討論&amp;發外包設計
客戶確認貼文圖素中
臉書貼文撰寫</t>
  </si>
  <si>
    <t>4月</t>
  </si>
  <si>
    <r>
      <rPr>
        <sz val="12"/>
        <color rgb="FF000000"/>
        <rFont val="Arial"/>
        <family val="2"/>
      </rPr>
      <t xml:space="preserve">提供智財局標題及主視覺提案
4/25 外包設計師會議討論宣傳圖素
媒合講座圖素提供
撰寫媒合講座貼文
智財局任務一圖素&amp;貼文提供審核
智財局任務一上線
新聞稿客戶審核中
6/2 整理任務一行銷數據
6/4新聞稿報價單回簽、提供文稿及圖片給廠商
6/5 智財局任務二圖素&amp;貼文提供審核
媒合講座EDM規劃完成，6/6已寄出
6/11 新聞稿發佈 6/13匯款給廠商
6/25 撰寫智財局服務團&amp;任務貼文
</t>
    </r>
    <r>
      <rPr>
        <sz val="12"/>
        <color rgb="FFFF0000"/>
        <rFont val="Arial"/>
        <family val="2"/>
      </rPr>
      <t>7/3 發佈智財局服務團第二波宣傳</t>
    </r>
  </si>
  <si>
    <r>
      <rPr>
        <sz val="12"/>
        <color rgb="FF000000"/>
        <rFont val="Arial"/>
        <family val="2"/>
      </rPr>
      <t xml:space="preserve">4/23 討論任務時程＆行銷版位安排
4/30 主視覺＆任務一開票
5/12 司法院入校場勘-金華國小
司法院入校獎品規劃
任務一貼文撰寫
任務二圖素審核
司法院任務一上線
確認司法院入校手拿版圖素
6/3 司法院入校手拿版發印
6/4 任務二貼文撰寫
6/9 手拿版到貨、簡報模板完成、任務二上線
入校主持稿完稿
6/23 司法院任務三上線，入校第一場行前會
6/24 主持對稿會議、入校彩排-金華國小
6/25 入校電競賽
6/27 撰寫＆發佈司法院入校活動貼文
</t>
    </r>
    <r>
      <rPr>
        <sz val="12"/>
        <color rgb="FFFF0000"/>
        <rFont val="Arial"/>
        <family val="2"/>
      </rPr>
      <t>7/1 提供前三波任務行銷數據</t>
    </r>
  </si>
  <si>
    <r>
      <rPr>
        <sz val="12"/>
        <color rgb="FF000000"/>
        <rFont val="Arial"/>
        <family val="2"/>
      </rPr>
      <t xml:space="preserve">4/24 規劃行銷時程＆主視覺提案討論中
主視覺提案確認完畢
主視覺開票完畢
6/4 主視覺確認完畢
</t>
    </r>
    <r>
      <rPr>
        <sz val="12"/>
        <color rgb="FFFF0000"/>
        <rFont val="Arial"/>
        <family val="2"/>
      </rPr>
      <t>撰寫任務一貼文</t>
    </r>
  </si>
  <si>
    <r>
      <rPr>
        <sz val="12"/>
        <color rgb="FF000000"/>
        <rFont val="Arial"/>
        <family val="2"/>
      </rPr>
      <t xml:space="preserve">規劃高科大食農主視覺發想
任務＆電競主視覺開票完畢
主視覺＆任務一圖素修改完成
高科大電競＆任務一宣傳上線
任務二圖素確認完畢
高科大食農第二波宣傳版位上線
</t>
    </r>
    <r>
      <rPr>
        <sz val="12"/>
        <color rgb="FFFF0000"/>
        <rFont val="Arial"/>
        <family val="2"/>
      </rPr>
      <t>加碼LINE訊息推廣電競賽報名</t>
    </r>
  </si>
  <si>
    <t>－</t>
  </si>
  <si>
    <t>3月10日</t>
  </si>
  <si>
    <t>3月24日</t>
  </si>
  <si>
    <t>3月17日</t>
  </si>
  <si>
    <t>玩家俱樂部經營</t>
  </si>
  <si>
    <t>3月14日</t>
  </si>
  <si>
    <t>【商城相關事務】
全能電競預購虛寶序號發放完畢
7月盤店日期：7/14、7/16</t>
  </si>
  <si>
    <t>三波任務上線完成
成果展已開展(7/11~7/22)，7/23撤場</t>
  </si>
  <si>
    <t>電競賽7/18進場，7/19活動日
7/14-7/15發包電競賽輸出檔
正式參賽名單確認中</t>
  </si>
  <si>
    <t>已完成</t>
  </si>
  <si>
    <t>2025勤業眾信</t>
  </si>
  <si>
    <t>2025新竹性平</t>
  </si>
  <si>
    <t>6月2日</t>
  </si>
  <si>
    <t>第一波任務及電競賽宣傳已上線
第二波視覺已完成，7/16上線</t>
  </si>
  <si>
    <t>食魚文化</t>
  </si>
  <si>
    <t>5月10日</t>
  </si>
  <si>
    <t>第二波視覺已上線
第三～六波視覺製作中</t>
  </si>
  <si>
    <t>2025 原語會</t>
  </si>
  <si>
    <t>主視覺風格已確認，7/14-7/18 high票製作中</t>
  </si>
  <si>
    <t>兒童節活動討論、任務搶先看</t>
  </si>
  <si>
    <t>商城行銷</t>
  </si>
  <si>
    <t>2022國泰電競</t>
  </si>
  <si>
    <t>贊助商結案報告修改寄出、客戶結案問題討論回覆</t>
  </si>
  <si>
    <t>電競系列地形</t>
  </si>
  <si>
    <t>規劃小型電競的系列地形</t>
  </si>
  <si>
    <t>系列發想＆討論</t>
  </si>
  <si>
    <t>FB任務上線進度(12/12)：貼文上線</t>
  </si>
  <si>
    <t>資安大冒險</t>
  </si>
  <si>
    <t>FB任務上線進度(6/6)：貼文上線</t>
  </si>
  <si>
    <t>鈦鉭科技</t>
  </si>
  <si>
    <t>鈦鉭：敏捷思考線上任務(下半年)</t>
  </si>
  <si>
    <t>FB任務上線進度(12/12)</t>
  </si>
  <si>
    <t>金門政風</t>
  </si>
  <si>
    <t>秘密傳說 探索廉政寶藏</t>
  </si>
  <si>
    <t>FB任務上線進度(6/6)：素材上線</t>
  </si>
  <si>
    <t>2021年</t>
  </si>
  <si>
    <t>反毒小英雄</t>
  </si>
  <si>
    <t>FB任務上線進度(12/12)：結案數據整理</t>
  </si>
  <si>
    <t>玉山理財小學堂</t>
  </si>
  <si>
    <t>藝術?！超乎你的想像！</t>
  </si>
  <si>
    <t>FB任務上線進度(5/6)：貼文上線</t>
  </si>
  <si>
    <t>綠色生活-TBC</t>
  </si>
  <si>
    <t>主視覺主題方向已確認</t>
  </si>
  <si>
    <t>熱夏鳳梨島＿旅外安全宣導</t>
  </si>
  <si>
    <t>主視覺及任務圖調整</t>
  </si>
  <si>
    <t>外交部水域安全</t>
  </si>
  <si>
    <t>水域戰士的崛起</t>
  </si>
  <si>
    <t>FB任務上線、素材上線
得獎選手名單公佈</t>
  </si>
  <si>
    <t>新北電競</t>
  </si>
  <si>
    <t>設計外包需求詢價</t>
  </si>
  <si>
    <t>pending</t>
  </si>
  <si>
    <t>南投縣新聞處</t>
  </si>
  <si>
    <t>交通安全小學堂</t>
  </si>
  <si>
    <t>FB任務上線進度(2/2)：結案數據撈取</t>
  </si>
  <si>
    <t>亞太環境</t>
  </si>
  <si>
    <t>永續未來 氣候行動</t>
  </si>
  <si>
    <t>時程討論，設計中</t>
  </si>
  <si>
    <t>5月25日</t>
  </si>
  <si>
    <t>真假糾察隊</t>
  </si>
  <si>
    <t>獨立世界FB(1/1)，企業任務(6/6)：數據整理</t>
  </si>
  <si>
    <t>主視覺＆需求討論</t>
  </si>
  <si>
    <t>外包廠商製作&amp;客戶確認中</t>
  </si>
  <si>
    <t>FB任務上線進度(12/12)：回報上稿數據</t>
  </si>
  <si>
    <t>利樂包</t>
  </si>
  <si>
    <t>利樂小紙盒大學問</t>
  </si>
  <si>
    <t>設計討論</t>
  </si>
  <si>
    <t>新北稅捐</t>
  </si>
  <si>
    <t>主視覺討論</t>
  </si>
  <si>
    <t>FB任務上線進度(2/2)：貼文上線</t>
  </si>
  <si>
    <t>設計調整討論</t>
  </si>
  <si>
    <t>桃園市警察局</t>
  </si>
  <si>
    <t>任務上線</t>
  </si>
  <si>
    <t>FB任務上線進度(3/3)：任務數據整理</t>
  </si>
  <si>
    <t>電競選單製作</t>
  </si>
  <si>
    <t>更新進行中電競選單：文資電競、慈濟電競</t>
  </si>
  <si>
    <t>電競小幫手宣傳發布、電競選單調整</t>
  </si>
  <si>
    <t>文資電競</t>
  </si>
  <si>
    <t>文資小學堂電競相關行銷</t>
  </si>
  <si>
    <t>數據整理、直播貼文撰寫</t>
  </si>
  <si>
    <t>Pa好康世界</t>
  </si>
  <si>
    <t>玉山Pa好康資訊發佈</t>
  </si>
  <si>
    <t>9月</t>
  </si>
  <si>
    <t>歷屆賽事網頁</t>
  </si>
  <si>
    <t>更新賽事資訊：文資、腎鬥士電競</t>
  </si>
  <si>
    <t>人權法治</t>
  </si>
  <si>
    <t>FB任務上線進度(4/4)：數據整理</t>
  </si>
  <si>
    <t>廣達電競</t>
  </si>
  <si>
    <t>2022廣達藝Sports全國線上大賽</t>
  </si>
  <si>
    <t>獲勝名單貼文公布</t>
  </si>
  <si>
    <t>2023國泰電競</t>
  </si>
  <si>
    <t>1.指導老師獎勵優惠碼寄送</t>
  </si>
  <si>
    <t>2B企業</t>
  </si>
  <si>
    <t>感染王魔王戰競賽</t>
  </si>
  <si>
    <t>影片已確認、獎狀確認＋印製、影片剪輯請款</t>
  </si>
  <si>
    <t>中風王競賽競賽</t>
  </si>
  <si>
    <t>影片已確認</t>
  </si>
  <si>
    <t>台北市電腦公會</t>
  </si>
  <si>
    <t>企業永續論壇</t>
  </si>
  <si>
    <t>設計確認完成</t>
  </si>
  <si>
    <t>慕玖</t>
  </si>
  <si>
    <t>慕玖x幫你優 1221論壇</t>
  </si>
  <si>
    <t>視覺已確認，延伸物製作完成</t>
  </si>
  <si>
    <t>2023國泰空軍</t>
  </si>
  <si>
    <t>FB任務上線進度(12/12)：文案撰寫</t>
  </si>
  <si>
    <t>2023玉山csr</t>
  </si>
  <si>
    <t>玉山理財小小銀行家</t>
  </si>
  <si>
    <t>1.FB任務上線進度(12/12)：數據整理
2.實境解謎：四關通過整名單整理</t>
  </si>
  <si>
    <t>csr論壇</t>
  </si>
  <si>
    <t>CSR論壇</t>
  </si>
  <si>
    <t>天下廣編進度跟進</t>
  </si>
  <si>
    <t>新北市兒童節</t>
  </si>
  <si>
    <t>一童來開Pa 反毒反霸凌</t>
  </si>
  <si>
    <t>FB任務上線進度(2/2)：數據整理</t>
  </si>
  <si>
    <t>灃食市場</t>
  </si>
  <si>
    <t>FB任務上線進度(3/3)：數據整理</t>
  </si>
  <si>
    <t>聚陽荒野綠色生活推廣</t>
  </si>
  <si>
    <t>自「綠」新生活</t>
  </si>
  <si>
    <t>1.FB任務上線進度(6/6):結案數據整理</t>
  </si>
  <si>
    <t>腎臟基金會</t>
    <phoneticPr fontId="50" type="noConversion"/>
  </si>
  <si>
    <t>腎戰士永恆保衛戰</t>
    <phoneticPr fontId="50" type="noConversion"/>
  </si>
  <si>
    <t>1.CSR上線進度(3/3)：數據整理
2.電競賽宣傳上線進度（3/3）：數據整理
3.1分鐘精華影片定稿、3分鐘影片定稿
4.結案數據討論</t>
  </si>
  <si>
    <t>詐術迴戰</t>
  </si>
  <si>
    <t>需求討論、主視覺rf搜尋</t>
  </si>
  <si>
    <t>高雄市稅務局</t>
  </si>
  <si>
    <t>稅務魔法學園</t>
  </si>
  <si>
    <t>FB任務上線進度(2/2)</t>
    <phoneticPr fontId="50" type="noConversion"/>
  </si>
  <si>
    <t>季度EDM</t>
  </si>
  <si>
    <t>內訓EDM、Q2EDM撰寫</t>
  </si>
  <si>
    <t>高科大水域安全電競賽</t>
  </si>
  <si>
    <t>1.實體輸出物持續調整中
2.新增現場手舉牌與啟動儀式道具，開票製作
3.新聞稿討論</t>
  </si>
  <si>
    <t>敏捷虎鯨島</t>
  </si>
  <si>
    <t>協助活動日</t>
  </si>
  <si>
    <t>6月</t>
    <phoneticPr fontId="50" type="noConversion"/>
  </si>
  <si>
    <t>主視覺與資訊追蹤中</t>
    <phoneticPr fontId="50" type="noConversion"/>
  </si>
  <si>
    <t>FB任務上線進度(2/3):貼文上線</t>
  </si>
  <si>
    <t>文資電競小學堂</t>
  </si>
  <si>
    <t>1.結案數據整理</t>
  </si>
  <si>
    <t>拒私菸大挑戰</t>
  </si>
  <si>
    <t>跟進討論</t>
  </si>
  <si>
    <t>凱娜谷慕慕</t>
  </si>
  <si>
    <t>1.FB任務上線進度(3/3):任務上線
2.Pa好康開票製作：宣傳圖上線</t>
  </si>
  <si>
    <t>灃食基金會下半年</t>
  </si>
  <si>
    <t>1.FB任務上線進度(3/3):數據整理</t>
  </si>
  <si>
    <t>台新公益案</t>
  </si>
  <si>
    <t>數據整理</t>
  </si>
  <si>
    <t>電競賽資料整理</t>
  </si>
  <si>
    <t>2024國泰空軍</t>
  </si>
  <si>
    <t>反毒特攻隊</t>
  </si>
  <si>
    <t>9/27 FB任務上線進度(11/12):宣傳圖確認
10/11 FB任務上線進度(12/12):宣傳上線</t>
  </si>
  <si>
    <t>玉山csr加碼任務</t>
  </si>
  <si>
    <t>1.FB任務上線進度(5/6):宣團無確認</t>
  </si>
  <si>
    <t>十週年企劃</t>
  </si>
  <si>
    <r>
      <rPr>
        <sz val="12"/>
        <color rgb="FF000000"/>
        <rFont val="微軟正黑體"/>
        <family val="2"/>
        <charset val="136"/>
      </rPr>
      <t xml:space="preserve">9/6:宣傳圖確認、EDM寄送、讀墨 Pa好康任務、決賽流程規劃
9/20:開賽通知、讀墨Pa好康上線、玉山是否受訪追蹤、公關費報價
9/27:直播報價＆細節提供廠商、公關時程確認、獎狀模板製作、爭議事件社群公布、報名獎勵資訊整理給OP、長官是否致詞追蹤
10/04:決賽流程確認&amp;字卡整理、晉級名單公佈、報名獎勵整理
10/11:字卡調整、新聞稿切角、約長官致詞、致詞稿準備、報名獎勵公布
10/18:字卡調整確認、國維錄製&amp;致詞稿確認、贊助商確認素材準備
10/25 字卡logo確認
11/1 細流整理、新聞稿切角
11/8 新聞稿撰寫、字卡整理、預測活動開票
11/15 新聞稿調整、細流撰寫、主持稿撰寫、宣傳圖調整
11/29 新聞稿確認、主持稿調整中、贊助商文字確認、直播字卡、長官影片製作討論
12/20 得獎者連繫、結案報告、得獎者採訪文字整理
12/27 結案報告製作、凱娜、讀墨贊助邀請、獎勵寄出、獎狀製作
</t>
    </r>
    <r>
      <rPr>
        <sz val="12"/>
        <color rgb="FFFF0000"/>
        <rFont val="微軟正黑體"/>
        <family val="2"/>
        <charset val="136"/>
      </rPr>
      <t xml:space="preserve">
</t>
    </r>
  </si>
  <si>
    <t>9/27 FB任務上線進度(5/6):任務上線
10/11 任務六文案撰寫
10/18 任務六上線
11/8 結案數據整理</t>
  </si>
  <si>
    <t>國泰加深陸軍新提案</t>
  </si>
  <si>
    <t>方向討論</t>
  </si>
  <si>
    <t>9/27 FB任務上線進度(4/6):任務四上線
10/04 任務五文案撰寫
10/11 任務五六文案確認
10/18 任務五上線
11/15 任務六上線
11/29 任務數據整理</t>
  </si>
  <si>
    <t>獎狀印製、照片歸檔</t>
  </si>
  <si>
    <t>開放水域電競</t>
  </si>
  <si>
    <t>獎狀、設計物討論</t>
  </si>
  <si>
    <t>海委會電競</t>
  </si>
  <si>
    <t>守護海洋秘寶大作戰</t>
  </si>
  <si>
    <t>結案宣傳圖修改、行銷數據整理</t>
  </si>
  <si>
    <t>灃食永續餐桌美食家</t>
  </si>
  <si>
    <t>1.FB任務上半年上線進度(3/3):任務數據整理
2.FB任務下半年上線進度(1/3):任務上線。
9/20：任務二三外包製作中
9/27：客戶確認中
10/04：文案＆宣傳圖已確認
10/11 任務三文案確認中
10/18 任務三時間調整，文案確認中
11/8 宣傳圖文案調整、文案撰寫
11/15 任務三上線
11/29 任務數據整理</t>
  </si>
  <si>
    <t>文化部</t>
  </si>
  <si>
    <t>台語生活週報</t>
  </si>
  <si>
    <t>FB任務上線進度(10/12):貼文撰寫
9/20:任務十上線
10/04:任務11文案撰寫
10/11 任務12上線
11/1 任務數據整理</t>
  </si>
  <si>
    <t>跟進報名進度
10/11 直播通知宣傳圖開票
10/18 直播宣傳貼文撰寫</t>
  </si>
  <si>
    <t>屏東縣教育局</t>
  </si>
  <si>
    <t>網站需求聚焦</t>
  </si>
  <si>
    <r>
      <rPr>
        <sz val="12"/>
        <color rgb="FF000000"/>
        <rFont val="微軟正黑體"/>
        <family val="2"/>
        <charset val="136"/>
      </rPr>
      <t xml:space="preserve">方案確認＋簡報製作
11/1 主視覺方向討論
11/29 主視覺方向討論
12/20 主視覺細節調整中
12/27 行銷計畫制定、獎項發想、時程確認、開票
12/30 開票、主題時程提醒、主視覺調整中
1/10 主題討論、贊助商追蹤、主視覺暫定、簡章調整、宣傳規劃
1/17 開放報名時間調整、讀墨贊助追蹤、簡章調整、素養對焦
2/7 贊助商合約確認、簡章調整、獎勵成本計算、開票討論
5/23 決賽流程規劃、直播報價確認、字卡規劃、新聞稿架構
5/30 新聞稿撰寫、玉山致詞邀約、決賽流程&amp;字卡調整
6/6 新聞稿調整、貴賓致詞稿、細流、主持稿、吉祥物互動形式、獎狀模板、字卡製作
6/13 偏鄉組別採訪擬信、報名獎勵中獎名單整理、贊助商文案與字卡確認、新聞稿定稿、主持稿撰寫、發稿單位回簽報價單
6/20 偏鄉採訪邀請寄出＆聯繫、報名獎勵＆晉級名單公佈、贊助商文案確認、獎品採購、新聞稿提供潤稿、字卡調整中
6/27 細流、賽評稿＆字卡調整確認、4Gamers行前會、行前會簡報製作、偏鄉影片追蹤＆上字幕、蜜雅影片討論、廣告影片追蹤、初賽中獎名單整理
7/4 流程確認、內部行前會、當天社群活動確認、社群宣傳撰寫與設置、影片後製追蹤、蜜雅影片確認、彩排＆活動日
</t>
    </r>
    <r>
      <rPr>
        <sz val="12"/>
        <color rgb="FFFF0000"/>
        <rFont val="微軟正黑體"/>
        <family val="2"/>
        <charset val="136"/>
      </rPr>
      <t>7/11 中獎通知信件寄出與整理、新聞稿發稿與追蹤、結案報告整理、偏鄉組合書訪資料整理</t>
    </r>
  </si>
  <si>
    <t>9/6實體決賽輸出物整理
9/20實體決賽標題討論、開票製作、延伸電子看板製作、貼文撰寫、素材調整
9/27場勘、競賽標題客戶確認中
10/4 族語標題已確認
10/11 活動流程討論、開票製作
10/18 場勘、報價與尺寸追蹤
10/25 設計物開票
11/1 輸出討論調整、媒體邀請函、新聞稿撰寫
11/8 媒體邀請函確認、新聞稿追蹤、輸出物追蹤回饋
11/15 大輸出物已確認、新聞稿確認、邀函印製、細節討論
11/29 輸出物調整、公關追蹤、物品整理、進場、活動日
12/6 提供結案資料、公關成效追蹤</t>
  </si>
  <si>
    <t>國泰反毒超級特務</t>
  </si>
  <si>
    <t>11/8 新年度視覺討論＆開票
11/29 主視覺與任務一已確認
12/20 任務二與文案審核中
12/27 宣傳圖與文案已確認
12/30 任務二上線
1/10 任務三宣傳確認中
1/17 任務圖調整
5/23 任務八圖文確認
6/20 任務八上線
7/4 任務九貼文＆宣傳圖客戶確認中</t>
  </si>
  <si>
    <t>2025世展會</t>
  </si>
  <si>
    <r>
      <rPr>
        <sz val="12"/>
        <color rgb="FF000000"/>
        <rFont val="微軟正黑體"/>
        <family val="2"/>
        <charset val="136"/>
      </rPr>
      <t xml:space="preserve">11/29 主視覺製作中
12/13 主視覺已確認
12/30 戰報宣傳圖子票開立
1/10 模板確認中、新增需求
1/17 新增需求已提供
5/30 決賽場地場勘、開票討論
6/6 報價單＋啟動儀式討論
6/13 報價與細節討論
6/20 客戶確認報價更新中
6/27 報價單回簽
</t>
    </r>
    <r>
      <rPr>
        <sz val="12"/>
        <color rgb="FFFF0000"/>
        <rFont val="微軟正黑體"/>
        <family val="2"/>
        <charset val="136"/>
      </rPr>
      <t>7/11 決賽輸出整理</t>
    </r>
  </si>
  <si>
    <t>鼓勵電競賽報名活動</t>
  </si>
  <si>
    <t>11/29 網站設計討論
12/20 宣傳圖細節討論
12/30 預熱票開立討論
1/10 宣傳規劃
1/17 新開票討論</t>
  </si>
  <si>
    <t>教育電競網站</t>
  </si>
  <si>
    <r>
      <rPr>
        <sz val="12"/>
        <color rgb="FF000000"/>
        <rFont val="微軟正黑體"/>
        <family val="2"/>
        <charset val="136"/>
      </rPr>
      <t xml:space="preserve">11月 開票調整網站
12/30 細節討論
1/10 細節調整
2/7 首頁調整討論
5/23 新電競賽報名更新
</t>
    </r>
    <r>
      <rPr>
        <sz val="12"/>
        <color rgb="FFFF0000"/>
        <rFont val="微軟正黑體"/>
        <family val="2"/>
        <charset val="136"/>
      </rPr>
      <t>7/11 電競達人撈取數據討論</t>
    </r>
  </si>
  <si>
    <r>
      <rPr>
        <sz val="12"/>
        <color rgb="FF000000"/>
        <rFont val="微軟正黑體"/>
        <family val="2"/>
        <charset val="136"/>
      </rPr>
      <t xml:space="preserve">6/13 盤點獎品與過去視覺注意事項
6/20 主視覺討論
6/27 主視覺細節討論
</t>
    </r>
    <r>
      <rPr>
        <sz val="12"/>
        <color rgb="FFFF0000"/>
        <rFont val="微軟正黑體"/>
        <family val="2"/>
        <charset val="136"/>
      </rPr>
      <t>7/11 主視覺調整討論</t>
    </r>
  </si>
  <si>
    <t>聚陽實業</t>
  </si>
  <si>
    <r>
      <rPr>
        <sz val="12"/>
        <color rgb="FF000000"/>
        <rFont val="微軟正黑體"/>
        <family val="2"/>
        <charset val="136"/>
      </rPr>
      <t xml:space="preserve">6/13 專案brief
6/20 開票整理
6/27 主視覺細節討論
</t>
    </r>
    <r>
      <rPr>
        <sz val="12"/>
        <color rgb="FFFF0000"/>
        <rFont val="微軟正黑體"/>
        <family val="2"/>
        <charset val="136"/>
      </rPr>
      <t>7/11 宣傳圖確認中</t>
    </r>
  </si>
  <si>
    <r>
      <rPr>
        <sz val="12"/>
        <color rgb="FF000000"/>
        <rFont val="微軟正黑體"/>
        <family val="2"/>
        <charset val="136"/>
      </rPr>
      <t xml:space="preserve">6/20 專案brief、主視覺發想、表演時段安排
6/27 主視覺外包設計中、表團規劃、詢價擬信
7/4 主視覺製作、標案變更跟進、詢價追蹤
</t>
    </r>
    <r>
      <rPr>
        <sz val="12"/>
        <color rgb="FFFF0000"/>
        <rFont val="微軟正黑體"/>
        <family val="2"/>
        <charset val="136"/>
      </rPr>
      <t xml:space="preserve">7/11 可能合作單位會議：rethink、相關文宣品設計中 </t>
    </r>
  </si>
  <si>
    <t>S0
初步聯繫</t>
  </si>
  <si>
    <t>S1
已完成初步聯繫，約訪中</t>
  </si>
  <si>
    <t>S2
完成介紹提案會議</t>
  </si>
  <si>
    <t>S3
報價、議價中</t>
  </si>
  <si>
    <t>S4
成案執行中</t>
  </si>
  <si>
    <t>增加</t>
  </si>
  <si>
    <t>減少</t>
  </si>
  <si>
    <t>總和</t>
  </si>
  <si>
    <t>Total</t>
  </si>
  <si>
    <t>1/1-1/7</t>
  </si>
  <si>
    <t>Ｗeek 1</t>
  </si>
  <si>
    <t>Vicky Team</t>
  </si>
  <si>
    <t>Vicky</t>
  </si>
  <si>
    <t>Emory</t>
  </si>
  <si>
    <t>Sydney</t>
  </si>
  <si>
    <t>Steven Team</t>
  </si>
  <si>
    <t>Steven</t>
  </si>
  <si>
    <t>David</t>
  </si>
  <si>
    <t>毓萱 Team</t>
  </si>
  <si>
    <t>毓萱</t>
  </si>
  <si>
    <t>Kitty</t>
  </si>
  <si>
    <t>1/8-1/14</t>
  </si>
  <si>
    <t>Ｗeek 2</t>
  </si>
  <si>
    <t>1/15-1/21</t>
  </si>
  <si>
    <t>Ｗeek 3</t>
  </si>
  <si>
    <t>1/22-1/28</t>
  </si>
  <si>
    <t>Ｗeek 4</t>
  </si>
  <si>
    <t>1/29-2/4</t>
  </si>
  <si>
    <t>Ｗeek 5</t>
  </si>
  <si>
    <t>2/5-2/11</t>
  </si>
  <si>
    <t>Ｗeek 6</t>
  </si>
  <si>
    <t>2/12-2/18</t>
  </si>
  <si>
    <t>Ｗeek 7</t>
  </si>
  <si>
    <t>2/19-2/25</t>
  </si>
  <si>
    <t>Ｗeek 8</t>
  </si>
  <si>
    <t>2/26-3/3</t>
  </si>
  <si>
    <t>Ｗeek 9</t>
  </si>
  <si>
    <t>3/4-3/10</t>
  </si>
  <si>
    <t>Ｗeek 10</t>
  </si>
  <si>
    <t>3/11-3/17</t>
  </si>
  <si>
    <t>Ｗeek 11</t>
  </si>
  <si>
    <t>3/18-3/24</t>
  </si>
  <si>
    <t>Ｗeek 12</t>
  </si>
  <si>
    <t>3/25-3/31</t>
  </si>
  <si>
    <t>Ｗeek 13</t>
  </si>
  <si>
    <t>4/1-4/7</t>
  </si>
  <si>
    <t>Ｗeek 14</t>
  </si>
  <si>
    <t>4/8-4/14</t>
  </si>
  <si>
    <t>Ｗeek 15</t>
  </si>
  <si>
    <t>4/15-4/21</t>
  </si>
  <si>
    <t>Ｗeek 16</t>
  </si>
  <si>
    <t>4/22-4/28</t>
  </si>
  <si>
    <t>Ｗeek 17</t>
  </si>
  <si>
    <t>4/29-5/5</t>
  </si>
  <si>
    <t>Ｗeek 18</t>
  </si>
  <si>
    <t>5/6-5/12</t>
  </si>
  <si>
    <t>Ｗeek 19</t>
  </si>
  <si>
    <t>5/13-5/19</t>
  </si>
  <si>
    <t>Ｗeek 20</t>
  </si>
  <si>
    <t>5/20-5/26</t>
  </si>
  <si>
    <t>Ｗeek 21</t>
  </si>
  <si>
    <t>5/27-6/2</t>
  </si>
  <si>
    <t>Ｗeek 22</t>
  </si>
  <si>
    <t>6/3-6/9</t>
  </si>
  <si>
    <t>Ｗeek 23</t>
  </si>
  <si>
    <t>6/5 重整九宮格</t>
  </si>
  <si>
    <t>6/5 中信提案簡報修改(修改為提案案例分享模式、增加方案報價頁)</t>
  </si>
  <si>
    <t>6/6 啟動S0~S4表格</t>
  </si>
  <si>
    <t>6/10-6/16</t>
  </si>
  <si>
    <t>Ｗeek 24</t>
  </si>
  <si>
    <t>確認總結數字後請改成黃底
S0~S4總和數字都要確認</t>
  </si>
  <si>
    <t>6/17-6/23</t>
  </si>
  <si>
    <t>Ｗeek 25</t>
  </si>
  <si>
    <t>6/20 公版報價討論</t>
  </si>
  <si>
    <t>6/24-6/30</t>
  </si>
  <si>
    <t>Ｗeek 26</t>
  </si>
  <si>
    <t>6/27 公版報價更新</t>
  </si>
  <si>
    <t>7/1-7/7</t>
  </si>
  <si>
    <t>Ｗeek 27</t>
  </si>
  <si>
    <t>7/1 2U/O2O發想</t>
  </si>
  <si>
    <t>7/8-7/14</t>
  </si>
  <si>
    <t>Ｗeek 28</t>
  </si>
  <si>
    <t>7/15-7/21</t>
  </si>
  <si>
    <t>Ｗeek 29</t>
  </si>
  <si>
    <t>7/22-7/28</t>
  </si>
  <si>
    <t>Ｗeek 30</t>
  </si>
  <si>
    <t>7/29-8/4</t>
  </si>
  <si>
    <t>Ｗeek 31</t>
  </si>
  <si>
    <t>8/5-8/11</t>
  </si>
  <si>
    <t>Ｗeek 32</t>
  </si>
  <si>
    <t>8/12-8/18</t>
  </si>
  <si>
    <t>Ｗeek 33</t>
  </si>
  <si>
    <t>8/19-8/25</t>
  </si>
  <si>
    <t>Ｗeek 34</t>
  </si>
  <si>
    <t>8/26-9/1</t>
  </si>
  <si>
    <t>Ｗeek 35</t>
  </si>
  <si>
    <t>9/2-9/8</t>
  </si>
  <si>
    <t>Ｗeek 36</t>
  </si>
  <si>
    <t>9/9-9/15</t>
  </si>
  <si>
    <t>Ｗeek 37</t>
  </si>
  <si>
    <t>9/16-9/22</t>
  </si>
  <si>
    <t>Ｗeek 38</t>
  </si>
  <si>
    <t>9/23-9/29</t>
  </si>
  <si>
    <t>Ｗeek 39</t>
  </si>
  <si>
    <t>9/30-10/6</t>
  </si>
  <si>
    <t>Ｗeek 40</t>
  </si>
  <si>
    <t>10/7-10/13</t>
  </si>
  <si>
    <t>Ｗeek 41</t>
  </si>
  <si>
    <t>10/14-10/20</t>
  </si>
  <si>
    <t>Ｗeek 42</t>
  </si>
  <si>
    <t>10/21-10/27</t>
  </si>
  <si>
    <t>Ｗeek 43</t>
  </si>
  <si>
    <t>10/28-11/3</t>
  </si>
  <si>
    <t>Ｗeek 44</t>
  </si>
  <si>
    <t>11/4-11/10</t>
  </si>
  <si>
    <t>Ｗeek 45</t>
  </si>
  <si>
    <t>11/11-11/17</t>
  </si>
  <si>
    <t>Ｗeek 46</t>
  </si>
  <si>
    <t>11/18-11/24</t>
  </si>
  <si>
    <t>Ｗeek 47</t>
  </si>
  <si>
    <t>11/25-12/1</t>
  </si>
  <si>
    <t>Ｗeek 48</t>
  </si>
  <si>
    <t>12/2-12/8</t>
  </si>
  <si>
    <t>Ｗeek 49</t>
  </si>
  <si>
    <t>12/9-12/15</t>
  </si>
  <si>
    <t>Ｗeek 50</t>
  </si>
  <si>
    <t>12/16-12/22</t>
  </si>
  <si>
    <t>Ｗeek 51</t>
  </si>
  <si>
    <t>12/23-12/29</t>
  </si>
  <si>
    <t>Ｗeek 52</t>
  </si>
  <si>
    <t>12/30-1/5</t>
  </si>
  <si>
    <t>Ｗeek 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</si>
</sst>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quot;月&quot;d&quot;日&quot;"/>
    <numFmt numFmtId="177" formatCode="_-* #,##0_-;\-* #,##0_-;_-* &quot;-&quot;??_-;_-@_-"/>
    <numFmt numFmtId="178" formatCode="[$$-1004]#,##0_);[Red]\([$$-1004]#,##0\)"/>
    <numFmt numFmtId="179" formatCode="_-[$$-409]* #,##0_ ;_-[$$-409]* \-#,##0\ ;_-[$$-409]* &quot;-&quot;??_ ;_-@_ "/>
  </numFmts>
  <fonts count="112">
    <font>
      <sz val="10"/>
      <color rgb="FF000000"/>
      <name val="Arial"/>
    </font>
    <font>
      <sz val="9"/>
      <name val="Arial"/>
      <family val="2"/>
    </font>
    <font>
      <u/>
      <sz val="10"/>
      <color theme="10"/>
      <name val="Arial"/>
      <family val="2"/>
    </font>
    <font>
      <sz val="9"/>
      <name val="Wawati TC"/>
      <family val="3"/>
      <charset val="136"/>
    </font>
    <font>
      <sz val="12"/>
      <color theme="1"/>
      <name val="微軟正黑體"/>
      <family val="2"/>
      <charset val="136"/>
    </font>
    <font>
      <sz val="10"/>
      <color theme="1"/>
      <name val="Arial"/>
      <family val="2"/>
    </font>
    <font>
      <sz val="12"/>
      <color theme="0"/>
      <name val="微軟正黑體"/>
      <family val="2"/>
      <charset val="136"/>
    </font>
    <font>
      <sz val="12"/>
      <color rgb="FFFF0000"/>
      <name val="微軟正黑體"/>
      <family val="2"/>
      <charset val="136"/>
    </font>
    <font>
      <sz val="10"/>
      <color rgb="FF000000"/>
      <name val="Arial"/>
      <family val="2"/>
    </font>
    <font>
      <sz val="12"/>
      <color rgb="FF000000"/>
      <name val="微軟正黑體"/>
      <family val="2"/>
      <charset val="136"/>
    </font>
    <font>
      <sz val="12"/>
      <color rgb="FFFF0000"/>
      <name val="Arial"/>
      <family val="2"/>
    </font>
    <font>
      <sz val="12"/>
      <color rgb="FF000000"/>
      <name val="Arial"/>
      <family val="2"/>
    </font>
    <font>
      <sz val="12"/>
      <color theme="1"/>
      <name val="Arial"/>
      <family val="2"/>
    </font>
    <font>
      <sz val="10"/>
      <color rgb="FF000000"/>
      <name val="微軟正黑體"/>
      <family val="2"/>
      <charset val="136"/>
    </font>
    <font>
      <sz val="12"/>
      <color theme="1"/>
      <name val="微軟正黑體"/>
      <family val="2"/>
      <charset val="136"/>
    </font>
    <font>
      <sz val="12"/>
      <color rgb="FF000000"/>
      <name val="Arial"/>
      <family val="2"/>
    </font>
    <font>
      <sz val="12"/>
      <color rgb="FFFF0000"/>
      <name val="Arial"/>
      <family val="2"/>
    </font>
    <font>
      <sz val="10"/>
      <color rgb="FFFF0000"/>
      <name val="Arial"/>
      <family val="2"/>
    </font>
    <font>
      <sz val="16"/>
      <color rgb="FF000000"/>
      <name val="Arial"/>
      <family val="2"/>
    </font>
    <font>
      <b/>
      <sz val="18"/>
      <color rgb="FF000000"/>
      <name val="Arial"/>
      <family val="2"/>
    </font>
    <font>
      <b/>
      <sz val="14"/>
      <color rgb="FF000000"/>
      <name val="微軟正黑體"/>
      <family val="2"/>
      <charset val="136"/>
    </font>
    <font>
      <sz val="10"/>
      <color rgb="FFFF0000"/>
      <name val="微軟正黑體"/>
      <family val="2"/>
      <charset val="136"/>
    </font>
    <font>
      <b/>
      <sz val="11"/>
      <color rgb="FF000000"/>
      <name val="微軟正黑體"/>
      <family val="2"/>
      <charset val="136"/>
    </font>
    <font>
      <sz val="11"/>
      <color theme="1"/>
      <name val="微軟正黑體"/>
      <family val="2"/>
      <charset val="136"/>
    </font>
    <font>
      <sz val="10"/>
      <color theme="0"/>
      <name val="微軟正黑體"/>
      <family val="2"/>
      <charset val="136"/>
    </font>
    <font>
      <sz val="10"/>
      <color theme="1"/>
      <name val="微軟正黑體"/>
      <family val="2"/>
      <charset val="136"/>
    </font>
    <font>
      <sz val="11"/>
      <color rgb="FF000000"/>
      <name val="微軟正黑體"/>
      <family val="2"/>
      <charset val="136"/>
    </font>
    <font>
      <sz val="10"/>
      <color rgb="FFFF0000"/>
      <name val="微軟正黑體"/>
      <family val="2"/>
      <charset val="136"/>
    </font>
    <font>
      <sz val="11"/>
      <color rgb="FFFF0000"/>
      <name val="微軟正黑體"/>
      <family val="2"/>
      <charset val="136"/>
    </font>
    <font>
      <sz val="12"/>
      <color rgb="FF000000"/>
      <name val="新細明體"/>
      <family val="1"/>
      <charset val="136"/>
    </font>
    <font>
      <sz val="10"/>
      <color rgb="FFC00000"/>
      <name val="Arial"/>
      <family val="2"/>
    </font>
    <font>
      <sz val="12"/>
      <color rgb="FFFFFFFF"/>
      <name val="微軟正黑體"/>
      <family val="2"/>
      <charset val="136"/>
    </font>
    <font>
      <b/>
      <sz val="10"/>
      <color rgb="FFFF0000"/>
      <name val="Arial"/>
      <family val="2"/>
    </font>
    <font>
      <sz val="12"/>
      <color rgb="FF000000"/>
      <name val="Calibri"/>
      <family val="2"/>
      <charset val="1"/>
    </font>
    <font>
      <sz val="12"/>
      <color rgb="FF444444"/>
      <name val="Calibri"/>
      <family val="2"/>
      <charset val="1"/>
    </font>
    <font>
      <b/>
      <sz val="12"/>
      <color rgb="FF000000"/>
      <name val="微軟正黑體"/>
      <family val="2"/>
      <charset val="136"/>
    </font>
    <font>
      <sz val="12"/>
      <color theme="0"/>
      <name val="Arial"/>
      <family val="2"/>
    </font>
    <font>
      <sz val="12"/>
      <color rgb="FF0D0D0D"/>
      <name val="微軟正黑體"/>
      <family val="2"/>
      <charset val="136"/>
    </font>
    <font>
      <sz val="12"/>
      <color rgb="FF000000"/>
      <name val="新細明體"/>
      <family val="1"/>
      <charset val="136"/>
      <scheme val="minor"/>
    </font>
    <font>
      <sz val="12"/>
      <color theme="1"/>
      <name val="Microsoft YaHei"/>
      <family val="2"/>
      <charset val="134"/>
    </font>
    <font>
      <sz val="10"/>
      <color rgb="FFFF0000"/>
      <name val="Arial"/>
      <family val="2"/>
    </font>
    <font>
      <sz val="10"/>
      <color theme="1"/>
      <name val="Arial"/>
      <family val="2"/>
    </font>
    <font>
      <sz val="12"/>
      <color theme="1" tint="4.9989318521683403E-2"/>
      <name val="微軟正黑體"/>
      <family val="2"/>
      <charset val="136"/>
    </font>
    <font>
      <sz val="12"/>
      <color rgb="FFFF0000"/>
      <name val="新細明體"/>
      <family val="1"/>
      <charset val="136"/>
    </font>
    <font>
      <sz val="12"/>
      <color theme="1" tint="0.499984740745262"/>
      <name val="微軟正黑體"/>
      <family val="2"/>
      <charset val="136"/>
    </font>
    <font>
      <sz val="12"/>
      <color rgb="FFFFFF00"/>
      <name val="微軟正黑體"/>
      <family val="2"/>
      <charset val="136"/>
    </font>
    <font>
      <sz val="14"/>
      <color rgb="FF000000"/>
      <name val="Arial"/>
      <family val="2"/>
    </font>
    <font>
      <sz val="10"/>
      <color rgb="FF000000"/>
      <name val="新細明體"/>
      <family val="1"/>
      <charset val="136"/>
      <scheme val="major"/>
    </font>
    <font>
      <sz val="12"/>
      <color theme="2" tint="-9.9978637043366805E-2"/>
      <name val="微軟正黑體"/>
      <family val="2"/>
      <charset val="136"/>
    </font>
    <font>
      <sz val="12"/>
      <color theme="1" tint="4.9989318521683403E-2"/>
      <name val="Arial"/>
      <family val="2"/>
    </font>
    <font>
      <sz val="10"/>
      <color rgb="FF000000"/>
      <name val="Arial"/>
      <family val="2"/>
    </font>
    <font>
      <sz val="11"/>
      <color theme="2" tint="-9.9978637043366805E-2"/>
      <name val="微軟正黑體"/>
      <family val="2"/>
      <charset val="136"/>
    </font>
    <font>
      <sz val="10"/>
      <color rgb="FF000000"/>
      <name val="新細明體"/>
      <family val="2"/>
      <scheme val="minor"/>
    </font>
    <font>
      <sz val="12"/>
      <color rgb="FF000000"/>
      <name val="新細明體"/>
      <family val="2"/>
      <scheme val="minor"/>
    </font>
    <font>
      <sz val="12"/>
      <color theme="1"/>
      <name val="新細明體"/>
      <family val="2"/>
      <scheme val="minor"/>
    </font>
    <font>
      <sz val="11"/>
      <color theme="1"/>
      <name val="新細明體"/>
      <family val="2"/>
      <scheme val="minor"/>
    </font>
    <font>
      <sz val="11"/>
      <color rgb="FF000000"/>
      <name val="新細明體"/>
      <family val="2"/>
      <scheme val="minor"/>
    </font>
    <font>
      <sz val="11"/>
      <color rgb="FF000000"/>
      <name val="Arial"/>
      <family val="2"/>
    </font>
    <font>
      <sz val="11"/>
      <color rgb="FF000000"/>
      <name val="Calibri"/>
      <family val="2"/>
    </font>
    <font>
      <sz val="11"/>
      <color theme="1"/>
      <name val="Calibri"/>
      <family val="2"/>
    </font>
    <font>
      <sz val="10"/>
      <color rgb="FF000000"/>
      <name val="Calibri"/>
      <family val="2"/>
    </font>
    <font>
      <sz val="12"/>
      <color rgb="FF000000"/>
      <name val="Calibri"/>
      <family val="2"/>
    </font>
    <font>
      <sz val="10"/>
      <color theme="1"/>
      <name val="Calibri"/>
      <family val="2"/>
    </font>
    <font>
      <sz val="10"/>
      <color rgb="FFFF0000"/>
      <name val="Arial"/>
      <family val="2"/>
    </font>
    <font>
      <sz val="12"/>
      <color rgb="FF000000"/>
      <name val="Arial"/>
      <family val="2"/>
    </font>
    <font>
      <sz val="12"/>
      <color theme="1"/>
      <name val="微軟正黑體"/>
      <family val="2"/>
      <charset val="136"/>
    </font>
    <font>
      <sz val="12"/>
      <color rgb="FF00B050"/>
      <name val="微軟正黑體"/>
      <family val="2"/>
      <charset val="136"/>
    </font>
    <font>
      <sz val="10"/>
      <color theme="1"/>
      <name val="Arial"/>
      <family val="2"/>
    </font>
    <font>
      <sz val="12"/>
      <color rgb="FFFF0000"/>
      <name val="PingFang TC"/>
      <family val="2"/>
      <charset val="136"/>
    </font>
    <font>
      <sz val="10"/>
      <color rgb="FFB10202"/>
      <name val="Arial"/>
      <family val="2"/>
    </font>
    <font>
      <b/>
      <sz val="10"/>
      <color rgb="FF000000"/>
      <name val="Arial"/>
      <family val="2"/>
    </font>
    <font>
      <b/>
      <sz val="10"/>
      <color rgb="FF000000"/>
      <name val="Arial"/>
      <family val="2"/>
    </font>
    <font>
      <sz val="10"/>
      <color theme="1" tint="0.499984740745262"/>
      <name val="新細明體"/>
      <family val="2"/>
      <scheme val="minor"/>
    </font>
    <font>
      <b/>
      <sz val="14"/>
      <color rgb="FF000000"/>
      <name val="Arial"/>
      <family val="2"/>
    </font>
    <font>
      <b/>
      <sz val="12"/>
      <color rgb="FF000000"/>
      <name val="Arial"/>
      <family val="2"/>
    </font>
    <font>
      <sz val="10"/>
      <color rgb="FF000000"/>
      <name val="微軟正黑體"/>
      <family val="2"/>
      <charset val="136"/>
    </font>
    <font>
      <sz val="11"/>
      <color rgb="FF444444"/>
      <name val="微軟正黑體"/>
      <family val="2"/>
      <charset val="136"/>
    </font>
    <font>
      <sz val="12"/>
      <color rgb="FFC00000"/>
      <name val="微軟正黑體"/>
      <family val="2"/>
      <charset val="136"/>
    </font>
    <font>
      <sz val="12"/>
      <color rgb="FF444444"/>
      <name val="微軟正黑體"/>
      <family val="2"/>
      <charset val="136"/>
    </font>
    <font>
      <sz val="12"/>
      <color rgb="FF000000"/>
      <name val="Microsoft JhengHei"/>
      <family val="2"/>
      <charset val="136"/>
    </font>
    <font>
      <sz val="10"/>
      <color rgb="FF000000"/>
      <name val="Microsoft JhengHei"/>
      <family val="2"/>
      <charset val="136"/>
    </font>
    <font>
      <sz val="12"/>
      <color theme="1"/>
      <name val="Calibri"/>
      <family val="2"/>
      <charset val="1"/>
    </font>
    <font>
      <sz val="10"/>
      <color theme="1" tint="0.499984740745262"/>
      <name val="Arial"/>
      <family val="2"/>
    </font>
    <font>
      <sz val="12"/>
      <color theme="1" tint="4.9989318521683403E-2"/>
      <name val="新細明體"/>
      <family val="2"/>
      <scheme val="minor"/>
    </font>
    <font>
      <b/>
      <sz val="12"/>
      <color rgb="FFFF0000"/>
      <name val="微軟正黑體"/>
      <family val="2"/>
      <charset val="136"/>
    </font>
    <font>
      <sz val="12"/>
      <color rgb="FFFFFFFF"/>
      <name val="Microsoft JhengHei"/>
      <family val="2"/>
      <charset val="136"/>
    </font>
    <font>
      <b/>
      <sz val="12"/>
      <color rgb="FF000000"/>
      <name val="Microsoft JhengHei"/>
      <family val="2"/>
      <charset val="136"/>
    </font>
    <font>
      <sz val="12"/>
      <color theme="1"/>
      <name val="Microsoft JhengHei"/>
      <family val="2"/>
      <charset val="136"/>
    </font>
    <font>
      <sz val="12"/>
      <color rgb="FFFF0000"/>
      <name val="Microsoft JhengHei"/>
      <family val="2"/>
      <charset val="136"/>
    </font>
    <font>
      <sz val="12"/>
      <color rgb="FF444444"/>
      <name val="Microsoft JhengHei"/>
      <family val="2"/>
      <charset val="136"/>
    </font>
    <font>
      <sz val="12"/>
      <color rgb="FF00B050"/>
      <name val="Microsoft JhengHei"/>
      <family val="2"/>
      <charset val="136"/>
    </font>
    <font>
      <sz val="12"/>
      <color rgb="FFC00000"/>
      <name val="Microsoft JhengHei"/>
      <family val="2"/>
      <charset val="136"/>
    </font>
    <font>
      <sz val="12"/>
      <color rgb="FF212121"/>
      <name val="MingLiU"/>
      <family val="1"/>
      <charset val="136"/>
    </font>
    <font>
      <b/>
      <sz val="12"/>
      <color theme="1"/>
      <name val="微軟正黑體"/>
      <family val="2"/>
      <charset val="136"/>
    </font>
    <font>
      <sz val="10"/>
      <color theme="1"/>
      <name val="Arial"/>
      <family val="2"/>
    </font>
    <font>
      <sz val="10"/>
      <color theme="2" tint="-0.499984740745262"/>
      <name val="Arial"/>
      <family val="2"/>
    </font>
    <font>
      <sz val="10"/>
      <color rgb="FFFF0000"/>
      <name val="微軟正黑體"/>
    </font>
    <font>
      <sz val="10"/>
      <color rgb="FF000000"/>
      <name val="微軟正黑體"/>
    </font>
    <font>
      <b/>
      <sz val="12"/>
      <color rgb="FFFF0000"/>
      <name val="微軟正黑體"/>
    </font>
    <font>
      <sz val="12"/>
      <color rgb="FFFF0000"/>
      <name val="微軟正黑體"/>
    </font>
    <font>
      <b/>
      <sz val="12"/>
      <color rgb="FF000000"/>
      <name val="微軟正黑體"/>
    </font>
    <font>
      <sz val="12"/>
      <color rgb="FF000000"/>
      <name val="微軟正黑體"/>
    </font>
    <font>
      <sz val="12"/>
      <color rgb="FF000000"/>
      <name val="微軟正黑體"/>
      <charset val="1"/>
    </font>
    <font>
      <sz val="12"/>
      <color theme="1"/>
      <name val="微軟正黑體"/>
    </font>
    <font>
      <b/>
      <sz val="12"/>
      <color theme="1"/>
      <name val="微軟正黑體"/>
    </font>
    <font>
      <b/>
      <sz val="10"/>
      <color rgb="FF000000"/>
      <name val="微軟正黑體"/>
    </font>
    <font>
      <sz val="10"/>
      <color theme="2" tint="-0.249977111117893"/>
      <name val="Arial"/>
    </font>
    <font>
      <sz val="10"/>
      <color theme="2" tint="-0.249977111117893"/>
      <name val="Arial"/>
      <family val="2"/>
    </font>
    <font>
      <sz val="12"/>
      <color rgb="FF000000"/>
      <name val="Microsoft JhengHei"/>
    </font>
    <font>
      <sz val="11"/>
      <color rgb="FFFF0000"/>
      <name val="微軟正黑體"/>
    </font>
    <font>
      <sz val="12"/>
      <color rgb="FF000000"/>
      <name val="Arial"/>
    </font>
    <font>
      <sz val="10"/>
      <color theme="2" tint="-0.499984740745262"/>
      <name val="Arial"/>
    </font>
  </fonts>
  <fills count="46">
    <fill>
      <patternFill patternType="none"/>
    </fill>
    <fill>
      <patternFill patternType="gray125"/>
    </fill>
    <fill>
      <patternFill patternType="solid">
        <fgColor rgb="FF002060"/>
        <bgColor indexed="64"/>
      </patternFill>
    </fill>
    <fill>
      <patternFill patternType="solid">
        <fgColor rgb="FF00B050"/>
        <bgColor indexed="64"/>
      </patternFill>
    </fill>
    <fill>
      <patternFill patternType="solid">
        <fgColor rgb="FF92D050"/>
        <bgColor indexed="64"/>
      </patternFill>
    </fill>
    <fill>
      <patternFill patternType="solid">
        <fgColor rgb="FFFF0000"/>
        <bgColor indexed="64"/>
      </patternFill>
    </fill>
    <fill>
      <patternFill patternType="solid">
        <fgColor rgb="FFFFFFFF"/>
        <bgColor indexed="64"/>
      </patternFill>
    </fill>
    <fill>
      <patternFill patternType="solid">
        <fgColor rgb="FFAEAAAA"/>
        <bgColor indexed="64"/>
      </patternFill>
    </fill>
    <fill>
      <patternFill patternType="solid">
        <fgColor rgb="FFFFFF00"/>
        <bgColor indexed="64"/>
      </patternFill>
    </fill>
    <fill>
      <patternFill patternType="solid">
        <fgColor rgb="FFD0CECE"/>
        <bgColor indexed="64"/>
      </patternFill>
    </fill>
    <fill>
      <patternFill patternType="solid">
        <fgColor rgb="FFFCE4D6"/>
        <bgColor indexed="64"/>
      </patternFill>
    </fill>
    <fill>
      <patternFill patternType="solid">
        <fgColor rgb="FF808080"/>
        <bgColor indexed="64"/>
      </patternFill>
    </fill>
    <fill>
      <patternFill patternType="solid">
        <fgColor rgb="FFC00000"/>
        <bgColor indexed="64"/>
      </patternFill>
    </fill>
    <fill>
      <patternFill patternType="solid">
        <fgColor rgb="FFA6A6A6"/>
        <bgColor indexed="64"/>
      </patternFill>
    </fill>
    <fill>
      <patternFill patternType="solid">
        <fgColor rgb="FFBFBFBF"/>
        <bgColor indexed="64"/>
      </patternFill>
    </fill>
    <fill>
      <patternFill patternType="solid">
        <fgColor rgb="FFD9D9D9"/>
        <bgColor indexed="64"/>
      </patternFill>
    </fill>
    <fill>
      <patternFill patternType="solid">
        <fgColor rgb="FF002060"/>
        <bgColor rgb="FF000000"/>
      </patternFill>
    </fill>
    <fill>
      <patternFill patternType="solid">
        <fgColor rgb="FFFFFFFF"/>
        <bgColor rgb="FF000000"/>
      </patternFill>
    </fill>
    <fill>
      <patternFill patternType="solid">
        <fgColor theme="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F0F0"/>
        <bgColor indexed="64"/>
      </patternFill>
    </fill>
    <fill>
      <patternFill patternType="solid">
        <fgColor rgb="FFFFF0F0"/>
        <bgColor rgb="FF000000"/>
      </patternFill>
    </fill>
    <fill>
      <patternFill patternType="solid">
        <fgColor rgb="FFE2EFDA"/>
        <bgColor rgb="FF000000"/>
      </patternFill>
    </fill>
    <fill>
      <patternFill patternType="solid">
        <fgColor rgb="FFFFFF00"/>
        <bgColor rgb="FF000000"/>
      </patternFill>
    </fill>
    <fill>
      <patternFill patternType="solid">
        <fgColor rgb="FFFCE4D6"/>
        <bgColor rgb="FF000000"/>
      </patternFill>
    </fill>
    <fill>
      <patternFill patternType="solid">
        <fgColor rgb="FF00B050"/>
        <bgColor rgb="FF000000"/>
      </patternFill>
    </fill>
    <fill>
      <patternFill patternType="solid">
        <fgColor rgb="FFA5A5A5"/>
        <bgColor rgb="FF000000"/>
      </patternFill>
    </fill>
    <fill>
      <patternFill patternType="solid">
        <fgColor theme="2"/>
        <bgColor indexed="64"/>
      </patternFill>
    </fill>
    <fill>
      <patternFill patternType="solid">
        <fgColor rgb="FFFFF2CC"/>
        <bgColor indexed="64"/>
      </patternFill>
    </fill>
    <fill>
      <patternFill patternType="solid">
        <fgColor rgb="FFCFE2F3"/>
        <bgColor indexed="64"/>
      </patternFill>
    </fill>
    <fill>
      <patternFill patternType="solid">
        <fgColor rgb="FFD9E1F2"/>
        <bgColor indexed="64"/>
      </patternFill>
    </fill>
    <fill>
      <patternFill patternType="solid">
        <fgColor rgb="FFE2EFDA"/>
        <bgColor indexed="64"/>
      </patternFill>
    </fill>
    <fill>
      <patternFill patternType="solid">
        <fgColor rgb="FF8BD2B5"/>
        <bgColor indexed="64"/>
      </patternFill>
    </fill>
    <fill>
      <patternFill patternType="solid">
        <fgColor rgb="FFD0FFC0"/>
        <bgColor indexed="64"/>
      </patternFill>
    </fill>
    <fill>
      <patternFill patternType="solid">
        <fgColor rgb="FFF8CBAD"/>
        <bgColor indexed="64"/>
      </patternFill>
    </fill>
    <fill>
      <patternFill patternType="solid">
        <fgColor rgb="FFFFE699"/>
        <bgColor indexed="64"/>
      </patternFill>
    </fill>
    <fill>
      <patternFill patternType="solid">
        <fgColor rgb="FFBDD7EE"/>
        <bgColor indexed="64"/>
      </patternFill>
    </fill>
    <fill>
      <patternFill patternType="solid">
        <fgColor rgb="FFC6E0B4"/>
        <bgColor indexed="64"/>
      </patternFill>
    </fill>
    <fill>
      <patternFill patternType="solid">
        <fgColor theme="6" tint="0.79998168889431442"/>
        <bgColor indexed="64"/>
      </patternFill>
    </fill>
    <fill>
      <patternFill patternType="solid">
        <fgColor theme="6"/>
        <bgColor indexed="64"/>
      </patternFill>
    </fill>
    <fill>
      <patternFill patternType="solid">
        <fgColor theme="8" tint="0.59999389629810485"/>
        <bgColor indexed="64"/>
      </patternFill>
    </fill>
  </fills>
  <borders count="1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ck">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ck">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rgb="FF000000"/>
      </bottom>
      <diagonal/>
    </border>
    <border>
      <left style="thin">
        <color rgb="FF000000"/>
      </left>
      <right/>
      <top style="thin">
        <color rgb="FF000000"/>
      </top>
      <bottom/>
      <diagonal/>
    </border>
    <border>
      <left/>
      <right style="thick">
        <color auto="1"/>
      </right>
      <top style="thick">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top style="thin">
        <color auto="1"/>
      </top>
      <bottom style="thin">
        <color auto="1"/>
      </bottom>
      <diagonal/>
    </border>
    <border>
      <left style="thin">
        <color rgb="FF000000"/>
      </left>
      <right/>
      <top/>
      <bottom style="thin">
        <color rgb="FF000000"/>
      </bottom>
      <diagonal/>
    </border>
    <border>
      <left style="thin">
        <color rgb="FF000000"/>
      </left>
      <right/>
      <top/>
      <bottom/>
      <diagonal/>
    </border>
    <border>
      <left style="thin">
        <color auto="1"/>
      </left>
      <right style="thin">
        <color auto="1"/>
      </right>
      <top/>
      <bottom style="thin">
        <color rgb="FF000000"/>
      </bottom>
      <diagonal/>
    </border>
    <border>
      <left/>
      <right/>
      <top style="thin">
        <color rgb="FF000000"/>
      </top>
      <bottom style="thin">
        <color rgb="FF000000"/>
      </bottom>
      <diagonal/>
    </border>
    <border>
      <left/>
      <right style="thin">
        <color auto="1"/>
      </right>
      <top/>
      <bottom/>
      <diagonal/>
    </border>
    <border>
      <left/>
      <right style="thin">
        <color auto="1"/>
      </right>
      <top style="thick">
        <color auto="1"/>
      </top>
      <bottom style="thin">
        <color auto="1"/>
      </bottom>
      <diagonal/>
    </border>
    <border>
      <left/>
      <right/>
      <top/>
      <bottom style="thin">
        <color rgb="FF000000"/>
      </bottom>
      <diagonal/>
    </border>
    <border>
      <left/>
      <right style="thin">
        <color auto="1"/>
      </right>
      <top/>
      <bottom style="thin">
        <color auto="1"/>
      </bottom>
      <diagonal/>
    </border>
    <border>
      <left/>
      <right style="thin">
        <color rgb="FF000000"/>
      </right>
      <top style="thin">
        <color rgb="FF000000"/>
      </top>
      <bottom/>
      <diagonal/>
    </border>
    <border>
      <left/>
      <right/>
      <top style="thin">
        <color auto="1"/>
      </top>
      <bottom style="thin">
        <color rgb="FF000000"/>
      </bottom>
      <diagonal/>
    </border>
    <border>
      <left style="thin">
        <color auto="1"/>
      </left>
      <right/>
      <top style="thin">
        <color auto="1"/>
      </top>
      <bottom style="thin">
        <color rgb="FF000000"/>
      </bottom>
      <diagonal/>
    </border>
    <border>
      <left/>
      <right/>
      <top style="thin">
        <color rgb="FF000000"/>
      </top>
      <bottom/>
      <diagonal/>
    </border>
    <border>
      <left style="thin">
        <color auto="1"/>
      </left>
      <right/>
      <top/>
      <bottom/>
      <diagonal/>
    </border>
    <border>
      <left style="thin">
        <color auto="1"/>
      </left>
      <right style="thin">
        <color auto="1"/>
      </right>
      <top/>
      <bottom/>
      <diagonal/>
    </border>
    <border>
      <left style="thin">
        <color auto="1"/>
      </left>
      <right style="thin">
        <color auto="1"/>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thin">
        <color rgb="FF000000"/>
      </right>
      <top style="medium">
        <color rgb="FF000000"/>
      </top>
      <bottom/>
      <diagonal/>
    </border>
    <border>
      <left style="medium">
        <color rgb="FF000000"/>
      </left>
      <right/>
      <top style="medium">
        <color rgb="FF000000"/>
      </top>
      <bottom/>
      <diagonal/>
    </border>
    <border>
      <left style="medium">
        <color rgb="FF000000"/>
      </left>
      <right/>
      <top/>
      <bottom/>
      <diagonal/>
    </border>
    <border>
      <left/>
      <right style="thin">
        <color rgb="FF000000"/>
      </right>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style="thin">
        <color rgb="FF000000"/>
      </top>
      <bottom style="medium">
        <color rgb="FF000000"/>
      </bottom>
      <diagonal/>
    </border>
    <border>
      <left style="medium">
        <color rgb="FF000000"/>
      </left>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medium">
        <color rgb="FF000000"/>
      </left>
      <right style="thin">
        <color rgb="FF000000"/>
      </right>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right style="thin">
        <color auto="1"/>
      </right>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top style="thin">
        <color rgb="FF000000"/>
      </top>
      <bottom style="thin">
        <color rgb="FF000000"/>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top style="thin">
        <color rgb="FFCCCCCC"/>
      </top>
      <bottom style="thin">
        <color rgb="FF000000"/>
      </bottom>
      <diagonal/>
    </border>
    <border>
      <left/>
      <right/>
      <top style="thin">
        <color rgb="FFCCCCCC"/>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top style="thin">
        <color rgb="FFCCCCCC"/>
      </top>
      <bottom/>
      <diagonal/>
    </border>
    <border>
      <left style="thin">
        <color rgb="FFCCCCCC"/>
      </left>
      <right/>
      <top style="thin">
        <color rgb="FFCCCCCC"/>
      </top>
      <bottom style="thin">
        <color rgb="FF000000"/>
      </bottom>
      <diagonal/>
    </border>
    <border>
      <left style="thin">
        <color rgb="FFCCCCCC"/>
      </left>
      <right/>
      <top style="thin">
        <color rgb="FFCCCCCC"/>
      </top>
      <bottom style="thin">
        <color rgb="FFCCCCCC"/>
      </bottom>
      <diagonal/>
    </border>
    <border>
      <left/>
      <right style="thin">
        <color rgb="FF000000"/>
      </right>
      <top style="thin">
        <color rgb="FFCCCCCC"/>
      </top>
      <bottom style="thin">
        <color rgb="FF000000"/>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000000"/>
      </bottom>
      <diagonal/>
    </border>
    <border>
      <left style="thin">
        <color rgb="FFCCCCCC"/>
      </left>
      <right/>
      <top style="thin">
        <color rgb="FFCCCCCC"/>
      </top>
      <bottom/>
      <diagonal/>
    </border>
    <border>
      <left style="thin">
        <color rgb="FFCCCCCC"/>
      </left>
      <right/>
      <top/>
      <bottom style="thin">
        <color rgb="FF000000"/>
      </bottom>
      <diagonal/>
    </border>
    <border>
      <left/>
      <right style="thin">
        <color rgb="FF000000"/>
      </right>
      <top style="thin">
        <color rgb="FFCCCCCC"/>
      </top>
      <bottom/>
      <diagonal/>
    </border>
    <border>
      <left style="thin">
        <color rgb="FFCCCCCC"/>
      </left>
      <right style="thin">
        <color rgb="FF000000"/>
      </right>
      <top/>
      <bottom/>
      <diagonal/>
    </border>
    <border>
      <left style="thin">
        <color rgb="FF000000"/>
      </left>
      <right/>
      <top style="thin">
        <color rgb="FFCCCCCC"/>
      </top>
      <bottom style="thin">
        <color rgb="FFCCCCCC"/>
      </bottom>
      <diagonal/>
    </border>
    <border>
      <left/>
      <right style="thin">
        <color auto="1"/>
      </right>
      <top style="thin">
        <color auto="1"/>
      </top>
      <bottom/>
      <diagonal/>
    </border>
    <border>
      <left style="thin">
        <color rgb="FF000000"/>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000000"/>
      </left>
      <right style="thin">
        <color rgb="FFCCCCCC"/>
      </right>
      <top/>
      <bottom style="thin">
        <color rgb="FFCCCCCC"/>
      </bottom>
      <diagonal/>
    </border>
    <border>
      <left/>
      <right/>
      <top/>
      <bottom style="thin">
        <color rgb="FFCCCCCC"/>
      </bottom>
      <diagonal/>
    </border>
    <border>
      <left style="thin">
        <color rgb="FFCCCCCC"/>
      </left>
      <right style="thin">
        <color rgb="FF000000"/>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style="thin">
        <color auto="1"/>
      </left>
      <right/>
      <top/>
      <bottom style="thin">
        <color rgb="FF000000"/>
      </bottom>
      <diagonal/>
    </border>
  </borders>
  <cellStyleXfs count="2">
    <xf numFmtId="0" fontId="0" fillId="0" borderId="0"/>
    <xf numFmtId="0" fontId="2" fillId="0" borderId="0" applyNumberFormat="0" applyFill="0" applyBorder="0" applyAlignment="0" applyProtection="0"/>
  </cellStyleXfs>
  <cellXfs count="1558">
    <xf numFmtId="0" fontId="0" fillId="0" borderId="0" xfId="0"/>
    <xf numFmtId="0" fontId="4" fillId="0" borderId="0" xfId="0" applyFont="1" applyAlignment="1">
      <alignment horizontal="left" vertical="center"/>
    </xf>
    <xf numFmtId="0" fontId="5" fillId="0" borderId="0" xfId="0" applyFont="1"/>
    <xf numFmtId="0" fontId="6" fillId="2" borderId="2" xfId="0" applyFont="1" applyFill="1" applyBorder="1" applyAlignment="1">
      <alignment horizontal="center" vertical="center"/>
    </xf>
    <xf numFmtId="0" fontId="4" fillId="0" borderId="0" xfId="0" applyFont="1" applyAlignment="1">
      <alignment horizontal="left" vertical="top" wrapText="1"/>
    </xf>
    <xf numFmtId="0" fontId="6" fillId="2" borderId="2" xfId="0" applyFont="1" applyFill="1" applyBorder="1" applyAlignment="1">
      <alignment horizontal="center" vertical="top" wrapText="1"/>
    </xf>
    <xf numFmtId="0" fontId="4" fillId="0" borderId="0" xfId="0" applyFont="1" applyAlignment="1">
      <alignmen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4" xfId="0" applyFont="1" applyBorder="1" applyAlignment="1">
      <alignment horizontal="center" vertical="center"/>
    </xf>
    <xf numFmtId="0" fontId="4" fillId="0" borderId="7" xfId="0" applyFont="1" applyBorder="1" applyAlignment="1">
      <alignment horizontal="center" vertical="center" wrapText="1"/>
    </xf>
    <xf numFmtId="0" fontId="4" fillId="3" borderId="5" xfId="0" applyFont="1" applyFill="1" applyBorder="1" applyAlignment="1">
      <alignment horizontal="center" vertical="center"/>
    </xf>
    <xf numFmtId="0" fontId="4" fillId="0" borderId="1" xfId="0" applyFont="1" applyBorder="1" applyAlignment="1">
      <alignment vertical="center"/>
    </xf>
    <xf numFmtId="0" fontId="4" fillId="5" borderId="5" xfId="0" applyFont="1" applyFill="1" applyBorder="1" applyAlignment="1">
      <alignment horizontal="center" vertical="center"/>
    </xf>
    <xf numFmtId="3" fontId="4" fillId="0" borderId="1" xfId="0" applyNumberFormat="1" applyFont="1" applyBorder="1" applyAlignment="1">
      <alignment horizontal="center" vertical="center"/>
    </xf>
    <xf numFmtId="3" fontId="4" fillId="0" borderId="1" xfId="0" applyNumberFormat="1" applyFont="1" applyBorder="1" applyAlignment="1">
      <alignment vertical="center"/>
    </xf>
    <xf numFmtId="0" fontId="4" fillId="0" borderId="0" xfId="0" applyFont="1" applyAlignment="1">
      <alignment horizontal="center" vertical="center"/>
    </xf>
    <xf numFmtId="0" fontId="4" fillId="3" borderId="1" xfId="0" applyFont="1" applyFill="1" applyBorder="1" applyAlignment="1">
      <alignment horizontal="center" vertical="center"/>
    </xf>
    <xf numFmtId="0" fontId="6" fillId="0" borderId="0" xfId="0" applyFont="1" applyAlignment="1">
      <alignment horizontal="center" vertical="center"/>
    </xf>
    <xf numFmtId="0" fontId="4" fillId="0" borderId="8" xfId="0" applyFont="1" applyBorder="1" applyAlignment="1">
      <alignment horizontal="center" vertical="center"/>
    </xf>
    <xf numFmtId="3" fontId="4" fillId="0" borderId="8" xfId="0" applyNumberFormat="1" applyFont="1" applyBorder="1" applyAlignment="1">
      <alignment horizontal="center" vertical="center"/>
    </xf>
    <xf numFmtId="0" fontId="4" fillId="0" borderId="7" xfId="0" applyFont="1" applyBorder="1" applyAlignment="1">
      <alignment horizontal="center" vertical="center"/>
    </xf>
    <xf numFmtId="3" fontId="4" fillId="0" borderId="7" xfId="0" applyNumberFormat="1" applyFont="1" applyBorder="1" applyAlignment="1">
      <alignment vertical="center"/>
    </xf>
    <xf numFmtId="3" fontId="4" fillId="0" borderId="7" xfId="0" applyNumberFormat="1" applyFont="1" applyBorder="1" applyAlignment="1">
      <alignment horizontal="center" vertical="center"/>
    </xf>
    <xf numFmtId="0" fontId="4" fillId="0" borderId="1" xfId="0" applyFont="1" applyBorder="1"/>
    <xf numFmtId="0" fontId="6" fillId="2" borderId="1" xfId="0" applyFont="1" applyFill="1" applyBorder="1" applyAlignment="1">
      <alignment horizontal="center" vertical="center"/>
    </xf>
    <xf numFmtId="0" fontId="6" fillId="2" borderId="7" xfId="0" applyFont="1" applyFill="1" applyBorder="1" applyAlignment="1">
      <alignment horizontal="center" vertical="center"/>
    </xf>
    <xf numFmtId="0" fontId="4" fillId="3" borderId="7" xfId="0" applyFont="1" applyFill="1" applyBorder="1" applyAlignment="1">
      <alignment horizontal="center" vertical="center"/>
    </xf>
    <xf numFmtId="0" fontId="4" fillId="0" borderId="11" xfId="0" applyFont="1" applyBorder="1" applyAlignment="1">
      <alignment vertical="center"/>
    </xf>
    <xf numFmtId="0" fontId="7" fillId="0" borderId="7" xfId="0" applyFont="1" applyBorder="1" applyAlignment="1">
      <alignment horizontal="left" vertical="center" wrapText="1"/>
    </xf>
    <xf numFmtId="0" fontId="6" fillId="2" borderId="13" xfId="0" applyFont="1" applyFill="1" applyBorder="1" applyAlignment="1">
      <alignment horizontal="center" vertical="center"/>
    </xf>
    <xf numFmtId="0" fontId="7" fillId="0" borderId="0" xfId="0" applyFont="1" applyAlignment="1">
      <alignment horizontal="left" vertical="top" wrapText="1"/>
    </xf>
    <xf numFmtId="0" fontId="9" fillId="0" borderId="1" xfId="0" applyFont="1" applyBorder="1" applyAlignment="1">
      <alignment horizontal="left" vertical="center" wrapText="1"/>
    </xf>
    <xf numFmtId="0" fontId="9" fillId="0" borderId="7" xfId="0" applyFont="1" applyBorder="1" applyAlignment="1">
      <alignment horizontal="left" vertical="center" wrapText="1"/>
    </xf>
    <xf numFmtId="3" fontId="9" fillId="0" borderId="1" xfId="0" applyNumberFormat="1" applyFont="1" applyBorder="1" applyAlignment="1">
      <alignment horizontal="center" vertical="center"/>
    </xf>
    <xf numFmtId="3" fontId="9" fillId="0" borderId="1" xfId="0" applyNumberFormat="1" applyFont="1" applyBorder="1" applyAlignment="1">
      <alignment vertical="center"/>
    </xf>
    <xf numFmtId="0" fontId="4" fillId="0" borderId="11" xfId="0" applyFont="1" applyBorder="1" applyAlignment="1">
      <alignment horizontal="left" vertical="center" wrapText="1"/>
    </xf>
    <xf numFmtId="0" fontId="12" fillId="0" borderId="0" xfId="0" applyFont="1" applyAlignment="1">
      <alignment horizontal="left" vertical="top" wrapText="1"/>
    </xf>
    <xf numFmtId="0" fontId="12" fillId="0" borderId="0" xfId="0" applyFont="1" applyAlignment="1">
      <alignment horizontal="center" vertical="center"/>
    </xf>
    <xf numFmtId="0" fontId="0" fillId="0" borderId="0" xfId="0" applyAlignment="1">
      <alignment vertical="center" wrapText="1"/>
    </xf>
    <xf numFmtId="0" fontId="4" fillId="0" borderId="0" xfId="0" applyFont="1" applyAlignment="1">
      <alignment horizontal="center" vertical="top" wrapText="1"/>
    </xf>
    <xf numFmtId="0" fontId="6" fillId="2" borderId="3" xfId="0" applyFont="1" applyFill="1" applyBorder="1" applyAlignment="1">
      <alignment horizontal="left" vertical="center"/>
    </xf>
    <xf numFmtId="0" fontId="4" fillId="0" borderId="7" xfId="0" applyFont="1" applyBorder="1" applyAlignment="1">
      <alignment vertical="center"/>
    </xf>
    <xf numFmtId="0" fontId="9" fillId="0" borderId="14" xfId="0" applyFont="1" applyBorder="1" applyAlignment="1">
      <alignment horizontal="left" vertical="center" wrapText="1"/>
    </xf>
    <xf numFmtId="0" fontId="15" fillId="0" borderId="0" xfId="0" applyFont="1"/>
    <xf numFmtId="0" fontId="12" fillId="0" borderId="7" xfId="0" applyFont="1" applyBorder="1" applyAlignment="1">
      <alignment horizontal="center" vertical="center"/>
    </xf>
    <xf numFmtId="0" fontId="15" fillId="0" borderId="0" xfId="0" applyFont="1" applyAlignment="1">
      <alignment horizontal="left" vertical="top" wrapText="1"/>
    </xf>
    <xf numFmtId="0" fontId="17" fillId="0" borderId="0" xfId="0" applyFont="1" applyAlignment="1">
      <alignment vertical="center" wrapText="1"/>
    </xf>
    <xf numFmtId="0" fontId="9" fillId="0" borderId="14" xfId="0" applyFont="1" applyBorder="1" applyAlignment="1">
      <alignment vertical="center" wrapText="1"/>
    </xf>
    <xf numFmtId="0" fontId="11" fillId="0" borderId="0" xfId="0" applyFont="1" applyAlignment="1">
      <alignment horizontal="left" vertical="top" wrapText="1"/>
    </xf>
    <xf numFmtId="0" fontId="4" fillId="0" borderId="3" xfId="0" applyFont="1" applyBorder="1" applyAlignment="1">
      <alignment horizontal="center" vertical="center"/>
    </xf>
    <xf numFmtId="0" fontId="4" fillId="0" borderId="3" xfId="0" applyFont="1" applyBorder="1" applyAlignment="1">
      <alignment vertical="center"/>
    </xf>
    <xf numFmtId="0" fontId="4" fillId="3" borderId="17" xfId="0" applyFont="1" applyFill="1" applyBorder="1" applyAlignment="1">
      <alignment horizontal="center" vertical="center"/>
    </xf>
    <xf numFmtId="0" fontId="12" fillId="0" borderId="0" xfId="0" applyFont="1" applyAlignment="1">
      <alignment horizontal="center" vertical="top" wrapText="1"/>
    </xf>
    <xf numFmtId="0" fontId="12" fillId="4" borderId="0" xfId="0" applyFont="1" applyFill="1" applyAlignment="1">
      <alignment horizontal="left" vertical="top" wrapText="1"/>
    </xf>
    <xf numFmtId="0" fontId="6" fillId="2" borderId="2" xfId="0" applyFont="1" applyFill="1" applyBorder="1" applyAlignment="1">
      <alignment horizontal="center" vertical="center" wrapText="1"/>
    </xf>
    <xf numFmtId="0" fontId="0" fillId="0" borderId="0" xfId="0" applyAlignment="1">
      <alignment vertical="center"/>
    </xf>
    <xf numFmtId="0" fontId="11" fillId="0" borderId="0" xfId="0" applyFont="1" applyAlignment="1">
      <alignmen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center" vertical="center"/>
    </xf>
    <xf numFmtId="0" fontId="9" fillId="3" borderId="7" xfId="0" applyFont="1" applyFill="1" applyBorder="1" applyAlignment="1">
      <alignment horizontal="center" vertical="center"/>
    </xf>
    <xf numFmtId="0" fontId="4" fillId="7" borderId="7" xfId="0" applyFont="1" applyFill="1" applyBorder="1" applyAlignment="1">
      <alignment horizontal="center" vertical="center"/>
    </xf>
    <xf numFmtId="0" fontId="4" fillId="7" borderId="0" xfId="0" applyFont="1" applyFill="1" applyAlignment="1">
      <alignment vertical="center"/>
    </xf>
    <xf numFmtId="176" fontId="9" fillId="0" borderId="14" xfId="0" applyNumberFormat="1" applyFont="1" applyBorder="1" applyAlignment="1">
      <alignment vertical="center" wrapText="1"/>
    </xf>
    <xf numFmtId="176" fontId="9" fillId="0" borderId="14" xfId="0" quotePrefix="1" applyNumberFormat="1" applyFont="1" applyBorder="1" applyAlignment="1">
      <alignment vertical="center" wrapText="1"/>
    </xf>
    <xf numFmtId="0" fontId="6" fillId="2" borderId="6" xfId="0" applyFont="1" applyFill="1" applyBorder="1" applyAlignment="1">
      <alignment horizontal="center" vertical="center"/>
    </xf>
    <xf numFmtId="0" fontId="11" fillId="0" borderId="0" xfId="0" applyFont="1" applyAlignment="1">
      <alignment horizontal="left" vertical="center"/>
    </xf>
    <xf numFmtId="0" fontId="17" fillId="0" borderId="0" xfId="0" applyFont="1"/>
    <xf numFmtId="0" fontId="11" fillId="0" borderId="0" xfId="0" applyFont="1" applyAlignment="1">
      <alignment horizontal="center" vertical="top"/>
    </xf>
    <xf numFmtId="176" fontId="11" fillId="0" borderId="0" xfId="0" applyNumberFormat="1" applyFont="1" applyAlignment="1">
      <alignment horizontal="center" vertical="center"/>
    </xf>
    <xf numFmtId="0" fontId="4" fillId="0" borderId="0" xfId="0" applyFont="1" applyAlignment="1">
      <alignment horizontal="left" vertical="center" wrapText="1"/>
    </xf>
    <xf numFmtId="0" fontId="4" fillId="0" borderId="1" xfId="0" applyFont="1" applyBorder="1" applyAlignment="1">
      <alignment horizontal="left"/>
    </xf>
    <xf numFmtId="0" fontId="4" fillId="0" borderId="7" xfId="0" applyFont="1" applyBorder="1" applyAlignment="1">
      <alignment vertical="center" wrapText="1"/>
    </xf>
    <xf numFmtId="0" fontId="18" fillId="0" borderId="0" xfId="0" applyFont="1"/>
    <xf numFmtId="0" fontId="4" fillId="0" borderId="8" xfId="0" applyFont="1" applyBorder="1" applyAlignment="1">
      <alignment vertical="center" wrapText="1"/>
    </xf>
    <xf numFmtId="0" fontId="0" fillId="0" borderId="0" xfId="0" applyAlignment="1">
      <alignment wrapText="1"/>
    </xf>
    <xf numFmtId="0" fontId="4" fillId="0" borderId="7" xfId="0" applyFont="1" applyBorder="1" applyAlignment="1">
      <alignment horizontal="left" vertical="center" wrapText="1"/>
    </xf>
    <xf numFmtId="0" fontId="4" fillId="0" borderId="7" xfId="0" applyFont="1" applyBorder="1" applyAlignment="1">
      <alignment horizontal="left" vertical="center"/>
    </xf>
    <xf numFmtId="0" fontId="4" fillId="0" borderId="7" xfId="0" applyFont="1" applyBorder="1" applyAlignment="1">
      <alignment horizontal="left"/>
    </xf>
    <xf numFmtId="0" fontId="6" fillId="2" borderId="3" xfId="0" applyFont="1" applyFill="1" applyBorder="1" applyAlignment="1">
      <alignment horizontal="center" vertical="center" wrapText="1"/>
    </xf>
    <xf numFmtId="0" fontId="9" fillId="0" borderId="0" xfId="0" applyFont="1" applyAlignment="1">
      <alignment vertical="center"/>
    </xf>
    <xf numFmtId="0" fontId="4" fillId="0" borderId="0" xfId="0" applyFont="1"/>
    <xf numFmtId="0" fontId="4" fillId="11" borderId="1" xfId="0" applyFont="1" applyFill="1" applyBorder="1" applyAlignment="1">
      <alignment horizontal="center" vertical="center"/>
    </xf>
    <xf numFmtId="0" fontId="4" fillId="11" borderId="1" xfId="0" applyFont="1" applyFill="1" applyBorder="1" applyAlignment="1">
      <alignment horizontal="center" vertical="center" wrapText="1"/>
    </xf>
    <xf numFmtId="0" fontId="9" fillId="11" borderId="1" xfId="0" applyFont="1" applyFill="1" applyBorder="1" applyAlignment="1">
      <alignment horizontal="left" vertical="center" wrapText="1"/>
    </xf>
    <xf numFmtId="177" fontId="9" fillId="0" borderId="1" xfId="0" applyNumberFormat="1" applyFont="1" applyBorder="1" applyAlignment="1">
      <alignment horizontal="center" vertical="center"/>
    </xf>
    <xf numFmtId="177" fontId="9" fillId="11" borderId="1" xfId="0" applyNumberFormat="1" applyFont="1" applyFill="1" applyBorder="1" applyAlignment="1">
      <alignment horizontal="center" vertical="center"/>
    </xf>
    <xf numFmtId="0" fontId="4" fillId="0" borderId="0" xfId="0" applyFont="1" applyAlignment="1">
      <alignment horizontal="left"/>
    </xf>
    <xf numFmtId="0" fontId="6" fillId="2" borderId="17"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0" borderId="14" xfId="0" applyFont="1" applyBorder="1" applyAlignment="1">
      <alignment horizontal="left" vertical="center"/>
    </xf>
    <xf numFmtId="0" fontId="4" fillId="0" borderId="7" xfId="0" applyFont="1" applyBorder="1"/>
    <xf numFmtId="0" fontId="9" fillId="0" borderId="5" xfId="0" applyFont="1" applyBorder="1" applyAlignment="1">
      <alignment horizontal="left" vertical="center" wrapText="1"/>
    </xf>
    <xf numFmtId="0" fontId="9" fillId="11" borderId="5" xfId="0" applyFont="1" applyFill="1" applyBorder="1" applyAlignment="1">
      <alignment horizontal="left" vertical="center" wrapText="1"/>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177" fontId="9" fillId="6" borderId="1" xfId="0" applyNumberFormat="1" applyFont="1" applyFill="1" applyBorder="1" applyAlignment="1">
      <alignment horizontal="center" vertical="center"/>
    </xf>
    <xf numFmtId="0" fontId="4" fillId="6" borderId="0" xfId="0" applyFont="1" applyFill="1"/>
    <xf numFmtId="0" fontId="4" fillId="6" borderId="1" xfId="0" applyFont="1" applyFill="1" applyBorder="1"/>
    <xf numFmtId="0" fontId="4" fillId="8" borderId="14" xfId="0" applyFont="1" applyFill="1" applyBorder="1" applyAlignment="1">
      <alignment horizontal="center" vertical="center"/>
    </xf>
    <xf numFmtId="0" fontId="4" fillId="0" borderId="0" xfId="0" applyFont="1" applyAlignment="1">
      <alignment horizontal="center" vertical="center" wrapText="1"/>
    </xf>
    <xf numFmtId="0" fontId="4" fillId="0" borderId="5" xfId="0" applyFont="1" applyBorder="1" applyAlignment="1">
      <alignment horizontal="center" vertical="center"/>
    </xf>
    <xf numFmtId="0" fontId="25" fillId="0" borderId="7" xfId="0" applyFont="1" applyBorder="1" applyAlignment="1">
      <alignment horizontal="center" vertical="center"/>
    </xf>
    <xf numFmtId="0" fontId="25" fillId="3" borderId="7" xfId="0" applyFont="1" applyFill="1" applyBorder="1" applyAlignment="1">
      <alignment horizontal="center" vertical="center"/>
    </xf>
    <xf numFmtId="0" fontId="0" fillId="0" borderId="7" xfId="0" applyBorder="1" applyAlignment="1">
      <alignment horizontal="center" vertical="center"/>
    </xf>
    <xf numFmtId="0" fontId="4" fillId="0" borderId="14" xfId="0" applyFont="1" applyBorder="1" applyAlignment="1">
      <alignment horizontal="center" vertical="center"/>
    </xf>
    <xf numFmtId="0" fontId="6" fillId="2" borderId="25" xfId="0" applyFont="1" applyFill="1" applyBorder="1" applyAlignment="1">
      <alignment horizontal="center" vertical="center"/>
    </xf>
    <xf numFmtId="0" fontId="4" fillId="0" borderId="3" xfId="0" applyFont="1" applyBorder="1" applyAlignment="1">
      <alignment horizontal="left" vertical="center" wrapText="1"/>
    </xf>
    <xf numFmtId="0" fontId="4" fillId="0" borderId="26" xfId="0" applyFont="1" applyBorder="1" applyAlignment="1">
      <alignment vertical="center"/>
    </xf>
    <xf numFmtId="0" fontId="4" fillId="0" borderId="26" xfId="0" applyFont="1" applyBorder="1" applyAlignment="1">
      <alignment horizontal="left" vertical="center" wrapText="1"/>
    </xf>
    <xf numFmtId="176" fontId="9" fillId="0" borderId="12" xfId="0" quotePrefix="1" applyNumberFormat="1" applyFont="1" applyBorder="1" applyAlignment="1">
      <alignment vertical="center" wrapText="1"/>
    </xf>
    <xf numFmtId="0" fontId="4" fillId="11" borderId="4" xfId="0" applyFont="1" applyFill="1" applyBorder="1" applyAlignment="1">
      <alignment horizontal="center" vertical="center"/>
    </xf>
    <xf numFmtId="0" fontId="4" fillId="11" borderId="7" xfId="0" applyFont="1" applyFill="1" applyBorder="1" applyAlignment="1">
      <alignment horizontal="center" vertical="center" wrapText="1"/>
    </xf>
    <xf numFmtId="0" fontId="4" fillId="11" borderId="11" xfId="0" applyFont="1" applyFill="1" applyBorder="1" applyAlignment="1">
      <alignment horizontal="left" vertical="center" wrapText="1"/>
    </xf>
    <xf numFmtId="3" fontId="4" fillId="11" borderId="7" xfId="0" applyNumberFormat="1" applyFont="1" applyFill="1" applyBorder="1" applyAlignment="1">
      <alignment horizontal="center" vertical="center"/>
    </xf>
    <xf numFmtId="176" fontId="9" fillId="11" borderId="14" xfId="0" quotePrefix="1" applyNumberFormat="1" applyFont="1" applyFill="1" applyBorder="1" applyAlignment="1">
      <alignment vertical="center" wrapText="1"/>
    </xf>
    <xf numFmtId="0" fontId="4" fillId="11" borderId="1" xfId="0" applyFont="1" applyFill="1" applyBorder="1" applyAlignment="1">
      <alignment vertical="center"/>
    </xf>
    <xf numFmtId="3" fontId="4" fillId="11" borderId="1" xfId="0" applyNumberFormat="1" applyFont="1" applyFill="1" applyBorder="1" applyAlignment="1">
      <alignment horizontal="center" vertical="center"/>
    </xf>
    <xf numFmtId="3" fontId="4" fillId="11" borderId="1" xfId="0" applyNumberFormat="1" applyFont="1" applyFill="1" applyBorder="1" applyAlignment="1">
      <alignment vertical="center"/>
    </xf>
    <xf numFmtId="0" fontId="4" fillId="11" borderId="14" xfId="0" applyFont="1" applyFill="1" applyBorder="1" applyAlignment="1">
      <alignment vertical="center" wrapText="1"/>
    </xf>
    <xf numFmtId="0" fontId="4" fillId="11" borderId="11" xfId="0" applyFont="1" applyFill="1" applyBorder="1" applyAlignment="1">
      <alignment vertical="center"/>
    </xf>
    <xf numFmtId="176" fontId="9" fillId="11" borderId="14" xfId="0" applyNumberFormat="1" applyFont="1" applyFill="1" applyBorder="1" applyAlignment="1">
      <alignment vertical="center" wrapText="1"/>
    </xf>
    <xf numFmtId="0" fontId="9" fillId="11" borderId="14" xfId="0" applyFont="1" applyFill="1" applyBorder="1" applyAlignment="1">
      <alignment horizontal="left" vertical="center" wrapText="1"/>
    </xf>
    <xf numFmtId="0" fontId="4" fillId="11" borderId="7" xfId="0" applyFont="1" applyFill="1" applyBorder="1" applyAlignment="1">
      <alignment vertical="center"/>
    </xf>
    <xf numFmtId="0" fontId="4" fillId="11" borderId="22" xfId="0" applyFont="1" applyFill="1" applyBorder="1" applyAlignment="1">
      <alignment vertical="center"/>
    </xf>
    <xf numFmtId="3" fontId="4" fillId="11" borderId="9" xfId="0" applyNumberFormat="1" applyFont="1" applyFill="1" applyBorder="1" applyAlignment="1">
      <alignment horizontal="center" vertical="center"/>
    </xf>
    <xf numFmtId="176" fontId="9" fillId="11" borderId="20" xfId="0" applyNumberFormat="1" applyFont="1" applyFill="1" applyBorder="1" applyAlignment="1">
      <alignment vertical="center" wrapText="1"/>
    </xf>
    <xf numFmtId="0" fontId="4" fillId="11" borderId="20" xfId="0" applyFont="1" applyFill="1" applyBorder="1" applyAlignment="1">
      <alignment horizontal="left" vertical="center" wrapText="1"/>
    </xf>
    <xf numFmtId="0" fontId="4" fillId="11" borderId="20" xfId="0" applyFont="1" applyFill="1" applyBorder="1" applyAlignment="1">
      <alignment vertical="center"/>
    </xf>
    <xf numFmtId="0" fontId="4" fillId="11" borderId="7" xfId="0" applyFont="1" applyFill="1" applyBorder="1" applyAlignment="1">
      <alignment vertical="center" wrapText="1"/>
    </xf>
    <xf numFmtId="0" fontId="4" fillId="11" borderId="14" xfId="0" applyFont="1" applyFill="1" applyBorder="1" applyAlignment="1">
      <alignment vertical="center"/>
    </xf>
    <xf numFmtId="0" fontId="9" fillId="11" borderId="16" xfId="0" applyFont="1" applyFill="1" applyBorder="1" applyAlignment="1">
      <alignment horizontal="center" vertical="center"/>
    </xf>
    <xf numFmtId="0" fontId="9" fillId="11" borderId="16" xfId="0" applyFont="1" applyFill="1" applyBorder="1" applyAlignment="1">
      <alignment horizontal="center" vertical="center" wrapText="1"/>
    </xf>
    <xf numFmtId="0" fontId="9" fillId="11" borderId="16" xfId="0" applyFont="1" applyFill="1" applyBorder="1" applyAlignment="1">
      <alignment vertical="center" wrapText="1"/>
    </xf>
    <xf numFmtId="0" fontId="9" fillId="11" borderId="27" xfId="0" applyFont="1" applyFill="1" applyBorder="1" applyAlignment="1">
      <alignment horizontal="center" vertical="center"/>
    </xf>
    <xf numFmtId="0" fontId="9" fillId="11" borderId="9" xfId="0" applyFont="1" applyFill="1" applyBorder="1" applyAlignment="1">
      <alignment horizontal="center" vertical="center" wrapText="1"/>
    </xf>
    <xf numFmtId="0" fontId="9" fillId="11" borderId="21" xfId="0" applyFont="1" applyFill="1" applyBorder="1" applyAlignment="1">
      <alignment horizontal="left" vertical="center" wrapText="1"/>
    </xf>
    <xf numFmtId="3" fontId="4" fillId="11" borderId="1" xfId="0" applyNumberFormat="1" applyFont="1" applyFill="1" applyBorder="1" applyAlignment="1">
      <alignment horizontal="center" vertical="center" wrapText="1"/>
    </xf>
    <xf numFmtId="0" fontId="9" fillId="11" borderId="14" xfId="0" applyFont="1" applyFill="1" applyBorder="1" applyAlignment="1">
      <alignment vertical="center" wrapText="1"/>
    </xf>
    <xf numFmtId="0" fontId="9" fillId="11" borderId="27" xfId="0" applyFont="1" applyFill="1" applyBorder="1" applyAlignment="1">
      <alignment vertical="center" wrapText="1"/>
    </xf>
    <xf numFmtId="0" fontId="4" fillId="0" borderId="4" xfId="0" applyFont="1" applyBorder="1" applyAlignment="1">
      <alignment vertical="center"/>
    </xf>
    <xf numFmtId="0" fontId="4" fillId="11" borderId="4" xfId="0" applyFont="1" applyFill="1" applyBorder="1" applyAlignment="1">
      <alignment vertical="center"/>
    </xf>
    <xf numFmtId="0" fontId="4" fillId="11" borderId="26" xfId="0" applyFont="1" applyFill="1" applyBorder="1" applyAlignment="1">
      <alignment vertical="center"/>
    </xf>
    <xf numFmtId="0" fontId="4" fillId="11" borderId="26" xfId="0" applyFont="1" applyFill="1" applyBorder="1" applyAlignment="1">
      <alignment horizontal="left" vertical="center" wrapText="1"/>
    </xf>
    <xf numFmtId="0" fontId="4" fillId="0" borderId="5" xfId="0" applyFont="1" applyBorder="1" applyAlignment="1">
      <alignment vertical="center"/>
    </xf>
    <xf numFmtId="0" fontId="4" fillId="0" borderId="3" xfId="0" applyFont="1" applyBorder="1" applyAlignment="1">
      <alignment vertical="center" wrapText="1"/>
    </xf>
    <xf numFmtId="0" fontId="4" fillId="0" borderId="11" xfId="0" applyFont="1" applyBorder="1" applyAlignment="1">
      <alignment vertical="center" wrapText="1"/>
    </xf>
    <xf numFmtId="0" fontId="13" fillId="0" borderId="7" xfId="0" applyFont="1" applyBorder="1" applyAlignment="1">
      <alignment horizontal="left" vertical="top" wrapText="1"/>
    </xf>
    <xf numFmtId="0" fontId="4" fillId="0" borderId="17" xfId="0" applyFont="1" applyBorder="1" applyAlignment="1">
      <alignment vertical="center"/>
    </xf>
    <xf numFmtId="0" fontId="4" fillId="0" borderId="29" xfId="0" applyFont="1" applyBorder="1" applyAlignment="1">
      <alignment horizontal="left" vertical="center" wrapText="1"/>
    </xf>
    <xf numFmtId="0" fontId="0" fillId="0" borderId="7" xfId="0" applyBorder="1"/>
    <xf numFmtId="0" fontId="7" fillId="0" borderId="0" xfId="0" applyFont="1" applyAlignment="1">
      <alignment horizontal="center" vertical="top" wrapText="1"/>
    </xf>
    <xf numFmtId="0" fontId="9" fillId="0" borderId="0" xfId="0" applyFont="1" applyAlignment="1">
      <alignment horizontal="center" vertical="top" wrapText="1"/>
    </xf>
    <xf numFmtId="0" fontId="11" fillId="0" borderId="0" xfId="0" applyFont="1" applyAlignment="1">
      <alignment horizontal="center" vertical="top" wrapText="1"/>
    </xf>
    <xf numFmtId="0" fontId="11" fillId="4" borderId="0" xfId="0" applyFont="1" applyFill="1" applyAlignment="1">
      <alignment horizontal="left" vertical="top" wrapText="1"/>
    </xf>
    <xf numFmtId="0" fontId="8" fillId="0" borderId="0" xfId="0" applyFont="1"/>
    <xf numFmtId="176" fontId="11" fillId="0" borderId="0" xfId="0" applyNumberFormat="1" applyFont="1" applyAlignment="1">
      <alignment horizontal="center" vertical="top"/>
    </xf>
    <xf numFmtId="0" fontId="25" fillId="3" borderId="10" xfId="0" applyFont="1" applyFill="1" applyBorder="1" applyAlignment="1">
      <alignment horizontal="center" vertical="center"/>
    </xf>
    <xf numFmtId="0" fontId="0" fillId="0" borderId="7" xfId="0" applyBorder="1" applyAlignment="1">
      <alignment horizontal="left" vertical="center" wrapText="1"/>
    </xf>
    <xf numFmtId="0" fontId="4" fillId="0" borderId="30" xfId="0" applyFont="1" applyBorder="1" applyAlignment="1">
      <alignment horizontal="left" vertical="center" wrapText="1"/>
    </xf>
    <xf numFmtId="0" fontId="10" fillId="0" borderId="0" xfId="0" applyFont="1" applyAlignment="1">
      <alignment horizontal="center" vertical="top" wrapText="1"/>
    </xf>
    <xf numFmtId="0" fontId="10" fillId="4" borderId="0" xfId="0" applyFont="1" applyFill="1" applyAlignment="1">
      <alignment horizontal="left" vertical="top" wrapText="1"/>
    </xf>
    <xf numFmtId="0" fontId="12" fillId="0" borderId="0" xfId="0" applyFont="1" applyAlignment="1">
      <alignment horizontal="center" vertical="center" wrapText="1"/>
    </xf>
    <xf numFmtId="0" fontId="12" fillId="4" borderId="0" xfId="0" applyFont="1" applyFill="1" applyAlignment="1">
      <alignment horizontal="left" vertical="center" wrapText="1"/>
    </xf>
    <xf numFmtId="0" fontId="12" fillId="0" borderId="0" xfId="0" applyFont="1" applyAlignment="1">
      <alignment horizontal="left" vertical="center" wrapText="1"/>
    </xf>
    <xf numFmtId="0" fontId="9" fillId="0" borderId="0" xfId="0" applyFont="1" applyAlignment="1">
      <alignment horizontal="center" vertical="center" wrapText="1"/>
    </xf>
    <xf numFmtId="0" fontId="6" fillId="2" borderId="3" xfId="0" applyFont="1" applyFill="1" applyBorder="1" applyAlignment="1">
      <alignment horizontal="center" vertical="center"/>
    </xf>
    <xf numFmtId="0" fontId="0" fillId="0" borderId="8" xfId="0" applyBorder="1" applyAlignment="1">
      <alignment horizontal="center" vertical="center"/>
    </xf>
    <xf numFmtId="0" fontId="11" fillId="0" borderId="0" xfId="0" applyFont="1" applyAlignment="1">
      <alignment vertical="center"/>
    </xf>
    <xf numFmtId="176" fontId="13" fillId="0" borderId="7" xfId="0" applyNumberFormat="1" applyFont="1" applyBorder="1" applyAlignment="1">
      <alignment horizontal="left" vertical="top" wrapText="1"/>
    </xf>
    <xf numFmtId="0" fontId="29" fillId="0" borderId="7" xfId="0" applyFont="1" applyBorder="1" applyAlignment="1">
      <alignment horizontal="center" vertical="center"/>
    </xf>
    <xf numFmtId="0" fontId="30" fillId="0" borderId="0" xfId="0" applyFont="1"/>
    <xf numFmtId="0" fontId="26" fillId="0" borderId="7" xfId="0" applyFont="1" applyBorder="1" applyAlignment="1">
      <alignment horizontal="left" vertical="center" wrapText="1"/>
    </xf>
    <xf numFmtId="0" fontId="11" fillId="0" borderId="0" xfId="0" applyFont="1" applyAlignment="1">
      <alignment horizontal="left" vertical="center" wrapText="1"/>
    </xf>
    <xf numFmtId="3" fontId="9" fillId="0" borderId="7" xfId="0" applyNumberFormat="1" applyFont="1" applyBorder="1" applyAlignment="1">
      <alignment horizontal="center" vertical="center"/>
    </xf>
    <xf numFmtId="0" fontId="11" fillId="0" borderId="0" xfId="0" applyFont="1" applyAlignment="1">
      <alignment horizontal="center" vertical="center" wrapText="1"/>
    </xf>
    <xf numFmtId="0" fontId="4" fillId="15" borderId="7" xfId="0" applyFont="1" applyFill="1" applyBorder="1" applyAlignment="1">
      <alignment horizontal="center" vertical="center"/>
    </xf>
    <xf numFmtId="0" fontId="4" fillId="15" borderId="7" xfId="0" applyFont="1" applyFill="1" applyBorder="1" applyAlignment="1">
      <alignment horizontal="left" vertical="center"/>
    </xf>
    <xf numFmtId="0" fontId="4" fillId="15" borderId="1" xfId="0" applyFont="1" applyFill="1" applyBorder="1" applyAlignment="1">
      <alignment horizontal="center" vertical="center" wrapText="1"/>
    </xf>
    <xf numFmtId="0" fontId="4" fillId="15" borderId="7" xfId="0" applyFont="1" applyFill="1" applyBorder="1" applyAlignment="1">
      <alignment horizontal="left" vertical="center" wrapText="1"/>
    </xf>
    <xf numFmtId="0" fontId="4" fillId="15" borderId="1" xfId="0" applyFont="1" applyFill="1" applyBorder="1" applyAlignment="1">
      <alignment horizontal="left"/>
    </xf>
    <xf numFmtId="0" fontId="4" fillId="0" borderId="9" xfId="0" applyFont="1" applyBorder="1" applyAlignment="1">
      <alignment horizontal="left" vertical="center" wrapText="1"/>
    </xf>
    <xf numFmtId="176" fontId="7" fillId="0" borderId="14" xfId="0" applyNumberFormat="1" applyFont="1" applyBorder="1" applyAlignment="1">
      <alignment horizontal="left" vertical="center" wrapText="1"/>
    </xf>
    <xf numFmtId="0" fontId="0" fillId="0" borderId="8" xfId="0" applyBorder="1" applyAlignment="1">
      <alignment wrapText="1"/>
    </xf>
    <xf numFmtId="0" fontId="0" fillId="0" borderId="28" xfId="0" applyBorder="1" applyAlignment="1">
      <alignment wrapText="1"/>
    </xf>
    <xf numFmtId="0" fontId="9" fillId="0" borderId="7" xfId="0" quotePrefix="1" applyFont="1" applyBorder="1" applyAlignment="1">
      <alignment horizontal="center" vertical="center"/>
    </xf>
    <xf numFmtId="0" fontId="31" fillId="16" borderId="7" xfId="0" applyFont="1" applyFill="1" applyBorder="1" applyAlignment="1">
      <alignment horizontal="center" vertical="center"/>
    </xf>
    <xf numFmtId="0" fontId="0" fillId="0" borderId="0" xfId="0" applyAlignment="1">
      <alignment horizontal="center" vertical="center"/>
    </xf>
    <xf numFmtId="0" fontId="29" fillId="0" borderId="7" xfId="0" applyFont="1" applyBorder="1" applyAlignment="1">
      <alignment horizontal="left" vertical="center" wrapText="1"/>
    </xf>
    <xf numFmtId="0" fontId="9" fillId="0" borderId="7" xfId="0" applyFont="1" applyBorder="1"/>
    <xf numFmtId="0" fontId="9" fillId="0" borderId="7" xfId="0" applyFont="1" applyBorder="1" applyAlignment="1">
      <alignment wrapText="1"/>
    </xf>
    <xf numFmtId="0" fontId="7" fillId="0" borderId="14" xfId="0" applyFont="1" applyBorder="1" applyAlignment="1">
      <alignment horizontal="left" vertical="center" wrapText="1"/>
    </xf>
    <xf numFmtId="0" fontId="29" fillId="0" borderId="7" xfId="0" applyFont="1" applyBorder="1" applyAlignment="1">
      <alignment horizontal="left" vertical="center"/>
    </xf>
    <xf numFmtId="0" fontId="13" fillId="0" borderId="15" xfId="0" applyFont="1" applyBorder="1" applyAlignment="1">
      <alignment horizontal="left" vertical="top" wrapText="1"/>
    </xf>
    <xf numFmtId="0" fontId="0" fillId="0" borderId="0" xfId="0" applyAlignment="1">
      <alignment horizontal="left" vertical="center" wrapText="1"/>
    </xf>
    <xf numFmtId="0" fontId="4" fillId="0" borderId="7" xfId="0" applyFont="1" applyBorder="1" applyAlignment="1">
      <alignment horizontal="left" vertical="top" wrapText="1"/>
    </xf>
    <xf numFmtId="0" fontId="6" fillId="2" borderId="3" xfId="0" applyFont="1" applyFill="1" applyBorder="1" applyAlignment="1">
      <alignment horizontal="center" vertical="top"/>
    </xf>
    <xf numFmtId="0" fontId="0" fillId="0" borderId="0" xfId="0" applyAlignment="1">
      <alignment vertical="top"/>
    </xf>
    <xf numFmtId="0" fontId="4" fillId="13" borderId="7" xfId="0" applyFont="1" applyFill="1" applyBorder="1" applyAlignment="1">
      <alignment horizontal="left" vertical="top" wrapText="1"/>
    </xf>
    <xf numFmtId="0" fontId="4" fillId="3" borderId="14" xfId="0" applyFont="1" applyFill="1" applyBorder="1" applyAlignment="1">
      <alignment horizontal="center" vertical="center"/>
    </xf>
    <xf numFmtId="3" fontId="9" fillId="0" borderId="4" xfId="0" applyNumberFormat="1" applyFont="1" applyBorder="1" applyAlignment="1">
      <alignment horizontal="center" vertical="center"/>
    </xf>
    <xf numFmtId="3" fontId="4" fillId="6" borderId="7" xfId="0" applyNumberFormat="1" applyFont="1" applyFill="1" applyBorder="1" applyAlignment="1">
      <alignment horizontal="center" vertical="center" wrapText="1"/>
    </xf>
    <xf numFmtId="3" fontId="9" fillId="6" borderId="1" xfId="0" applyNumberFormat="1" applyFont="1" applyFill="1" applyBorder="1" applyAlignment="1">
      <alignment vertical="center"/>
    </xf>
    <xf numFmtId="0" fontId="4" fillId="9" borderId="0" xfId="0" applyFont="1" applyFill="1" applyAlignment="1">
      <alignment vertical="center"/>
    </xf>
    <xf numFmtId="0" fontId="9" fillId="7" borderId="7" xfId="0" applyFont="1" applyFill="1" applyBorder="1" applyAlignment="1">
      <alignment horizontal="left" vertical="center" wrapText="1"/>
    </xf>
    <xf numFmtId="0" fontId="4" fillId="7" borderId="0" xfId="0" applyFont="1" applyFill="1" applyAlignment="1">
      <alignment horizontal="center" vertical="center"/>
    </xf>
    <xf numFmtId="0" fontId="6" fillId="2" borderId="32"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33" xfId="0" applyFont="1" applyFill="1" applyBorder="1" applyAlignment="1">
      <alignment horizontal="center" vertical="center" wrapText="1"/>
    </xf>
    <xf numFmtId="0" fontId="29" fillId="0" borderId="7" xfId="0" applyFont="1" applyBorder="1" applyAlignment="1">
      <alignment horizontal="center" vertical="center" wrapText="1"/>
    </xf>
    <xf numFmtId="0" fontId="32" fillId="0" borderId="0" xfId="0" applyFont="1"/>
    <xf numFmtId="176" fontId="13" fillId="0" borderId="15" xfId="0" applyNumberFormat="1" applyFont="1" applyBorder="1" applyAlignment="1">
      <alignment horizontal="left" vertical="top" wrapText="1"/>
    </xf>
    <xf numFmtId="176" fontId="4" fillId="0" borderId="14" xfId="0" applyNumberFormat="1" applyFont="1" applyBorder="1" applyAlignment="1">
      <alignment vertical="center" wrapText="1"/>
    </xf>
    <xf numFmtId="3" fontId="33" fillId="0" borderId="7" xfId="0" quotePrefix="1" applyNumberFormat="1" applyFont="1" applyBorder="1" applyAlignment="1">
      <alignment horizontal="center" vertical="center"/>
    </xf>
    <xf numFmtId="0" fontId="4" fillId="0" borderId="9" xfId="0" applyFont="1" applyBorder="1" applyAlignment="1">
      <alignment vertical="center" wrapText="1"/>
    </xf>
    <xf numFmtId="0" fontId="4" fillId="3" borderId="0" xfId="0" applyFont="1" applyFill="1" applyAlignment="1">
      <alignment horizontal="center" vertical="center"/>
    </xf>
    <xf numFmtId="0" fontId="28" fillId="0" borderId="7" xfId="0" applyFont="1" applyBorder="1" applyAlignment="1">
      <alignment horizontal="left" vertical="top" wrapText="1"/>
    </xf>
    <xf numFmtId="0" fontId="4" fillId="19" borderId="5" xfId="0" applyFont="1" applyFill="1" applyBorder="1" applyAlignment="1">
      <alignment horizontal="center" vertical="center"/>
    </xf>
    <xf numFmtId="0" fontId="4" fillId="20" borderId="5" xfId="0" applyFont="1" applyFill="1" applyBorder="1" applyAlignment="1">
      <alignment horizontal="center" vertical="center"/>
    </xf>
    <xf numFmtId="0" fontId="4" fillId="0" borderId="9" xfId="0" applyFont="1" applyBorder="1" applyAlignment="1">
      <alignment horizontal="center" vertical="center"/>
    </xf>
    <xf numFmtId="0" fontId="4" fillId="0" borderId="9" xfId="0" applyFont="1" applyBorder="1" applyAlignment="1">
      <alignment horizontal="left" vertical="center"/>
    </xf>
    <xf numFmtId="0" fontId="4" fillId="0" borderId="16" xfId="0" applyFont="1" applyBorder="1" applyAlignment="1">
      <alignment horizontal="center" vertical="center" wrapText="1"/>
    </xf>
    <xf numFmtId="0" fontId="4" fillId="0" borderId="9" xfId="0" applyFont="1" applyBorder="1" applyAlignment="1">
      <alignment horizontal="left"/>
    </xf>
    <xf numFmtId="0" fontId="4" fillId="0" borderId="16" xfId="0" applyFont="1" applyBorder="1" applyAlignment="1">
      <alignment horizontal="left"/>
    </xf>
    <xf numFmtId="0" fontId="6" fillId="2" borderId="2" xfId="0" applyFont="1" applyFill="1" applyBorder="1" applyAlignment="1">
      <alignment horizontal="left" vertical="top" wrapText="1"/>
    </xf>
    <xf numFmtId="0" fontId="0" fillId="0" borderId="0" xfId="0" applyAlignment="1">
      <alignment horizontal="left"/>
    </xf>
    <xf numFmtId="3" fontId="9" fillId="6" borderId="7" xfId="0" applyNumberFormat="1" applyFont="1" applyFill="1" applyBorder="1" applyAlignment="1">
      <alignment horizontal="center" vertical="center"/>
    </xf>
    <xf numFmtId="0" fontId="4" fillId="5" borderId="14" xfId="0" applyFont="1" applyFill="1" applyBorder="1" applyAlignment="1">
      <alignment horizontal="center" vertical="center"/>
    </xf>
    <xf numFmtId="176" fontId="4" fillId="0" borderId="7" xfId="0" applyNumberFormat="1" applyFont="1" applyBorder="1" applyAlignment="1">
      <alignment horizontal="center" vertical="center"/>
    </xf>
    <xf numFmtId="0" fontId="4" fillId="19" borderId="14" xfId="0" applyFont="1" applyFill="1" applyBorder="1" applyAlignment="1">
      <alignment horizontal="center" vertical="center"/>
    </xf>
    <xf numFmtId="0" fontId="34" fillId="0" borderId="7" xfId="0" quotePrefix="1" applyFont="1" applyBorder="1" applyAlignment="1">
      <alignment horizontal="center" vertical="center"/>
    </xf>
    <xf numFmtId="177" fontId="34" fillId="0" borderId="7" xfId="0" quotePrefix="1" applyNumberFormat="1" applyFont="1" applyBorder="1" applyAlignment="1">
      <alignment horizontal="center" vertical="center"/>
    </xf>
    <xf numFmtId="0" fontId="33" fillId="0" borderId="7" xfId="0" quotePrefix="1" applyFont="1" applyBorder="1" applyAlignment="1">
      <alignment horizontal="center" vertical="center"/>
    </xf>
    <xf numFmtId="0" fontId="16" fillId="0" borderId="0" xfId="0" applyFont="1"/>
    <xf numFmtId="0" fontId="15" fillId="6" borderId="0" xfId="0" applyFont="1" applyFill="1"/>
    <xf numFmtId="0" fontId="15" fillId="0" borderId="0" xfId="0" applyFont="1" applyAlignment="1">
      <alignment horizontal="center"/>
    </xf>
    <xf numFmtId="0" fontId="36" fillId="0" borderId="0" xfId="0" applyFont="1"/>
    <xf numFmtId="0" fontId="9" fillId="0" borderId="14" xfId="0" applyFont="1" applyBorder="1" applyAlignment="1">
      <alignment horizontal="left" vertical="top" wrapText="1"/>
    </xf>
    <xf numFmtId="0" fontId="12" fillId="0" borderId="14" xfId="0" applyFont="1" applyBorder="1" applyAlignment="1">
      <alignment horizontal="left" vertical="top" wrapText="1"/>
    </xf>
    <xf numFmtId="0" fontId="12" fillId="0" borderId="7" xfId="0" applyFont="1" applyBorder="1" applyAlignment="1">
      <alignment wrapText="1"/>
    </xf>
    <xf numFmtId="0" fontId="12" fillId="0" borderId="14" xfId="0" applyFont="1" applyBorder="1" applyAlignment="1">
      <alignment wrapText="1"/>
    </xf>
    <xf numFmtId="0" fontId="12" fillId="0" borderId="0" xfId="0" applyFont="1"/>
    <xf numFmtId="0" fontId="12" fillId="0" borderId="7" xfId="0" applyFont="1" applyBorder="1"/>
    <xf numFmtId="0" fontId="12" fillId="0" borderId="7" xfId="0" applyFont="1" applyBorder="1" applyAlignment="1">
      <alignment vertical="center"/>
    </xf>
    <xf numFmtId="0" fontId="37" fillId="0" borderId="14" xfId="0" quotePrefix="1" applyFont="1" applyBorder="1" applyAlignment="1">
      <alignment horizontal="left" vertical="top" wrapText="1"/>
    </xf>
    <xf numFmtId="0" fontId="12" fillId="0" borderId="0" xfId="0" applyFont="1" applyAlignment="1">
      <alignment vertical="center" wrapText="1"/>
    </xf>
    <xf numFmtId="0" fontId="12" fillId="0" borderId="14" xfId="0" applyFont="1" applyBorder="1" applyAlignment="1">
      <alignment vertical="center" wrapText="1"/>
    </xf>
    <xf numFmtId="0" fontId="12" fillId="0" borderId="0" xfId="0" applyFont="1" applyAlignment="1">
      <alignment vertical="center"/>
    </xf>
    <xf numFmtId="0" fontId="9" fillId="6" borderId="14" xfId="0" applyFont="1" applyFill="1" applyBorder="1" applyAlignment="1">
      <alignment horizontal="left" vertical="top" wrapText="1"/>
    </xf>
    <xf numFmtId="0" fontId="12" fillId="0" borderId="23" xfId="0" applyFont="1" applyBorder="1" applyAlignment="1">
      <alignment wrapText="1"/>
    </xf>
    <xf numFmtId="0" fontId="12" fillId="0" borderId="14" xfId="0" applyFont="1" applyBorder="1"/>
    <xf numFmtId="0" fontId="12" fillId="0" borderId="8" xfId="0" applyFont="1" applyBorder="1" applyAlignment="1">
      <alignment horizontal="center" vertical="center"/>
    </xf>
    <xf numFmtId="0" fontId="12" fillId="0" borderId="7" xfId="0" applyFont="1" applyBorder="1" applyAlignment="1">
      <alignment vertical="center" wrapText="1"/>
    </xf>
    <xf numFmtId="0" fontId="12" fillId="0" borderId="14" xfId="0" applyFont="1" applyBorder="1" applyAlignment="1">
      <alignment horizontal="center" vertical="center"/>
    </xf>
    <xf numFmtId="0" fontId="12" fillId="0" borderId="15" xfId="0" applyFont="1" applyBorder="1" applyAlignment="1">
      <alignment horizontal="center" vertical="center"/>
    </xf>
    <xf numFmtId="176" fontId="9" fillId="0" borderId="23" xfId="0" quotePrefix="1" applyNumberFormat="1" applyFont="1" applyBorder="1" applyAlignment="1">
      <alignment horizontal="left" vertical="top" wrapText="1"/>
    </xf>
    <xf numFmtId="0" fontId="12" fillId="0" borderId="14" xfId="0" quotePrefix="1" applyFont="1" applyBorder="1" applyAlignment="1">
      <alignment wrapText="1"/>
    </xf>
    <xf numFmtId="0" fontId="12" fillId="0" borderId="9" xfId="0" applyFont="1" applyBorder="1" applyAlignment="1">
      <alignment horizontal="center" vertical="center"/>
    </xf>
    <xf numFmtId="176" fontId="9" fillId="0" borderId="20" xfId="0" applyNumberFormat="1" applyFont="1" applyBorder="1" applyAlignment="1">
      <alignment vertical="center" wrapText="1"/>
    </xf>
    <xf numFmtId="0" fontId="9" fillId="0" borderId="14" xfId="0" quotePrefix="1" applyFont="1" applyBorder="1" applyAlignment="1">
      <alignment vertical="center" wrapText="1"/>
    </xf>
    <xf numFmtId="0" fontId="9" fillId="0" borderId="12" xfId="0" applyFont="1" applyBorder="1" applyAlignment="1">
      <alignment vertical="center" wrapText="1"/>
    </xf>
    <xf numFmtId="0" fontId="12" fillId="0" borderId="12" xfId="0" applyFont="1" applyBorder="1" applyAlignment="1">
      <alignment vertical="center" wrapText="1"/>
    </xf>
    <xf numFmtId="0" fontId="12" fillId="0" borderId="8" xfId="0" applyFont="1" applyBorder="1" applyAlignment="1">
      <alignment vertical="center" wrapText="1"/>
    </xf>
    <xf numFmtId="0" fontId="12" fillId="0" borderId="8" xfId="0" applyFont="1" applyBorder="1"/>
    <xf numFmtId="0" fontId="12" fillId="0" borderId="12" xfId="0" applyFont="1" applyBorder="1"/>
    <xf numFmtId="176" fontId="9" fillId="0" borderId="23" xfId="0" quotePrefix="1" applyNumberFormat="1" applyFont="1" applyBorder="1" applyAlignment="1">
      <alignment vertical="center" wrapText="1"/>
    </xf>
    <xf numFmtId="0" fontId="12" fillId="0" borderId="7" xfId="0" quotePrefix="1" applyFont="1" applyBorder="1" applyAlignment="1">
      <alignment vertical="top" wrapText="1"/>
    </xf>
    <xf numFmtId="0" fontId="12" fillId="0" borderId="14" xfId="0" applyFont="1" applyBorder="1" applyAlignment="1">
      <alignment vertical="top" wrapText="1"/>
    </xf>
    <xf numFmtId="0" fontId="12" fillId="0" borderId="7" xfId="0" applyFont="1" applyBorder="1" applyAlignment="1">
      <alignment vertical="top" wrapText="1"/>
    </xf>
    <xf numFmtId="3" fontId="11" fillId="11" borderId="9" xfId="0" applyNumberFormat="1" applyFont="1" applyFill="1" applyBorder="1" applyAlignment="1">
      <alignment horizontal="center" vertical="center"/>
    </xf>
    <xf numFmtId="0" fontId="11" fillId="11" borderId="21" xfId="0" applyFont="1" applyFill="1" applyBorder="1" applyAlignment="1">
      <alignment horizontal="left" vertical="top" wrapText="1"/>
    </xf>
    <xf numFmtId="0" fontId="11" fillId="11" borderId="10" xfId="0" applyFont="1" applyFill="1" applyBorder="1" applyAlignment="1">
      <alignment horizontal="left" vertical="top" wrapText="1"/>
    </xf>
    <xf numFmtId="0" fontId="11" fillId="11" borderId="10" xfId="0" applyFont="1" applyFill="1" applyBorder="1"/>
    <xf numFmtId="0" fontId="11" fillId="11" borderId="0" xfId="0" applyFont="1" applyFill="1"/>
    <xf numFmtId="3" fontId="12" fillId="0" borderId="7" xfId="0" applyNumberFormat="1" applyFont="1" applyBorder="1" applyAlignment="1">
      <alignment horizontal="center" vertical="center"/>
    </xf>
    <xf numFmtId="3" fontId="12" fillId="11" borderId="7" xfId="0" applyNumberFormat="1" applyFont="1" applyFill="1" applyBorder="1" applyAlignment="1">
      <alignment horizontal="center" vertical="center"/>
    </xf>
    <xf numFmtId="0" fontId="12" fillId="11" borderId="7" xfId="0" applyFont="1" applyFill="1" applyBorder="1"/>
    <xf numFmtId="0" fontId="12" fillId="11" borderId="0" xfId="0" applyFont="1" applyFill="1"/>
    <xf numFmtId="0" fontId="9" fillId="11" borderId="14" xfId="0" applyFont="1" applyFill="1" applyBorder="1" applyAlignment="1">
      <alignment horizontal="left" vertical="top" wrapText="1"/>
    </xf>
    <xf numFmtId="0" fontId="12" fillId="11" borderId="14" xfId="0" applyFont="1" applyFill="1" applyBorder="1" applyAlignment="1">
      <alignment horizontal="left" vertical="top" wrapText="1"/>
    </xf>
    <xf numFmtId="0" fontId="12" fillId="11" borderId="7" xfId="0" applyFont="1" applyFill="1" applyBorder="1" applyAlignment="1">
      <alignment wrapText="1"/>
    </xf>
    <xf numFmtId="0" fontId="12" fillId="11" borderId="14" xfId="0" applyFont="1" applyFill="1" applyBorder="1" applyAlignment="1">
      <alignment wrapText="1"/>
    </xf>
    <xf numFmtId="0" fontId="12" fillId="11" borderId="14" xfId="0" applyFont="1" applyFill="1" applyBorder="1"/>
    <xf numFmtId="0" fontId="12" fillId="11" borderId="9" xfId="0" applyFont="1" applyFill="1" applyBorder="1" applyAlignment="1">
      <alignment horizontal="center" vertical="center"/>
    </xf>
    <xf numFmtId="0" fontId="12" fillId="11" borderId="20" xfId="0" applyFont="1" applyFill="1" applyBorder="1" applyAlignment="1">
      <alignment wrapText="1"/>
    </xf>
    <xf numFmtId="0" fontId="12" fillId="11" borderId="9" xfId="0" applyFont="1" applyFill="1" applyBorder="1"/>
    <xf numFmtId="0" fontId="12" fillId="11" borderId="20" xfId="0" applyFont="1" applyFill="1" applyBorder="1"/>
    <xf numFmtId="0" fontId="12" fillId="0" borderId="7" xfId="0" quotePrefix="1" applyFont="1" applyBorder="1" applyAlignment="1">
      <alignment wrapText="1"/>
    </xf>
    <xf numFmtId="0" fontId="12" fillId="11" borderId="7" xfId="0" applyFont="1" applyFill="1" applyBorder="1" applyAlignment="1">
      <alignment horizontal="center" vertical="center"/>
    </xf>
    <xf numFmtId="0" fontId="12" fillId="11" borderId="14" xfId="0" quotePrefix="1" applyFont="1" applyFill="1" applyBorder="1" applyAlignment="1">
      <alignment wrapText="1"/>
    </xf>
    <xf numFmtId="0" fontId="12" fillId="11" borderId="7" xfId="0" applyFont="1" applyFill="1" applyBorder="1" applyAlignment="1">
      <alignment vertical="center"/>
    </xf>
    <xf numFmtId="0" fontId="12" fillId="11" borderId="14" xfId="0" applyFont="1" applyFill="1" applyBorder="1" applyAlignment="1">
      <alignment vertical="center" wrapText="1"/>
    </xf>
    <xf numFmtId="0" fontId="12" fillId="11" borderId="14" xfId="0" applyFont="1" applyFill="1" applyBorder="1" applyAlignment="1">
      <alignment vertical="center"/>
    </xf>
    <xf numFmtId="0" fontId="12" fillId="11" borderId="0" xfId="0" applyFont="1" applyFill="1" applyAlignment="1">
      <alignment vertical="center"/>
    </xf>
    <xf numFmtId="0" fontId="12" fillId="11" borderId="7" xfId="0" applyFont="1" applyFill="1" applyBorder="1" applyAlignment="1">
      <alignment horizontal="left" vertical="top" wrapText="1"/>
    </xf>
    <xf numFmtId="0" fontId="12" fillId="11" borderId="7" xfId="0" applyFont="1" applyFill="1" applyBorder="1" applyAlignment="1">
      <alignment horizontal="left" vertical="center"/>
    </xf>
    <xf numFmtId="0" fontId="4" fillId="20" borderId="1" xfId="0" applyFont="1" applyFill="1" applyBorder="1" applyAlignment="1">
      <alignment horizontal="center" vertical="center"/>
    </xf>
    <xf numFmtId="176" fontId="4" fillId="0" borderId="14" xfId="0" applyNumberFormat="1" applyFont="1" applyBorder="1" applyAlignment="1">
      <alignment horizontal="center" vertical="center"/>
    </xf>
    <xf numFmtId="14" fontId="34" fillId="0" borderId="7" xfId="0" quotePrefix="1" applyNumberFormat="1" applyFont="1" applyBorder="1" applyAlignment="1">
      <alignment horizontal="center" vertical="center"/>
    </xf>
    <xf numFmtId="14" fontId="33" fillId="0" borderId="7" xfId="0" quotePrefix="1" applyNumberFormat="1" applyFont="1" applyBorder="1" applyAlignment="1">
      <alignment horizontal="center" vertical="center"/>
    </xf>
    <xf numFmtId="0" fontId="38" fillId="0" borderId="0" xfId="0" applyFont="1"/>
    <xf numFmtId="0" fontId="38" fillId="18" borderId="0" xfId="0" applyFont="1" applyFill="1"/>
    <xf numFmtId="0" fontId="38" fillId="6" borderId="0" xfId="0" applyFont="1" applyFill="1"/>
    <xf numFmtId="177" fontId="34" fillId="0" borderId="7" xfId="0" quotePrefix="1" applyNumberFormat="1" applyFont="1" applyBorder="1" applyAlignment="1">
      <alignment vertical="center"/>
    </xf>
    <xf numFmtId="3" fontId="34" fillId="0" borderId="7" xfId="0" quotePrefix="1" applyNumberFormat="1" applyFont="1" applyBorder="1" applyAlignment="1">
      <alignment vertical="center"/>
    </xf>
    <xf numFmtId="177" fontId="34" fillId="0" borderId="7" xfId="0" applyNumberFormat="1" applyFont="1" applyBorder="1" applyAlignment="1">
      <alignment horizontal="center" vertical="center"/>
    </xf>
    <xf numFmtId="177" fontId="33" fillId="6" borderId="7" xfId="0" quotePrefix="1" applyNumberFormat="1" applyFont="1" applyFill="1" applyBorder="1" applyAlignment="1">
      <alignment vertical="center"/>
    </xf>
    <xf numFmtId="0" fontId="38" fillId="0" borderId="7" xfId="0" applyFont="1" applyBorder="1"/>
    <xf numFmtId="0" fontId="38" fillId="18" borderId="7" xfId="0" applyFont="1" applyFill="1" applyBorder="1"/>
    <xf numFmtId="0" fontId="38" fillId="6" borderId="7" xfId="0" applyFont="1" applyFill="1" applyBorder="1"/>
    <xf numFmtId="0" fontId="38" fillId="0" borderId="8" xfId="0" applyFont="1" applyBorder="1"/>
    <xf numFmtId="0" fontId="4" fillId="0" borderId="7" xfId="0" applyFont="1" applyBorder="1" applyAlignment="1">
      <alignment horizontal="center"/>
    </xf>
    <xf numFmtId="0" fontId="4" fillId="0" borderId="19" xfId="0" applyFont="1" applyBorder="1" applyAlignment="1">
      <alignment horizontal="center" vertical="center"/>
    </xf>
    <xf numFmtId="0" fontId="4" fillId="6" borderId="16" xfId="0" applyFont="1" applyFill="1" applyBorder="1" applyAlignment="1">
      <alignment horizontal="center" vertical="center"/>
    </xf>
    <xf numFmtId="0" fontId="4" fillId="0" borderId="16" xfId="0" applyFont="1" applyBorder="1" applyAlignment="1">
      <alignment horizontal="center" vertical="center"/>
    </xf>
    <xf numFmtId="0" fontId="4" fillId="6" borderId="16" xfId="0" applyFont="1" applyFill="1" applyBorder="1" applyAlignment="1">
      <alignment horizontal="center" vertical="center" wrapText="1"/>
    </xf>
    <xf numFmtId="0" fontId="4" fillId="6" borderId="27" xfId="0" applyFont="1" applyFill="1" applyBorder="1" applyAlignment="1">
      <alignment horizontal="center" vertical="center"/>
    </xf>
    <xf numFmtId="176" fontId="4" fillId="0" borderId="10" xfId="0" applyNumberFormat="1" applyFont="1" applyBorder="1" applyAlignment="1">
      <alignment horizontal="center" vertical="center"/>
    </xf>
    <xf numFmtId="176" fontId="4" fillId="0" borderId="21" xfId="0" applyNumberFormat="1" applyFont="1" applyBorder="1" applyAlignment="1">
      <alignment horizontal="center" vertical="center"/>
    </xf>
    <xf numFmtId="0" fontId="4" fillId="0" borderId="15" xfId="0" applyFont="1" applyBorder="1" applyAlignment="1">
      <alignment horizontal="center" vertical="center" wrapText="1"/>
    </xf>
    <xf numFmtId="0" fontId="9" fillId="11" borderId="0" xfId="0" applyFont="1" applyFill="1" applyAlignment="1">
      <alignment horizontal="center" vertical="center" wrapText="1"/>
    </xf>
    <xf numFmtId="0" fontId="4" fillId="11" borderId="0" xfId="0" applyFont="1" applyFill="1" applyAlignment="1">
      <alignment horizontal="center" vertical="center" wrapText="1"/>
    </xf>
    <xf numFmtId="0" fontId="4" fillId="11" borderId="5" xfId="0" applyFont="1" applyFill="1" applyBorder="1" applyAlignment="1">
      <alignment horizontal="center" vertical="center"/>
    </xf>
    <xf numFmtId="0" fontId="12" fillId="11" borderId="0" xfId="0" applyFont="1" applyFill="1" applyAlignment="1">
      <alignment horizontal="center" vertical="center"/>
    </xf>
    <xf numFmtId="3" fontId="4" fillId="0" borderId="14" xfId="0" applyNumberFormat="1" applyFont="1" applyBorder="1" applyAlignment="1">
      <alignment horizontal="center" vertical="center"/>
    </xf>
    <xf numFmtId="0" fontId="4" fillId="3" borderId="19" xfId="0" applyFont="1" applyFill="1" applyBorder="1" applyAlignment="1">
      <alignment horizontal="center" vertical="center"/>
    </xf>
    <xf numFmtId="0" fontId="6" fillId="2" borderId="20" xfId="0" applyFont="1" applyFill="1" applyBorder="1" applyAlignment="1">
      <alignment vertical="center" wrapText="1"/>
    </xf>
    <xf numFmtId="0" fontId="39" fillId="0" borderId="7" xfId="0" applyFont="1" applyBorder="1" applyAlignment="1">
      <alignment horizontal="center" vertical="center"/>
    </xf>
    <xf numFmtId="0" fontId="6" fillId="2" borderId="8" xfId="0" applyFont="1" applyFill="1" applyBorder="1" applyAlignment="1">
      <alignment horizontal="center" vertical="center" wrapText="1"/>
    </xf>
    <xf numFmtId="0" fontId="0" fillId="0" borderId="14" xfId="0" applyBorder="1"/>
    <xf numFmtId="0" fontId="40" fillId="0" borderId="0" xfId="0" applyFont="1"/>
    <xf numFmtId="176" fontId="26" fillId="0" borderId="7" xfId="0" applyNumberFormat="1" applyFont="1" applyBorder="1" applyAlignment="1">
      <alignment horizontal="left" vertical="top" wrapText="1"/>
    </xf>
    <xf numFmtId="0" fontId="4" fillId="6" borderId="14" xfId="0" quotePrefix="1" applyFont="1" applyFill="1" applyBorder="1" applyAlignment="1">
      <alignment horizontal="left" vertical="top" wrapText="1"/>
    </xf>
    <xf numFmtId="176" fontId="4" fillId="0" borderId="14" xfId="0" quotePrefix="1" applyNumberFormat="1" applyFont="1" applyBorder="1" applyAlignment="1">
      <alignment vertical="center" wrapText="1"/>
    </xf>
    <xf numFmtId="0" fontId="12" fillId="0" borderId="0" xfId="0" applyFont="1" applyAlignment="1">
      <alignment horizontal="center" vertical="top"/>
    </xf>
    <xf numFmtId="0" fontId="41" fillId="0" borderId="0" xfId="0" applyFont="1"/>
    <xf numFmtId="0" fontId="4" fillId="3" borderId="26" xfId="0" applyFont="1" applyFill="1" applyBorder="1" applyAlignment="1">
      <alignment horizontal="center" vertical="center"/>
    </xf>
    <xf numFmtId="0" fontId="4" fillId="6" borderId="7" xfId="0" applyFont="1" applyFill="1" applyBorder="1"/>
    <xf numFmtId="0" fontId="4" fillId="6" borderId="3" xfId="0" applyFont="1" applyFill="1" applyBorder="1"/>
    <xf numFmtId="0" fontId="9" fillId="0" borderId="3" xfId="0" applyFont="1" applyBorder="1" applyAlignment="1">
      <alignment horizontal="left" vertical="center" wrapText="1"/>
    </xf>
    <xf numFmtId="0" fontId="4" fillId="0" borderId="14" xfId="0" applyFont="1" applyBorder="1" applyAlignment="1">
      <alignment horizontal="center" vertical="center" wrapText="1"/>
    </xf>
    <xf numFmtId="176" fontId="4" fillId="0" borderId="28" xfId="0" applyNumberFormat="1" applyFont="1" applyBorder="1" applyAlignment="1">
      <alignment horizontal="center" vertical="center"/>
    </xf>
    <xf numFmtId="176" fontId="4" fillId="0" borderId="8" xfId="0" applyNumberFormat="1" applyFont="1" applyBorder="1" applyAlignment="1">
      <alignment horizontal="center" vertical="center"/>
    </xf>
    <xf numFmtId="176" fontId="4" fillId="0" borderId="12" xfId="0" applyNumberFormat="1" applyFont="1" applyBorder="1" applyAlignment="1">
      <alignment horizontal="center" vertical="center"/>
    </xf>
    <xf numFmtId="0" fontId="4" fillId="6" borderId="5" xfId="0" applyFont="1" applyFill="1" applyBorder="1" applyAlignment="1">
      <alignment horizontal="center" vertical="center" wrapText="1"/>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4" xfId="0" applyFont="1" applyBorder="1" applyAlignment="1">
      <alignment horizontal="left"/>
    </xf>
    <xf numFmtId="0" fontId="10" fillId="0" borderId="0" xfId="0" applyFont="1" applyAlignment="1">
      <alignment horizontal="left" vertical="center" wrapText="1"/>
    </xf>
    <xf numFmtId="3" fontId="4" fillId="6" borderId="1" xfId="0" applyNumberFormat="1" applyFont="1" applyFill="1" applyBorder="1" applyAlignment="1">
      <alignment vertical="center"/>
    </xf>
    <xf numFmtId="176" fontId="4" fillId="0" borderId="9" xfId="0" applyNumberFormat="1" applyFont="1" applyBorder="1" applyAlignment="1">
      <alignment horizontal="left" vertical="top" wrapText="1"/>
    </xf>
    <xf numFmtId="0" fontId="7" fillId="3" borderId="5" xfId="0" applyFont="1" applyFill="1" applyBorder="1" applyAlignment="1">
      <alignment horizontal="center" vertical="center"/>
    </xf>
    <xf numFmtId="0" fontId="4" fillId="0" borderId="14" xfId="0" quotePrefix="1" applyFont="1" applyBorder="1" applyAlignment="1">
      <alignment vertical="center" wrapText="1"/>
    </xf>
    <xf numFmtId="176" fontId="23" fillId="0" borderId="14" xfId="0" quotePrefix="1" applyNumberFormat="1" applyFont="1" applyBorder="1" applyAlignment="1">
      <alignment vertical="center" wrapText="1"/>
    </xf>
    <xf numFmtId="0" fontId="4" fillId="0" borderId="15" xfId="0" applyFont="1" applyBorder="1" applyAlignment="1">
      <alignment horizontal="left" vertical="top" wrapText="1"/>
    </xf>
    <xf numFmtId="0" fontId="0" fillId="0" borderId="26" xfId="0" applyBorder="1"/>
    <xf numFmtId="176" fontId="42" fillId="0" borderId="7" xfId="0" applyNumberFormat="1" applyFont="1" applyBorder="1" applyAlignment="1">
      <alignment horizontal="left" vertical="top" wrapText="1"/>
    </xf>
    <xf numFmtId="177" fontId="33" fillId="0" borderId="7" xfId="0" applyNumberFormat="1" applyFont="1" applyBorder="1" applyAlignment="1">
      <alignment horizontal="center" vertical="center" wrapText="1"/>
    </xf>
    <xf numFmtId="0" fontId="27" fillId="0" borderId="0" xfId="0" applyFont="1" applyAlignment="1">
      <alignment vertical="center"/>
    </xf>
    <xf numFmtId="0" fontId="29" fillId="0" borderId="8" xfId="0" applyFont="1" applyBorder="1" applyAlignment="1">
      <alignment horizontal="left" vertical="center" wrapText="1"/>
    </xf>
    <xf numFmtId="0" fontId="12" fillId="0" borderId="0" xfId="0" applyFont="1" applyAlignment="1">
      <alignment horizontal="left" vertical="center"/>
    </xf>
    <xf numFmtId="0" fontId="43" fillId="0" borderId="7" xfId="0" applyFont="1" applyBorder="1" applyAlignment="1">
      <alignment horizontal="left" vertical="center" wrapText="1"/>
    </xf>
    <xf numFmtId="0" fontId="4" fillId="18" borderId="4" xfId="0" applyFont="1" applyFill="1" applyBorder="1" applyAlignment="1">
      <alignment horizontal="center" vertical="center"/>
    </xf>
    <xf numFmtId="0" fontId="4" fillId="18" borderId="1" xfId="0" applyFont="1" applyFill="1" applyBorder="1" applyAlignment="1">
      <alignment horizontal="center" vertical="center"/>
    </xf>
    <xf numFmtId="0" fontId="12" fillId="18" borderId="7" xfId="0" applyFont="1" applyFill="1" applyBorder="1" applyAlignment="1">
      <alignment horizontal="center" vertical="center"/>
    </xf>
    <xf numFmtId="0" fontId="4" fillId="18" borderId="11" xfId="0" applyFont="1" applyFill="1" applyBorder="1" applyAlignment="1">
      <alignment horizontal="left" vertical="center" wrapText="1"/>
    </xf>
    <xf numFmtId="0" fontId="4" fillId="18" borderId="26" xfId="0" applyFont="1" applyFill="1" applyBorder="1" applyAlignment="1">
      <alignment horizontal="left" vertical="center" wrapText="1"/>
    </xf>
    <xf numFmtId="3" fontId="4" fillId="18" borderId="7" xfId="0" applyNumberFormat="1" applyFont="1" applyFill="1" applyBorder="1" applyAlignment="1">
      <alignment horizontal="center" vertical="center"/>
    </xf>
    <xf numFmtId="176" fontId="4" fillId="18" borderId="14" xfId="0" applyNumberFormat="1" applyFont="1" applyFill="1" applyBorder="1" applyAlignment="1">
      <alignment vertical="center" wrapText="1"/>
    </xf>
    <xf numFmtId="0" fontId="12" fillId="18" borderId="14" xfId="0" applyFont="1" applyFill="1" applyBorder="1" applyAlignment="1">
      <alignment horizontal="left" vertical="top" wrapText="1"/>
    </xf>
    <xf numFmtId="0" fontId="12" fillId="18" borderId="7" xfId="0" applyFont="1" applyFill="1" applyBorder="1"/>
    <xf numFmtId="0" fontId="12" fillId="18" borderId="14" xfId="0" applyFont="1" applyFill="1" applyBorder="1"/>
    <xf numFmtId="0" fontId="12" fillId="18" borderId="0" xfId="0" applyFont="1" applyFill="1"/>
    <xf numFmtId="0" fontId="6" fillId="2" borderId="0" xfId="0" applyFont="1" applyFill="1" applyAlignment="1">
      <alignment horizontal="center" vertical="center" wrapText="1"/>
    </xf>
    <xf numFmtId="0" fontId="10" fillId="0" borderId="0" xfId="0" applyFont="1" applyAlignment="1">
      <alignment horizontal="center" vertical="top"/>
    </xf>
    <xf numFmtId="0" fontId="20" fillId="10" borderId="0" xfId="0" quotePrefix="1" applyFont="1" applyFill="1" applyAlignment="1">
      <alignment horizontal="left" vertical="center"/>
    </xf>
    <xf numFmtId="0" fontId="4" fillId="5" borderId="0" xfId="0" applyFont="1" applyFill="1" applyAlignment="1">
      <alignment horizontal="center" vertical="center"/>
    </xf>
    <xf numFmtId="0" fontId="4" fillId="18" borderId="7" xfId="0" applyFont="1" applyFill="1" applyBorder="1" applyAlignment="1">
      <alignment horizontal="center" vertical="center"/>
    </xf>
    <xf numFmtId="176" fontId="4" fillId="0" borderId="23" xfId="0" quotePrefix="1" applyNumberFormat="1" applyFont="1" applyBorder="1" applyAlignment="1">
      <alignment horizontal="left" vertical="top" wrapText="1"/>
    </xf>
    <xf numFmtId="0" fontId="4" fillId="0" borderId="14" xfId="0" quotePrefix="1" applyFont="1" applyBorder="1" applyAlignment="1">
      <alignment horizontal="left" vertical="top" wrapText="1"/>
    </xf>
    <xf numFmtId="0" fontId="25" fillId="23" borderId="7" xfId="0" applyFont="1" applyFill="1" applyBorder="1" applyAlignment="1">
      <alignment horizontal="center" vertical="center"/>
    </xf>
    <xf numFmtId="0" fontId="25" fillId="23" borderId="7" xfId="0" applyFont="1" applyFill="1" applyBorder="1" applyAlignment="1">
      <alignment horizontal="center" vertical="center" wrapText="1"/>
    </xf>
    <xf numFmtId="0" fontId="25" fillId="23" borderId="7" xfId="0" applyFont="1" applyFill="1" applyBorder="1"/>
    <xf numFmtId="0" fontId="7" fillId="0" borderId="14" xfId="0" quotePrefix="1" applyFont="1" applyBorder="1" applyAlignment="1">
      <alignment horizontal="left" vertical="top" wrapText="1"/>
    </xf>
    <xf numFmtId="0" fontId="4" fillId="0" borderId="12" xfId="0" quotePrefix="1" applyFont="1" applyBorder="1" applyAlignment="1">
      <alignment vertical="center" wrapText="1"/>
    </xf>
    <xf numFmtId="176" fontId="9" fillId="18" borderId="14" xfId="0" applyNumberFormat="1" applyFont="1" applyFill="1" applyBorder="1" applyAlignment="1">
      <alignment vertical="center" wrapText="1"/>
    </xf>
    <xf numFmtId="176" fontId="13" fillId="6" borderId="12" xfId="0" applyNumberFormat="1" applyFont="1" applyFill="1" applyBorder="1" applyAlignment="1">
      <alignment horizontal="left" vertical="top" wrapText="1"/>
    </xf>
    <xf numFmtId="0" fontId="42" fillId="0" borderId="7" xfId="0" applyFont="1" applyBorder="1" applyAlignment="1">
      <alignment horizontal="left" vertical="top" wrapText="1"/>
    </xf>
    <xf numFmtId="0" fontId="4" fillId="5" borderId="19" xfId="0" applyFont="1" applyFill="1" applyBorder="1" applyAlignment="1">
      <alignment horizontal="center" vertical="center"/>
    </xf>
    <xf numFmtId="0" fontId="4" fillId="11" borderId="18" xfId="0" applyFont="1" applyFill="1" applyBorder="1" applyAlignment="1">
      <alignment horizontal="center" vertical="center"/>
    </xf>
    <xf numFmtId="3" fontId="34" fillId="0" borderId="7" xfId="0" applyNumberFormat="1" applyFont="1" applyBorder="1" applyAlignment="1">
      <alignment horizontal="center" vertical="center"/>
    </xf>
    <xf numFmtId="0" fontId="4" fillId="8" borderId="7" xfId="0" applyFont="1" applyFill="1" applyBorder="1" applyAlignment="1">
      <alignment horizontal="center" vertical="center"/>
    </xf>
    <xf numFmtId="0" fontId="4" fillId="3" borderId="18" xfId="0" applyFont="1" applyFill="1" applyBorder="1" applyAlignment="1">
      <alignment horizontal="center" vertical="center"/>
    </xf>
    <xf numFmtId="0" fontId="25" fillId="23" borderId="7" xfId="0" applyFont="1" applyFill="1" applyBorder="1" applyAlignment="1">
      <alignment vertical="center"/>
    </xf>
    <xf numFmtId="0" fontId="4" fillId="0" borderId="22" xfId="0" applyFont="1" applyBorder="1" applyAlignment="1">
      <alignment horizontal="center" vertical="center" wrapText="1"/>
    </xf>
    <xf numFmtId="0" fontId="4" fillId="0" borderId="26" xfId="0" applyFont="1" applyBorder="1" applyAlignment="1">
      <alignment horizontal="left"/>
    </xf>
    <xf numFmtId="0" fontId="4" fillId="0" borderId="22" xfId="0" applyFont="1" applyBorder="1" applyAlignment="1">
      <alignment horizontal="left"/>
    </xf>
    <xf numFmtId="0" fontId="45" fillId="21" borderId="7" xfId="0" applyFont="1" applyFill="1" applyBorder="1" applyAlignment="1">
      <alignment horizontal="center" vertical="center"/>
    </xf>
    <xf numFmtId="0" fontId="0" fillId="18" borderId="7" xfId="0" applyFill="1" applyBorder="1" applyAlignment="1">
      <alignment horizontal="left" vertical="center"/>
    </xf>
    <xf numFmtId="0" fontId="34" fillId="0" borderId="7" xfId="0" quotePrefix="1" applyFont="1" applyBorder="1" applyAlignment="1">
      <alignment horizontal="center" vertical="center" wrapText="1"/>
    </xf>
    <xf numFmtId="176" fontId="7" fillId="18" borderId="14" xfId="0" applyNumberFormat="1" applyFont="1" applyFill="1" applyBorder="1" applyAlignment="1">
      <alignment vertical="top" wrapText="1"/>
    </xf>
    <xf numFmtId="0" fontId="25" fillId="18" borderId="7" xfId="0" applyFont="1" applyFill="1" applyBorder="1" applyAlignment="1">
      <alignment horizontal="center" vertical="center"/>
    </xf>
    <xf numFmtId="0" fontId="0" fillId="0" borderId="14" xfId="0" applyBorder="1" applyAlignment="1">
      <alignment horizontal="center" vertical="center"/>
    </xf>
    <xf numFmtId="0" fontId="0" fillId="0" borderId="12" xfId="0" applyBorder="1" applyAlignment="1">
      <alignment horizontal="center" vertical="center"/>
    </xf>
    <xf numFmtId="0" fontId="0" fillId="0" borderId="44" xfId="0" applyBorder="1" applyAlignment="1">
      <alignment horizontal="center" vertical="center"/>
    </xf>
    <xf numFmtId="0" fontId="0" fillId="0" borderId="46" xfId="0" applyBorder="1" applyAlignment="1">
      <alignment horizontal="center" vertical="center"/>
    </xf>
    <xf numFmtId="0" fontId="0" fillId="25" borderId="42" xfId="0" applyFill="1" applyBorder="1" applyAlignment="1">
      <alignment horizontal="center" vertical="center"/>
    </xf>
    <xf numFmtId="0" fontId="0" fillId="0" borderId="47" xfId="0" applyBorder="1" applyAlignment="1">
      <alignment horizontal="center"/>
    </xf>
    <xf numFmtId="0" fontId="0" fillId="0" borderId="41" xfId="0" applyBorder="1" applyAlignment="1">
      <alignment horizontal="center"/>
    </xf>
    <xf numFmtId="0" fontId="0" fillId="0" borderId="49" xfId="0" applyBorder="1" applyAlignment="1">
      <alignment horizontal="center"/>
    </xf>
    <xf numFmtId="0" fontId="0" fillId="0" borderId="39" xfId="0" applyBorder="1" applyAlignment="1">
      <alignment horizontal="center"/>
    </xf>
    <xf numFmtId="0" fontId="0" fillId="0" borderId="44" xfId="0" applyBorder="1" applyAlignment="1">
      <alignment horizontal="center"/>
    </xf>
    <xf numFmtId="0" fontId="0" fillId="0" borderId="50" xfId="0" applyBorder="1" applyAlignment="1">
      <alignment horizontal="center" vertical="center"/>
    </xf>
    <xf numFmtId="0" fontId="0" fillId="24" borderId="43" xfId="0" applyFill="1" applyBorder="1" applyAlignment="1">
      <alignment horizontal="center" vertical="center"/>
    </xf>
    <xf numFmtId="0" fontId="0" fillId="25" borderId="57" xfId="0" applyFill="1" applyBorder="1" applyAlignment="1">
      <alignment horizontal="center"/>
    </xf>
    <xf numFmtId="0" fontId="0" fillId="24" borderId="9" xfId="0" applyFill="1" applyBorder="1" applyAlignment="1">
      <alignment horizontal="center"/>
    </xf>
    <xf numFmtId="0" fontId="0" fillId="25" borderId="40" xfId="0" applyFill="1" applyBorder="1" applyAlignment="1">
      <alignment horizontal="center"/>
    </xf>
    <xf numFmtId="0" fontId="0" fillId="24" borderId="7" xfId="0" applyFill="1" applyBorder="1" applyAlignment="1">
      <alignment horizontal="center"/>
    </xf>
    <xf numFmtId="0" fontId="0" fillId="25" borderId="48" xfId="0" applyFill="1" applyBorder="1" applyAlignment="1">
      <alignment horizontal="center"/>
    </xf>
    <xf numFmtId="0" fontId="0" fillId="24" borderId="8" xfId="0" applyFill="1" applyBorder="1" applyAlignment="1">
      <alignment horizontal="center"/>
    </xf>
    <xf numFmtId="0" fontId="0" fillId="25" borderId="37" xfId="0" applyFill="1" applyBorder="1" applyAlignment="1">
      <alignment horizontal="center"/>
    </xf>
    <xf numFmtId="0" fontId="0" fillId="24" borderId="38" xfId="0" applyFill="1" applyBorder="1" applyAlignment="1">
      <alignment horizontal="center"/>
    </xf>
    <xf numFmtId="0" fontId="0" fillId="25" borderId="42" xfId="0" applyFill="1" applyBorder="1" applyAlignment="1">
      <alignment horizontal="center"/>
    </xf>
    <xf numFmtId="0" fontId="0" fillId="24" borderId="43" xfId="0" applyFill="1" applyBorder="1" applyAlignment="1">
      <alignment horizontal="center"/>
    </xf>
    <xf numFmtId="0" fontId="0" fillId="25" borderId="0" xfId="0" applyFill="1" applyAlignment="1">
      <alignment horizontal="center"/>
    </xf>
    <xf numFmtId="0" fontId="0" fillId="24" borderId="0" xfId="0" applyFill="1" applyAlignment="1">
      <alignment horizontal="center"/>
    </xf>
    <xf numFmtId="0" fontId="0" fillId="0" borderId="0" xfId="0" applyAlignment="1">
      <alignment horizontal="center"/>
    </xf>
    <xf numFmtId="0" fontId="0" fillId="8" borderId="49" xfId="0" applyFill="1" applyBorder="1" applyAlignment="1">
      <alignment horizontal="center"/>
    </xf>
    <xf numFmtId="0" fontId="0" fillId="25" borderId="68" xfId="0" applyFill="1" applyBorder="1" applyAlignment="1">
      <alignment horizontal="center"/>
    </xf>
    <xf numFmtId="0" fontId="0" fillId="24" borderId="69" xfId="0" applyFill="1" applyBorder="1" applyAlignment="1">
      <alignment horizontal="center"/>
    </xf>
    <xf numFmtId="0" fontId="0" fillId="0" borderId="70" xfId="0" applyBorder="1" applyAlignment="1">
      <alignment horizontal="center"/>
    </xf>
    <xf numFmtId="0" fontId="0" fillId="8" borderId="39" xfId="0" applyFill="1" applyBorder="1" applyAlignment="1">
      <alignment horizontal="center"/>
    </xf>
    <xf numFmtId="0" fontId="0" fillId="8" borderId="44" xfId="0" applyFill="1" applyBorder="1" applyAlignment="1">
      <alignment horizontal="center"/>
    </xf>
    <xf numFmtId="0" fontId="0" fillId="26" borderId="37" xfId="0" applyFill="1" applyBorder="1" applyAlignment="1">
      <alignment horizontal="center"/>
    </xf>
    <xf numFmtId="0" fontId="0" fillId="27" borderId="45" xfId="0" applyFill="1" applyBorder="1" applyAlignment="1">
      <alignment horizontal="center"/>
    </xf>
    <xf numFmtId="0" fontId="0" fillId="28" borderId="71" xfId="0" applyFill="1" applyBorder="1" applyAlignment="1">
      <alignment horizontal="center"/>
    </xf>
    <xf numFmtId="0" fontId="0" fillId="8" borderId="41" xfId="0" applyFill="1" applyBorder="1" applyAlignment="1">
      <alignment horizontal="center"/>
    </xf>
    <xf numFmtId="0" fontId="0" fillId="18" borderId="20" xfId="0" applyFill="1" applyBorder="1" applyAlignment="1">
      <alignment horizontal="center" vertical="center"/>
    </xf>
    <xf numFmtId="0" fontId="0" fillId="18" borderId="46" xfId="0" applyFill="1" applyBorder="1" applyAlignment="1">
      <alignment horizontal="center" vertical="center"/>
    </xf>
    <xf numFmtId="0" fontId="0" fillId="18" borderId="14" xfId="0" applyFill="1" applyBorder="1" applyAlignment="1">
      <alignment horizontal="center" vertical="center"/>
    </xf>
    <xf numFmtId="0" fontId="0" fillId="0" borderId="71" xfId="0" applyBorder="1" applyAlignment="1">
      <alignment horizontal="center"/>
    </xf>
    <xf numFmtId="0" fontId="47" fillId="0" borderId="12" xfId="0" applyFont="1" applyBorder="1" applyAlignment="1">
      <alignment horizontal="center" vertical="center"/>
    </xf>
    <xf numFmtId="0" fontId="47" fillId="25" borderId="48" xfId="0" applyFont="1" applyFill="1" applyBorder="1" applyAlignment="1">
      <alignment horizontal="center"/>
    </xf>
    <xf numFmtId="0" fontId="47" fillId="24" borderId="8" xfId="0" applyFont="1" applyFill="1" applyBorder="1" applyAlignment="1">
      <alignment horizontal="center"/>
    </xf>
    <xf numFmtId="0" fontId="47" fillId="8" borderId="49" xfId="0" applyFont="1" applyFill="1" applyBorder="1" applyAlignment="1">
      <alignment horizontal="center"/>
    </xf>
    <xf numFmtId="0" fontId="47" fillId="8" borderId="44" xfId="0" applyFont="1" applyFill="1" applyBorder="1" applyAlignment="1">
      <alignment horizontal="center"/>
    </xf>
    <xf numFmtId="0" fontId="47" fillId="0" borderId="0" xfId="0" applyFont="1"/>
    <xf numFmtId="0" fontId="4" fillId="6" borderId="18" xfId="0" applyFont="1" applyFill="1" applyBorder="1" applyAlignment="1">
      <alignment horizontal="center" vertical="center" wrapText="1"/>
    </xf>
    <xf numFmtId="0" fontId="0" fillId="18" borderId="55" xfId="0" applyFill="1" applyBorder="1" applyAlignment="1">
      <alignment vertical="center" wrapText="1"/>
    </xf>
    <xf numFmtId="0" fontId="0" fillId="0" borderId="73" xfId="0" applyBorder="1" applyAlignment="1">
      <alignment horizontal="center" vertical="center"/>
    </xf>
    <xf numFmtId="0" fontId="0" fillId="0" borderId="55" xfId="0" applyBorder="1" applyAlignment="1">
      <alignment vertical="center"/>
    </xf>
    <xf numFmtId="0" fontId="44" fillId="3" borderId="7" xfId="0" applyFont="1" applyFill="1" applyBorder="1"/>
    <xf numFmtId="177" fontId="34" fillId="0" borderId="7" xfId="0" quotePrefix="1" applyNumberFormat="1" applyFont="1" applyBorder="1" applyAlignment="1">
      <alignment horizontal="center" vertical="center" wrapText="1"/>
    </xf>
    <xf numFmtId="0" fontId="10" fillId="0" borderId="0" xfId="0" applyFont="1" applyAlignment="1">
      <alignment horizontal="center" vertical="center" wrapText="1"/>
    </xf>
    <xf numFmtId="3" fontId="4" fillId="18" borderId="14" xfId="0" applyNumberFormat="1" applyFont="1" applyFill="1" applyBorder="1" applyAlignment="1">
      <alignment horizontal="center" vertical="center"/>
    </xf>
    <xf numFmtId="0" fontId="12" fillId="18" borderId="9" xfId="0" applyFont="1" applyFill="1" applyBorder="1" applyAlignment="1">
      <alignment horizontal="center" vertical="center"/>
    </xf>
    <xf numFmtId="0" fontId="0" fillId="18" borderId="39" xfId="0" applyFill="1" applyBorder="1" applyAlignment="1">
      <alignment horizontal="center"/>
    </xf>
    <xf numFmtId="0" fontId="4" fillId="8" borderId="5" xfId="0" applyFont="1" applyFill="1" applyBorder="1" applyAlignment="1">
      <alignment horizontal="center" vertical="center"/>
    </xf>
    <xf numFmtId="0" fontId="44" fillId="21" borderId="7" xfId="0" applyFont="1" applyFill="1" applyBorder="1"/>
    <xf numFmtId="177" fontId="34" fillId="0" borderId="7" xfId="0" applyNumberFormat="1" applyFont="1" applyBorder="1" applyAlignment="1">
      <alignment horizontal="center" vertical="center" wrapText="1"/>
    </xf>
    <xf numFmtId="0" fontId="34" fillId="0" borderId="7" xfId="0" applyFont="1" applyBorder="1" applyAlignment="1">
      <alignment horizontal="center" vertical="center"/>
    </xf>
    <xf numFmtId="3" fontId="9" fillId="0" borderId="1" xfId="0" applyNumberFormat="1" applyFont="1" applyBorder="1" applyAlignment="1">
      <alignment vertical="center" wrapText="1"/>
    </xf>
    <xf numFmtId="0" fontId="44" fillId="8" borderId="7" xfId="0" applyFont="1" applyFill="1" applyBorder="1"/>
    <xf numFmtId="0" fontId="38" fillId="22" borderId="7" xfId="0" applyFont="1" applyFill="1" applyBorder="1" applyAlignment="1">
      <alignment horizontal="center" vertical="center"/>
    </xf>
    <xf numFmtId="0" fontId="17" fillId="0" borderId="0" xfId="0" applyFont="1" applyAlignment="1">
      <alignment horizontal="left"/>
    </xf>
    <xf numFmtId="3" fontId="12" fillId="18" borderId="9" xfId="0" applyNumberFormat="1" applyFont="1" applyFill="1" applyBorder="1" applyAlignment="1">
      <alignment horizontal="center" vertical="center"/>
    </xf>
    <xf numFmtId="0" fontId="12" fillId="4" borderId="0" xfId="0" applyFont="1" applyFill="1" applyAlignment="1">
      <alignment horizontal="center" vertical="center" wrapText="1"/>
    </xf>
    <xf numFmtId="0" fontId="9" fillId="0" borderId="7" xfId="0" applyFont="1" applyBorder="1" applyAlignment="1">
      <alignment horizontal="center" vertical="center"/>
    </xf>
    <xf numFmtId="0" fontId="9" fillId="6" borderId="7" xfId="0" applyFont="1" applyFill="1" applyBorder="1" applyAlignment="1">
      <alignment horizontal="center" vertical="center" wrapText="1"/>
    </xf>
    <xf numFmtId="0" fontId="4" fillId="0" borderId="8" xfId="0" applyFont="1" applyBorder="1" applyAlignment="1">
      <alignment horizontal="left" vertical="center" wrapText="1"/>
    </xf>
    <xf numFmtId="0" fontId="4" fillId="0" borderId="8" xfId="0" applyFont="1" applyBorder="1" applyAlignment="1">
      <alignment horizontal="left" vertical="top" wrapText="1"/>
    </xf>
    <xf numFmtId="0" fontId="4" fillId="0" borderId="8" xfId="0" applyFont="1" applyBorder="1" applyAlignment="1">
      <alignment horizontal="left" vertical="center"/>
    </xf>
    <xf numFmtId="0" fontId="4" fillId="0" borderId="8" xfId="0" applyFont="1" applyBorder="1" applyAlignment="1">
      <alignment horizontal="left"/>
    </xf>
    <xf numFmtId="0" fontId="4" fillId="0" borderId="9" xfId="0" applyFont="1" applyBorder="1" applyAlignment="1">
      <alignment horizontal="left" vertical="top" wrapText="1"/>
    </xf>
    <xf numFmtId="176" fontId="9" fillId="18" borderId="0" xfId="0" applyNumberFormat="1" applyFont="1" applyFill="1" applyAlignment="1">
      <alignment vertical="center" wrapText="1"/>
    </xf>
    <xf numFmtId="176" fontId="4" fillId="18" borderId="0" xfId="0" applyNumberFormat="1" applyFont="1" applyFill="1" applyAlignment="1">
      <alignment vertical="center" wrapText="1"/>
    </xf>
    <xf numFmtId="0" fontId="12" fillId="18" borderId="0" xfId="0" applyFont="1" applyFill="1" applyAlignment="1">
      <alignment horizontal="left" vertical="top" wrapText="1"/>
    </xf>
    <xf numFmtId="0" fontId="0" fillId="8" borderId="0" xfId="0" applyFill="1" applyAlignment="1">
      <alignment horizontal="center"/>
    </xf>
    <xf numFmtId="0" fontId="9" fillId="6" borderId="9" xfId="0" applyFont="1" applyFill="1" applyBorder="1" applyAlignment="1">
      <alignment horizontal="center" vertical="center" wrapText="1"/>
    </xf>
    <xf numFmtId="0" fontId="9" fillId="0" borderId="9" xfId="0" applyFont="1" applyBorder="1" applyAlignment="1">
      <alignment horizontal="center" vertical="center" wrapText="1"/>
    </xf>
    <xf numFmtId="0" fontId="45" fillId="3" borderId="7" xfId="0" applyFont="1" applyFill="1" applyBorder="1" applyAlignment="1">
      <alignment horizontal="center" vertical="center"/>
    </xf>
    <xf numFmtId="176" fontId="12" fillId="0" borderId="0" xfId="0" applyNumberFormat="1" applyFont="1" applyAlignment="1">
      <alignment horizontal="center" vertical="center"/>
    </xf>
    <xf numFmtId="0" fontId="45" fillId="8" borderId="7" xfId="0" applyFont="1" applyFill="1" applyBorder="1" applyAlignment="1">
      <alignment horizontal="center" vertical="center"/>
    </xf>
    <xf numFmtId="0" fontId="9" fillId="6" borderId="7" xfId="0" applyFont="1" applyFill="1" applyBorder="1" applyAlignment="1">
      <alignment horizontal="center" vertical="center"/>
    </xf>
    <xf numFmtId="0" fontId="9" fillId="0" borderId="7" xfId="0" applyFont="1" applyBorder="1" applyAlignment="1">
      <alignment horizontal="center" vertical="center" wrapText="1"/>
    </xf>
    <xf numFmtId="176" fontId="4" fillId="18" borderId="7" xfId="0" quotePrefix="1" applyNumberFormat="1" applyFont="1" applyFill="1" applyBorder="1" applyAlignment="1">
      <alignment vertical="top" wrapText="1"/>
    </xf>
    <xf numFmtId="0" fontId="34" fillId="0" borderId="15" xfId="0" quotePrefix="1" applyFont="1" applyBorder="1" applyAlignment="1">
      <alignment horizontal="center" vertical="center"/>
    </xf>
    <xf numFmtId="176" fontId="14" fillId="0" borderId="7" xfId="0" applyNumberFormat="1" applyFont="1" applyBorder="1" applyAlignment="1">
      <alignment horizontal="left" vertical="top" wrapText="1"/>
    </xf>
    <xf numFmtId="0" fontId="13" fillId="0" borderId="0" xfId="0" applyFont="1" applyAlignment="1">
      <alignment horizontal="left" vertical="center" wrapText="1"/>
    </xf>
    <xf numFmtId="0" fontId="45" fillId="8" borderId="7" xfId="0" applyFont="1" applyFill="1" applyBorder="1"/>
    <xf numFmtId="0" fontId="49" fillId="0" borderId="0" xfId="0" applyFont="1" applyAlignment="1">
      <alignment horizontal="center" vertical="top"/>
    </xf>
    <xf numFmtId="0" fontId="41" fillId="0" borderId="0" xfId="0" applyFont="1" applyAlignment="1">
      <alignment vertical="top"/>
    </xf>
    <xf numFmtId="0" fontId="17" fillId="0" borderId="0" xfId="0" applyFont="1" applyAlignment="1">
      <alignment horizontal="left" vertical="center"/>
    </xf>
    <xf numFmtId="0" fontId="17" fillId="0" borderId="0" xfId="0" applyFont="1" applyAlignment="1">
      <alignment horizontal="center" vertical="center"/>
    </xf>
    <xf numFmtId="0" fontId="4" fillId="0" borderId="10" xfId="0" applyFont="1" applyBorder="1" applyAlignment="1">
      <alignment horizontal="center" vertical="center"/>
    </xf>
    <xf numFmtId="0" fontId="4" fillId="0" borderId="10" xfId="0" applyFont="1" applyBorder="1" applyAlignment="1">
      <alignment horizontal="left" vertical="top" wrapText="1"/>
    </xf>
    <xf numFmtId="0" fontId="4" fillId="0" borderId="10" xfId="0" applyFont="1" applyBorder="1" applyAlignment="1">
      <alignment horizontal="left" vertical="center" wrapText="1"/>
    </xf>
    <xf numFmtId="0" fontId="4" fillId="0" borderId="10" xfId="0" applyFont="1" applyBorder="1" applyAlignment="1">
      <alignment horizontal="left" vertical="center"/>
    </xf>
    <xf numFmtId="0" fontId="13" fillId="0" borderId="7" xfId="0" applyFont="1" applyBorder="1" applyAlignment="1">
      <alignment horizontal="left" vertical="center" wrapText="1"/>
    </xf>
    <xf numFmtId="0" fontId="0" fillId="18" borderId="7" xfId="0" applyFill="1" applyBorder="1" applyAlignment="1">
      <alignment vertical="center" wrapText="1"/>
    </xf>
    <xf numFmtId="0" fontId="7" fillId="0" borderId="14" xfId="0" applyFont="1" applyBorder="1" applyAlignment="1">
      <alignment horizontal="left" vertical="top" wrapText="1"/>
    </xf>
    <xf numFmtId="0" fontId="7" fillId="0" borderId="7" xfId="0" applyFont="1" applyBorder="1" applyAlignment="1">
      <alignment horizontal="left" vertical="top" wrapText="1"/>
    </xf>
    <xf numFmtId="0" fontId="10" fillId="0" borderId="0" xfId="0" applyFont="1" applyAlignment="1">
      <alignment horizontal="center" vertical="center"/>
    </xf>
    <xf numFmtId="0" fontId="6" fillId="2" borderId="8" xfId="0" applyFont="1" applyFill="1" applyBorder="1" applyAlignment="1">
      <alignment horizontal="center" vertical="top" wrapText="1"/>
    </xf>
    <xf numFmtId="0" fontId="44" fillId="0" borderId="7" xfId="0" applyFont="1" applyBorder="1" applyAlignment="1">
      <alignment vertical="top" wrapText="1"/>
    </xf>
    <xf numFmtId="0" fontId="45" fillId="0" borderId="7" xfId="0" applyFont="1" applyBorder="1" applyAlignment="1">
      <alignment horizontal="center" vertical="top" wrapText="1"/>
    </xf>
    <xf numFmtId="0" fontId="45" fillId="0" borderId="7" xfId="0" applyFont="1" applyBorder="1" applyAlignment="1">
      <alignment vertical="top" wrapText="1"/>
    </xf>
    <xf numFmtId="0" fontId="44" fillId="0" borderId="7" xfId="0" applyFont="1" applyBorder="1" applyAlignment="1">
      <alignment horizontal="left" vertical="top" wrapText="1"/>
    </xf>
    <xf numFmtId="0" fontId="45" fillId="0" borderId="7" xfId="0" applyFont="1" applyBorder="1" applyAlignment="1">
      <alignment horizontal="left" vertical="top" wrapText="1"/>
    </xf>
    <xf numFmtId="0" fontId="15" fillId="0" borderId="0" xfId="0" applyFont="1" applyAlignment="1">
      <alignment vertical="top" wrapText="1"/>
    </xf>
    <xf numFmtId="176" fontId="4" fillId="0" borderId="7" xfId="0" quotePrefix="1" applyNumberFormat="1" applyFont="1" applyBorder="1" applyAlignment="1">
      <alignment horizontal="left" vertical="top" wrapText="1"/>
    </xf>
    <xf numFmtId="0" fontId="4" fillId="0" borderId="10" xfId="0" applyFont="1" applyBorder="1" applyAlignment="1">
      <alignment horizontal="center" vertical="center" wrapText="1"/>
    </xf>
    <xf numFmtId="0" fontId="4" fillId="0" borderId="33" xfId="0" applyFont="1" applyBorder="1" applyAlignment="1">
      <alignment horizontal="center" vertical="center"/>
    </xf>
    <xf numFmtId="0" fontId="0" fillId="0" borderId="8" xfId="0" applyBorder="1" applyAlignment="1">
      <alignment horizontal="left" vertical="center" wrapText="1"/>
    </xf>
    <xf numFmtId="176" fontId="4" fillId="18" borderId="8" xfId="0" quotePrefix="1" applyNumberFormat="1" applyFont="1" applyFill="1" applyBorder="1" applyAlignment="1">
      <alignment vertical="top" wrapText="1"/>
    </xf>
    <xf numFmtId="0" fontId="12" fillId="18" borderId="15" xfId="0" applyFont="1" applyFill="1" applyBorder="1" applyAlignment="1">
      <alignment horizontal="center" vertical="center"/>
    </xf>
    <xf numFmtId="0" fontId="4" fillId="0" borderId="14" xfId="0" applyFont="1" applyBorder="1" applyAlignment="1">
      <alignment horizontal="left" vertical="top" wrapText="1"/>
    </xf>
    <xf numFmtId="0" fontId="9" fillId="0" borderId="23" xfId="0" applyFont="1" applyBorder="1" applyAlignment="1">
      <alignment vertical="center" wrapText="1"/>
    </xf>
    <xf numFmtId="176" fontId="4" fillId="0" borderId="12" xfId="0" applyNumberFormat="1" applyFont="1" applyBorder="1" applyAlignment="1">
      <alignment vertical="center" wrapText="1"/>
    </xf>
    <xf numFmtId="176" fontId="25" fillId="18" borderId="7" xfId="0" quotePrefix="1" applyNumberFormat="1" applyFont="1" applyFill="1" applyBorder="1" applyAlignment="1">
      <alignment vertical="top" wrapText="1"/>
    </xf>
    <xf numFmtId="176" fontId="25" fillId="18" borderId="12" xfId="0" quotePrefix="1" applyNumberFormat="1" applyFont="1" applyFill="1" applyBorder="1" applyAlignment="1">
      <alignment vertical="top" wrapText="1"/>
    </xf>
    <xf numFmtId="176" fontId="25" fillId="18" borderId="14" xfId="0" quotePrefix="1" applyNumberFormat="1" applyFont="1" applyFill="1" applyBorder="1" applyAlignment="1">
      <alignment vertical="top" wrapText="1"/>
    </xf>
    <xf numFmtId="176" fontId="25" fillId="0" borderId="7" xfId="0" quotePrefix="1" applyNumberFormat="1" applyFont="1" applyBorder="1" applyAlignment="1">
      <alignment horizontal="left" vertical="top" wrapText="1"/>
    </xf>
    <xf numFmtId="0" fontId="25" fillId="0" borderId="14" xfId="0" quotePrefix="1" applyFont="1" applyBorder="1" applyAlignment="1">
      <alignment horizontal="left" vertical="top" wrapText="1"/>
    </xf>
    <xf numFmtId="176" fontId="25" fillId="0" borderId="14" xfId="0" applyNumberFormat="1" applyFont="1" applyBorder="1" applyAlignment="1">
      <alignment vertical="top" wrapText="1"/>
    </xf>
    <xf numFmtId="176" fontId="25" fillId="0" borderId="12" xfId="0" applyNumberFormat="1" applyFont="1" applyBorder="1" applyAlignment="1">
      <alignment vertical="center" wrapText="1"/>
    </xf>
    <xf numFmtId="176" fontId="25" fillId="0" borderId="7" xfId="0" applyNumberFormat="1" applyFont="1" applyBorder="1" applyAlignment="1">
      <alignment vertical="center" wrapText="1"/>
    </xf>
    <xf numFmtId="0" fontId="21" fillId="0" borderId="9" xfId="0" quotePrefix="1" applyFont="1" applyBorder="1" applyAlignment="1">
      <alignment horizontal="left" vertical="top" wrapText="1"/>
    </xf>
    <xf numFmtId="176" fontId="25" fillId="0" borderId="14" xfId="0" quotePrefix="1" applyNumberFormat="1" applyFont="1" applyBorder="1" applyAlignment="1">
      <alignment vertical="center" wrapText="1"/>
    </xf>
    <xf numFmtId="0" fontId="25" fillId="0" borderId="12" xfId="0" quotePrefix="1" applyFont="1" applyBorder="1" applyAlignment="1">
      <alignment vertical="top" wrapText="1"/>
    </xf>
    <xf numFmtId="176" fontId="25" fillId="0" borderId="14" xfId="0" applyNumberFormat="1" applyFont="1" applyBorder="1" applyAlignment="1">
      <alignment vertical="center" wrapText="1"/>
    </xf>
    <xf numFmtId="176" fontId="25" fillId="0" borderId="14" xfId="0" quotePrefix="1" applyNumberFormat="1" applyFont="1" applyBorder="1" applyAlignment="1">
      <alignment vertical="top" wrapText="1"/>
    </xf>
    <xf numFmtId="176" fontId="25" fillId="0" borderId="14" xfId="0" applyNumberFormat="1" applyFont="1" applyBorder="1" applyAlignment="1">
      <alignment horizontal="left" vertical="top" wrapText="1"/>
    </xf>
    <xf numFmtId="176" fontId="25" fillId="18" borderId="14" xfId="0" applyNumberFormat="1" applyFont="1" applyFill="1" applyBorder="1" applyAlignment="1">
      <alignment vertical="center" wrapText="1"/>
    </xf>
    <xf numFmtId="176" fontId="25" fillId="18" borderId="14" xfId="0" applyNumberFormat="1" applyFont="1" applyFill="1" applyBorder="1" applyAlignment="1">
      <alignment horizontal="left" vertical="top" wrapText="1"/>
    </xf>
    <xf numFmtId="176" fontId="25" fillId="18" borderId="14" xfId="0" applyNumberFormat="1" applyFont="1" applyFill="1" applyBorder="1" applyAlignment="1">
      <alignment vertical="top" wrapText="1"/>
    </xf>
    <xf numFmtId="0" fontId="4" fillId="0" borderId="8" xfId="0" quotePrefix="1" applyFont="1" applyBorder="1" applyAlignment="1">
      <alignment horizontal="left" vertical="top" wrapText="1"/>
    </xf>
    <xf numFmtId="0" fontId="6" fillId="2" borderId="12" xfId="0" applyFont="1" applyFill="1" applyBorder="1" applyAlignment="1">
      <alignment horizontal="center" vertical="top" wrapText="1"/>
    </xf>
    <xf numFmtId="0" fontId="6" fillId="2" borderId="7" xfId="0" applyFont="1" applyFill="1" applyBorder="1" applyAlignment="1">
      <alignment horizontal="center" vertical="top" wrapText="1"/>
    </xf>
    <xf numFmtId="0" fontId="0" fillId="0" borderId="7" xfId="0" applyBorder="1" applyAlignment="1">
      <alignment horizontal="center"/>
    </xf>
    <xf numFmtId="0" fontId="4" fillId="0" borderId="7" xfId="0" applyFont="1" applyBorder="1" applyAlignment="1">
      <alignment horizontal="center" vertical="top" wrapText="1"/>
    </xf>
    <xf numFmtId="0" fontId="4" fillId="24" borderId="7" xfId="0" applyFont="1" applyFill="1" applyBorder="1" applyAlignment="1">
      <alignment horizontal="center" vertical="top" wrapText="1"/>
    </xf>
    <xf numFmtId="0" fontId="11" fillId="0" borderId="0" xfId="0" applyFont="1" applyAlignment="1">
      <alignment vertical="center" wrapText="1"/>
    </xf>
    <xf numFmtId="0" fontId="9" fillId="4" borderId="0" xfId="0" applyFont="1" applyFill="1" applyAlignment="1">
      <alignment vertical="center" wrapText="1"/>
    </xf>
    <xf numFmtId="0" fontId="4" fillId="0" borderId="7" xfId="0" quotePrefix="1" applyFont="1" applyBorder="1" applyAlignment="1">
      <alignment horizontal="left" vertical="top" wrapText="1"/>
    </xf>
    <xf numFmtId="176" fontId="4" fillId="0" borderId="0" xfId="0" applyNumberFormat="1" applyFont="1" applyAlignment="1">
      <alignment horizontal="left" vertical="top" wrapText="1"/>
    </xf>
    <xf numFmtId="176" fontId="14" fillId="0" borderId="0" xfId="0" applyNumberFormat="1" applyFont="1" applyAlignment="1">
      <alignment horizontal="left" vertical="top" wrapText="1"/>
    </xf>
    <xf numFmtId="0" fontId="31" fillId="16" borderId="8" xfId="0" applyFont="1" applyFill="1" applyBorder="1" applyAlignment="1">
      <alignment horizontal="center" vertical="center"/>
    </xf>
    <xf numFmtId="0" fontId="48" fillId="0" borderId="7" xfId="0" applyFont="1" applyBorder="1" applyAlignment="1">
      <alignment horizontal="left" vertical="top" wrapText="1"/>
    </xf>
    <xf numFmtId="0" fontId="51" fillId="0" borderId="7" xfId="0" applyFont="1" applyBorder="1" applyAlignment="1">
      <alignment horizontal="left" vertical="center" wrapText="1"/>
    </xf>
    <xf numFmtId="0" fontId="51" fillId="0" borderId="7" xfId="0" applyFont="1" applyBorder="1" applyAlignment="1">
      <alignment horizontal="left" vertical="top" wrapText="1"/>
    </xf>
    <xf numFmtId="0" fontId="0" fillId="0" borderId="7" xfId="0" applyBorder="1" applyAlignment="1">
      <alignment vertical="center"/>
    </xf>
    <xf numFmtId="176" fontId="4" fillId="0" borderId="10" xfId="0" applyNumberFormat="1" applyFont="1" applyBorder="1" applyAlignment="1">
      <alignment horizontal="left" vertical="top" wrapText="1"/>
    </xf>
    <xf numFmtId="176" fontId="4" fillId="0" borderId="7" xfId="0" applyNumberFormat="1" applyFont="1" applyBorder="1" applyAlignment="1">
      <alignment horizontal="left" vertical="top" wrapText="1"/>
    </xf>
    <xf numFmtId="0" fontId="4" fillId="18" borderId="0" xfId="0" applyFont="1" applyFill="1" applyAlignment="1">
      <alignment horizontal="center" vertical="center"/>
    </xf>
    <xf numFmtId="0" fontId="4" fillId="18" borderId="0" xfId="0" applyFont="1" applyFill="1" applyAlignment="1">
      <alignment vertical="center"/>
    </xf>
    <xf numFmtId="0" fontId="12" fillId="18" borderId="26" xfId="0" applyFont="1" applyFill="1" applyBorder="1"/>
    <xf numFmtId="0" fontId="4" fillId="0" borderId="16" xfId="0" applyFont="1" applyBorder="1"/>
    <xf numFmtId="0" fontId="7" fillId="18" borderId="7" xfId="0" applyFont="1" applyFill="1" applyBorder="1" applyAlignment="1">
      <alignment horizontal="left" vertical="center" wrapText="1"/>
    </xf>
    <xf numFmtId="0" fontId="4" fillId="0" borderId="8" xfId="0" applyFont="1" applyBorder="1" applyAlignment="1">
      <alignment horizontal="center" vertical="center" wrapText="1"/>
    </xf>
    <xf numFmtId="176" fontId="4" fillId="0" borderId="8" xfId="0" applyNumberFormat="1" applyFont="1" applyBorder="1" applyAlignment="1">
      <alignment horizontal="left" vertical="top" wrapText="1"/>
    </xf>
    <xf numFmtId="0" fontId="52" fillId="0" borderId="0" xfId="0" applyFont="1" applyAlignment="1">
      <alignment horizontal="center" vertical="center"/>
    </xf>
    <xf numFmtId="0" fontId="53" fillId="17" borderId="7" xfId="0" applyFont="1" applyFill="1" applyBorder="1" applyAlignment="1">
      <alignment horizontal="center" vertical="center"/>
    </xf>
    <xf numFmtId="0" fontId="54" fillId="0" borderId="7" xfId="0" applyFont="1" applyBorder="1" applyAlignment="1">
      <alignment horizontal="left" vertical="top" wrapText="1"/>
    </xf>
    <xf numFmtId="0" fontId="53" fillId="0" borderId="7" xfId="0" applyFont="1" applyBorder="1" applyAlignment="1">
      <alignment horizontal="center" vertical="center" wrapText="1"/>
    </xf>
    <xf numFmtId="0" fontId="53" fillId="0" borderId="7" xfId="0" applyFont="1" applyBorder="1" applyAlignment="1">
      <alignment horizontal="center" vertical="center"/>
    </xf>
    <xf numFmtId="0" fontId="0" fillId="23" borderId="7" xfId="0" applyFill="1" applyBorder="1" applyAlignment="1">
      <alignment horizontal="center" vertical="center"/>
    </xf>
    <xf numFmtId="0" fontId="0" fillId="23" borderId="7" xfId="0" applyFill="1" applyBorder="1" applyAlignment="1">
      <alignment horizontal="left" vertical="center"/>
    </xf>
    <xf numFmtId="0" fontId="0" fillId="23" borderId="7" xfId="0" applyFill="1" applyBorder="1" applyAlignment="1">
      <alignment vertical="center"/>
    </xf>
    <xf numFmtId="0" fontId="0" fillId="23" borderId="7" xfId="0" applyFill="1" applyBorder="1" applyAlignment="1">
      <alignment horizontal="left" vertical="center" wrapText="1"/>
    </xf>
    <xf numFmtId="0" fontId="0" fillId="23" borderId="7" xfId="0" applyFill="1" applyBorder="1" applyAlignment="1">
      <alignment horizontal="center" vertical="center" wrapText="1"/>
    </xf>
    <xf numFmtId="176" fontId="0" fillId="23" borderId="7" xfId="0" applyNumberFormat="1" applyFill="1" applyBorder="1" applyAlignment="1">
      <alignment vertical="center" wrapText="1"/>
    </xf>
    <xf numFmtId="0" fontId="0" fillId="23" borderId="7" xfId="0" applyFill="1" applyBorder="1" applyAlignment="1">
      <alignment vertical="center" wrapText="1"/>
    </xf>
    <xf numFmtId="0" fontId="25" fillId="23" borderId="7" xfId="0" applyFont="1" applyFill="1" applyBorder="1" applyAlignment="1">
      <alignment horizontal="left" vertical="center" wrapText="1"/>
    </xf>
    <xf numFmtId="0" fontId="25" fillId="23" borderId="7" xfId="0" applyFont="1" applyFill="1" applyBorder="1" applyAlignment="1">
      <alignment vertical="center" wrapText="1"/>
    </xf>
    <xf numFmtId="0" fontId="25" fillId="23" borderId="7" xfId="0" applyFont="1" applyFill="1" applyBorder="1" applyAlignment="1">
      <alignment horizontal="left" vertical="center"/>
    </xf>
    <xf numFmtId="0" fontId="13" fillId="23" borderId="7" xfId="0" applyFont="1" applyFill="1" applyBorder="1" applyAlignment="1">
      <alignment vertical="center" wrapText="1"/>
    </xf>
    <xf numFmtId="49" fontId="13" fillId="23" borderId="7" xfId="0" applyNumberFormat="1" applyFont="1" applyFill="1" applyBorder="1" applyAlignment="1">
      <alignment horizontal="left" vertical="center" wrapText="1"/>
    </xf>
    <xf numFmtId="49" fontId="21" fillId="23" borderId="7" xfId="0" applyNumberFormat="1" applyFont="1" applyFill="1" applyBorder="1" applyAlignment="1">
      <alignment horizontal="left" vertical="center" wrapText="1"/>
    </xf>
    <xf numFmtId="0" fontId="23" fillId="0" borderId="0" xfId="0" applyFont="1"/>
    <xf numFmtId="0" fontId="24" fillId="2" borderId="0" xfId="0" applyFont="1" applyFill="1" applyAlignment="1">
      <alignment horizontal="center" vertical="center" wrapText="1"/>
    </xf>
    <xf numFmtId="0" fontId="25" fillId="0" borderId="0" xfId="0" applyFont="1" applyAlignment="1">
      <alignment horizontal="center" vertical="center"/>
    </xf>
    <xf numFmtId="0" fontId="25" fillId="0" borderId="0" xfId="0" applyFont="1"/>
    <xf numFmtId="0" fontId="0" fillId="0" borderId="0" xfId="0" applyAlignment="1">
      <alignment horizontal="left" vertical="center"/>
    </xf>
    <xf numFmtId="0" fontId="0" fillId="18" borderId="0" xfId="0" applyFill="1" applyAlignment="1">
      <alignment horizontal="left" vertical="center"/>
    </xf>
    <xf numFmtId="0" fontId="24" fillId="2" borderId="0" xfId="0" applyFont="1" applyFill="1" applyAlignment="1">
      <alignment horizontal="center" vertical="center"/>
    </xf>
    <xf numFmtId="0" fontId="24" fillId="2" borderId="0" xfId="0" applyFont="1" applyFill="1" applyAlignment="1">
      <alignment vertical="center"/>
    </xf>
    <xf numFmtId="0" fontId="24" fillId="6" borderId="0" xfId="0" applyFont="1" applyFill="1" applyAlignment="1">
      <alignment vertical="center"/>
    </xf>
    <xf numFmtId="0" fontId="0" fillId="6" borderId="0" xfId="0" applyFill="1" applyAlignment="1">
      <alignment vertical="center"/>
    </xf>
    <xf numFmtId="0" fontId="25" fillId="0" borderId="7" xfId="0" applyFont="1" applyBorder="1" applyAlignment="1">
      <alignment horizontal="left" vertical="center" wrapText="1"/>
    </xf>
    <xf numFmtId="0" fontId="25" fillId="0" borderId="7" xfId="0" applyFont="1" applyBorder="1"/>
    <xf numFmtId="0" fontId="25" fillId="18" borderId="7" xfId="0" applyFont="1" applyFill="1" applyBorder="1" applyAlignment="1">
      <alignment vertical="center"/>
    </xf>
    <xf numFmtId="0" fontId="25" fillId="18" borderId="0" xfId="0" applyFont="1" applyFill="1"/>
    <xf numFmtId="0" fontId="4" fillId="18" borderId="0" xfId="0" applyFont="1" applyFill="1"/>
    <xf numFmtId="0" fontId="9" fillId="18" borderId="0" xfId="0" applyFont="1" applyFill="1"/>
    <xf numFmtId="0" fontId="55" fillId="0" borderId="7" xfId="0" applyFont="1" applyBorder="1" applyAlignment="1">
      <alignment horizontal="left" vertical="center" wrapText="1"/>
    </xf>
    <xf numFmtId="0" fontId="55" fillId="18" borderId="7" xfId="0" applyFont="1" applyFill="1" applyBorder="1" applyAlignment="1">
      <alignment horizontal="left" vertical="center" wrapText="1"/>
    </xf>
    <xf numFmtId="0" fontId="23" fillId="0" borderId="7" xfId="0" applyFont="1" applyBorder="1" applyAlignment="1">
      <alignment horizontal="center" vertical="center"/>
    </xf>
    <xf numFmtId="0" fontId="57" fillId="0" borderId="7" xfId="0" applyFont="1" applyBorder="1" applyAlignment="1">
      <alignment horizontal="center" vertical="center"/>
    </xf>
    <xf numFmtId="0" fontId="23" fillId="3" borderId="7" xfId="0" applyFont="1" applyFill="1" applyBorder="1" applyAlignment="1">
      <alignment horizontal="center" vertical="center"/>
    </xf>
    <xf numFmtId="0" fontId="57" fillId="18" borderId="7" xfId="0" applyFont="1" applyFill="1" applyBorder="1" applyAlignment="1">
      <alignment horizontal="center" vertical="center"/>
    </xf>
    <xf numFmtId="0" fontId="23" fillId="18" borderId="7" xfId="0" applyFont="1" applyFill="1" applyBorder="1" applyAlignment="1">
      <alignment horizontal="center" vertical="center"/>
    </xf>
    <xf numFmtId="0" fontId="9" fillId="0" borderId="12" xfId="0" applyFont="1" applyBorder="1" applyAlignment="1">
      <alignment horizontal="left" vertical="center" wrapText="1"/>
    </xf>
    <xf numFmtId="3" fontId="4" fillId="0" borderId="1" xfId="0" applyNumberFormat="1" applyFont="1" applyBorder="1" applyAlignment="1">
      <alignment vertical="center" wrapText="1"/>
    </xf>
    <xf numFmtId="0" fontId="52" fillId="0" borderId="7" xfId="0" applyFont="1" applyBorder="1" applyAlignment="1">
      <alignment horizontal="center" vertical="center"/>
    </xf>
    <xf numFmtId="0" fontId="59" fillId="0" borderId="7" xfId="0" applyFont="1" applyBorder="1" applyAlignment="1">
      <alignment horizontal="center" vertical="center"/>
    </xf>
    <xf numFmtId="0" fontId="59" fillId="3" borderId="7" xfId="0" applyFont="1" applyFill="1" applyBorder="1" applyAlignment="1">
      <alignment horizontal="center" vertical="center"/>
    </xf>
    <xf numFmtId="0" fontId="59" fillId="0" borderId="7" xfId="0" applyFont="1" applyBorder="1" applyAlignment="1">
      <alignment horizontal="left" vertical="center"/>
    </xf>
    <xf numFmtId="0" fontId="60" fillId="18" borderId="7" xfId="0" applyFont="1" applyFill="1" applyBorder="1" applyAlignment="1">
      <alignment vertical="center" wrapText="1"/>
    </xf>
    <xf numFmtId="0" fontId="60" fillId="18" borderId="7" xfId="0" applyFont="1" applyFill="1" applyBorder="1" applyAlignment="1">
      <alignment horizontal="left" vertical="center" wrapText="1"/>
    </xf>
    <xf numFmtId="0" fontId="60" fillId="18" borderId="7" xfId="0" applyFont="1" applyFill="1" applyBorder="1" applyAlignment="1">
      <alignment horizontal="left" vertical="center"/>
    </xf>
    <xf numFmtId="0" fontId="60" fillId="18" borderId="0" xfId="0" applyFont="1" applyFill="1" applyAlignment="1">
      <alignment horizontal="left" vertical="center"/>
    </xf>
    <xf numFmtId="0" fontId="58" fillId="0" borderId="7" xfId="0" applyFont="1" applyBorder="1" applyAlignment="1">
      <alignment horizontal="center" vertical="center"/>
    </xf>
    <xf numFmtId="176" fontId="59" fillId="0" borderId="7" xfId="0" applyNumberFormat="1" applyFont="1" applyBorder="1" applyAlignment="1">
      <alignment horizontal="left" vertical="center" wrapText="1"/>
    </xf>
    <xf numFmtId="0" fontId="60" fillId="6" borderId="7" xfId="0" applyFont="1" applyFill="1" applyBorder="1" applyAlignment="1">
      <alignment vertical="center" wrapText="1"/>
    </xf>
    <xf numFmtId="0" fontId="60" fillId="0" borderId="7" xfId="0" applyFont="1" applyBorder="1" applyAlignment="1">
      <alignment horizontal="left" vertical="center"/>
    </xf>
    <xf numFmtId="0" fontId="60" fillId="0" borderId="0" xfId="0" applyFont="1" applyAlignment="1">
      <alignment horizontal="left" vertical="center"/>
    </xf>
    <xf numFmtId="0" fontId="61" fillId="18" borderId="7" xfId="0" applyFont="1" applyFill="1" applyBorder="1" applyAlignment="1">
      <alignment horizontal="center" vertical="center"/>
    </xf>
    <xf numFmtId="176" fontId="60" fillId="18" borderId="7" xfId="0" applyNumberFormat="1" applyFont="1" applyFill="1" applyBorder="1" applyAlignment="1">
      <alignment vertical="center" wrapText="1"/>
    </xf>
    <xf numFmtId="0" fontId="0" fillId="23" borderId="0" xfId="0" applyFill="1" applyAlignment="1">
      <alignment horizontal="left" vertical="center"/>
    </xf>
    <xf numFmtId="0" fontId="57" fillId="23" borderId="7" xfId="0" applyFont="1" applyFill="1" applyBorder="1" applyAlignment="1">
      <alignment horizontal="center" vertical="center"/>
    </xf>
    <xf numFmtId="0" fontId="23" fillId="23" borderId="7" xfId="0" applyFont="1" applyFill="1" applyBorder="1" applyAlignment="1">
      <alignment horizontal="center" vertical="center"/>
    </xf>
    <xf numFmtId="0" fontId="56" fillId="23" borderId="7" xfId="0" applyFont="1" applyFill="1" applyBorder="1" applyAlignment="1">
      <alignment horizontal="left" vertical="center" wrapText="1"/>
    </xf>
    <xf numFmtId="0" fontId="59" fillId="0" borderId="7" xfId="0" applyFont="1" applyBorder="1" applyAlignment="1">
      <alignment horizontal="left" vertical="center" wrapText="1"/>
    </xf>
    <xf numFmtId="0" fontId="23" fillId="0" borderId="0" xfId="0" applyFont="1" applyAlignment="1">
      <alignment horizontal="center" vertical="center"/>
    </xf>
    <xf numFmtId="0" fontId="23" fillId="3" borderId="0" xfId="0" applyFont="1" applyFill="1" applyAlignment="1">
      <alignment horizontal="center" vertical="center"/>
    </xf>
    <xf numFmtId="0" fontId="55" fillId="0" borderId="0" xfId="0" applyFont="1" applyAlignment="1">
      <alignment horizontal="left" vertical="center" wrapText="1"/>
    </xf>
    <xf numFmtId="177" fontId="12" fillId="18" borderId="9" xfId="0" applyNumberFormat="1" applyFont="1" applyFill="1" applyBorder="1" applyAlignment="1">
      <alignment horizontal="center" vertical="center" wrapText="1"/>
    </xf>
    <xf numFmtId="0" fontId="8" fillId="0" borderId="0" xfId="0" applyFont="1" applyAlignment="1">
      <alignment wrapText="1"/>
    </xf>
    <xf numFmtId="3" fontId="7" fillId="0" borderId="1" xfId="0" applyNumberFormat="1" applyFont="1" applyBorder="1" applyAlignment="1">
      <alignment horizontal="center" vertical="center" wrapText="1"/>
    </xf>
    <xf numFmtId="0" fontId="7" fillId="0" borderId="7" xfId="0" applyFont="1" applyBorder="1" applyAlignment="1">
      <alignment wrapText="1"/>
    </xf>
    <xf numFmtId="0" fontId="7" fillId="0" borderId="14" xfId="0" applyFont="1" applyBorder="1" applyAlignment="1">
      <alignment wrapText="1"/>
    </xf>
    <xf numFmtId="0" fontId="7" fillId="0" borderId="0" xfId="0" applyFont="1" applyAlignment="1">
      <alignment wrapText="1"/>
    </xf>
    <xf numFmtId="176" fontId="25" fillId="0" borderId="0" xfId="0" applyNumberFormat="1" applyFont="1" applyAlignment="1">
      <alignment horizontal="left" vertical="top" wrapText="1"/>
    </xf>
    <xf numFmtId="0" fontId="9" fillId="0" borderId="7" xfId="0" applyFont="1" applyBorder="1" applyAlignment="1">
      <alignment horizontal="left" vertical="center"/>
    </xf>
    <xf numFmtId="0" fontId="4" fillId="6" borderId="9" xfId="0" applyFont="1" applyFill="1" applyBorder="1" applyAlignment="1">
      <alignment horizontal="left" vertical="center" wrapText="1"/>
    </xf>
    <xf numFmtId="0" fontId="25" fillId="6" borderId="9" xfId="0" quotePrefix="1" applyFont="1" applyFill="1" applyBorder="1" applyAlignment="1">
      <alignment horizontal="left" vertical="top" wrapText="1"/>
    </xf>
    <xf numFmtId="0" fontId="25" fillId="0" borderId="7" xfId="0" quotePrefix="1" applyFont="1" applyBorder="1" applyAlignment="1">
      <alignment horizontal="left" vertical="top" wrapText="1"/>
    </xf>
    <xf numFmtId="176" fontId="13" fillId="0" borderId="14" xfId="0" applyNumberFormat="1" applyFont="1" applyBorder="1" applyAlignment="1">
      <alignment vertical="center" wrapText="1"/>
    </xf>
    <xf numFmtId="0" fontId="11" fillId="0" borderId="14" xfId="0" applyFont="1" applyBorder="1" applyAlignment="1">
      <alignment vertical="center" wrapText="1"/>
    </xf>
    <xf numFmtId="0" fontId="11" fillId="0" borderId="7" xfId="0" applyFont="1" applyBorder="1" applyAlignment="1">
      <alignment vertical="center" wrapText="1"/>
    </xf>
    <xf numFmtId="3" fontId="9" fillId="18" borderId="16" xfId="0" applyNumberFormat="1" applyFont="1" applyFill="1" applyBorder="1" applyAlignment="1">
      <alignment horizontal="center" vertical="center"/>
    </xf>
    <xf numFmtId="3" fontId="9" fillId="18" borderId="33" xfId="0" applyNumberFormat="1" applyFont="1" applyFill="1" applyBorder="1" applyAlignment="1">
      <alignment horizontal="center" vertical="center"/>
    </xf>
    <xf numFmtId="3" fontId="9" fillId="18" borderId="7" xfId="0" applyNumberFormat="1" applyFont="1" applyFill="1" applyBorder="1" applyAlignment="1">
      <alignment horizontal="center" vertical="center"/>
    </xf>
    <xf numFmtId="3" fontId="4" fillId="18" borderId="33" xfId="0" applyNumberFormat="1" applyFont="1" applyFill="1" applyBorder="1" applyAlignment="1">
      <alignment horizontal="center" vertical="center"/>
    </xf>
    <xf numFmtId="179" fontId="25" fillId="0" borderId="7" xfId="0" applyNumberFormat="1" applyFont="1" applyBorder="1" applyAlignment="1">
      <alignment horizontal="center" vertical="center" wrapText="1"/>
    </xf>
    <xf numFmtId="0" fontId="9" fillId="0" borderId="7" xfId="0" applyFont="1" applyBorder="1" applyAlignment="1">
      <alignment horizontal="left" vertical="top" wrapText="1"/>
    </xf>
    <xf numFmtId="0" fontId="9" fillId="0" borderId="26" xfId="0" applyFont="1" applyBorder="1"/>
    <xf numFmtId="179" fontId="21" fillId="0" borderId="7" xfId="0" applyNumberFormat="1" applyFont="1" applyBorder="1" applyAlignment="1">
      <alignment horizontal="center" vertical="center" wrapText="1"/>
    </xf>
    <xf numFmtId="0" fontId="4" fillId="6" borderId="7" xfId="0" applyFont="1" applyFill="1" applyBorder="1" applyAlignment="1">
      <alignment horizontal="center" vertical="center"/>
    </xf>
    <xf numFmtId="0" fontId="11" fillId="0" borderId="7" xfId="0" applyFont="1" applyBorder="1" applyAlignment="1">
      <alignment vertical="center"/>
    </xf>
    <xf numFmtId="0" fontId="11" fillId="0" borderId="7" xfId="0" applyFont="1" applyBorder="1" applyAlignment="1">
      <alignment horizontal="center" vertical="center"/>
    </xf>
    <xf numFmtId="14" fontId="9" fillId="0" borderId="7" xfId="0" applyNumberFormat="1" applyFont="1" applyBorder="1" applyAlignment="1">
      <alignment vertical="center"/>
    </xf>
    <xf numFmtId="177" fontId="9" fillId="0" borderId="7" xfId="0" applyNumberFormat="1" applyFont="1" applyBorder="1" applyAlignment="1">
      <alignment horizontal="center" vertical="center"/>
    </xf>
    <xf numFmtId="0" fontId="9" fillId="3" borderId="7" xfId="0" applyFont="1" applyFill="1" applyBorder="1"/>
    <xf numFmtId="0" fontId="7" fillId="0" borderId="7" xfId="0" applyFont="1" applyBorder="1" applyAlignment="1">
      <alignment vertical="top" wrapText="1"/>
    </xf>
    <xf numFmtId="176" fontId="9" fillId="0" borderId="7" xfId="0" applyNumberFormat="1" applyFont="1" applyBorder="1" applyAlignment="1">
      <alignment horizontal="left" vertical="top" wrapText="1"/>
    </xf>
    <xf numFmtId="0" fontId="9" fillId="0" borderId="7" xfId="0" applyFont="1" applyBorder="1" applyAlignment="1">
      <alignment vertical="top" wrapText="1"/>
    </xf>
    <xf numFmtId="0" fontId="11" fillId="0" borderId="7" xfId="0" applyFont="1" applyBorder="1"/>
    <xf numFmtId="176" fontId="9" fillId="0" borderId="7" xfId="0" applyNumberFormat="1" applyFont="1" applyBorder="1" applyAlignment="1">
      <alignment vertical="top" wrapText="1"/>
    </xf>
    <xf numFmtId="14" fontId="9" fillId="0" borderId="7" xfId="0" applyNumberFormat="1" applyFont="1" applyBorder="1" applyAlignment="1">
      <alignment horizontal="center" vertical="center"/>
    </xf>
    <xf numFmtId="178" fontId="9" fillId="0" borderId="7" xfId="0" applyNumberFormat="1" applyFont="1" applyBorder="1" applyAlignment="1">
      <alignment vertical="center"/>
    </xf>
    <xf numFmtId="0" fontId="9" fillId="21" borderId="14" xfId="0" applyFont="1" applyFill="1" applyBorder="1"/>
    <xf numFmtId="0" fontId="4" fillId="0" borderId="7" xfId="0" applyFont="1" applyBorder="1" applyAlignment="1">
      <alignment vertical="top" wrapText="1"/>
    </xf>
    <xf numFmtId="0" fontId="9" fillId="6" borderId="7" xfId="0" applyFont="1" applyFill="1" applyBorder="1" applyAlignment="1">
      <alignment horizontal="left" vertical="top" wrapText="1"/>
    </xf>
    <xf numFmtId="176" fontId="4" fillId="6" borderId="7" xfId="0" applyNumberFormat="1" applyFont="1" applyFill="1" applyBorder="1" applyAlignment="1">
      <alignment horizontal="left" vertical="top" wrapText="1"/>
    </xf>
    <xf numFmtId="176" fontId="9" fillId="6" borderId="7" xfId="0" applyNumberFormat="1" applyFont="1" applyFill="1" applyBorder="1" applyAlignment="1">
      <alignment horizontal="center" vertical="center" wrapText="1"/>
    </xf>
    <xf numFmtId="176" fontId="9" fillId="6" borderId="7" xfId="0" applyNumberFormat="1" applyFont="1" applyFill="1" applyBorder="1" applyAlignment="1">
      <alignment horizontal="left" vertical="top" wrapText="1"/>
    </xf>
    <xf numFmtId="0" fontId="9" fillId="6" borderId="7" xfId="0" applyFont="1" applyFill="1" applyBorder="1" applyAlignment="1">
      <alignment vertical="top" wrapText="1"/>
    </xf>
    <xf numFmtId="0" fontId="7" fillId="0" borderId="7" xfId="0" applyFont="1" applyBorder="1"/>
    <xf numFmtId="0" fontId="10" fillId="0" borderId="7" xfId="0" applyFont="1" applyBorder="1"/>
    <xf numFmtId="0" fontId="11" fillId="0" borderId="7" xfId="0" quotePrefix="1" applyFont="1" applyBorder="1" applyAlignment="1">
      <alignment horizontal="center" vertical="center"/>
    </xf>
    <xf numFmtId="3" fontId="11" fillId="0" borderId="7" xfId="0" applyNumberFormat="1" applyFont="1" applyBorder="1" applyAlignment="1">
      <alignment horizontal="center" vertical="center"/>
    </xf>
    <xf numFmtId="0" fontId="9" fillId="18" borderId="7" xfId="0" applyFont="1" applyFill="1" applyBorder="1" applyAlignment="1">
      <alignment horizontal="center" vertical="center"/>
    </xf>
    <xf numFmtId="0" fontId="9" fillId="8" borderId="7" xfId="0" applyFont="1" applyFill="1" applyBorder="1"/>
    <xf numFmtId="0" fontId="9" fillId="6" borderId="8" xfId="0" applyFont="1" applyFill="1" applyBorder="1" applyAlignment="1">
      <alignment horizontal="center" vertical="center" wrapText="1"/>
    </xf>
    <xf numFmtId="0" fontId="4" fillId="6" borderId="14" xfId="0" applyFont="1" applyFill="1" applyBorder="1" applyAlignment="1">
      <alignment horizontal="center" vertical="center"/>
    </xf>
    <xf numFmtId="0" fontId="11" fillId="0" borderId="7" xfId="0" quotePrefix="1" applyFont="1" applyBorder="1" applyAlignment="1">
      <alignment horizontal="center" vertical="center" wrapText="1"/>
    </xf>
    <xf numFmtId="0" fontId="9" fillId="12" borderId="7" xfId="0" applyFont="1" applyFill="1" applyBorder="1"/>
    <xf numFmtId="0" fontId="4" fillId="3" borderId="7" xfId="0" applyFont="1" applyFill="1" applyBorder="1"/>
    <xf numFmtId="3" fontId="11" fillId="0" borderId="7" xfId="0" quotePrefix="1" applyNumberFormat="1" applyFont="1" applyBorder="1" applyAlignment="1">
      <alignment horizontal="center" vertical="center"/>
    </xf>
    <xf numFmtId="176" fontId="7" fillId="6" borderId="7" xfId="0" applyNumberFormat="1" applyFont="1" applyFill="1" applyBorder="1" applyAlignment="1">
      <alignment horizontal="left" vertical="top" wrapText="1"/>
    </xf>
    <xf numFmtId="0" fontId="11" fillId="0" borderId="0" xfId="0" applyFont="1"/>
    <xf numFmtId="0" fontId="9" fillId="3" borderId="14" xfId="0" applyFont="1" applyFill="1" applyBorder="1"/>
    <xf numFmtId="0" fontId="9" fillId="0" borderId="14" xfId="0" applyFont="1" applyBorder="1" applyAlignment="1">
      <alignment vertical="top" wrapText="1"/>
    </xf>
    <xf numFmtId="176" fontId="7" fillId="6" borderId="15" xfId="0" applyNumberFormat="1" applyFont="1" applyFill="1" applyBorder="1" applyAlignment="1">
      <alignment horizontal="left" vertical="top" wrapText="1"/>
    </xf>
    <xf numFmtId="0" fontId="7" fillId="8" borderId="7" xfId="0" applyFont="1" applyFill="1" applyBorder="1"/>
    <xf numFmtId="0" fontId="9" fillId="8" borderId="14" xfId="0" applyFont="1" applyFill="1" applyBorder="1"/>
    <xf numFmtId="176" fontId="4" fillId="6" borderId="15" xfId="0" applyNumberFormat="1" applyFont="1" applyFill="1" applyBorder="1" applyAlignment="1">
      <alignment horizontal="left" vertical="top" wrapText="1"/>
    </xf>
    <xf numFmtId="0" fontId="9" fillId="0" borderId="9" xfId="0" applyFont="1" applyBorder="1" applyAlignment="1">
      <alignment vertical="top" wrapText="1"/>
    </xf>
    <xf numFmtId="0" fontId="9" fillId="0" borderId="9" xfId="0" applyFont="1" applyBorder="1" applyAlignment="1">
      <alignment horizontal="left" vertical="top" wrapText="1"/>
    </xf>
    <xf numFmtId="0" fontId="9" fillId="0" borderId="8" xfId="0" applyFont="1" applyBorder="1" applyAlignment="1">
      <alignment vertical="top" wrapText="1"/>
    </xf>
    <xf numFmtId="0" fontId="9" fillId="0" borderId="8" xfId="0" applyFont="1" applyBorder="1" applyAlignment="1">
      <alignment horizontal="left" vertical="top" wrapText="1"/>
    </xf>
    <xf numFmtId="0" fontId="4" fillId="21" borderId="14" xfId="0" applyFont="1" applyFill="1" applyBorder="1" applyAlignment="1">
      <alignment horizontal="center" vertical="center"/>
    </xf>
    <xf numFmtId="0" fontId="9" fillId="0" borderId="7" xfId="0" applyFont="1" applyBorder="1" applyAlignment="1">
      <alignment horizontal="center" vertical="top" wrapText="1"/>
    </xf>
    <xf numFmtId="0" fontId="9" fillId="0" borderId="15" xfId="0" applyFont="1" applyBorder="1" applyAlignment="1">
      <alignment horizontal="left" vertical="top" wrapText="1"/>
    </xf>
    <xf numFmtId="0" fontId="9" fillId="6" borderId="7" xfId="0" applyFont="1" applyFill="1" applyBorder="1" applyAlignment="1">
      <alignment wrapText="1"/>
    </xf>
    <xf numFmtId="0" fontId="9" fillId="21" borderId="7" xfId="0" applyFont="1" applyFill="1" applyBorder="1"/>
    <xf numFmtId="0" fontId="7" fillId="0" borderId="7" xfId="0" applyFont="1" applyBorder="1" applyAlignment="1">
      <alignment horizontal="center" vertical="top" wrapText="1"/>
    </xf>
    <xf numFmtId="176" fontId="4" fillId="18" borderId="7" xfId="0" applyNumberFormat="1" applyFont="1" applyFill="1" applyBorder="1" applyAlignment="1">
      <alignment vertical="top" wrapText="1"/>
    </xf>
    <xf numFmtId="0" fontId="11" fillId="18" borderId="7" xfId="0" applyFont="1" applyFill="1" applyBorder="1" applyAlignment="1">
      <alignment horizontal="center" vertical="center"/>
    </xf>
    <xf numFmtId="0" fontId="4" fillId="18" borderId="7" xfId="0" applyFont="1" applyFill="1" applyBorder="1" applyAlignment="1">
      <alignment horizontal="center" vertical="center" wrapText="1"/>
    </xf>
    <xf numFmtId="0" fontId="9" fillId="18" borderId="7" xfId="0" applyFont="1" applyFill="1" applyBorder="1" applyAlignment="1">
      <alignment horizontal="center" vertical="center" wrapText="1"/>
    </xf>
    <xf numFmtId="0" fontId="4" fillId="21" borderId="7" xfId="0" applyFont="1" applyFill="1" applyBorder="1" applyAlignment="1">
      <alignment horizontal="center" vertical="center"/>
    </xf>
    <xf numFmtId="0" fontId="11" fillId="6" borderId="7" xfId="0" applyFont="1" applyFill="1" applyBorder="1"/>
    <xf numFmtId="0" fontId="4" fillId="22" borderId="7" xfId="0" applyFont="1" applyFill="1" applyBorder="1" applyAlignment="1">
      <alignment horizontal="left" vertical="top" wrapText="1"/>
    </xf>
    <xf numFmtId="0" fontId="9" fillId="22" borderId="7" xfId="0" applyFont="1" applyFill="1" applyBorder="1" applyAlignment="1">
      <alignment horizontal="left" vertical="top" wrapText="1"/>
    </xf>
    <xf numFmtId="0" fontId="9" fillId="22" borderId="7" xfId="0" applyFont="1" applyFill="1" applyBorder="1" applyAlignment="1">
      <alignment vertical="top" wrapText="1"/>
    </xf>
    <xf numFmtId="0" fontId="9" fillId="22" borderId="7" xfId="0" applyFont="1" applyFill="1" applyBorder="1" applyAlignment="1">
      <alignment wrapText="1"/>
    </xf>
    <xf numFmtId="0" fontId="11" fillId="22" borderId="7" xfId="0" applyFont="1" applyFill="1" applyBorder="1"/>
    <xf numFmtId="0" fontId="4" fillId="0" borderId="31" xfId="0" applyFont="1" applyBorder="1" applyAlignment="1">
      <alignment horizontal="center" vertical="center"/>
    </xf>
    <xf numFmtId="0" fontId="4" fillId="0" borderId="12" xfId="0" applyFont="1" applyBorder="1" applyAlignment="1">
      <alignment horizontal="center" vertical="center"/>
    </xf>
    <xf numFmtId="0" fontId="9" fillId="0" borderId="8" xfId="0" applyFont="1" applyBorder="1" applyAlignment="1">
      <alignment horizontal="center" vertical="center" wrapText="1"/>
    </xf>
    <xf numFmtId="0" fontId="9" fillId="3" borderId="8" xfId="0" applyFont="1" applyFill="1" applyBorder="1"/>
    <xf numFmtId="0" fontId="9" fillId="0" borderId="28" xfId="0" applyFont="1" applyBorder="1" applyAlignment="1">
      <alignment horizontal="center" vertical="center" wrapText="1"/>
    </xf>
    <xf numFmtId="0" fontId="9" fillId="3" borderId="28" xfId="0" applyFont="1" applyFill="1" applyBorder="1"/>
    <xf numFmtId="0" fontId="9" fillId="0" borderId="7" xfId="0" applyFont="1" applyBorder="1" applyAlignment="1">
      <alignment vertical="center"/>
    </xf>
    <xf numFmtId="0" fontId="9" fillId="0" borderId="15" xfId="0" applyFont="1" applyBorder="1" applyAlignment="1">
      <alignment vertical="center"/>
    </xf>
    <xf numFmtId="0" fontId="9" fillId="0" borderId="8" xfId="0" applyFont="1" applyBorder="1" applyAlignment="1">
      <alignment horizontal="center" vertical="center"/>
    </xf>
    <xf numFmtId="176" fontId="25" fillId="0" borderId="7" xfId="0" applyNumberFormat="1" applyFont="1" applyBorder="1" applyAlignment="1">
      <alignment horizontal="left" vertical="top" wrapText="1"/>
    </xf>
    <xf numFmtId="0" fontId="4" fillId="0" borderId="12" xfId="0" applyFont="1" applyBorder="1" applyAlignment="1">
      <alignment horizontal="center" vertical="center" wrapText="1"/>
    </xf>
    <xf numFmtId="0" fontId="25" fillId="0" borderId="7" xfId="0" applyFont="1" applyBorder="1" applyAlignment="1">
      <alignment horizontal="left" vertical="top" wrapText="1"/>
    </xf>
    <xf numFmtId="0" fontId="4" fillId="6" borderId="7" xfId="0" applyFont="1" applyFill="1" applyBorder="1" applyAlignment="1">
      <alignment horizontal="center" vertical="center" wrapText="1"/>
    </xf>
    <xf numFmtId="0" fontId="4" fillId="0" borderId="9" xfId="0" applyFont="1" applyBorder="1" applyAlignment="1">
      <alignment horizontal="center" vertical="center" wrapText="1"/>
    </xf>
    <xf numFmtId="176" fontId="9" fillId="0" borderId="15" xfId="0" applyNumberFormat="1" applyFont="1" applyBorder="1" applyAlignment="1">
      <alignment vertical="center"/>
    </xf>
    <xf numFmtId="0" fontId="9" fillId="0" borderId="14" xfId="0" applyFont="1" applyBorder="1" applyAlignment="1">
      <alignment horizontal="center" vertical="center"/>
    </xf>
    <xf numFmtId="0" fontId="25" fillId="0" borderId="0" xfId="0" applyFont="1" applyAlignment="1">
      <alignment horizontal="left" vertical="top" wrapText="1"/>
    </xf>
    <xf numFmtId="0" fontId="21" fillId="0" borderId="0" xfId="0" applyFont="1" applyAlignment="1">
      <alignment horizontal="left" vertical="top" wrapText="1"/>
    </xf>
    <xf numFmtId="0" fontId="9" fillId="0" borderId="0" xfId="0" applyFont="1" applyAlignment="1">
      <alignment horizontal="center" vertical="center"/>
    </xf>
    <xf numFmtId="0" fontId="4" fillId="0" borderId="3" xfId="0" applyFont="1" applyBorder="1" applyAlignment="1">
      <alignment horizontal="center" vertical="center" wrapText="1"/>
    </xf>
    <xf numFmtId="0" fontId="9" fillId="0" borderId="0" xfId="0" applyFont="1"/>
    <xf numFmtId="0" fontId="9" fillId="3" borderId="23" xfId="0" applyFont="1" applyFill="1" applyBorder="1"/>
    <xf numFmtId="0" fontId="9" fillId="0" borderId="8" xfId="0" applyFont="1" applyBorder="1"/>
    <xf numFmtId="0" fontId="4" fillId="0" borderId="15" xfId="0" applyFont="1" applyBorder="1" applyAlignment="1">
      <alignment horizontal="center" vertical="center"/>
    </xf>
    <xf numFmtId="0" fontId="4" fillId="0" borderId="28" xfId="0" applyFont="1" applyBorder="1" applyAlignment="1">
      <alignment horizontal="center" vertical="center"/>
    </xf>
    <xf numFmtId="0" fontId="9" fillId="0" borderId="10" xfId="0" applyFont="1" applyBorder="1" applyAlignment="1">
      <alignment horizontal="center" vertical="center"/>
    </xf>
    <xf numFmtId="0" fontId="25" fillId="0" borderId="10" xfId="0" applyFont="1" applyBorder="1" applyAlignment="1">
      <alignment horizontal="left" vertical="top" wrapText="1"/>
    </xf>
    <xf numFmtId="0" fontId="9" fillId="3" borderId="9" xfId="0" applyFont="1" applyFill="1" applyBorder="1"/>
    <xf numFmtId="0" fontId="9" fillId="3" borderId="10" xfId="0" applyFont="1" applyFill="1" applyBorder="1"/>
    <xf numFmtId="0" fontId="9" fillId="12" borderId="9" xfId="0" applyFont="1" applyFill="1" applyBorder="1"/>
    <xf numFmtId="0" fontId="9" fillId="0" borderId="10" xfId="0" applyFont="1" applyBorder="1" applyAlignment="1">
      <alignment horizontal="center" vertical="center" wrapText="1"/>
    </xf>
    <xf numFmtId="0" fontId="9" fillId="12" borderId="10" xfId="0" applyFont="1" applyFill="1" applyBorder="1"/>
    <xf numFmtId="0" fontId="13" fillId="18" borderId="7" xfId="0" applyFont="1" applyFill="1" applyBorder="1" applyAlignment="1">
      <alignment vertical="center" wrapText="1"/>
    </xf>
    <xf numFmtId="176" fontId="13" fillId="6" borderId="7" xfId="0" applyNumberFormat="1" applyFont="1" applyFill="1" applyBorder="1" applyAlignment="1">
      <alignment horizontal="left" vertical="center" wrapText="1"/>
    </xf>
    <xf numFmtId="49" fontId="13" fillId="0" borderId="7" xfId="0" applyNumberFormat="1" applyFont="1" applyBorder="1" applyAlignment="1">
      <alignment horizontal="left" vertical="center" wrapText="1"/>
    </xf>
    <xf numFmtId="0" fontId="26" fillId="18" borderId="7" xfId="0" applyFont="1" applyFill="1" applyBorder="1" applyAlignment="1">
      <alignment horizontal="center" vertical="center"/>
    </xf>
    <xf numFmtId="177" fontId="13" fillId="23" borderId="7" xfId="0" applyNumberFormat="1" applyFont="1" applyFill="1" applyBorder="1" applyAlignment="1">
      <alignment horizontal="left" vertical="center"/>
    </xf>
    <xf numFmtId="177" fontId="13" fillId="23" borderId="7" xfId="0" applyNumberFormat="1" applyFont="1" applyFill="1" applyBorder="1" applyAlignment="1">
      <alignment horizontal="left" vertical="center" wrapText="1"/>
    </xf>
    <xf numFmtId="0" fontId="13" fillId="18" borderId="0" xfId="0" applyFont="1" applyFill="1" applyAlignment="1">
      <alignment horizontal="left" vertical="center" wrapText="1"/>
    </xf>
    <xf numFmtId="0" fontId="13" fillId="23" borderId="7" xfId="0" applyFont="1" applyFill="1" applyBorder="1" applyAlignment="1">
      <alignment horizontal="center" vertical="center"/>
    </xf>
    <xf numFmtId="0" fontId="13" fillId="23" borderId="7" xfId="0" applyFont="1" applyFill="1" applyBorder="1" applyAlignment="1">
      <alignment vertical="center"/>
    </xf>
    <xf numFmtId="0" fontId="13" fillId="23" borderId="7" xfId="0" applyFont="1" applyFill="1" applyBorder="1" applyAlignment="1">
      <alignment horizontal="left" vertical="center" wrapText="1"/>
    </xf>
    <xf numFmtId="0" fontId="13" fillId="23" borderId="7" xfId="0" applyFont="1" applyFill="1" applyBorder="1"/>
    <xf numFmtId="0" fontId="13" fillId="18" borderId="0" xfId="0" applyFont="1" applyFill="1"/>
    <xf numFmtId="176" fontId="13" fillId="23" borderId="7" xfId="0" applyNumberFormat="1" applyFont="1" applyFill="1" applyBorder="1" applyAlignment="1">
      <alignment vertical="center" wrapText="1"/>
    </xf>
    <xf numFmtId="0" fontId="26" fillId="23" borderId="7" xfId="0" applyFont="1" applyFill="1" applyBorder="1" applyAlignment="1">
      <alignment horizontal="center" vertical="center"/>
    </xf>
    <xf numFmtId="0" fontId="9" fillId="5" borderId="7" xfId="0" applyFont="1" applyFill="1" applyBorder="1"/>
    <xf numFmtId="0" fontId="11" fillId="0" borderId="14" xfId="0" applyFont="1" applyBorder="1" applyAlignment="1">
      <alignment horizontal="center" vertical="center"/>
    </xf>
    <xf numFmtId="0" fontId="11" fillId="0" borderId="9" xfId="0" applyFont="1" applyBorder="1" applyAlignment="1">
      <alignment horizontal="center" vertical="center"/>
    </xf>
    <xf numFmtId="176" fontId="12" fillId="0" borderId="0" xfId="0" applyNumberFormat="1" applyFont="1" applyAlignment="1">
      <alignment horizontal="center"/>
    </xf>
    <xf numFmtId="0" fontId="4" fillId="4" borderId="0" xfId="0" applyFont="1" applyFill="1" applyAlignment="1">
      <alignment horizontal="left" vertical="top" wrapText="1"/>
    </xf>
    <xf numFmtId="0" fontId="9" fillId="4" borderId="0" xfId="0" applyFont="1" applyFill="1" applyAlignment="1">
      <alignment horizontal="left" vertical="top" wrapText="1"/>
    </xf>
    <xf numFmtId="0" fontId="11" fillId="0" borderId="0" xfId="0" applyFont="1" applyAlignment="1">
      <alignment wrapText="1"/>
    </xf>
    <xf numFmtId="0" fontId="4" fillId="4" borderId="0" xfId="0" applyFont="1" applyFill="1" applyAlignment="1">
      <alignment vertical="center" wrapText="1"/>
    </xf>
    <xf numFmtId="0" fontId="7" fillId="4" borderId="0" xfId="0" applyFont="1" applyFill="1" applyAlignment="1">
      <alignment horizontal="left" vertical="top" wrapText="1"/>
    </xf>
    <xf numFmtId="0" fontId="7" fillId="4" borderId="0" xfId="0" applyFont="1" applyFill="1" applyAlignment="1">
      <alignment vertical="center" wrapText="1"/>
    </xf>
    <xf numFmtId="0" fontId="10" fillId="4" borderId="0" xfId="0" applyFont="1" applyFill="1" applyAlignment="1">
      <alignment vertical="center" wrapText="1"/>
    </xf>
    <xf numFmtId="0" fontId="5" fillId="0" borderId="0" xfId="0" applyFont="1" applyAlignment="1">
      <alignment horizontal="left"/>
    </xf>
    <xf numFmtId="0" fontId="36" fillId="2" borderId="2" xfId="0" applyFont="1" applyFill="1" applyBorder="1" applyAlignment="1">
      <alignment horizontal="center" vertical="center" wrapText="1"/>
    </xf>
    <xf numFmtId="0" fontId="36" fillId="2" borderId="2" xfId="0" applyFont="1" applyFill="1" applyBorder="1" applyAlignment="1">
      <alignment horizontal="left" vertical="center" wrapText="1"/>
    </xf>
    <xf numFmtId="0" fontId="12" fillId="4" borderId="0" xfId="0" applyFont="1" applyFill="1" applyAlignment="1">
      <alignment vertical="center" wrapText="1"/>
    </xf>
    <xf numFmtId="0" fontId="11" fillId="4" borderId="0" xfId="0" applyFont="1" applyFill="1" applyAlignment="1">
      <alignment vertical="center" wrapText="1"/>
    </xf>
    <xf numFmtId="176" fontId="11" fillId="0" borderId="0" xfId="0" applyNumberFormat="1" applyFont="1" applyAlignment="1">
      <alignment horizontal="center"/>
    </xf>
    <xf numFmtId="0" fontId="9" fillId="0" borderId="0" xfId="0" applyFont="1" applyAlignment="1">
      <alignment wrapText="1"/>
    </xf>
    <xf numFmtId="0" fontId="7" fillId="0" borderId="0" xfId="0" applyFont="1" applyAlignment="1">
      <alignment horizontal="left" vertical="center" wrapText="1"/>
    </xf>
    <xf numFmtId="0" fontId="5" fillId="8" borderId="39" xfId="0" applyFont="1" applyFill="1" applyBorder="1" applyAlignment="1">
      <alignment horizontal="center"/>
    </xf>
    <xf numFmtId="3" fontId="4" fillId="18" borderId="1" xfId="0" applyNumberFormat="1" applyFont="1" applyFill="1" applyBorder="1" applyAlignment="1">
      <alignment vertical="center" wrapText="1"/>
    </xf>
    <xf numFmtId="0" fontId="5" fillId="0" borderId="0" xfId="0" applyFont="1" applyAlignment="1">
      <alignment wrapText="1"/>
    </xf>
    <xf numFmtId="0" fontId="64" fillId="0" borderId="0" xfId="0" applyFont="1"/>
    <xf numFmtId="0" fontId="63" fillId="0" borderId="0" xfId="0" applyFont="1"/>
    <xf numFmtId="0" fontId="58" fillId="23" borderId="7" xfId="0" applyFont="1" applyFill="1" applyBorder="1" applyAlignment="1">
      <alignment horizontal="center" vertical="center"/>
    </xf>
    <xf numFmtId="0" fontId="59" fillId="23" borderId="7" xfId="0" applyFont="1" applyFill="1" applyBorder="1" applyAlignment="1">
      <alignment horizontal="center" vertical="center"/>
    </xf>
    <xf numFmtId="0" fontId="59" fillId="23" borderId="7" xfId="0" applyFont="1" applyFill="1" applyBorder="1" applyAlignment="1">
      <alignment horizontal="left" vertical="center" wrapText="1"/>
    </xf>
    <xf numFmtId="0" fontId="60" fillId="23" borderId="7" xfId="0" applyFont="1" applyFill="1" applyBorder="1" applyAlignment="1">
      <alignment vertical="center" wrapText="1"/>
    </xf>
    <xf numFmtId="0" fontId="60" fillId="23" borderId="7" xfId="0" applyFont="1" applyFill="1" applyBorder="1" applyAlignment="1">
      <alignment horizontal="left" vertical="center"/>
    </xf>
    <xf numFmtId="0" fontId="60" fillId="23" borderId="7" xfId="0" applyFont="1" applyFill="1" applyBorder="1" applyAlignment="1">
      <alignment horizontal="left" vertical="center" wrapText="1"/>
    </xf>
    <xf numFmtId="0" fontId="62" fillId="18" borderId="7" xfId="0" applyFont="1" applyFill="1" applyBorder="1" applyAlignment="1">
      <alignment vertical="center" wrapText="1"/>
    </xf>
    <xf numFmtId="177" fontId="33" fillId="6" borderId="7" xfId="0" quotePrefix="1" applyNumberFormat="1" applyFont="1" applyFill="1" applyBorder="1" applyAlignment="1">
      <alignment horizontal="right" vertical="center" wrapText="1"/>
    </xf>
    <xf numFmtId="3" fontId="53" fillId="0" borderId="7" xfId="0" applyNumberFormat="1" applyFont="1" applyBorder="1" applyAlignment="1">
      <alignment horizontal="center" vertical="center"/>
    </xf>
    <xf numFmtId="0" fontId="9" fillId="3" borderId="0" xfId="0" applyFont="1" applyFill="1" applyAlignment="1">
      <alignment horizontal="center" vertical="center"/>
    </xf>
    <xf numFmtId="14" fontId="4" fillId="0" borderId="7" xfId="0" applyNumberFormat="1" applyFont="1" applyBorder="1" applyAlignment="1">
      <alignment horizontal="center" vertical="center"/>
    </xf>
    <xf numFmtId="3" fontId="34" fillId="18" borderId="7" xfId="0" applyNumberFormat="1" applyFont="1" applyFill="1" applyBorder="1" applyAlignment="1">
      <alignment horizontal="center" vertical="center"/>
    </xf>
    <xf numFmtId="178" fontId="9" fillId="0" borderId="7" xfId="0" applyNumberFormat="1" applyFont="1" applyBorder="1" applyAlignment="1">
      <alignment horizontal="right" vertical="center" wrapText="1"/>
    </xf>
    <xf numFmtId="0" fontId="66" fillId="3" borderId="7" xfId="0" applyFont="1" applyFill="1" applyBorder="1"/>
    <xf numFmtId="176" fontId="9" fillId="0" borderId="14" xfId="0" applyNumberFormat="1" applyFont="1" applyBorder="1" applyAlignment="1">
      <alignment horizontal="left" vertical="center" wrapText="1"/>
    </xf>
    <xf numFmtId="0" fontId="4" fillId="0" borderId="9" xfId="0" applyFont="1" applyBorder="1" applyAlignment="1">
      <alignment vertical="top" wrapText="1"/>
    </xf>
    <xf numFmtId="0" fontId="5" fillId="0" borderId="0" xfId="0" applyFont="1" applyAlignment="1">
      <alignment horizontal="left" vertical="center"/>
    </xf>
    <xf numFmtId="0" fontId="67" fillId="0" borderId="0" xfId="0" applyFont="1"/>
    <xf numFmtId="0" fontId="15" fillId="0" borderId="0" xfId="0" applyFont="1" applyAlignment="1">
      <alignment horizontal="center" vertical="center"/>
    </xf>
    <xf numFmtId="0" fontId="36" fillId="2" borderId="2" xfId="0" applyFont="1" applyFill="1" applyBorder="1" applyAlignment="1">
      <alignment vertical="center" wrapText="1"/>
    </xf>
    <xf numFmtId="0" fontId="4" fillId="6" borderId="8" xfId="0" applyFont="1" applyFill="1" applyBorder="1" applyAlignment="1">
      <alignment horizontal="center" vertical="center"/>
    </xf>
    <xf numFmtId="0" fontId="9" fillId="6" borderId="9" xfId="0" applyFont="1" applyFill="1" applyBorder="1" applyAlignment="1">
      <alignment horizontal="center" vertical="center"/>
    </xf>
    <xf numFmtId="0" fontId="9" fillId="5" borderId="9" xfId="0" applyFont="1" applyFill="1" applyBorder="1"/>
    <xf numFmtId="0" fontId="53" fillId="17" borderId="79" xfId="0" applyFont="1" applyFill="1" applyBorder="1" applyAlignment="1">
      <alignment horizontal="center" vertical="center"/>
    </xf>
    <xf numFmtId="0" fontId="53" fillId="0" borderId="79" xfId="0" applyFont="1" applyBorder="1" applyAlignment="1">
      <alignment horizontal="center" vertical="center" wrapText="1"/>
    </xf>
    <xf numFmtId="0" fontId="9" fillId="12" borderId="0" xfId="0" applyFont="1" applyFill="1"/>
    <xf numFmtId="0" fontId="9" fillId="6" borderId="23" xfId="0" applyFont="1" applyFill="1" applyBorder="1" applyAlignment="1">
      <alignment vertical="top" wrapText="1"/>
    </xf>
    <xf numFmtId="0" fontId="9" fillId="0" borderId="23" xfId="0" applyFont="1" applyBorder="1" applyAlignment="1">
      <alignment vertical="top" wrapText="1"/>
    </xf>
    <xf numFmtId="0" fontId="7" fillId="0" borderId="23" xfId="0" applyFont="1" applyBorder="1"/>
    <xf numFmtId="0" fontId="10" fillId="0" borderId="23" xfId="0" applyFont="1" applyBorder="1"/>
    <xf numFmtId="0" fontId="10" fillId="0" borderId="15" xfId="0" applyFont="1" applyBorder="1"/>
    <xf numFmtId="0" fontId="9" fillId="6" borderId="8" xfId="0" applyFont="1" applyFill="1" applyBorder="1" applyAlignment="1">
      <alignment horizontal="center" vertical="center"/>
    </xf>
    <xf numFmtId="0" fontId="11" fillId="0" borderId="8" xfId="0" applyFont="1" applyBorder="1" applyAlignment="1">
      <alignment horizontal="center" vertical="center"/>
    </xf>
    <xf numFmtId="0" fontId="33" fillId="0" borderId="8" xfId="0" quotePrefix="1" applyFont="1" applyBorder="1" applyAlignment="1">
      <alignment horizontal="center" vertical="center"/>
    </xf>
    <xf numFmtId="0" fontId="10" fillId="0" borderId="7" xfId="0" applyFont="1" applyBorder="1" applyAlignment="1">
      <alignment vertical="center" wrapText="1"/>
    </xf>
    <xf numFmtId="0" fontId="68" fillId="0" borderId="0" xfId="0" applyFont="1" applyAlignment="1">
      <alignment vertical="center" wrapText="1"/>
    </xf>
    <xf numFmtId="0" fontId="9" fillId="18" borderId="7" xfId="0" applyFont="1" applyFill="1" applyBorder="1" applyAlignment="1">
      <alignment horizontal="left" vertical="center" wrapText="1"/>
    </xf>
    <xf numFmtId="0" fontId="13" fillId="18" borderId="7" xfId="0" applyFont="1" applyFill="1" applyBorder="1" applyAlignment="1">
      <alignment horizontal="center" vertical="center"/>
    </xf>
    <xf numFmtId="0" fontId="0" fillId="18" borderId="7" xfId="0" applyFill="1" applyBorder="1" applyAlignment="1">
      <alignment horizontal="center" vertical="center"/>
    </xf>
    <xf numFmtId="0" fontId="0" fillId="18" borderId="7" xfId="0" applyFill="1" applyBorder="1" applyAlignment="1">
      <alignment horizontal="left" vertical="center" wrapText="1"/>
    </xf>
    <xf numFmtId="0" fontId="25" fillId="18" borderId="7" xfId="0" applyFont="1" applyFill="1" applyBorder="1" applyAlignment="1">
      <alignment horizontal="left" vertical="center"/>
    </xf>
    <xf numFmtId="0" fontId="0" fillId="0" borderId="7" xfId="0" applyBorder="1" applyAlignment="1">
      <alignment wrapText="1"/>
    </xf>
    <xf numFmtId="0" fontId="0" fillId="0" borderId="9" xfId="0" applyBorder="1" applyAlignment="1">
      <alignment vertical="top" wrapText="1"/>
    </xf>
    <xf numFmtId="0" fontId="4" fillId="4" borderId="0" xfId="0" applyFont="1" applyFill="1" applyAlignment="1">
      <alignment horizontal="center" vertical="top" wrapText="1"/>
    </xf>
    <xf numFmtId="0" fontId="69" fillId="0" borderId="83" xfId="0" applyFont="1" applyBorder="1" applyAlignment="1">
      <alignment wrapText="1" readingOrder="1"/>
    </xf>
    <xf numFmtId="0" fontId="69" fillId="34" borderId="83" xfId="0" applyFont="1" applyFill="1" applyBorder="1" applyAlignment="1">
      <alignment wrapText="1" readingOrder="1"/>
    </xf>
    <xf numFmtId="0" fontId="70" fillId="8" borderId="77" xfId="0" applyFont="1" applyFill="1" applyBorder="1" applyAlignment="1">
      <alignment readingOrder="1"/>
    </xf>
    <xf numFmtId="0" fontId="70" fillId="0" borderId="80" xfId="0" applyFont="1" applyBorder="1" applyAlignment="1">
      <alignment readingOrder="1"/>
    </xf>
    <xf numFmtId="0" fontId="70" fillId="8" borderId="80" xfId="0" applyFont="1" applyFill="1" applyBorder="1" applyAlignment="1">
      <alignment readingOrder="1"/>
    </xf>
    <xf numFmtId="0" fontId="70" fillId="8" borderId="82" xfId="0" applyFont="1" applyFill="1" applyBorder="1" applyAlignment="1">
      <alignment readingOrder="1"/>
    </xf>
    <xf numFmtId="0" fontId="71" fillId="0" borderId="0" xfId="0" applyFont="1"/>
    <xf numFmtId="0" fontId="70" fillId="33" borderId="78" xfId="0" applyFont="1" applyFill="1" applyBorder="1" applyAlignment="1">
      <alignment readingOrder="1"/>
    </xf>
    <xf numFmtId="0" fontId="70" fillId="33" borderId="83" xfId="0" applyFont="1" applyFill="1" applyBorder="1" applyAlignment="1">
      <alignment readingOrder="1"/>
    </xf>
    <xf numFmtId="0" fontId="70" fillId="0" borderId="83" xfId="0" applyFont="1" applyBorder="1" applyAlignment="1">
      <alignment readingOrder="1"/>
    </xf>
    <xf numFmtId="0" fontId="70" fillId="33" borderId="84" xfId="0" applyFont="1" applyFill="1" applyBorder="1" applyAlignment="1">
      <alignment readingOrder="1"/>
    </xf>
    <xf numFmtId="176" fontId="4" fillId="0" borderId="9" xfId="0" applyNumberFormat="1" applyFont="1" applyBorder="1" applyAlignment="1">
      <alignment vertical="top" wrapText="1"/>
    </xf>
    <xf numFmtId="0" fontId="52" fillId="0" borderId="7" xfId="0" quotePrefix="1" applyFont="1" applyBorder="1" applyAlignment="1">
      <alignment horizontal="center" vertical="center"/>
    </xf>
    <xf numFmtId="0" fontId="72" fillId="0" borderId="7" xfId="0" applyFont="1" applyBorder="1" applyAlignment="1">
      <alignment horizontal="left" vertical="center" wrapText="1"/>
    </xf>
    <xf numFmtId="0" fontId="73" fillId="0" borderId="0" xfId="0" applyFont="1"/>
    <xf numFmtId="0" fontId="0" fillId="0" borderId="83" xfId="0" applyBorder="1" applyAlignment="1">
      <alignment wrapText="1" readingOrder="1"/>
    </xf>
    <xf numFmtId="0" fontId="74" fillId="0" borderId="85" xfId="0" applyFont="1" applyBorder="1" applyAlignment="1">
      <alignment readingOrder="1"/>
    </xf>
    <xf numFmtId="0" fontId="74" fillId="0" borderId="83" xfId="0" applyFont="1" applyBorder="1" applyAlignment="1">
      <alignment readingOrder="1"/>
    </xf>
    <xf numFmtId="0" fontId="74" fillId="0" borderId="86" xfId="0" applyFont="1" applyBorder="1" applyAlignment="1">
      <alignment readingOrder="1"/>
    </xf>
    <xf numFmtId="176" fontId="7" fillId="0" borderId="7" xfId="0" quotePrefix="1" applyNumberFormat="1" applyFont="1" applyBorder="1" applyAlignment="1">
      <alignment horizontal="left" vertical="top" wrapText="1"/>
    </xf>
    <xf numFmtId="0" fontId="74" fillId="0" borderId="88" xfId="0" applyFont="1" applyBorder="1" applyAlignment="1">
      <alignment readingOrder="1"/>
    </xf>
    <xf numFmtId="0" fontId="4" fillId="6" borderId="26" xfId="0" applyFont="1" applyFill="1" applyBorder="1" applyAlignment="1">
      <alignment vertical="top" wrapText="1"/>
    </xf>
    <xf numFmtId="0" fontId="9" fillId="0" borderId="14" xfId="0" applyFont="1" applyBorder="1" applyAlignment="1">
      <alignment horizontal="center" vertical="center" wrapText="1"/>
    </xf>
    <xf numFmtId="14" fontId="33" fillId="0" borderId="8" xfId="0" quotePrefix="1" applyNumberFormat="1" applyFont="1" applyBorder="1" applyAlignment="1">
      <alignment horizontal="center" vertical="center"/>
    </xf>
    <xf numFmtId="0" fontId="33" fillId="0" borderId="12" xfId="0" quotePrefix="1" applyFont="1" applyBorder="1" applyAlignment="1">
      <alignment horizontal="center" vertical="center"/>
    </xf>
    <xf numFmtId="0" fontId="7" fillId="8" borderId="14" xfId="0" applyFont="1" applyFill="1" applyBorder="1" applyAlignment="1">
      <alignment horizontal="center" vertical="center"/>
    </xf>
    <xf numFmtId="0" fontId="4" fillId="6" borderId="15" xfId="0" applyFont="1" applyFill="1" applyBorder="1" applyAlignment="1">
      <alignment vertical="top" wrapText="1"/>
    </xf>
    <xf numFmtId="0" fontId="9" fillId="6" borderId="15" xfId="0" applyFont="1" applyFill="1" applyBorder="1" applyAlignment="1">
      <alignment horizontal="center" vertical="center" wrapText="1"/>
    </xf>
    <xf numFmtId="3" fontId="34" fillId="18" borderId="14" xfId="0" applyNumberFormat="1" applyFont="1" applyFill="1" applyBorder="1" applyAlignment="1">
      <alignment horizontal="center" vertical="center"/>
    </xf>
    <xf numFmtId="0" fontId="20" fillId="10" borderId="32" xfId="0" applyFont="1" applyFill="1" applyBorder="1" applyAlignment="1">
      <alignment horizontal="left" vertical="center"/>
    </xf>
    <xf numFmtId="0" fontId="20" fillId="10" borderId="0" xfId="0" applyFont="1" applyFill="1" applyAlignment="1">
      <alignment horizontal="left" vertical="center"/>
    </xf>
    <xf numFmtId="0" fontId="9" fillId="0" borderId="0" xfId="0" applyFont="1" applyAlignment="1">
      <alignment horizontal="left" vertical="center" wrapText="1"/>
    </xf>
    <xf numFmtId="0" fontId="35" fillId="10" borderId="7" xfId="0" applyFont="1" applyFill="1" applyBorder="1" applyAlignment="1">
      <alignment horizontal="left" vertical="center"/>
    </xf>
    <xf numFmtId="0" fontId="0" fillId="0" borderId="15" xfId="0" applyBorder="1" applyAlignment="1">
      <alignment horizontal="center" vertical="center"/>
    </xf>
    <xf numFmtId="0" fontId="9" fillId="0" borderId="36" xfId="0" applyFont="1" applyBorder="1" applyAlignment="1">
      <alignment vertical="top" wrapText="1"/>
    </xf>
    <xf numFmtId="0" fontId="69" fillId="34" borderId="97" xfId="0" applyFont="1" applyFill="1" applyBorder="1" applyAlignment="1">
      <alignment wrapText="1" readingOrder="1"/>
    </xf>
    <xf numFmtId="0" fontId="69" fillId="0" borderId="7" xfId="0" applyFont="1" applyBorder="1" applyAlignment="1">
      <alignment wrapText="1" readingOrder="1"/>
    </xf>
    <xf numFmtId="0" fontId="9" fillId="0" borderId="12" xfId="0" applyFont="1" applyBorder="1" applyAlignment="1">
      <alignment horizontal="center" vertical="center" wrapText="1"/>
    </xf>
    <xf numFmtId="0" fontId="0" fillId="0" borderId="12" xfId="0" applyBorder="1" applyAlignment="1">
      <alignment wrapText="1"/>
    </xf>
    <xf numFmtId="0" fontId="69" fillId="34" borderId="9" xfId="0" applyFont="1" applyFill="1" applyBorder="1" applyAlignment="1">
      <alignment wrapText="1" readingOrder="1"/>
    </xf>
    <xf numFmtId="0" fontId="75" fillId="0" borderId="0" xfId="0" applyFont="1"/>
    <xf numFmtId="0" fontId="75" fillId="0" borderId="0" xfId="0" applyFont="1" applyAlignment="1">
      <alignment vertical="center" wrapText="1"/>
    </xf>
    <xf numFmtId="0" fontId="65" fillId="0" borderId="1" xfId="0" applyFont="1" applyBorder="1"/>
    <xf numFmtId="0" fontId="65" fillId="0" borderId="0" xfId="0" applyFont="1"/>
    <xf numFmtId="0" fontId="75" fillId="18" borderId="0" xfId="0" applyFont="1" applyFill="1"/>
    <xf numFmtId="0" fontId="75" fillId="0" borderId="26" xfId="0" applyFont="1" applyBorder="1"/>
    <xf numFmtId="0" fontId="76" fillId="0" borderId="7" xfId="0" applyFont="1" applyBorder="1" applyAlignment="1">
      <alignment horizontal="center" vertical="center"/>
    </xf>
    <xf numFmtId="0" fontId="77" fillId="0" borderId="7" xfId="0" applyFont="1" applyBorder="1"/>
    <xf numFmtId="0" fontId="76" fillId="0" borderId="7" xfId="0" quotePrefix="1" applyFont="1" applyBorder="1" applyAlignment="1">
      <alignment horizontal="center" vertical="center"/>
    </xf>
    <xf numFmtId="0" fontId="76" fillId="18" borderId="7" xfId="0" quotePrefix="1" applyFont="1" applyFill="1" applyBorder="1" applyAlignment="1">
      <alignment horizontal="center" vertical="center"/>
    </xf>
    <xf numFmtId="0" fontId="65" fillId="0" borderId="7" xfId="0" applyFont="1" applyBorder="1"/>
    <xf numFmtId="0" fontId="65" fillId="0" borderId="3" xfId="0" applyFont="1" applyBorder="1"/>
    <xf numFmtId="0" fontId="77" fillId="0" borderId="7" xfId="0" applyFont="1" applyBorder="1" applyAlignment="1">
      <alignment horizontal="center" vertical="center"/>
    </xf>
    <xf numFmtId="0" fontId="76" fillId="0" borderId="10" xfId="0" quotePrefix="1" applyFont="1" applyBorder="1" applyAlignment="1">
      <alignment horizontal="center" vertical="center"/>
    </xf>
    <xf numFmtId="0" fontId="76" fillId="0" borderId="21" xfId="0" quotePrefix="1" applyFont="1" applyBorder="1" applyAlignment="1">
      <alignment horizontal="center" vertical="center"/>
    </xf>
    <xf numFmtId="177" fontId="9" fillId="0" borderId="7" xfId="0" applyNumberFormat="1" applyFont="1" applyBorder="1" applyAlignment="1">
      <alignment horizontal="right" vertical="center" wrapText="1"/>
    </xf>
    <xf numFmtId="0" fontId="13" fillId="0" borderId="7" xfId="0" applyFont="1" applyBorder="1"/>
    <xf numFmtId="0" fontId="13" fillId="0" borderId="0" xfId="0" applyFont="1"/>
    <xf numFmtId="0" fontId="9" fillId="17" borderId="7" xfId="0" applyFont="1" applyFill="1" applyBorder="1" applyAlignment="1">
      <alignment horizontal="center" vertical="center"/>
    </xf>
    <xf numFmtId="49" fontId="9" fillId="0" borderId="7" xfId="0" applyNumberFormat="1" applyFont="1" applyBorder="1" applyAlignment="1">
      <alignment horizontal="center" vertical="center" wrapText="1"/>
    </xf>
    <xf numFmtId="38" fontId="9" fillId="0" borderId="7" xfId="0" applyNumberFormat="1" applyFont="1" applyBorder="1" applyAlignment="1">
      <alignment horizontal="center" vertical="center" wrapText="1"/>
    </xf>
    <xf numFmtId="0" fontId="9" fillId="3" borderId="7" xfId="0" applyFont="1" applyFill="1" applyBorder="1" applyAlignment="1">
      <alignment vertical="center"/>
    </xf>
    <xf numFmtId="0" fontId="13" fillId="0" borderId="7" xfId="0" applyFont="1" applyBorder="1" applyAlignment="1">
      <alignment vertical="top" wrapText="1"/>
    </xf>
    <xf numFmtId="0" fontId="13" fillId="0" borderId="7" xfId="0" applyFont="1" applyBorder="1" applyAlignment="1">
      <alignment vertical="center" wrapText="1"/>
    </xf>
    <xf numFmtId="0" fontId="13" fillId="0" borderId="0" xfId="0" applyFont="1" applyAlignment="1">
      <alignment vertical="center" wrapText="1"/>
    </xf>
    <xf numFmtId="176" fontId="4" fillId="0" borderId="15" xfId="0" applyNumberFormat="1" applyFont="1" applyBorder="1" applyAlignment="1">
      <alignment horizontal="center" vertical="center"/>
    </xf>
    <xf numFmtId="0" fontId="13" fillId="6" borderId="7" xfId="0" applyFont="1" applyFill="1" applyBorder="1" applyAlignment="1">
      <alignment horizontal="left" vertical="top" wrapText="1"/>
    </xf>
    <xf numFmtId="0" fontId="6" fillId="2" borderId="8" xfId="0" applyFont="1" applyFill="1" applyBorder="1" applyAlignment="1">
      <alignment horizontal="center" vertical="center"/>
    </xf>
    <xf numFmtId="0" fontId="9" fillId="44" borderId="7" xfId="0" applyFont="1" applyFill="1" applyBorder="1"/>
    <xf numFmtId="3" fontId="4" fillId="0" borderId="7" xfId="0" applyNumberFormat="1" applyFont="1" applyBorder="1" applyAlignment="1">
      <alignment horizontal="center" vertical="center" wrapText="1"/>
    </xf>
    <xf numFmtId="176" fontId="4" fillId="0" borderId="23" xfId="0" applyNumberFormat="1" applyFont="1" applyBorder="1" applyAlignment="1">
      <alignment horizontal="center" vertical="center"/>
    </xf>
    <xf numFmtId="0" fontId="9" fillId="0" borderId="9" xfId="0" applyFont="1" applyBorder="1"/>
    <xf numFmtId="176" fontId="4" fillId="0" borderId="31" xfId="0" applyNumberFormat="1" applyFont="1" applyBorder="1" applyAlignment="1">
      <alignment horizontal="center" vertical="center"/>
    </xf>
    <xf numFmtId="176" fontId="13" fillId="0" borderId="7" xfId="0" applyNumberFormat="1" applyFont="1" applyBorder="1" applyAlignment="1">
      <alignment horizontal="left" vertical="center" wrapText="1"/>
    </xf>
    <xf numFmtId="176" fontId="4" fillId="0" borderId="26" xfId="0" applyNumberFormat="1" applyFont="1" applyBorder="1" applyAlignment="1">
      <alignment horizontal="center" vertical="center"/>
    </xf>
    <xf numFmtId="49" fontId="13" fillId="0" borderId="7" xfId="0" applyNumberFormat="1" applyFont="1" applyBorder="1" applyAlignment="1">
      <alignment horizontal="center" vertical="center" wrapText="1"/>
    </xf>
    <xf numFmtId="38" fontId="13" fillId="0" borderId="7" xfId="0" applyNumberFormat="1" applyFont="1" applyBorder="1" applyAlignment="1">
      <alignment horizontal="center" vertical="center" wrapText="1"/>
    </xf>
    <xf numFmtId="38" fontId="9" fillId="6" borderId="7" xfId="0" applyNumberFormat="1" applyFont="1" applyFill="1" applyBorder="1" applyAlignment="1">
      <alignment horizontal="center" vertical="center" wrapText="1"/>
    </xf>
    <xf numFmtId="0" fontId="13" fillId="0" borderId="7" xfId="0" applyFont="1" applyBorder="1" applyAlignment="1">
      <alignment horizontal="center" vertical="center" wrapText="1"/>
    </xf>
    <xf numFmtId="0" fontId="4" fillId="44" borderId="7" xfId="0" applyFont="1" applyFill="1" applyBorder="1" applyAlignment="1">
      <alignment horizontal="center" vertical="center"/>
    </xf>
    <xf numFmtId="0" fontId="13" fillId="18" borderId="7" xfId="0" applyFont="1" applyFill="1" applyBorder="1" applyAlignment="1">
      <alignment horizontal="center" vertical="center" wrapText="1"/>
    </xf>
    <xf numFmtId="0" fontId="13" fillId="18" borderId="7" xfId="0" applyFont="1" applyFill="1" applyBorder="1"/>
    <xf numFmtId="176" fontId="13" fillId="0" borderId="7" xfId="0" applyNumberFormat="1" applyFont="1" applyBorder="1" applyAlignment="1">
      <alignment vertical="center" wrapText="1"/>
    </xf>
    <xf numFmtId="0" fontId="9" fillId="0" borderId="20" xfId="0" applyFont="1" applyBorder="1" applyAlignment="1">
      <alignment horizontal="center" vertical="center"/>
    </xf>
    <xf numFmtId="0" fontId="9" fillId="6" borderId="10" xfId="0" applyFont="1" applyFill="1" applyBorder="1" applyAlignment="1">
      <alignment horizontal="center" vertical="center"/>
    </xf>
    <xf numFmtId="14" fontId="9" fillId="0" borderId="10" xfId="0" applyNumberFormat="1" applyFont="1" applyBorder="1" applyAlignment="1">
      <alignment horizontal="center" vertical="center"/>
    </xf>
    <xf numFmtId="0" fontId="13" fillId="0" borderId="16" xfId="0" applyFont="1" applyBorder="1" applyAlignment="1">
      <alignment horizontal="left" vertical="top" wrapText="1"/>
    </xf>
    <xf numFmtId="0" fontId="13" fillId="0" borderId="10" xfId="0" applyFont="1" applyBorder="1" applyAlignment="1">
      <alignment vertical="center" wrapText="1"/>
    </xf>
    <xf numFmtId="0" fontId="20" fillId="24" borderId="1" xfId="0" applyFont="1" applyFill="1" applyBorder="1"/>
    <xf numFmtId="0" fontId="20" fillId="24" borderId="4" xfId="0" applyFont="1" applyFill="1" applyBorder="1"/>
    <xf numFmtId="0" fontId="9" fillId="0" borderId="16" xfId="0" applyFont="1" applyBorder="1" applyAlignment="1">
      <alignment vertical="center"/>
    </xf>
    <xf numFmtId="176" fontId="9" fillId="23" borderId="27" xfId="0" applyNumberFormat="1" applyFont="1" applyFill="1" applyBorder="1" applyAlignment="1">
      <alignment vertical="center"/>
    </xf>
    <xf numFmtId="0" fontId="9" fillId="23" borderId="27" xfId="0" applyFont="1" applyFill="1" applyBorder="1" applyAlignment="1">
      <alignment vertical="center" wrapText="1"/>
    </xf>
    <xf numFmtId="0" fontId="11" fillId="0" borderId="89" xfId="0" applyFont="1" applyBorder="1" applyAlignment="1">
      <alignment readingOrder="1"/>
    </xf>
    <xf numFmtId="14" fontId="11" fillId="0" borderId="91" xfId="0" applyNumberFormat="1" applyFont="1" applyBorder="1" applyAlignment="1">
      <alignment readingOrder="1"/>
    </xf>
    <xf numFmtId="0" fontId="11" fillId="0" borderId="84" xfId="0" applyFont="1" applyBorder="1" applyAlignment="1">
      <alignment readingOrder="1"/>
    </xf>
    <xf numFmtId="0" fontId="11" fillId="0" borderId="90" xfId="0" applyFont="1" applyBorder="1" applyAlignment="1">
      <alignment readingOrder="1"/>
    </xf>
    <xf numFmtId="14" fontId="11" fillId="0" borderId="94" xfId="0" applyNumberFormat="1" applyFont="1" applyBorder="1" applyAlignment="1">
      <alignment readingOrder="1"/>
    </xf>
    <xf numFmtId="0" fontId="11" fillId="0" borderId="94" xfId="0" applyFont="1" applyBorder="1" applyAlignment="1">
      <alignment readingOrder="1"/>
    </xf>
    <xf numFmtId="0" fontId="10" fillId="0" borderId="84" xfId="0" applyFont="1" applyBorder="1" applyAlignment="1">
      <alignment readingOrder="1"/>
    </xf>
    <xf numFmtId="0" fontId="8" fillId="0" borderId="90" xfId="0" applyFont="1" applyBorder="1" applyAlignment="1">
      <alignment readingOrder="1"/>
    </xf>
    <xf numFmtId="0" fontId="8" fillId="0" borderId="94" xfId="0" applyFont="1" applyBorder="1" applyAlignment="1">
      <alignment readingOrder="1"/>
    </xf>
    <xf numFmtId="0" fontId="8" fillId="0" borderId="84" xfId="0" applyFont="1" applyBorder="1" applyAlignment="1">
      <alignment readingOrder="1"/>
    </xf>
    <xf numFmtId="0" fontId="8" fillId="0" borderId="89" xfId="0" applyFont="1" applyBorder="1" applyAlignment="1">
      <alignment readingOrder="1"/>
    </xf>
    <xf numFmtId="0" fontId="8" fillId="0" borderId="91" xfId="0" applyFont="1" applyBorder="1" applyAlignment="1">
      <alignment readingOrder="1"/>
    </xf>
    <xf numFmtId="0" fontId="11" fillId="0" borderId="92" xfId="0" applyFont="1" applyBorder="1" applyAlignment="1">
      <alignment readingOrder="1"/>
    </xf>
    <xf numFmtId="0" fontId="10" fillId="0" borderId="83" xfId="0" applyFont="1" applyBorder="1" applyAlignment="1">
      <alignment readingOrder="1"/>
    </xf>
    <xf numFmtId="0" fontId="11" fillId="0" borderId="86" xfId="0" applyFont="1" applyBorder="1" applyAlignment="1">
      <alignment readingOrder="1"/>
    </xf>
    <xf numFmtId="0" fontId="11" fillId="0" borderId="93" xfId="0" applyFont="1" applyBorder="1" applyAlignment="1">
      <alignment readingOrder="1"/>
    </xf>
    <xf numFmtId="0" fontId="8" fillId="0" borderId="86" xfId="0" applyFont="1" applyBorder="1" applyAlignment="1">
      <alignment readingOrder="1"/>
    </xf>
    <xf numFmtId="0" fontId="8" fillId="0" borderId="93" xfId="0" applyFont="1" applyBorder="1" applyAlignment="1">
      <alignment readingOrder="1"/>
    </xf>
    <xf numFmtId="0" fontId="8" fillId="0" borderId="83" xfId="0" applyFont="1" applyBorder="1" applyAlignment="1">
      <alignment readingOrder="1"/>
    </xf>
    <xf numFmtId="0" fontId="11" fillId="0" borderId="91" xfId="0" applyFont="1" applyBorder="1" applyAlignment="1">
      <alignment readingOrder="1"/>
    </xf>
    <xf numFmtId="0" fontId="8" fillId="0" borderId="85" xfId="0" applyFont="1" applyBorder="1" applyAlignment="1">
      <alignment readingOrder="1"/>
    </xf>
    <xf numFmtId="0" fontId="8" fillId="0" borderId="88" xfId="0" applyFont="1" applyBorder="1" applyAlignment="1">
      <alignment readingOrder="1"/>
    </xf>
    <xf numFmtId="0" fontId="10" fillId="0" borderId="89" xfId="0" applyFont="1" applyBorder="1" applyAlignment="1">
      <alignment readingOrder="1"/>
    </xf>
    <xf numFmtId="0" fontId="10" fillId="0" borderId="91" xfId="0" applyFont="1" applyBorder="1" applyAlignment="1">
      <alignment readingOrder="1"/>
    </xf>
    <xf numFmtId="0" fontId="10" fillId="0" borderId="85" xfId="0" applyFont="1" applyBorder="1" applyAlignment="1">
      <alignment readingOrder="1"/>
    </xf>
    <xf numFmtId="0" fontId="10" fillId="0" borderId="88" xfId="0" applyFont="1" applyBorder="1" applyAlignment="1">
      <alignment readingOrder="1"/>
    </xf>
    <xf numFmtId="0" fontId="10" fillId="0" borderId="90" xfId="0" applyFont="1" applyBorder="1" applyAlignment="1">
      <alignment readingOrder="1"/>
    </xf>
    <xf numFmtId="0" fontId="10" fillId="0" borderId="86" xfId="0" applyFont="1" applyBorder="1" applyAlignment="1">
      <alignment readingOrder="1"/>
    </xf>
    <xf numFmtId="0" fontId="10" fillId="0" borderId="93" xfId="0" applyFont="1" applyBorder="1" applyAlignment="1">
      <alignment readingOrder="1"/>
    </xf>
    <xf numFmtId="0" fontId="20" fillId="28" borderId="1" xfId="0" applyFont="1" applyFill="1" applyBorder="1"/>
    <xf numFmtId="0" fontId="20" fillId="28" borderId="4" xfId="0" applyFont="1" applyFill="1" applyBorder="1" applyAlignment="1">
      <alignment horizontal="center"/>
    </xf>
    <xf numFmtId="0" fontId="20" fillId="28" borderId="4" xfId="0" applyFont="1" applyFill="1" applyBorder="1"/>
    <xf numFmtId="0" fontId="9" fillId="23" borderId="27" xfId="0" applyFont="1" applyFill="1" applyBorder="1" applyAlignment="1">
      <alignment horizontal="center" vertical="center"/>
    </xf>
    <xf numFmtId="0" fontId="9" fillId="23" borderId="27" xfId="0" applyFont="1" applyFill="1" applyBorder="1" applyAlignment="1">
      <alignment vertical="center"/>
    </xf>
    <xf numFmtId="0" fontId="9" fillId="43" borderId="27" xfId="0" applyFont="1" applyFill="1" applyBorder="1" applyAlignment="1">
      <alignment horizontal="center" vertical="center"/>
    </xf>
    <xf numFmtId="0" fontId="9" fillId="43" borderId="27" xfId="0" applyFont="1" applyFill="1" applyBorder="1" applyAlignment="1">
      <alignment vertical="top" wrapText="1"/>
    </xf>
    <xf numFmtId="0" fontId="9" fillId="32" borderId="27" xfId="0" applyFont="1" applyFill="1" applyBorder="1" applyAlignment="1">
      <alignment vertical="center"/>
    </xf>
    <xf numFmtId="0" fontId="9" fillId="32" borderId="27" xfId="0" applyFont="1" applyFill="1" applyBorder="1" applyAlignment="1">
      <alignment vertical="center" wrapText="1"/>
    </xf>
    <xf numFmtId="0" fontId="9" fillId="43" borderId="27" xfId="0" applyFont="1" applyFill="1" applyBorder="1" applyAlignment="1">
      <alignment vertical="center" wrapText="1"/>
    </xf>
    <xf numFmtId="0" fontId="17" fillId="6" borderId="0" xfId="0" applyFont="1" applyFill="1" applyAlignment="1">
      <alignment wrapText="1"/>
    </xf>
    <xf numFmtId="0" fontId="17" fillId="0" borderId="0" xfId="0" applyFont="1" applyAlignment="1">
      <alignment wrapText="1"/>
    </xf>
    <xf numFmtId="0" fontId="10" fillId="0" borderId="0" xfId="0" applyFont="1" applyAlignment="1">
      <alignment vertical="center" wrapText="1"/>
    </xf>
    <xf numFmtId="176" fontId="11" fillId="0" borderId="0" xfId="0" applyNumberFormat="1" applyFont="1" applyAlignment="1">
      <alignment vertical="center" wrapText="1"/>
    </xf>
    <xf numFmtId="0" fontId="8" fillId="0" borderId="78" xfId="0" applyFont="1" applyBorder="1" applyAlignment="1">
      <alignment wrapText="1" readingOrder="1"/>
    </xf>
    <xf numFmtId="0" fontId="8" fillId="0" borderId="83" xfId="0" applyFont="1" applyBorder="1" applyAlignment="1">
      <alignment wrapText="1" readingOrder="1"/>
    </xf>
    <xf numFmtId="0" fontId="8" fillId="0" borderId="84" xfId="0" applyFont="1" applyBorder="1" applyAlignment="1">
      <alignment wrapText="1" readingOrder="1"/>
    </xf>
    <xf numFmtId="0" fontId="30" fillId="0" borderId="83" xfId="0" applyFont="1" applyBorder="1" applyAlignment="1">
      <alignment wrapText="1" readingOrder="1"/>
    </xf>
    <xf numFmtId="0" fontId="8" fillId="34" borderId="83" xfId="0" applyFont="1" applyFill="1" applyBorder="1" applyAlignment="1">
      <alignment wrapText="1" readingOrder="1"/>
    </xf>
    <xf numFmtId="0" fontId="8" fillId="0" borderId="96" xfId="0" applyFont="1" applyBorder="1" applyAlignment="1">
      <alignment wrapText="1" readingOrder="1"/>
    </xf>
    <xf numFmtId="0" fontId="8" fillId="0" borderId="98" xfId="0" applyFont="1" applyBorder="1" applyAlignment="1">
      <alignment wrapText="1" readingOrder="1"/>
    </xf>
    <xf numFmtId="0" fontId="8" fillId="0" borderId="100" xfId="0" applyFont="1" applyBorder="1" applyAlignment="1">
      <alignment wrapText="1" readingOrder="1"/>
    </xf>
    <xf numFmtId="0" fontId="8" fillId="0" borderId="93" xfId="0" applyFont="1" applyBorder="1" applyAlignment="1">
      <alignment wrapText="1" readingOrder="1"/>
    </xf>
    <xf numFmtId="0" fontId="8" fillId="0" borderId="95" xfId="0" applyFont="1" applyBorder="1" applyAlignment="1">
      <alignment wrapText="1" readingOrder="1"/>
    </xf>
    <xf numFmtId="0" fontId="8" fillId="34" borderId="97" xfId="0" applyFont="1" applyFill="1" applyBorder="1" applyAlignment="1">
      <alignment wrapText="1" readingOrder="1"/>
    </xf>
    <xf numFmtId="0" fontId="8" fillId="34" borderId="99" xfId="0" applyFont="1" applyFill="1" applyBorder="1" applyAlignment="1">
      <alignment wrapText="1" readingOrder="1"/>
    </xf>
    <xf numFmtId="0" fontId="8" fillId="34" borderId="36" xfId="0" applyFont="1" applyFill="1" applyBorder="1" applyAlignment="1">
      <alignment wrapText="1" readingOrder="1"/>
    </xf>
    <xf numFmtId="0" fontId="31" fillId="16" borderId="5" xfId="0" applyFont="1" applyFill="1" applyBorder="1" applyAlignment="1">
      <alignment horizontal="center" vertical="center" wrapText="1"/>
    </xf>
    <xf numFmtId="0" fontId="31" fillId="16" borderId="4" xfId="0" applyFont="1" applyFill="1" applyBorder="1" applyAlignment="1">
      <alignment horizontal="center" vertical="center" wrapText="1"/>
    </xf>
    <xf numFmtId="0" fontId="31" fillId="16" borderId="4" xfId="0" applyFont="1" applyFill="1" applyBorder="1" applyAlignment="1">
      <alignment horizontal="center" vertical="center"/>
    </xf>
    <xf numFmtId="0" fontId="31" fillId="16" borderId="27" xfId="0" applyFont="1" applyFill="1" applyBorder="1" applyAlignment="1">
      <alignment horizontal="center" vertical="center" wrapText="1"/>
    </xf>
    <xf numFmtId="0" fontId="9" fillId="0" borderId="1" xfId="0" applyFont="1" applyBorder="1" applyAlignment="1">
      <alignment horizontal="center" vertical="center"/>
    </xf>
    <xf numFmtId="0" fontId="9" fillId="17" borderId="1" xfId="0" applyFont="1" applyFill="1" applyBorder="1" applyAlignment="1">
      <alignment horizontal="center" vertical="center"/>
    </xf>
    <xf numFmtId="0" fontId="78" fillId="0" borderId="1" xfId="0" quotePrefix="1" applyFont="1" applyBorder="1" applyAlignment="1">
      <alignment horizontal="center" vertical="center"/>
    </xf>
    <xf numFmtId="0" fontId="9" fillId="0" borderId="1" xfId="0" applyFont="1" applyBorder="1" applyAlignment="1">
      <alignment horizontal="center" vertical="center" wrapText="1"/>
    </xf>
    <xf numFmtId="0" fontId="13" fillId="0" borderId="26" xfId="0" applyFont="1" applyBorder="1"/>
    <xf numFmtId="176" fontId="9" fillId="23" borderId="27" xfId="0" applyNumberFormat="1" applyFont="1" applyFill="1" applyBorder="1" applyAlignment="1">
      <alignment horizontal="center" vertical="center"/>
    </xf>
    <xf numFmtId="0" fontId="66" fillId="8" borderId="7" xfId="0" applyFont="1" applyFill="1" applyBorder="1" applyAlignment="1">
      <alignment horizontal="center" vertical="center"/>
    </xf>
    <xf numFmtId="0" fontId="33" fillId="0" borderId="14" xfId="0" quotePrefix="1" applyFont="1" applyBorder="1" applyAlignment="1">
      <alignment horizontal="center" vertical="center"/>
    </xf>
    <xf numFmtId="0" fontId="4" fillId="12" borderId="14" xfId="0" applyFont="1" applyFill="1" applyBorder="1" applyAlignment="1">
      <alignment horizontal="center" vertical="center"/>
    </xf>
    <xf numFmtId="0" fontId="53" fillId="18" borderId="7" xfId="0" applyFont="1" applyFill="1" applyBorder="1" applyAlignment="1">
      <alignment horizontal="center" vertical="center" wrapText="1"/>
    </xf>
    <xf numFmtId="0" fontId="53" fillId="8" borderId="7" xfId="0" applyFont="1" applyFill="1" applyBorder="1" applyAlignment="1">
      <alignment horizontal="center" vertical="center"/>
    </xf>
    <xf numFmtId="0" fontId="30" fillId="34" borderId="83" xfId="0" applyFont="1" applyFill="1" applyBorder="1" applyAlignment="1">
      <alignment wrapText="1" readingOrder="1"/>
    </xf>
    <xf numFmtId="0" fontId="0" fillId="0" borderId="8" xfId="0" applyBorder="1" applyAlignment="1">
      <alignment wrapText="1" readingOrder="1"/>
    </xf>
    <xf numFmtId="0" fontId="69" fillId="0" borderId="28" xfId="0" applyFont="1" applyBorder="1" applyAlignment="1">
      <alignment wrapText="1" readingOrder="1"/>
    </xf>
    <xf numFmtId="0" fontId="8" fillId="34" borderId="7" xfId="0" applyFont="1" applyFill="1" applyBorder="1" applyAlignment="1">
      <alignment wrapText="1" readingOrder="1"/>
    </xf>
    <xf numFmtId="0" fontId="8" fillId="0" borderId="88" xfId="0" applyFont="1" applyBorder="1" applyAlignment="1">
      <alignment wrapText="1" readingOrder="1"/>
    </xf>
    <xf numFmtId="0" fontId="9" fillId="0" borderId="4" xfId="0" applyFont="1" applyBorder="1" applyAlignment="1">
      <alignment horizontal="center" vertical="center"/>
    </xf>
    <xf numFmtId="0" fontId="13" fillId="0" borderId="33" xfId="0" applyFont="1" applyBorder="1" applyAlignment="1">
      <alignment horizontal="left" vertical="top" wrapText="1"/>
    </xf>
    <xf numFmtId="0" fontId="75" fillId="0" borderId="0" xfId="0" applyFont="1" applyAlignment="1">
      <alignment horizontal="center"/>
    </xf>
    <xf numFmtId="0" fontId="79" fillId="6" borderId="7" xfId="0" applyFont="1" applyFill="1" applyBorder="1" applyAlignment="1">
      <alignment horizontal="center" vertical="center"/>
    </xf>
    <xf numFmtId="0" fontId="79" fillId="0" borderId="7" xfId="0" applyFont="1" applyBorder="1" applyAlignment="1">
      <alignment horizontal="center" vertical="center"/>
    </xf>
    <xf numFmtId="0" fontId="80" fillId="0" borderId="7" xfId="0" applyFont="1" applyBorder="1" applyAlignment="1">
      <alignment horizontal="center" vertical="center" wrapText="1"/>
    </xf>
    <xf numFmtId="38" fontId="80" fillId="0" borderId="7" xfId="0" applyNumberFormat="1" applyFont="1" applyBorder="1" applyAlignment="1">
      <alignment horizontal="center" vertical="center" wrapText="1"/>
    </xf>
    <xf numFmtId="38" fontId="80" fillId="18" borderId="8" xfId="0" applyNumberFormat="1" applyFont="1" applyFill="1" applyBorder="1" applyAlignment="1">
      <alignment horizontal="center" vertical="center" wrapText="1"/>
    </xf>
    <xf numFmtId="0" fontId="80" fillId="0" borderId="7" xfId="0" applyFont="1" applyBorder="1" applyAlignment="1">
      <alignment vertical="center" wrapText="1"/>
    </xf>
    <xf numFmtId="0" fontId="80" fillId="0" borderId="0" xfId="0" applyFont="1" applyAlignment="1">
      <alignment vertical="center" wrapText="1"/>
    </xf>
    <xf numFmtId="0" fontId="80" fillId="0" borderId="0" xfId="0" applyFont="1"/>
    <xf numFmtId="0" fontId="80" fillId="0" borderId="15" xfId="0" applyFont="1" applyBorder="1" applyAlignment="1">
      <alignment horizontal="left" vertical="top" wrapText="1"/>
    </xf>
    <xf numFmtId="0" fontId="80" fillId="0" borderId="7" xfId="0" applyFont="1" applyBorder="1" applyAlignment="1">
      <alignment horizontal="left" vertical="top" wrapText="1"/>
    </xf>
    <xf numFmtId="0" fontId="80" fillId="0" borderId="7" xfId="0" applyFont="1" applyBorder="1" applyAlignment="1">
      <alignment vertical="top" wrapText="1"/>
    </xf>
    <xf numFmtId="0" fontId="8" fillId="34" borderId="9" xfId="0" applyFont="1" applyFill="1" applyBorder="1" applyAlignment="1">
      <alignment wrapText="1" readingOrder="1"/>
    </xf>
    <xf numFmtId="0" fontId="0" fillId="0" borderId="7" xfId="0" applyBorder="1" applyAlignment="1">
      <alignment wrapText="1" readingOrder="1"/>
    </xf>
    <xf numFmtId="14" fontId="11" fillId="0" borderId="93" xfId="0" applyNumberFormat="1" applyFont="1" applyBorder="1" applyAlignment="1">
      <alignment readingOrder="1"/>
    </xf>
    <xf numFmtId="0" fontId="42" fillId="0" borderId="7" xfId="0" applyFont="1" applyBorder="1" applyAlignment="1">
      <alignment vertical="top" wrapText="1"/>
    </xf>
    <xf numFmtId="0" fontId="13" fillId="0" borderId="0" xfId="0" applyFont="1" applyAlignment="1">
      <alignment vertical="top" wrapText="1"/>
    </xf>
    <xf numFmtId="0" fontId="9" fillId="22" borderId="7" xfId="0" applyFont="1" applyFill="1" applyBorder="1" applyAlignment="1">
      <alignment horizontal="center" vertical="center"/>
    </xf>
    <xf numFmtId="0" fontId="11" fillId="22" borderId="7" xfId="0" applyFont="1" applyFill="1" applyBorder="1" applyAlignment="1">
      <alignment horizontal="center" vertical="center"/>
    </xf>
    <xf numFmtId="0" fontId="4" fillId="22" borderId="7" xfId="0" applyFont="1" applyFill="1" applyBorder="1" applyAlignment="1">
      <alignment horizontal="center" vertical="center"/>
    </xf>
    <xf numFmtId="0" fontId="9" fillId="22" borderId="7" xfId="0" applyFont="1" applyFill="1" applyBorder="1" applyAlignment="1">
      <alignment horizontal="center" vertical="center" wrapText="1"/>
    </xf>
    <xf numFmtId="0" fontId="11" fillId="22" borderId="7" xfId="0" quotePrefix="1" applyFont="1" applyFill="1" applyBorder="1" applyAlignment="1">
      <alignment horizontal="center" vertical="center"/>
    </xf>
    <xf numFmtId="3" fontId="11" fillId="22" borderId="7" xfId="0" applyNumberFormat="1" applyFont="1" applyFill="1" applyBorder="1" applyAlignment="1">
      <alignment horizontal="center" vertical="center"/>
    </xf>
    <xf numFmtId="0" fontId="9" fillId="22" borderId="7" xfId="0" applyFont="1" applyFill="1" applyBorder="1"/>
    <xf numFmtId="0" fontId="42" fillId="22" borderId="7" xfId="0" applyFont="1" applyFill="1" applyBorder="1" applyAlignment="1">
      <alignment vertical="top" wrapText="1"/>
    </xf>
    <xf numFmtId="0" fontId="34" fillId="22" borderId="7" xfId="0" quotePrefix="1" applyFont="1" applyFill="1" applyBorder="1" applyAlignment="1">
      <alignment horizontal="center" vertical="center"/>
    </xf>
    <xf numFmtId="177" fontId="34" fillId="22" borderId="7" xfId="0" applyNumberFormat="1" applyFont="1" applyFill="1" applyBorder="1" applyAlignment="1">
      <alignment horizontal="center" vertical="center"/>
    </xf>
    <xf numFmtId="176" fontId="9" fillId="22" borderId="7" xfId="0" applyNumberFormat="1" applyFont="1" applyFill="1" applyBorder="1" applyAlignment="1">
      <alignment horizontal="left" vertical="top" wrapText="1"/>
    </xf>
    <xf numFmtId="0" fontId="11" fillId="22" borderId="7" xfId="0" applyFont="1" applyFill="1" applyBorder="1" applyAlignment="1">
      <alignment vertical="center"/>
    </xf>
    <xf numFmtId="14" fontId="9" fillId="22" borderId="7" xfId="0" applyNumberFormat="1" applyFont="1" applyFill="1" applyBorder="1" applyAlignment="1">
      <alignment vertical="center"/>
    </xf>
    <xf numFmtId="3" fontId="9" fillId="22" borderId="7" xfId="0" applyNumberFormat="1" applyFont="1" applyFill="1" applyBorder="1" applyAlignment="1">
      <alignment horizontal="center" vertical="center"/>
    </xf>
    <xf numFmtId="177" fontId="9" fillId="22" borderId="7" xfId="0" applyNumberFormat="1" applyFont="1" applyFill="1" applyBorder="1" applyAlignment="1">
      <alignment horizontal="center" vertical="center" wrapText="1"/>
    </xf>
    <xf numFmtId="0" fontId="4" fillId="22" borderId="7" xfId="0" applyFont="1" applyFill="1" applyBorder="1" applyAlignment="1">
      <alignment horizontal="center" vertical="center" wrapText="1"/>
    </xf>
    <xf numFmtId="0" fontId="4" fillId="22" borderId="7" xfId="0" applyFont="1" applyFill="1" applyBorder="1" applyAlignment="1">
      <alignment horizontal="center" vertical="top" wrapText="1"/>
    </xf>
    <xf numFmtId="0" fontId="38" fillId="22" borderId="7" xfId="0" applyFont="1" applyFill="1" applyBorder="1" applyAlignment="1">
      <alignment horizontal="center" vertical="center" wrapText="1"/>
    </xf>
    <xf numFmtId="14" fontId="38" fillId="22" borderId="7" xfId="0" applyNumberFormat="1" applyFont="1" applyFill="1" applyBorder="1" applyAlignment="1">
      <alignment horizontal="center" vertical="center"/>
    </xf>
    <xf numFmtId="0" fontId="38" fillId="22" borderId="7" xfId="0" quotePrefix="1" applyFont="1" applyFill="1" applyBorder="1" applyAlignment="1">
      <alignment horizontal="center" vertical="center"/>
    </xf>
    <xf numFmtId="0" fontId="38" fillId="22" borderId="7" xfId="0" applyFont="1" applyFill="1" applyBorder="1" applyAlignment="1">
      <alignment horizontal="center" vertical="top" wrapText="1"/>
    </xf>
    <xf numFmtId="0" fontId="38" fillId="22" borderId="7" xfId="0" applyFont="1" applyFill="1" applyBorder="1" applyAlignment="1">
      <alignment horizontal="left" vertical="top" wrapText="1"/>
    </xf>
    <xf numFmtId="0" fontId="38" fillId="22" borderId="7" xfId="0" applyFont="1" applyFill="1" applyBorder="1" applyAlignment="1">
      <alignment wrapText="1"/>
    </xf>
    <xf numFmtId="0" fontId="38" fillId="22" borderId="7" xfId="0" applyFont="1" applyFill="1" applyBorder="1" applyAlignment="1">
      <alignment vertical="top" wrapText="1"/>
    </xf>
    <xf numFmtId="0" fontId="38" fillId="22" borderId="7" xfId="0" applyFont="1" applyFill="1" applyBorder="1"/>
    <xf numFmtId="0" fontId="38" fillId="22" borderId="7" xfId="0" applyFont="1" applyFill="1" applyBorder="1" applyAlignment="1">
      <alignment horizontal="left" vertical="center" wrapText="1"/>
    </xf>
    <xf numFmtId="177" fontId="38" fillId="22" borderId="7" xfId="0" applyNumberFormat="1" applyFont="1" applyFill="1" applyBorder="1" applyAlignment="1">
      <alignment horizontal="center" vertical="center"/>
    </xf>
    <xf numFmtId="177" fontId="38" fillId="22" borderId="7" xfId="0" applyNumberFormat="1" applyFont="1" applyFill="1" applyBorder="1" applyAlignment="1">
      <alignment vertical="center"/>
    </xf>
    <xf numFmtId="176" fontId="38" fillId="22" borderId="7" xfId="0" applyNumberFormat="1" applyFont="1" applyFill="1" applyBorder="1" applyAlignment="1">
      <alignment vertical="top" wrapText="1"/>
    </xf>
    <xf numFmtId="0" fontId="38" fillId="22" borderId="7" xfId="0" applyFont="1" applyFill="1" applyBorder="1" applyAlignment="1">
      <alignment vertical="center"/>
    </xf>
    <xf numFmtId="0" fontId="38" fillId="22" borderId="9" xfId="0" applyFont="1" applyFill="1" applyBorder="1" applyAlignment="1">
      <alignment horizontal="center" vertical="center"/>
    </xf>
    <xf numFmtId="0" fontId="38" fillId="22" borderId="9" xfId="0" applyFont="1" applyFill="1" applyBorder="1" applyAlignment="1">
      <alignment horizontal="center" vertical="center" wrapText="1"/>
    </xf>
    <xf numFmtId="14" fontId="38" fillId="22" borderId="10" xfId="0" applyNumberFormat="1" applyFont="1" applyFill="1" applyBorder="1" applyAlignment="1">
      <alignment horizontal="center" vertical="center"/>
    </xf>
    <xf numFmtId="0" fontId="38" fillId="22" borderId="9" xfId="0" quotePrefix="1" applyFont="1" applyFill="1" applyBorder="1" applyAlignment="1">
      <alignment horizontal="center" vertical="center"/>
    </xf>
    <xf numFmtId="177" fontId="38" fillId="22" borderId="9" xfId="0" applyNumberFormat="1" applyFont="1" applyFill="1" applyBorder="1" applyAlignment="1">
      <alignment horizontal="center" vertical="center" wrapText="1"/>
    </xf>
    <xf numFmtId="0" fontId="38" fillId="22" borderId="9" xfId="0" applyFont="1" applyFill="1" applyBorder="1" applyAlignment="1">
      <alignment vertical="center"/>
    </xf>
    <xf numFmtId="0" fontId="38" fillId="22" borderId="9" xfId="0" applyFont="1" applyFill="1" applyBorder="1" applyAlignment="1">
      <alignment vertical="top" wrapText="1"/>
    </xf>
    <xf numFmtId="0" fontId="38" fillId="22" borderId="9" xfId="0" applyFont="1" applyFill="1" applyBorder="1" applyAlignment="1">
      <alignment horizontal="left" vertical="top" wrapText="1"/>
    </xf>
    <xf numFmtId="0" fontId="38" fillId="22" borderId="9" xfId="0" applyFont="1" applyFill="1" applyBorder="1" applyAlignment="1">
      <alignment horizontal="left" vertical="center" wrapText="1"/>
    </xf>
    <xf numFmtId="0" fontId="38" fillId="22" borderId="10" xfId="0" applyFont="1" applyFill="1" applyBorder="1" applyAlignment="1">
      <alignment horizontal="left" vertical="top" wrapText="1"/>
    </xf>
    <xf numFmtId="0" fontId="38" fillId="22" borderId="20" xfId="0" applyFont="1" applyFill="1" applyBorder="1" applyAlignment="1">
      <alignment horizontal="left" vertical="top" wrapText="1"/>
    </xf>
    <xf numFmtId="14" fontId="34" fillId="22" borderId="7" xfId="0" quotePrefix="1" applyNumberFormat="1" applyFont="1" applyFill="1" applyBorder="1" applyAlignment="1">
      <alignment horizontal="center" vertical="center"/>
    </xf>
    <xf numFmtId="3" fontId="33" fillId="22" borderId="7" xfId="0" quotePrefix="1" applyNumberFormat="1" applyFont="1" applyFill="1" applyBorder="1" applyAlignment="1">
      <alignment horizontal="center" vertical="center"/>
    </xf>
    <xf numFmtId="0" fontId="44" fillId="22" borderId="7" xfId="0" applyFont="1" applyFill="1" applyBorder="1" applyAlignment="1">
      <alignment horizontal="center" vertical="center"/>
    </xf>
    <xf numFmtId="0" fontId="44" fillId="22" borderId="7" xfId="0" applyFont="1" applyFill="1" applyBorder="1" applyAlignment="1">
      <alignment horizontal="center" vertical="top" wrapText="1"/>
    </xf>
    <xf numFmtId="0" fontId="4" fillId="0" borderId="7" xfId="0" quotePrefix="1" applyFont="1" applyBorder="1" applyAlignment="1">
      <alignment horizontal="center" vertical="center"/>
    </xf>
    <xf numFmtId="38" fontId="7" fillId="0" borderId="7" xfId="0" applyNumberFormat="1" applyFont="1" applyBorder="1" applyAlignment="1">
      <alignment horizontal="center" vertical="center" wrapText="1"/>
    </xf>
    <xf numFmtId="38" fontId="9" fillId="0" borderId="14" xfId="0" applyNumberFormat="1" applyFont="1" applyBorder="1" applyAlignment="1">
      <alignment horizontal="center" vertical="center" wrapText="1"/>
    </xf>
    <xf numFmtId="0" fontId="4" fillId="8" borderId="20" xfId="0" applyFont="1" applyFill="1" applyBorder="1" applyAlignment="1">
      <alignment horizontal="center" vertical="center"/>
    </xf>
    <xf numFmtId="0" fontId="8" fillId="0" borderId="97" xfId="0" applyFont="1" applyBorder="1" applyAlignment="1">
      <alignment wrapText="1" readingOrder="1"/>
    </xf>
    <xf numFmtId="0" fontId="8" fillId="0" borderId="7" xfId="0" applyFont="1" applyBorder="1" applyAlignment="1">
      <alignment wrapText="1" readingOrder="1"/>
    </xf>
    <xf numFmtId="0" fontId="0" fillId="0" borderId="84" xfId="0" applyBorder="1" applyAlignment="1">
      <alignment readingOrder="1"/>
    </xf>
    <xf numFmtId="0" fontId="6" fillId="2" borderId="7" xfId="0" applyFont="1" applyFill="1" applyBorder="1" applyAlignment="1">
      <alignment horizontal="left" vertical="top" wrapText="1"/>
    </xf>
    <xf numFmtId="0" fontId="7" fillId="3" borderId="7" xfId="0" applyFont="1" applyFill="1" applyBorder="1" applyAlignment="1">
      <alignment horizontal="center" vertical="center"/>
    </xf>
    <xf numFmtId="0" fontId="4" fillId="6" borderId="7" xfId="0" applyFont="1" applyFill="1" applyBorder="1" applyAlignment="1">
      <alignment vertical="top" wrapText="1"/>
    </xf>
    <xf numFmtId="0" fontId="66" fillId="3" borderId="7" xfId="0" applyFont="1" applyFill="1" applyBorder="1" applyAlignment="1">
      <alignment horizontal="center" vertical="center"/>
    </xf>
    <xf numFmtId="0" fontId="81" fillId="0" borderId="7" xfId="0" quotePrefix="1" applyFont="1" applyBorder="1" applyAlignment="1">
      <alignment horizontal="center" vertical="center"/>
    </xf>
    <xf numFmtId="0" fontId="66" fillId="5" borderId="7" xfId="0" applyFont="1" applyFill="1" applyBorder="1" applyAlignment="1">
      <alignment horizontal="center" vertical="center"/>
    </xf>
    <xf numFmtId="0" fontId="13" fillId="0" borderId="8" xfId="0" applyFont="1" applyBorder="1" applyAlignment="1">
      <alignment vertical="top" wrapText="1"/>
    </xf>
    <xf numFmtId="14" fontId="4" fillId="0" borderId="8" xfId="0" applyNumberFormat="1" applyFont="1" applyBorder="1" applyAlignment="1">
      <alignment horizontal="center" vertical="center"/>
    </xf>
    <xf numFmtId="0" fontId="4" fillId="3" borderId="8" xfId="0" applyFont="1" applyFill="1" applyBorder="1" applyAlignment="1">
      <alignment horizontal="center" vertical="center"/>
    </xf>
    <xf numFmtId="0" fontId="13" fillId="0" borderId="8" xfId="0" applyFont="1" applyBorder="1" applyAlignment="1">
      <alignment horizontal="left" vertical="center" wrapText="1"/>
    </xf>
    <xf numFmtId="0" fontId="9" fillId="0" borderId="8" xfId="0" applyFont="1" applyBorder="1" applyAlignment="1">
      <alignment horizontal="left" vertical="center" wrapText="1"/>
    </xf>
    <xf numFmtId="0" fontId="9" fillId="3" borderId="9" xfId="0" applyFont="1" applyFill="1" applyBorder="1" applyAlignment="1">
      <alignment vertical="center"/>
    </xf>
    <xf numFmtId="0" fontId="13" fillId="0" borderId="9" xfId="0" applyFont="1" applyBorder="1" applyAlignment="1">
      <alignment vertical="center" wrapText="1"/>
    </xf>
    <xf numFmtId="0" fontId="4" fillId="0" borderId="21" xfId="0" applyFont="1" applyBorder="1" applyAlignment="1">
      <alignment horizontal="center" vertical="center"/>
    </xf>
    <xf numFmtId="0" fontId="4" fillId="0" borderId="24" xfId="0" applyFont="1" applyBorder="1" applyAlignment="1">
      <alignment horizontal="center" vertical="center" wrapText="1"/>
    </xf>
    <xf numFmtId="0" fontId="8" fillId="0" borderId="14" xfId="0" applyFont="1" applyBorder="1" applyAlignment="1">
      <alignment wrapText="1" readingOrder="1"/>
    </xf>
    <xf numFmtId="0" fontId="8" fillId="0" borderId="99" xfId="0" applyFont="1" applyBorder="1" applyAlignment="1">
      <alignment wrapText="1" readingOrder="1"/>
    </xf>
    <xf numFmtId="0" fontId="70" fillId="33" borderId="96" xfId="0" applyFont="1" applyFill="1" applyBorder="1" applyAlignment="1">
      <alignment readingOrder="1"/>
    </xf>
    <xf numFmtId="0" fontId="0" fillId="0" borderId="20" xfId="0" applyBorder="1" applyAlignment="1">
      <alignment wrapText="1"/>
    </xf>
    <xf numFmtId="0" fontId="0" fillId="0" borderId="36" xfId="0" applyBorder="1" applyAlignment="1">
      <alignment wrapText="1"/>
    </xf>
    <xf numFmtId="0" fontId="8" fillId="0" borderId="94" xfId="0" applyFont="1" applyBorder="1" applyAlignment="1">
      <alignment wrapText="1" readingOrder="1"/>
    </xf>
    <xf numFmtId="0" fontId="69" fillId="0" borderId="97" xfId="0" applyFont="1" applyBorder="1" applyAlignment="1">
      <alignment wrapText="1" readingOrder="1"/>
    </xf>
    <xf numFmtId="3" fontId="34" fillId="18" borderId="14" xfId="0" applyNumberFormat="1" applyFont="1" applyFill="1" applyBorder="1" applyAlignment="1">
      <alignment horizontal="center" vertical="center" wrapText="1"/>
    </xf>
    <xf numFmtId="0" fontId="0" fillId="0" borderId="14" xfId="0" applyBorder="1" applyAlignment="1">
      <alignment wrapText="1"/>
    </xf>
    <xf numFmtId="0" fontId="0" fillId="0" borderId="15" xfId="0" applyBorder="1" applyAlignment="1">
      <alignment wrapText="1"/>
    </xf>
    <xf numFmtId="0" fontId="8" fillId="0" borderId="101" xfId="0" applyFont="1" applyBorder="1" applyAlignment="1">
      <alignment wrapText="1" readingOrder="1"/>
    </xf>
    <xf numFmtId="0" fontId="8" fillId="0" borderId="15" xfId="0" applyFont="1" applyBorder="1" applyAlignment="1">
      <alignment wrapText="1" readingOrder="1"/>
    </xf>
    <xf numFmtId="0" fontId="8" fillId="0" borderId="36" xfId="0" applyFont="1" applyBorder="1" applyAlignment="1">
      <alignment wrapText="1" readingOrder="1"/>
    </xf>
    <xf numFmtId="0" fontId="0" fillId="0" borderId="96" xfId="0" applyBorder="1" applyAlignment="1">
      <alignment wrapText="1" readingOrder="1"/>
    </xf>
    <xf numFmtId="0" fontId="8" fillId="0" borderId="8" xfId="0" applyFont="1" applyBorder="1" applyAlignment="1">
      <alignment wrapText="1" readingOrder="1"/>
    </xf>
    <xf numFmtId="0" fontId="8" fillId="0" borderId="21" xfId="0" applyFont="1" applyBorder="1" applyAlignment="1">
      <alignment wrapText="1" readingOrder="1"/>
    </xf>
    <xf numFmtId="0" fontId="0" fillId="0" borderId="10" xfId="0" applyBorder="1" applyAlignment="1">
      <alignment wrapText="1" readingOrder="1"/>
    </xf>
    <xf numFmtId="0" fontId="69" fillId="0" borderId="9" xfId="0" applyFont="1" applyBorder="1" applyAlignment="1">
      <alignment wrapText="1" readingOrder="1"/>
    </xf>
    <xf numFmtId="14" fontId="0" fillId="0" borderId="7" xfId="0" applyNumberFormat="1" applyBorder="1" applyAlignment="1">
      <alignment wrapText="1"/>
    </xf>
    <xf numFmtId="0" fontId="69" fillId="0" borderId="8" xfId="0" applyFont="1" applyBorder="1" applyAlignment="1">
      <alignment wrapText="1" readingOrder="1"/>
    </xf>
    <xf numFmtId="0" fontId="8" fillId="34" borderId="96" xfId="0" applyFont="1" applyFill="1" applyBorder="1" applyAlignment="1">
      <alignment wrapText="1" readingOrder="1"/>
    </xf>
    <xf numFmtId="0" fontId="69" fillId="34" borderId="96" xfId="0" applyFont="1" applyFill="1" applyBorder="1" applyAlignment="1">
      <alignment wrapText="1" readingOrder="1"/>
    </xf>
    <xf numFmtId="0" fontId="8" fillId="0" borderId="91" xfId="0" applyFont="1" applyBorder="1" applyAlignment="1">
      <alignment wrapText="1" readingOrder="1"/>
    </xf>
    <xf numFmtId="0" fontId="8" fillId="34" borderId="26" xfId="0" applyFont="1" applyFill="1" applyBorder="1" applyAlignment="1">
      <alignment wrapText="1" readingOrder="1"/>
    </xf>
    <xf numFmtId="0" fontId="8" fillId="34" borderId="95" xfId="0" applyFont="1" applyFill="1" applyBorder="1" applyAlignment="1">
      <alignment wrapText="1" readingOrder="1"/>
    </xf>
    <xf numFmtId="0" fontId="8" fillId="0" borderId="9" xfId="0" applyFont="1" applyBorder="1" applyAlignment="1">
      <alignment wrapText="1" readingOrder="1"/>
    </xf>
    <xf numFmtId="0" fontId="8" fillId="34" borderId="100" xfId="0" applyFont="1" applyFill="1" applyBorder="1" applyAlignment="1">
      <alignment wrapText="1" readingOrder="1"/>
    </xf>
    <xf numFmtId="0" fontId="13" fillId="0" borderId="8" xfId="0" applyFont="1" applyBorder="1" applyAlignment="1">
      <alignment horizontal="left" vertical="top" wrapText="1"/>
    </xf>
    <xf numFmtId="176" fontId="7" fillId="0" borderId="7" xfId="0" applyNumberFormat="1" applyFont="1" applyBorder="1" applyAlignment="1">
      <alignment horizontal="left" vertical="top" wrapText="1"/>
    </xf>
    <xf numFmtId="0" fontId="10" fillId="0" borderId="8" xfId="0" applyFont="1" applyBorder="1"/>
    <xf numFmtId="0" fontId="66" fillId="8" borderId="8" xfId="0" applyFont="1" applyFill="1" applyBorder="1" applyAlignment="1">
      <alignment horizontal="center" vertical="center"/>
    </xf>
    <xf numFmtId="0" fontId="4" fillId="6" borderId="8" xfId="0" applyFont="1" applyFill="1" applyBorder="1" applyAlignment="1">
      <alignment vertical="top" wrapText="1"/>
    </xf>
    <xf numFmtId="0" fontId="9" fillId="6" borderId="8" xfId="0" applyFont="1" applyFill="1" applyBorder="1" applyAlignment="1">
      <alignment vertical="top" wrapText="1"/>
    </xf>
    <xf numFmtId="0" fontId="7" fillId="0" borderId="8" xfId="0" applyFont="1" applyBorder="1"/>
    <xf numFmtId="0" fontId="7" fillId="0" borderId="9" xfId="0" applyFont="1" applyBorder="1" applyAlignment="1">
      <alignment vertical="top" wrapText="1"/>
    </xf>
    <xf numFmtId="0" fontId="35" fillId="23" borderId="27" xfId="0" applyFont="1" applyFill="1" applyBorder="1" applyAlignment="1">
      <alignment vertical="center"/>
    </xf>
    <xf numFmtId="0" fontId="8" fillId="34" borderId="8" xfId="0" applyFont="1" applyFill="1" applyBorder="1" applyAlignment="1">
      <alignment wrapText="1" readingOrder="1"/>
    </xf>
    <xf numFmtId="0" fontId="8" fillId="18" borderId="83" xfId="0" applyFont="1" applyFill="1" applyBorder="1" applyAlignment="1">
      <alignment wrapText="1" readingOrder="1"/>
    </xf>
    <xf numFmtId="0" fontId="69" fillId="18" borderId="83" xfId="0" applyFont="1" applyFill="1" applyBorder="1" applyAlignment="1">
      <alignment wrapText="1" readingOrder="1"/>
    </xf>
    <xf numFmtId="0" fontId="8" fillId="18" borderId="7" xfId="0" applyFont="1" applyFill="1" applyBorder="1" applyAlignment="1">
      <alignment wrapText="1" readingOrder="1"/>
    </xf>
    <xf numFmtId="0" fontId="8" fillId="18" borderId="95" xfId="0" applyFont="1" applyFill="1" applyBorder="1" applyAlignment="1">
      <alignment wrapText="1" readingOrder="1"/>
    </xf>
    <xf numFmtId="0" fontId="69" fillId="0" borderId="96" xfId="0" applyFont="1" applyBorder="1" applyAlignment="1">
      <alignment wrapText="1" readingOrder="1"/>
    </xf>
    <xf numFmtId="0" fontId="4" fillId="0" borderId="36" xfId="0" applyFont="1" applyBorder="1" applyAlignment="1">
      <alignment vertical="top" wrapText="1"/>
    </xf>
    <xf numFmtId="0" fontId="35" fillId="10" borderId="21" xfId="0" applyFont="1" applyFill="1" applyBorder="1" applyAlignment="1">
      <alignment horizontal="left" vertical="center"/>
    </xf>
    <xf numFmtId="0" fontId="35" fillId="10" borderId="0" xfId="0" applyFont="1" applyFill="1" applyAlignment="1">
      <alignment horizontal="left" vertical="center"/>
    </xf>
    <xf numFmtId="0" fontId="35" fillId="10" borderId="24" xfId="0" applyFont="1" applyFill="1" applyBorder="1" applyAlignment="1">
      <alignment horizontal="left" vertical="center"/>
    </xf>
    <xf numFmtId="0" fontId="4" fillId="0" borderId="20" xfId="0" quotePrefix="1" applyFont="1" applyBorder="1" applyAlignment="1">
      <alignment horizontal="left" vertical="top" wrapText="1"/>
    </xf>
    <xf numFmtId="0" fontId="4" fillId="0" borderId="12" xfId="0" quotePrefix="1" applyFont="1" applyBorder="1" applyAlignment="1">
      <alignment horizontal="left" vertical="top" wrapText="1"/>
    </xf>
    <xf numFmtId="0" fontId="9" fillId="0" borderId="15" xfId="0" applyFont="1" applyBorder="1"/>
    <xf numFmtId="0" fontId="77" fillId="0" borderId="15" xfId="0" applyFont="1" applyBorder="1" applyAlignment="1">
      <alignment horizontal="center" vertical="center"/>
    </xf>
    <xf numFmtId="0" fontId="21" fillId="0" borderId="15" xfId="0" applyFont="1" applyBorder="1" applyAlignment="1">
      <alignment horizontal="left" vertical="top"/>
    </xf>
    <xf numFmtId="0" fontId="9" fillId="8" borderId="28" xfId="0" applyFont="1" applyFill="1" applyBorder="1"/>
    <xf numFmtId="0" fontId="4" fillId="8" borderId="8" xfId="0" applyFont="1" applyFill="1" applyBorder="1" applyAlignment="1">
      <alignment horizontal="center" vertical="center"/>
    </xf>
    <xf numFmtId="3" fontId="34" fillId="0" borderId="7" xfId="0" quotePrefix="1" applyNumberFormat="1" applyFont="1" applyBorder="1" applyAlignment="1">
      <alignment horizontal="center" vertical="center" wrapText="1"/>
    </xf>
    <xf numFmtId="3" fontId="11" fillId="0" borderId="7" xfId="0" quotePrefix="1" applyNumberFormat="1" applyFont="1" applyBorder="1" applyAlignment="1">
      <alignment horizontal="center" vertical="center" wrapText="1"/>
    </xf>
    <xf numFmtId="0" fontId="9" fillId="0" borderId="27" xfId="0" applyFont="1" applyBorder="1" applyAlignment="1">
      <alignment vertical="center"/>
    </xf>
    <xf numFmtId="0" fontId="79" fillId="0" borderId="7" xfId="0" applyFont="1" applyBorder="1" applyAlignment="1">
      <alignment horizontal="center" vertical="center" wrapText="1"/>
    </xf>
    <xf numFmtId="0" fontId="82" fillId="23" borderId="12" xfId="0" applyFont="1" applyFill="1" applyBorder="1" applyAlignment="1">
      <alignment wrapText="1"/>
    </xf>
    <xf numFmtId="0" fontId="82" fillId="23" borderId="10" xfId="0" applyFont="1" applyFill="1" applyBorder="1" applyAlignment="1">
      <alignment wrapText="1" readingOrder="1"/>
    </xf>
    <xf numFmtId="0" fontId="82" fillId="23" borderId="28" xfId="0" applyFont="1" applyFill="1" applyBorder="1" applyAlignment="1">
      <alignment wrapText="1"/>
    </xf>
    <xf numFmtId="0" fontId="8" fillId="0" borderId="102" xfId="0" applyFont="1" applyBorder="1" applyAlignment="1">
      <alignment wrapText="1" readingOrder="1"/>
    </xf>
    <xf numFmtId="0" fontId="30" fillId="34" borderId="9" xfId="0" applyFont="1" applyFill="1" applyBorder="1" applyAlignment="1">
      <alignment wrapText="1" readingOrder="1"/>
    </xf>
    <xf numFmtId="14" fontId="10" fillId="0" borderId="91" xfId="0" applyNumberFormat="1" applyFont="1" applyBorder="1" applyAlignment="1">
      <alignment readingOrder="1"/>
    </xf>
    <xf numFmtId="0" fontId="83" fillId="0" borderId="7" xfId="0" applyFont="1" applyBorder="1" applyAlignment="1">
      <alignment horizontal="left" vertical="top" wrapText="1"/>
    </xf>
    <xf numFmtId="0" fontId="9" fillId="0" borderId="5" xfId="0" applyFont="1" applyBorder="1" applyAlignment="1">
      <alignment horizontal="center" vertical="center"/>
    </xf>
    <xf numFmtId="0" fontId="9" fillId="0" borderId="4" xfId="0" applyFont="1" applyBorder="1" applyAlignment="1">
      <alignment horizontal="left" vertical="center" wrapText="1"/>
    </xf>
    <xf numFmtId="3" fontId="9" fillId="18" borderId="1" xfId="0" applyNumberFormat="1" applyFont="1" applyFill="1" applyBorder="1" applyAlignment="1">
      <alignment horizontal="center" vertical="center" wrapText="1"/>
    </xf>
    <xf numFmtId="0" fontId="30" fillId="0" borderId="7" xfId="0" applyFont="1" applyBorder="1" applyAlignment="1">
      <alignment wrapText="1" readingOrder="1"/>
    </xf>
    <xf numFmtId="0" fontId="78" fillId="0" borderId="1" xfId="0" quotePrefix="1" applyFont="1" applyBorder="1" applyAlignment="1">
      <alignment horizontal="center" vertical="center" wrapText="1"/>
    </xf>
    <xf numFmtId="0" fontId="82" fillId="23" borderId="8" xfId="0" applyFont="1" applyFill="1" applyBorder="1" applyAlignment="1">
      <alignment wrapText="1"/>
    </xf>
    <xf numFmtId="0" fontId="82" fillId="23" borderId="8" xfId="0" applyFont="1" applyFill="1" applyBorder="1" applyAlignment="1">
      <alignment wrapText="1" readingOrder="1"/>
    </xf>
    <xf numFmtId="0" fontId="8" fillId="0" borderId="20" xfId="0" applyFont="1" applyBorder="1" applyAlignment="1">
      <alignment wrapText="1" readingOrder="1"/>
    </xf>
    <xf numFmtId="0" fontId="8" fillId="0" borderId="23" xfId="0" applyFont="1" applyBorder="1" applyAlignment="1">
      <alignment wrapText="1" readingOrder="1"/>
    </xf>
    <xf numFmtId="0" fontId="69" fillId="45" borderId="9" xfId="0" applyFont="1" applyFill="1" applyBorder="1" applyAlignment="1">
      <alignment wrapText="1" readingOrder="1"/>
    </xf>
    <xf numFmtId="0" fontId="8" fillId="45" borderId="36" xfId="0" applyFont="1" applyFill="1" applyBorder="1" applyAlignment="1">
      <alignment wrapText="1" readingOrder="1"/>
    </xf>
    <xf numFmtId="0" fontId="69" fillId="45" borderId="101" xfId="0" applyFont="1" applyFill="1" applyBorder="1" applyAlignment="1">
      <alignment wrapText="1" readingOrder="1"/>
    </xf>
    <xf numFmtId="0" fontId="8" fillId="45" borderId="96" xfId="0" applyFont="1" applyFill="1" applyBorder="1" applyAlignment="1">
      <alignment wrapText="1" readingOrder="1"/>
    </xf>
    <xf numFmtId="0" fontId="69" fillId="45" borderId="8" xfId="0" applyFont="1" applyFill="1" applyBorder="1" applyAlignment="1">
      <alignment wrapText="1" readingOrder="1"/>
    </xf>
    <xf numFmtId="0" fontId="8" fillId="45" borderId="8" xfId="0" applyFont="1" applyFill="1" applyBorder="1" applyAlignment="1">
      <alignment wrapText="1" readingOrder="1"/>
    </xf>
    <xf numFmtId="0" fontId="70" fillId="0" borderId="0" xfId="0" applyFont="1"/>
    <xf numFmtId="0" fontId="9" fillId="18" borderId="27" xfId="0" applyFont="1" applyFill="1" applyBorder="1" applyAlignment="1">
      <alignment vertical="center" wrapText="1"/>
    </xf>
    <xf numFmtId="0" fontId="4" fillId="6" borderId="8" xfId="0" applyFont="1" applyFill="1" applyBorder="1" applyAlignment="1">
      <alignment horizontal="center" vertical="center" wrapText="1"/>
    </xf>
    <xf numFmtId="177" fontId="33" fillId="0" borderId="7" xfId="0" applyNumberFormat="1" applyFont="1" applyBorder="1" applyAlignment="1">
      <alignment horizontal="right" vertical="center" wrapText="1"/>
    </xf>
    <xf numFmtId="0" fontId="69" fillId="0" borderId="35" xfId="0" applyFont="1" applyBorder="1" applyAlignment="1">
      <alignment wrapText="1" readingOrder="1"/>
    </xf>
    <xf numFmtId="0" fontId="8" fillId="0" borderId="12" xfId="0" applyFont="1" applyBorder="1" applyAlignment="1">
      <alignment wrapText="1" readingOrder="1"/>
    </xf>
    <xf numFmtId="0" fontId="13" fillId="0" borderId="0" xfId="0" applyFont="1" applyAlignment="1">
      <alignment horizontal="center"/>
    </xf>
    <xf numFmtId="0" fontId="8" fillId="18" borderId="8" xfId="0" applyFont="1" applyFill="1" applyBorder="1" applyAlignment="1">
      <alignment wrapText="1" readingOrder="1"/>
    </xf>
    <xf numFmtId="0" fontId="30" fillId="0" borderId="8" xfId="0" applyFont="1" applyBorder="1" applyAlignment="1">
      <alignment wrapText="1" readingOrder="1"/>
    </xf>
    <xf numFmtId="0" fontId="30" fillId="34" borderId="7" xfId="0" applyFont="1" applyFill="1" applyBorder="1" applyAlignment="1">
      <alignment wrapText="1" readingOrder="1"/>
    </xf>
    <xf numFmtId="0" fontId="69" fillId="34" borderId="7" xfId="0" applyFont="1" applyFill="1" applyBorder="1" applyAlignment="1">
      <alignment wrapText="1" readingOrder="1"/>
    </xf>
    <xf numFmtId="0" fontId="69" fillId="34" borderId="101" xfId="0" applyFont="1" applyFill="1" applyBorder="1" applyAlignment="1">
      <alignment wrapText="1" readingOrder="1"/>
    </xf>
    <xf numFmtId="0" fontId="0" fillId="0" borderId="15" xfId="0" applyBorder="1"/>
    <xf numFmtId="3" fontId="34" fillId="18" borderId="7" xfId="0" applyNumberFormat="1" applyFont="1" applyFill="1" applyBorder="1" applyAlignment="1">
      <alignment horizontal="center" vertical="center" wrapText="1"/>
    </xf>
    <xf numFmtId="38" fontId="9" fillId="0" borderId="8" xfId="0" applyNumberFormat="1" applyFont="1" applyBorder="1" applyAlignment="1">
      <alignment horizontal="center" vertical="center" wrapText="1"/>
    </xf>
    <xf numFmtId="0" fontId="13" fillId="0" borderId="14" xfId="0" applyFont="1" applyBorder="1" applyAlignment="1">
      <alignment horizontal="center"/>
    </xf>
    <xf numFmtId="0" fontId="13" fillId="0" borderId="7" xfId="0" applyFont="1" applyBorder="1" applyAlignment="1">
      <alignment vertical="top"/>
    </xf>
    <xf numFmtId="0" fontId="25" fillId="0" borderId="35" xfId="0" applyFont="1" applyBorder="1" applyAlignment="1">
      <alignment horizontal="left" vertical="top" wrapText="1"/>
    </xf>
    <xf numFmtId="0" fontId="13" fillId="0" borderId="14" xfId="0" applyFont="1" applyBorder="1" applyAlignment="1">
      <alignment vertical="top" wrapText="1"/>
    </xf>
    <xf numFmtId="0" fontId="7" fillId="0" borderId="8" xfId="0" quotePrefix="1" applyFont="1" applyBorder="1" applyAlignment="1">
      <alignment horizontal="left" vertical="top" wrapText="1"/>
    </xf>
    <xf numFmtId="0" fontId="4" fillId="0" borderId="36" xfId="0" applyFont="1" applyBorder="1" applyAlignment="1">
      <alignment horizontal="center" vertical="center"/>
    </xf>
    <xf numFmtId="0" fontId="13" fillId="0" borderId="36" xfId="0" applyFont="1" applyBorder="1" applyAlignment="1">
      <alignment horizontal="left" vertical="top" wrapText="1"/>
    </xf>
    <xf numFmtId="0" fontId="9" fillId="0" borderId="9" xfId="0" applyFont="1" applyBorder="1" applyAlignment="1">
      <alignment horizontal="left" vertical="center" wrapText="1"/>
    </xf>
    <xf numFmtId="0" fontId="9" fillId="20" borderId="7" xfId="0" applyFont="1" applyFill="1" applyBorder="1"/>
    <xf numFmtId="0" fontId="4" fillId="12" borderId="7" xfId="0" applyFont="1" applyFill="1" applyBorder="1" applyAlignment="1">
      <alignment horizontal="center" vertical="center"/>
    </xf>
    <xf numFmtId="0" fontId="4" fillId="8" borderId="12" xfId="0" applyFont="1" applyFill="1" applyBorder="1" applyAlignment="1">
      <alignment horizontal="center" vertical="center"/>
    </xf>
    <xf numFmtId="0" fontId="4" fillId="6" borderId="9" xfId="0" applyFont="1" applyFill="1" applyBorder="1" applyAlignment="1">
      <alignment horizontal="center" vertical="center"/>
    </xf>
    <xf numFmtId="0" fontId="4" fillId="6" borderId="9" xfId="0" applyFont="1" applyFill="1" applyBorder="1" applyAlignment="1">
      <alignment horizontal="center" vertical="center" wrapText="1"/>
    </xf>
    <xf numFmtId="0" fontId="9" fillId="44" borderId="9" xfId="0" applyFont="1" applyFill="1" applyBorder="1"/>
    <xf numFmtId="0" fontId="13" fillId="0" borderId="9" xfId="0" applyFont="1" applyBorder="1" applyAlignment="1">
      <alignment horizontal="left" vertical="center" wrapText="1"/>
    </xf>
    <xf numFmtId="176" fontId="4" fillId="0" borderId="36" xfId="0" applyNumberFormat="1" applyFont="1" applyBorder="1" applyAlignment="1">
      <alignment horizontal="center" vertical="center"/>
    </xf>
    <xf numFmtId="0" fontId="4" fillId="0" borderId="4" xfId="0" applyFont="1" applyBorder="1"/>
    <xf numFmtId="0" fontId="4" fillId="0" borderId="103" xfId="0" applyFont="1" applyBorder="1"/>
    <xf numFmtId="0" fontId="11" fillId="0" borderId="104" xfId="0" applyFont="1" applyBorder="1" applyAlignment="1">
      <alignment readingOrder="1"/>
    </xf>
    <xf numFmtId="14" fontId="11" fillId="0" borderId="92" xfId="0" applyNumberFormat="1" applyFont="1" applyBorder="1" applyAlignment="1">
      <alignment readingOrder="1"/>
    </xf>
    <xf numFmtId="0" fontId="10" fillId="0" borderId="96" xfId="0" applyFont="1" applyBorder="1" applyAlignment="1">
      <alignment readingOrder="1"/>
    </xf>
    <xf numFmtId="0" fontId="11" fillId="0" borderId="105" xfId="0" applyFont="1" applyBorder="1" applyAlignment="1">
      <alignment readingOrder="1"/>
    </xf>
    <xf numFmtId="14" fontId="11" fillId="0" borderId="98" xfId="0" applyNumberFormat="1" applyFont="1" applyBorder="1" applyAlignment="1">
      <alignment readingOrder="1"/>
    </xf>
    <xf numFmtId="0" fontId="8" fillId="0" borderId="105" xfId="0" applyFont="1" applyBorder="1" applyAlignment="1">
      <alignment readingOrder="1"/>
    </xf>
    <xf numFmtId="0" fontId="8" fillId="0" borderId="98" xfId="0" applyFont="1" applyBorder="1" applyAlignment="1">
      <alignment readingOrder="1"/>
    </xf>
    <xf numFmtId="0" fontId="8" fillId="0" borderId="96" xfId="0" applyFont="1" applyBorder="1" applyAlignment="1">
      <alignment readingOrder="1"/>
    </xf>
    <xf numFmtId="0" fontId="11" fillId="0" borderId="106" xfId="0" applyFont="1" applyBorder="1" applyAlignment="1">
      <alignment readingOrder="1"/>
    </xf>
    <xf numFmtId="0" fontId="11" fillId="0" borderId="107" xfId="0" applyFont="1" applyBorder="1" applyAlignment="1">
      <alignment readingOrder="1"/>
    </xf>
    <xf numFmtId="0" fontId="11" fillId="0" borderId="108" xfId="0" applyFont="1" applyBorder="1" applyAlignment="1">
      <alignment readingOrder="1"/>
    </xf>
    <xf numFmtId="14" fontId="11" fillId="0" borderId="107" xfId="0" applyNumberFormat="1" applyFont="1" applyBorder="1" applyAlignment="1">
      <alignment readingOrder="1"/>
    </xf>
    <xf numFmtId="0" fontId="11" fillId="0" borderId="109" xfId="0" applyFont="1" applyBorder="1" applyAlignment="1">
      <alignment readingOrder="1"/>
    </xf>
    <xf numFmtId="0" fontId="11" fillId="0" borderId="110" xfId="0" applyFont="1" applyBorder="1" applyAlignment="1">
      <alignment readingOrder="1"/>
    </xf>
    <xf numFmtId="14" fontId="11" fillId="0" borderId="110" xfId="0" applyNumberFormat="1" applyFont="1" applyBorder="1" applyAlignment="1">
      <alignment readingOrder="1"/>
    </xf>
    <xf numFmtId="0" fontId="8" fillId="0" borderId="104" xfId="0" applyFont="1" applyBorder="1" applyAlignment="1">
      <alignment readingOrder="1"/>
    </xf>
    <xf numFmtId="0" fontId="8" fillId="0" borderId="92" xfId="0" applyFont="1" applyBorder="1" applyAlignment="1">
      <alignment readingOrder="1"/>
    </xf>
    <xf numFmtId="0" fontId="10" fillId="0" borderId="108" xfId="0" applyFont="1" applyBorder="1" applyAlignment="1">
      <alignment readingOrder="1"/>
    </xf>
    <xf numFmtId="0" fontId="9" fillId="0" borderId="23" xfId="0" applyFont="1" applyBorder="1" applyAlignment="1">
      <alignment horizontal="center" vertical="center"/>
    </xf>
    <xf numFmtId="38" fontId="9" fillId="0" borderId="12" xfId="0" applyNumberFormat="1" applyFont="1" applyBorder="1" applyAlignment="1">
      <alignment horizontal="center" vertical="center" wrapText="1"/>
    </xf>
    <xf numFmtId="176" fontId="4" fillId="0" borderId="0" xfId="0" applyNumberFormat="1" applyFont="1" applyAlignment="1">
      <alignment horizontal="center" vertical="center"/>
    </xf>
    <xf numFmtId="0" fontId="4" fillId="0" borderId="3" xfId="0" applyFont="1" applyBorder="1"/>
    <xf numFmtId="0" fontId="85" fillId="16" borderId="7" xfId="0" applyFont="1" applyFill="1" applyBorder="1" applyAlignment="1">
      <alignment horizontal="center" vertical="center" wrapText="1"/>
    </xf>
    <xf numFmtId="0" fontId="85" fillId="16" borderId="7" xfId="0" applyFont="1" applyFill="1" applyBorder="1" applyAlignment="1">
      <alignment horizontal="center" vertical="center"/>
    </xf>
    <xf numFmtId="0" fontId="85" fillId="16" borderId="7" xfId="0" applyFont="1" applyFill="1" applyBorder="1" applyAlignment="1">
      <alignment horizontal="left" vertical="center"/>
    </xf>
    <xf numFmtId="0" fontId="85" fillId="16" borderId="7" xfId="0" applyFont="1" applyFill="1" applyBorder="1" applyAlignment="1">
      <alignment horizontal="left" vertical="center" wrapText="1"/>
    </xf>
    <xf numFmtId="0" fontId="86" fillId="29" borderId="7" xfId="0" applyFont="1" applyFill="1" applyBorder="1" applyAlignment="1">
      <alignment horizontal="center" vertical="center"/>
    </xf>
    <xf numFmtId="0" fontId="79" fillId="0" borderId="7" xfId="0" applyFont="1" applyBorder="1" applyAlignment="1">
      <alignment horizontal="left" vertical="center"/>
    </xf>
    <xf numFmtId="0" fontId="87" fillId="0" borderId="7" xfId="0" applyFont="1" applyBorder="1" applyAlignment="1">
      <alignment horizontal="center" vertical="center"/>
    </xf>
    <xf numFmtId="0" fontId="79" fillId="17" borderId="7" xfId="0" applyFont="1" applyFill="1" applyBorder="1" applyAlignment="1">
      <alignment horizontal="center" vertical="center"/>
    </xf>
    <xf numFmtId="0" fontId="79" fillId="17" borderId="7" xfId="0" applyFont="1" applyFill="1" applyBorder="1" applyAlignment="1">
      <alignment horizontal="center" vertical="center" wrapText="1"/>
    </xf>
    <xf numFmtId="0" fontId="87" fillId="0" borderId="7" xfId="0" applyFont="1" applyBorder="1" applyAlignment="1">
      <alignment horizontal="center" vertical="center" wrapText="1"/>
    </xf>
    <xf numFmtId="0" fontId="79" fillId="17" borderId="15" xfId="0" applyFont="1" applyFill="1" applyBorder="1" applyAlignment="1">
      <alignment horizontal="center" vertical="center"/>
    </xf>
    <xf numFmtId="0" fontId="79" fillId="0" borderId="15" xfId="0" applyFont="1" applyBorder="1" applyAlignment="1">
      <alignment horizontal="center" vertical="center"/>
    </xf>
    <xf numFmtId="3" fontId="79" fillId="0" borderId="12" xfId="0" applyNumberFormat="1" applyFont="1" applyBorder="1" applyAlignment="1">
      <alignment horizontal="center" vertical="center" wrapText="1"/>
    </xf>
    <xf numFmtId="0" fontId="87" fillId="18" borderId="7" xfId="0" applyFont="1" applyFill="1" applyBorder="1" applyAlignment="1">
      <alignment horizontal="center" vertical="center"/>
    </xf>
    <xf numFmtId="0" fontId="87" fillId="3" borderId="12" xfId="0" applyFont="1" applyFill="1" applyBorder="1"/>
    <xf numFmtId="176" fontId="79" fillId="0" borderId="15" xfId="0" applyNumberFormat="1" applyFont="1" applyBorder="1" applyAlignment="1">
      <alignment horizontal="left" vertical="center" wrapText="1"/>
    </xf>
    <xf numFmtId="0" fontId="79" fillId="0" borderId="23" xfId="0" applyFont="1" applyBorder="1" applyAlignment="1">
      <alignment horizontal="center" vertical="center"/>
    </xf>
    <xf numFmtId="0" fontId="79" fillId="0" borderId="0" xfId="0" applyFont="1" applyAlignment="1">
      <alignment horizontal="center" vertical="center"/>
    </xf>
    <xf numFmtId="0" fontId="79" fillId="5" borderId="7" xfId="0" applyFont="1" applyFill="1" applyBorder="1" applyAlignment="1">
      <alignment horizontal="center" vertical="center"/>
    </xf>
    <xf numFmtId="0" fontId="87" fillId="0" borderId="15" xfId="0" applyFont="1" applyBorder="1" applyAlignment="1">
      <alignment horizontal="left" vertical="top" wrapText="1"/>
    </xf>
    <xf numFmtId="0" fontId="79" fillId="0" borderId="8" xfId="0" applyFont="1" applyBorder="1" applyAlignment="1">
      <alignment horizontal="center" vertical="center" wrapText="1"/>
    </xf>
    <xf numFmtId="0" fontId="87" fillId="0" borderId="7" xfId="0" applyFont="1" applyBorder="1" applyAlignment="1">
      <alignment horizontal="left" vertical="top" wrapText="1"/>
    </xf>
    <xf numFmtId="176" fontId="79" fillId="0" borderId="7" xfId="0" applyNumberFormat="1" applyFont="1" applyBorder="1" applyAlignment="1">
      <alignment horizontal="left" vertical="center" wrapText="1"/>
    </xf>
    <xf numFmtId="0" fontId="87" fillId="0" borderId="5" xfId="0" applyFont="1" applyBorder="1" applyAlignment="1">
      <alignment horizontal="center" vertical="center"/>
    </xf>
    <xf numFmtId="0" fontId="87" fillId="0" borderId="8" xfId="0" applyFont="1" applyBorder="1" applyAlignment="1">
      <alignment horizontal="center" vertical="center" wrapText="1"/>
    </xf>
    <xf numFmtId="0" fontId="79" fillId="0" borderId="15" xfId="0" applyFont="1" applyBorder="1" applyAlignment="1">
      <alignment horizontal="center" vertical="center" wrapText="1"/>
    </xf>
    <xf numFmtId="0" fontId="79" fillId="0" borderId="15" xfId="0" applyFont="1" applyBorder="1" applyAlignment="1">
      <alignment vertical="center"/>
    </xf>
    <xf numFmtId="177" fontId="87" fillId="18" borderId="12" xfId="0" applyNumberFormat="1" applyFont="1" applyFill="1" applyBorder="1" applyAlignment="1">
      <alignment horizontal="center" vertical="center" wrapText="1"/>
    </xf>
    <xf numFmtId="176" fontId="87" fillId="0" borderId="15" xfId="0" applyNumberFormat="1" applyFont="1" applyBorder="1" applyAlignment="1">
      <alignment horizontal="left" vertical="top" wrapText="1"/>
    </xf>
    <xf numFmtId="176" fontId="79" fillId="0" borderId="23" xfId="0" applyNumberFormat="1" applyFont="1" applyBorder="1" applyAlignment="1">
      <alignment horizontal="left" vertical="top" wrapText="1"/>
    </xf>
    <xf numFmtId="0" fontId="79" fillId="0" borderId="0" xfId="0" applyFont="1"/>
    <xf numFmtId="0" fontId="87" fillId="0" borderId="8" xfId="0" applyFont="1" applyBorder="1" applyAlignment="1">
      <alignment horizontal="center" vertical="center"/>
    </xf>
    <xf numFmtId="0" fontId="79" fillId="0" borderId="8" xfId="0" applyFont="1" applyBorder="1" applyAlignment="1">
      <alignment vertical="center"/>
    </xf>
    <xf numFmtId="0" fontId="79" fillId="0" borderId="8" xfId="0" applyFont="1" applyBorder="1" applyAlignment="1">
      <alignment horizontal="center" vertical="center"/>
    </xf>
    <xf numFmtId="177" fontId="87" fillId="18" borderId="12" xfId="0" applyNumberFormat="1" applyFont="1" applyFill="1" applyBorder="1" applyAlignment="1">
      <alignment horizontal="center" vertical="center"/>
    </xf>
    <xf numFmtId="0" fontId="79" fillId="3" borderId="12" xfId="0" applyFont="1" applyFill="1" applyBorder="1"/>
    <xf numFmtId="0" fontId="87" fillId="0" borderId="9" xfId="0" applyFont="1" applyBorder="1" applyAlignment="1">
      <alignment vertical="top" wrapText="1"/>
    </xf>
    <xf numFmtId="176" fontId="87" fillId="0" borderId="36" xfId="0" applyNumberFormat="1" applyFont="1" applyBorder="1" applyAlignment="1">
      <alignment horizontal="left" vertical="top" wrapText="1"/>
    </xf>
    <xf numFmtId="176" fontId="79" fillId="0" borderId="31" xfId="0" applyNumberFormat="1" applyFont="1" applyBorder="1" applyAlignment="1">
      <alignment horizontal="left" vertical="top" wrapText="1"/>
    </xf>
    <xf numFmtId="0" fontId="79" fillId="0" borderId="7" xfId="0" applyFont="1" applyBorder="1" applyAlignment="1">
      <alignment vertical="center"/>
    </xf>
    <xf numFmtId="177" fontId="79" fillId="0" borderId="7" xfId="0" applyNumberFormat="1" applyFont="1" applyBorder="1" applyAlignment="1">
      <alignment horizontal="center" vertical="center"/>
    </xf>
    <xf numFmtId="0" fontId="79" fillId="3" borderId="8" xfId="0" applyFont="1" applyFill="1" applyBorder="1"/>
    <xf numFmtId="176" fontId="87" fillId="0" borderId="7" xfId="0" applyNumberFormat="1" applyFont="1" applyBorder="1" applyAlignment="1">
      <alignment horizontal="left" vertical="top" wrapText="1"/>
    </xf>
    <xf numFmtId="176" fontId="79" fillId="0" borderId="14" xfId="0" applyNumberFormat="1" applyFont="1" applyBorder="1" applyAlignment="1">
      <alignment horizontal="left" vertical="top" wrapText="1"/>
    </xf>
    <xf numFmtId="0" fontId="87" fillId="0" borderId="12" xfId="0" applyFont="1" applyBorder="1" applyAlignment="1">
      <alignment horizontal="center" vertical="center"/>
    </xf>
    <xf numFmtId="0" fontId="87" fillId="0" borderId="12" xfId="0" applyFont="1" applyBorder="1" applyAlignment="1">
      <alignment horizontal="center" vertical="center" wrapText="1"/>
    </xf>
    <xf numFmtId="0" fontId="79" fillId="0" borderId="28" xfId="0" applyFont="1" applyBorder="1" applyAlignment="1">
      <alignment horizontal="center" vertical="center"/>
    </xf>
    <xf numFmtId="177" fontId="87" fillId="0" borderId="12" xfId="0" applyNumberFormat="1" applyFont="1" applyBorder="1" applyAlignment="1">
      <alignment horizontal="center" vertical="center"/>
    </xf>
    <xf numFmtId="0" fontId="88" fillId="0" borderId="9" xfId="0" applyFont="1" applyBorder="1" applyAlignment="1">
      <alignment vertical="top" wrapText="1"/>
    </xf>
    <xf numFmtId="176" fontId="87" fillId="0" borderId="28" xfId="0" applyNumberFormat="1" applyFont="1" applyBorder="1" applyAlignment="1">
      <alignment horizontal="left" vertical="top" wrapText="1"/>
    </xf>
    <xf numFmtId="176" fontId="79" fillId="0" borderId="8" xfId="0" applyNumberFormat="1" applyFont="1" applyBorder="1" applyAlignment="1">
      <alignment horizontal="left" vertical="top" wrapText="1"/>
    </xf>
    <xf numFmtId="0" fontId="87" fillId="6" borderId="1" xfId="0" applyFont="1" applyFill="1" applyBorder="1" applyAlignment="1">
      <alignment horizontal="center" vertical="center"/>
    </xf>
    <xf numFmtId="0" fontId="87" fillId="6" borderId="7" xfId="0" applyFont="1" applyFill="1" applyBorder="1" applyAlignment="1">
      <alignment horizontal="center" vertical="center"/>
    </xf>
    <xf numFmtId="14" fontId="87" fillId="0" borderId="7" xfId="0" applyNumberFormat="1" applyFont="1" applyBorder="1" applyAlignment="1">
      <alignment horizontal="center" vertical="center"/>
    </xf>
    <xf numFmtId="38" fontId="79" fillId="18" borderId="7" xfId="0" applyNumberFormat="1" applyFont="1" applyFill="1" applyBorder="1" applyAlignment="1">
      <alignment horizontal="center" vertical="center" wrapText="1"/>
    </xf>
    <xf numFmtId="0" fontId="87" fillId="3" borderId="14" xfId="0" applyFont="1" applyFill="1" applyBorder="1" applyAlignment="1">
      <alignment horizontal="center" vertical="center"/>
    </xf>
    <xf numFmtId="0" fontId="87" fillId="0" borderId="7" xfId="0" applyFont="1" applyBorder="1" applyAlignment="1">
      <alignment vertical="top" wrapText="1"/>
    </xf>
    <xf numFmtId="0" fontId="79" fillId="0" borderId="0" xfId="0" applyFont="1" applyAlignment="1">
      <alignment horizontal="left" vertical="center" wrapText="1"/>
    </xf>
    <xf numFmtId="3" fontId="79" fillId="18" borderId="7" xfId="0" applyNumberFormat="1" applyFont="1" applyFill="1" applyBorder="1" applyAlignment="1">
      <alignment horizontal="center" vertical="center" wrapText="1"/>
    </xf>
    <xf numFmtId="0" fontId="79" fillId="30" borderId="7" xfId="0" applyFont="1" applyFill="1" applyBorder="1" applyAlignment="1">
      <alignment horizontal="center" vertical="center"/>
    </xf>
    <xf numFmtId="0" fontId="87" fillId="0" borderId="7" xfId="0" applyFont="1" applyBorder="1" applyAlignment="1">
      <alignment horizontal="left" vertical="center" wrapText="1"/>
    </xf>
    <xf numFmtId="0" fontId="79" fillId="18" borderId="7" xfId="0" applyFont="1" applyFill="1" applyBorder="1" applyAlignment="1">
      <alignment horizontal="center" vertical="center" wrapText="1"/>
    </xf>
    <xf numFmtId="0" fontId="79" fillId="0" borderId="7" xfId="0" applyFont="1" applyBorder="1" applyAlignment="1">
      <alignment horizontal="left" vertical="center" wrapText="1"/>
    </xf>
    <xf numFmtId="0" fontId="79" fillId="18" borderId="7" xfId="0" applyFont="1" applyFill="1" applyBorder="1" applyAlignment="1">
      <alignment horizontal="center" vertical="center"/>
    </xf>
    <xf numFmtId="3" fontId="79" fillId="8" borderId="7" xfId="0" applyNumberFormat="1" applyFont="1" applyFill="1" applyBorder="1" applyAlignment="1">
      <alignment horizontal="center" vertical="center" wrapText="1"/>
    </xf>
    <xf numFmtId="0" fontId="88" fillId="0" borderId="7" xfId="0" applyFont="1" applyBorder="1" applyAlignment="1">
      <alignment horizontal="left" vertical="center" wrapText="1"/>
    </xf>
    <xf numFmtId="3" fontId="79" fillId="0" borderId="7" xfId="0" applyNumberFormat="1" applyFont="1" applyBorder="1" applyAlignment="1">
      <alignment horizontal="center" vertical="center" wrapText="1"/>
    </xf>
    <xf numFmtId="0" fontId="79" fillId="8" borderId="7" xfId="0" applyFont="1" applyFill="1" applyBorder="1" applyAlignment="1">
      <alignment horizontal="center" vertical="center"/>
    </xf>
    <xf numFmtId="176" fontId="79" fillId="0" borderId="7" xfId="0" applyNumberFormat="1" applyFont="1" applyBorder="1" applyAlignment="1">
      <alignment horizontal="left" vertical="center"/>
    </xf>
    <xf numFmtId="0" fontId="79" fillId="3" borderId="7" xfId="0" applyFont="1" applyFill="1" applyBorder="1" applyAlignment="1">
      <alignment horizontal="center" vertical="center"/>
    </xf>
    <xf numFmtId="14" fontId="79" fillId="0" borderId="7" xfId="0" applyNumberFormat="1" applyFont="1" applyBorder="1" applyAlignment="1">
      <alignment horizontal="center" vertical="center" wrapText="1"/>
    </xf>
    <xf numFmtId="14" fontId="79" fillId="0" borderId="7" xfId="0" applyNumberFormat="1" applyFont="1" applyBorder="1" applyAlignment="1">
      <alignment horizontal="center" vertical="center"/>
    </xf>
    <xf numFmtId="0" fontId="89" fillId="0" borderId="7" xfId="0" quotePrefix="1" applyFont="1" applyBorder="1" applyAlignment="1">
      <alignment horizontal="center" vertical="center"/>
    </xf>
    <xf numFmtId="0" fontId="79" fillId="18" borderId="7" xfId="0" quotePrefix="1" applyFont="1" applyFill="1" applyBorder="1" applyAlignment="1">
      <alignment horizontal="center" vertical="center"/>
    </xf>
    <xf numFmtId="0" fontId="79" fillId="18" borderId="7" xfId="0" applyFont="1" applyFill="1" applyBorder="1" applyAlignment="1">
      <alignment wrapText="1"/>
    </xf>
    <xf numFmtId="3" fontId="79" fillId="18" borderId="7" xfId="0" applyNumberFormat="1" applyFont="1" applyFill="1" applyBorder="1" applyAlignment="1">
      <alignment horizontal="center" vertical="center"/>
    </xf>
    <xf numFmtId="0" fontId="90" fillId="3" borderId="7" xfId="0" applyFont="1" applyFill="1" applyBorder="1" applyAlignment="1">
      <alignment horizontal="center" vertical="center" wrapText="1"/>
    </xf>
    <xf numFmtId="0" fontId="89" fillId="0" borderId="7" xfId="0" applyFont="1" applyBorder="1" applyAlignment="1">
      <alignment horizontal="center" vertical="center"/>
    </xf>
    <xf numFmtId="0" fontId="88" fillId="0" borderId="7" xfId="0" quotePrefix="1" applyFont="1" applyBorder="1" applyAlignment="1">
      <alignment horizontal="left" vertical="center" wrapText="1"/>
    </xf>
    <xf numFmtId="179" fontId="87" fillId="0" borderId="7" xfId="0" applyNumberFormat="1" applyFont="1" applyBorder="1" applyAlignment="1">
      <alignment horizontal="center" vertical="center" wrapText="1"/>
    </xf>
    <xf numFmtId="0" fontId="87" fillId="3" borderId="7" xfId="0" applyFont="1" applyFill="1" applyBorder="1" applyAlignment="1">
      <alignment horizontal="center" vertical="center"/>
    </xf>
    <xf numFmtId="179" fontId="79" fillId="0" borderId="7" xfId="0" applyNumberFormat="1" applyFont="1" applyBorder="1" applyAlignment="1">
      <alignment horizontal="center" vertical="center"/>
    </xf>
    <xf numFmtId="49" fontId="79" fillId="0" borderId="7" xfId="0" applyNumberFormat="1" applyFont="1" applyBorder="1" applyAlignment="1">
      <alignment horizontal="left" vertical="top" wrapText="1"/>
    </xf>
    <xf numFmtId="0" fontId="79" fillId="0" borderId="7" xfId="0" applyFont="1" applyBorder="1" applyAlignment="1">
      <alignment horizontal="left" vertical="top" wrapText="1"/>
    </xf>
    <xf numFmtId="179" fontId="87" fillId="0" borderId="7" xfId="0" applyNumberFormat="1" applyFont="1" applyBorder="1" applyAlignment="1">
      <alignment horizontal="center" vertical="center"/>
    </xf>
    <xf numFmtId="49" fontId="87" fillId="0" borderId="7" xfId="0" applyNumberFormat="1" applyFont="1" applyBorder="1" applyAlignment="1">
      <alignment horizontal="left" vertical="top" wrapText="1"/>
    </xf>
    <xf numFmtId="49" fontId="88" fillId="0" borderId="7" xfId="0" applyNumberFormat="1" applyFont="1" applyBorder="1" applyAlignment="1">
      <alignment horizontal="left" vertical="top" wrapText="1"/>
    </xf>
    <xf numFmtId="0" fontId="89" fillId="18" borderId="7" xfId="0" quotePrefix="1" applyFont="1" applyFill="1" applyBorder="1" applyAlignment="1">
      <alignment horizontal="center" vertical="center"/>
    </xf>
    <xf numFmtId="0" fontId="88" fillId="0" borderId="7" xfId="0" applyFont="1" applyBorder="1" applyAlignment="1">
      <alignment horizontal="center" vertical="center" wrapText="1"/>
    </xf>
    <xf numFmtId="0" fontId="79" fillId="8" borderId="7" xfId="0" applyFont="1" applyFill="1" applyBorder="1"/>
    <xf numFmtId="0" fontId="87" fillId="18" borderId="8" xfId="0" applyFont="1" applyFill="1" applyBorder="1" applyAlignment="1">
      <alignment horizontal="center" vertical="center"/>
    </xf>
    <xf numFmtId="0" fontId="87" fillId="18" borderId="12" xfId="0" applyFont="1" applyFill="1" applyBorder="1" applyAlignment="1">
      <alignment horizontal="center" vertical="center" wrapText="1"/>
    </xf>
    <xf numFmtId="0" fontId="87" fillId="18" borderId="8" xfId="0" applyFont="1" applyFill="1" applyBorder="1" applyAlignment="1">
      <alignment horizontal="center" vertical="center" wrapText="1"/>
    </xf>
    <xf numFmtId="0" fontId="79" fillId="18" borderId="31" xfId="0" applyFont="1" applyFill="1" applyBorder="1" applyAlignment="1">
      <alignment horizontal="center" vertical="center" wrapText="1"/>
    </xf>
    <xf numFmtId="0" fontId="79" fillId="18" borderId="8" xfId="0" applyFont="1" applyFill="1" applyBorder="1" applyAlignment="1">
      <alignment vertical="center"/>
    </xf>
    <xf numFmtId="0" fontId="79" fillId="18" borderId="8" xfId="0" applyFont="1" applyFill="1" applyBorder="1" applyAlignment="1">
      <alignment horizontal="center" vertical="center"/>
    </xf>
    <xf numFmtId="177" fontId="79" fillId="18" borderId="8" xfId="0" applyNumberFormat="1" applyFont="1" applyFill="1" applyBorder="1" applyAlignment="1">
      <alignment horizontal="center" vertical="center" wrapText="1"/>
    </xf>
    <xf numFmtId="0" fontId="79" fillId="3" borderId="7" xfId="0" applyFont="1" applyFill="1" applyBorder="1"/>
    <xf numFmtId="0" fontId="79" fillId="0" borderId="12" xfId="0" applyFont="1" applyBorder="1"/>
    <xf numFmtId="176" fontId="87" fillId="18" borderId="12" xfId="0" applyNumberFormat="1" applyFont="1" applyFill="1" applyBorder="1" applyAlignment="1">
      <alignment horizontal="left" vertical="top" wrapText="1"/>
    </xf>
    <xf numFmtId="176" fontId="79" fillId="18" borderId="12" xfId="0" applyNumberFormat="1" applyFont="1" applyFill="1" applyBorder="1" applyAlignment="1">
      <alignment horizontal="left" vertical="top" wrapText="1"/>
    </xf>
    <xf numFmtId="0" fontId="79" fillId="18" borderId="0" xfId="0" applyFont="1" applyFill="1"/>
    <xf numFmtId="0" fontId="79" fillId="0" borderId="7" xfId="0" applyFont="1" applyBorder="1" applyAlignment="1">
      <alignment horizontal="center"/>
    </xf>
    <xf numFmtId="0" fontId="79" fillId="0" borderId="7" xfId="0" applyFont="1" applyBorder="1" applyAlignment="1">
      <alignment horizontal="center" readingOrder="1"/>
    </xf>
    <xf numFmtId="0" fontId="86" fillId="29" borderId="7" xfId="0" applyFont="1" applyFill="1" applyBorder="1" applyAlignment="1">
      <alignment horizontal="left" vertical="center"/>
    </xf>
    <xf numFmtId="0" fontId="79" fillId="31" borderId="7" xfId="0" applyFont="1" applyFill="1" applyBorder="1" applyAlignment="1">
      <alignment horizontal="center" vertical="center"/>
    </xf>
    <xf numFmtId="0" fontId="91" fillId="0" borderId="7" xfId="0" applyFont="1" applyBorder="1" applyAlignment="1">
      <alignment horizontal="left" vertical="center"/>
    </xf>
    <xf numFmtId="0" fontId="89" fillId="17" borderId="7" xfId="0" applyFont="1" applyFill="1" applyBorder="1" applyAlignment="1">
      <alignment horizontal="center" vertical="center"/>
    </xf>
    <xf numFmtId="0" fontId="79" fillId="17" borderId="7" xfId="0" applyFont="1" applyFill="1" applyBorder="1" applyAlignment="1">
      <alignment horizontal="left" vertical="center"/>
    </xf>
    <xf numFmtId="3" fontId="11" fillId="0" borderId="7" xfId="0" applyNumberFormat="1" applyFont="1" applyBorder="1" applyAlignment="1">
      <alignment horizontal="center" vertical="center" wrapText="1"/>
    </xf>
    <xf numFmtId="0" fontId="8" fillId="34" borderId="10" xfId="0" applyFont="1" applyFill="1" applyBorder="1" applyAlignment="1">
      <alignment wrapText="1" readingOrder="1"/>
    </xf>
    <xf numFmtId="0" fontId="13" fillId="0" borderId="7" xfId="0" applyFont="1" applyBorder="1" applyAlignment="1">
      <alignment horizontal="left" vertical="top"/>
    </xf>
    <xf numFmtId="0" fontId="8" fillId="0" borderId="92" xfId="0" applyFont="1" applyBorder="1" applyAlignment="1">
      <alignment wrapText="1" readingOrder="1"/>
    </xf>
    <xf numFmtId="0" fontId="0" fillId="0" borderId="10" xfId="0" applyBorder="1" applyAlignment="1">
      <alignment wrapText="1"/>
    </xf>
    <xf numFmtId="3" fontId="42" fillId="18" borderId="1" xfId="0" applyNumberFormat="1" applyFont="1" applyFill="1" applyBorder="1" applyAlignment="1">
      <alignment horizontal="center" vertical="center" wrapText="1"/>
    </xf>
    <xf numFmtId="0" fontId="42" fillId="0" borderId="1" xfId="0" applyFont="1" applyBorder="1" applyAlignment="1">
      <alignment horizontal="center" vertical="center"/>
    </xf>
    <xf numFmtId="0" fontId="42" fillId="0" borderId="14" xfId="0" applyFont="1" applyBorder="1" applyAlignment="1">
      <alignment horizontal="left" vertical="top" wrapText="1"/>
    </xf>
    <xf numFmtId="0" fontId="4" fillId="0" borderId="111" xfId="0" applyFont="1" applyBorder="1" applyAlignment="1">
      <alignment vertical="center" wrapText="1"/>
    </xf>
    <xf numFmtId="0" fontId="6" fillId="16" borderId="27" xfId="0" applyFont="1" applyFill="1" applyBorder="1" applyAlignment="1">
      <alignment horizontal="left" vertical="center" wrapText="1"/>
    </xf>
    <xf numFmtId="0" fontId="9" fillId="3" borderId="28" xfId="0" applyFont="1" applyFill="1" applyBorder="1" applyAlignment="1">
      <alignment vertical="center"/>
    </xf>
    <xf numFmtId="0" fontId="13" fillId="0" borderId="14" xfId="0" applyFont="1" applyBorder="1" applyAlignment="1">
      <alignment horizontal="left" vertical="top" wrapText="1"/>
    </xf>
    <xf numFmtId="0" fontId="13" fillId="0" borderId="31" xfId="0" applyFont="1" applyBorder="1" applyAlignment="1">
      <alignment vertical="top" wrapText="1"/>
    </xf>
    <xf numFmtId="0" fontId="4" fillId="0" borderId="12" xfId="0" applyFont="1" applyBorder="1" applyAlignment="1">
      <alignment horizontal="left" vertical="top" wrapText="1"/>
    </xf>
    <xf numFmtId="0" fontId="21" fillId="0" borderId="7" xfId="0" applyFont="1" applyBorder="1" applyAlignment="1">
      <alignment vertical="top" wrapText="1"/>
    </xf>
    <xf numFmtId="0" fontId="13" fillId="0" borderId="12" xfId="0" applyFont="1" applyBorder="1" applyAlignment="1">
      <alignment vertical="top" wrapText="1"/>
    </xf>
    <xf numFmtId="0" fontId="13" fillId="0" borderId="9" xfId="0" applyFont="1" applyBorder="1" applyAlignment="1">
      <alignment vertical="top" wrapText="1"/>
    </xf>
    <xf numFmtId="176" fontId="13" fillId="0" borderId="14" xfId="0" applyNumberFormat="1" applyFont="1" applyBorder="1" applyAlignment="1">
      <alignment horizontal="left" vertical="top" wrapText="1"/>
    </xf>
    <xf numFmtId="176" fontId="13" fillId="0" borderId="7" xfId="0" applyNumberFormat="1" applyFont="1" applyBorder="1" applyAlignment="1">
      <alignment vertical="top" wrapText="1"/>
    </xf>
    <xf numFmtId="0" fontId="13" fillId="0" borderId="15" xfId="0" applyFont="1" applyBorder="1" applyAlignment="1">
      <alignment vertical="top" wrapText="1"/>
    </xf>
    <xf numFmtId="176" fontId="13" fillId="0" borderId="15" xfId="0" applyNumberFormat="1" applyFont="1" applyBorder="1" applyAlignment="1">
      <alignment vertical="top" wrapText="1"/>
    </xf>
    <xf numFmtId="0" fontId="31" fillId="16" borderId="4" xfId="0" applyFont="1" applyFill="1" applyBorder="1" applyAlignment="1">
      <alignment horizontal="left" vertical="center" wrapText="1"/>
    </xf>
    <xf numFmtId="0" fontId="9" fillId="17" borderId="4" xfId="0" applyFont="1" applyFill="1" applyBorder="1" applyAlignment="1">
      <alignment horizontal="center" vertical="center"/>
    </xf>
    <xf numFmtId="176" fontId="9" fillId="0" borderId="1" xfId="0" applyNumberFormat="1" applyFont="1" applyBorder="1" applyAlignment="1">
      <alignment horizontal="left" vertical="center" wrapText="1"/>
    </xf>
    <xf numFmtId="0" fontId="9" fillId="0" borderId="4" xfId="0" applyFont="1" applyBorder="1" applyAlignment="1">
      <alignment horizontal="center" vertical="center" wrapText="1"/>
    </xf>
    <xf numFmtId="0" fontId="9" fillId="30" borderId="9" xfId="0" applyFont="1" applyFill="1" applyBorder="1" applyAlignment="1">
      <alignment vertical="center"/>
    </xf>
    <xf numFmtId="0" fontId="9" fillId="0" borderId="103" xfId="0" applyFont="1" applyBorder="1" applyAlignment="1">
      <alignment vertical="center" wrapText="1"/>
    </xf>
    <xf numFmtId="0" fontId="9" fillId="30" borderId="7" xfId="0" applyFont="1" applyFill="1" applyBorder="1" applyAlignment="1">
      <alignment vertical="center"/>
    </xf>
    <xf numFmtId="0" fontId="4" fillId="0" borderId="27" xfId="0" applyFont="1" applyBorder="1" applyAlignment="1">
      <alignment horizontal="left" vertical="center" wrapText="1"/>
    </xf>
    <xf numFmtId="0" fontId="9" fillId="30" borderId="0" xfId="0" applyFont="1" applyFill="1" applyAlignment="1">
      <alignment vertical="center"/>
    </xf>
    <xf numFmtId="0" fontId="9" fillId="17" borderId="19" xfId="0" applyFont="1" applyFill="1" applyBorder="1" applyAlignment="1">
      <alignment horizontal="center" vertical="center"/>
    </xf>
    <xf numFmtId="0" fontId="9" fillId="17" borderId="27" xfId="0" applyFont="1" applyFill="1" applyBorder="1" applyAlignment="1">
      <alignment horizontal="center" vertical="center"/>
    </xf>
    <xf numFmtId="0" fontId="9" fillId="8" borderId="1" xfId="0" applyFont="1" applyFill="1" applyBorder="1" applyAlignment="1">
      <alignment horizontal="center" vertical="center"/>
    </xf>
    <xf numFmtId="0" fontId="35" fillId="23" borderId="27" xfId="0" applyFont="1" applyFill="1" applyBorder="1" applyAlignment="1">
      <alignment vertical="center" wrapText="1"/>
    </xf>
    <xf numFmtId="0" fontId="30" fillId="0" borderId="8" xfId="0" applyFont="1" applyBorder="1" applyAlignment="1">
      <alignment wrapText="1"/>
    </xf>
    <xf numFmtId="0" fontId="30" fillId="0" borderId="7" xfId="0" applyFont="1" applyBorder="1" applyAlignment="1">
      <alignment wrapText="1"/>
    </xf>
    <xf numFmtId="0" fontId="82" fillId="23" borderId="35" xfId="0" applyFont="1" applyFill="1" applyBorder="1" applyAlignment="1">
      <alignment wrapText="1" readingOrder="1"/>
    </xf>
    <xf numFmtId="0" fontId="82" fillId="23" borderId="7" xfId="0" applyFont="1" applyFill="1" applyBorder="1" applyAlignment="1">
      <alignment wrapText="1" readingOrder="1"/>
    </xf>
    <xf numFmtId="176" fontId="9" fillId="0" borderId="1" xfId="0" applyNumberFormat="1" applyFont="1" applyBorder="1" applyAlignment="1">
      <alignment horizontal="center" vertical="center"/>
    </xf>
    <xf numFmtId="0" fontId="9" fillId="3" borderId="1" xfId="0" applyFont="1" applyFill="1" applyBorder="1" applyAlignment="1">
      <alignment horizontal="center" vertical="center"/>
    </xf>
    <xf numFmtId="176" fontId="4" fillId="0" borderId="7" xfId="0" applyNumberFormat="1" applyFont="1" applyBorder="1" applyAlignment="1">
      <alignment vertical="top" wrapText="1"/>
    </xf>
    <xf numFmtId="0" fontId="9" fillId="5" borderId="1" xfId="0" applyFont="1" applyFill="1" applyBorder="1" applyAlignment="1">
      <alignment horizontal="center" vertical="center"/>
    </xf>
    <xf numFmtId="176" fontId="9" fillId="18" borderId="1" xfId="0" applyNumberFormat="1" applyFont="1" applyFill="1" applyBorder="1" applyAlignment="1">
      <alignment horizontal="left" vertical="center" wrapText="1"/>
    </xf>
    <xf numFmtId="0" fontId="7" fillId="18" borderId="27" xfId="0" applyFont="1" applyFill="1" applyBorder="1" applyAlignment="1">
      <alignment vertical="center"/>
    </xf>
    <xf numFmtId="0" fontId="92" fillId="0" borderId="0" xfId="0" applyFont="1" applyAlignment="1">
      <alignment horizontal="center" vertical="center"/>
    </xf>
    <xf numFmtId="0" fontId="0" fillId="0" borderId="9" xfId="0" applyBorder="1" applyAlignment="1">
      <alignment wrapText="1"/>
    </xf>
    <xf numFmtId="0" fontId="38" fillId="0" borderId="7" xfId="0" applyFont="1" applyBorder="1" applyAlignment="1">
      <alignment horizontal="center" vertical="center"/>
    </xf>
    <xf numFmtId="0" fontId="38" fillId="0" borderId="7" xfId="0" applyFont="1" applyBorder="1" applyAlignment="1">
      <alignment horizontal="center" vertical="center" wrapText="1"/>
    </xf>
    <xf numFmtId="14" fontId="38" fillId="0" borderId="7" xfId="0" applyNumberFormat="1" applyFont="1" applyBorder="1" applyAlignment="1">
      <alignment horizontal="center" vertical="center"/>
    </xf>
    <xf numFmtId="0" fontId="38" fillId="0" borderId="7" xfId="0" quotePrefix="1" applyFont="1" applyBorder="1" applyAlignment="1">
      <alignment horizontal="center" vertical="center"/>
    </xf>
    <xf numFmtId="177" fontId="38" fillId="0" borderId="7" xfId="0" applyNumberFormat="1" applyFont="1" applyBorder="1" applyAlignment="1">
      <alignment vertical="center"/>
    </xf>
    <xf numFmtId="0" fontId="38" fillId="0" borderId="7" xfId="0" applyFont="1" applyBorder="1" applyAlignment="1">
      <alignment horizontal="center" vertical="top" wrapText="1"/>
    </xf>
    <xf numFmtId="0" fontId="38" fillId="0" borderId="7" xfId="0" applyFont="1" applyBorder="1" applyAlignment="1">
      <alignment horizontal="left" vertical="top" wrapText="1"/>
    </xf>
    <xf numFmtId="0" fontId="38" fillId="0" borderId="7" xfId="0" applyFont="1" applyBorder="1" applyAlignment="1">
      <alignment wrapText="1"/>
    </xf>
    <xf numFmtId="0" fontId="11" fillId="0" borderId="0" xfId="0" applyFont="1" applyAlignment="1">
      <alignment horizontal="center"/>
    </xf>
    <xf numFmtId="0" fontId="9" fillId="18" borderId="5" xfId="0" applyFont="1" applyFill="1" applyBorder="1" applyAlignment="1">
      <alignment horizontal="left" vertical="center" wrapText="1"/>
    </xf>
    <xf numFmtId="0" fontId="9"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4" fillId="23" borderId="27" xfId="0" applyFont="1" applyFill="1" applyBorder="1" applyAlignment="1">
      <alignment vertical="center"/>
    </xf>
    <xf numFmtId="176" fontId="9" fillId="0" borderId="27" xfId="0" applyNumberFormat="1" applyFont="1" applyBorder="1" applyAlignment="1">
      <alignment vertical="center"/>
    </xf>
    <xf numFmtId="0" fontId="9" fillId="0" borderId="27" xfId="0" applyFont="1" applyBorder="1" applyAlignment="1">
      <alignment vertical="center" wrapText="1"/>
    </xf>
    <xf numFmtId="0" fontId="94" fillId="0" borderId="0" xfId="0" applyFont="1"/>
    <xf numFmtId="0" fontId="4" fillId="18" borderId="1" xfId="0" applyFont="1" applyFill="1" applyBorder="1" applyAlignment="1">
      <alignment vertical="center" wrapText="1"/>
    </xf>
    <xf numFmtId="0" fontId="4" fillId="18" borderId="3" xfId="0" applyFont="1" applyFill="1" applyBorder="1" applyAlignment="1">
      <alignment horizontal="left" vertical="center" wrapText="1"/>
    </xf>
    <xf numFmtId="0" fontId="4" fillId="18" borderId="7" xfId="0" applyFont="1" applyFill="1" applyBorder="1" applyAlignment="1">
      <alignment horizontal="left" vertical="center" wrapText="1"/>
    </xf>
    <xf numFmtId="0" fontId="7" fillId="5" borderId="5" xfId="0" applyFont="1" applyFill="1" applyBorder="1" applyAlignment="1">
      <alignment horizontal="center" vertical="center"/>
    </xf>
    <xf numFmtId="176" fontId="9" fillId="43" borderId="27" xfId="0" applyNumberFormat="1" applyFont="1" applyFill="1" applyBorder="1" applyAlignment="1">
      <alignment vertical="center"/>
    </xf>
    <xf numFmtId="0" fontId="4" fillId="43" borderId="27" xfId="0" applyFont="1" applyFill="1" applyBorder="1" applyAlignment="1">
      <alignment vertical="center" wrapText="1"/>
    </xf>
    <xf numFmtId="0" fontId="4" fillId="43" borderId="27" xfId="0" applyFont="1" applyFill="1" applyBorder="1" applyAlignment="1">
      <alignment vertical="center"/>
    </xf>
    <xf numFmtId="0" fontId="0" fillId="18" borderId="8" xfId="0" applyFill="1" applyBorder="1" applyAlignment="1">
      <alignment wrapText="1" readingOrder="1"/>
    </xf>
    <xf numFmtId="0" fontId="0" fillId="18" borderId="12" xfId="0" applyFill="1" applyBorder="1" applyAlignment="1">
      <alignment wrapText="1" readingOrder="1"/>
    </xf>
    <xf numFmtId="0" fontId="30" fillId="0" borderId="31" xfId="0" applyFont="1" applyBorder="1" applyAlignment="1">
      <alignment wrapText="1" readingOrder="1"/>
    </xf>
    <xf numFmtId="0" fontId="95" fillId="23" borderId="8" xfId="0" applyFont="1" applyFill="1" applyBorder="1" applyAlignment="1">
      <alignment wrapText="1" readingOrder="1"/>
    </xf>
    <xf numFmtId="0" fontId="95" fillId="23" borderId="7" xfId="0" applyFont="1" applyFill="1" applyBorder="1" applyAlignment="1">
      <alignment wrapText="1" readingOrder="1"/>
    </xf>
    <xf numFmtId="0" fontId="69" fillId="34" borderId="8" xfId="0" applyFont="1" applyFill="1" applyBorder="1" applyAlignment="1">
      <alignment wrapText="1" readingOrder="1"/>
    </xf>
    <xf numFmtId="0" fontId="82" fillId="43" borderId="10" xfId="0" applyFont="1" applyFill="1" applyBorder="1" applyAlignment="1">
      <alignment wrapText="1" readingOrder="1"/>
    </xf>
    <xf numFmtId="0" fontId="82" fillId="43" borderId="8" xfId="0" applyFont="1" applyFill="1" applyBorder="1" applyAlignment="1">
      <alignment wrapText="1" readingOrder="1"/>
    </xf>
    <xf numFmtId="0" fontId="0" fillId="0" borderId="36" xfId="0" applyBorder="1" applyAlignment="1">
      <alignment wrapText="1" readingOrder="1"/>
    </xf>
    <xf numFmtId="0" fontId="0" fillId="0" borderId="97" xfId="0" applyBorder="1" applyAlignment="1">
      <alignment wrapText="1" readingOrder="1"/>
    </xf>
    <xf numFmtId="0" fontId="82" fillId="43" borderId="35" xfId="0" applyFont="1" applyFill="1" applyBorder="1" applyAlignment="1">
      <alignment wrapText="1" readingOrder="1"/>
    </xf>
    <xf numFmtId="0" fontId="69" fillId="0" borderId="101" xfId="0" applyFont="1" applyBorder="1" applyAlignment="1">
      <alignment wrapText="1" readingOrder="1"/>
    </xf>
    <xf numFmtId="0" fontId="69" fillId="18" borderId="9" xfId="0" applyFont="1" applyFill="1" applyBorder="1" applyAlignment="1">
      <alignment wrapText="1" readingOrder="1"/>
    </xf>
    <xf numFmtId="0" fontId="13" fillId="0" borderId="23" xfId="0" applyFont="1" applyBorder="1" applyAlignment="1">
      <alignment vertical="top" wrapText="1"/>
    </xf>
    <xf numFmtId="0" fontId="7" fillId="23" borderId="27" xfId="0" applyFont="1" applyFill="1" applyBorder="1" applyAlignment="1">
      <alignment vertical="center" wrapText="1"/>
    </xf>
    <xf numFmtId="14" fontId="95" fillId="23" borderId="8" xfId="0" applyNumberFormat="1" applyFont="1" applyFill="1" applyBorder="1" applyAlignment="1">
      <alignment wrapText="1"/>
    </xf>
    <xf numFmtId="0" fontId="95" fillId="23" borderId="8" xfId="0" applyFont="1" applyFill="1" applyBorder="1" applyAlignment="1">
      <alignment wrapText="1"/>
    </xf>
    <xf numFmtId="38" fontId="9" fillId="0" borderId="9" xfId="0" applyNumberFormat="1" applyFont="1" applyBorder="1" applyAlignment="1">
      <alignment horizontal="center" vertical="center" wrapText="1"/>
    </xf>
    <xf numFmtId="0" fontId="97" fillId="0" borderId="21" xfId="0" applyFont="1" applyBorder="1" applyAlignment="1">
      <alignment vertical="top" wrapText="1"/>
    </xf>
    <xf numFmtId="0" fontId="97" fillId="0" borderId="7" xfId="0" applyFont="1" applyBorder="1" applyAlignment="1">
      <alignment vertical="top" wrapText="1"/>
    </xf>
    <xf numFmtId="0" fontId="99" fillId="0" borderId="27" xfId="0" applyFont="1" applyBorder="1" applyAlignment="1">
      <alignment vertical="center" wrapText="1"/>
    </xf>
    <xf numFmtId="0" fontId="9" fillId="43" borderId="27" xfId="0" applyFont="1" applyFill="1" applyBorder="1" applyAlignment="1">
      <alignment vertical="center"/>
    </xf>
    <xf numFmtId="0" fontId="101" fillId="43" borderId="27" xfId="0" applyFont="1" applyFill="1" applyBorder="1" applyAlignment="1">
      <alignment vertical="center" wrapText="1"/>
    </xf>
    <xf numFmtId="0" fontId="102" fillId="0" borderId="7" xfId="0" applyFont="1" applyBorder="1" applyAlignment="1">
      <alignment horizontal="center" vertical="center"/>
    </xf>
    <xf numFmtId="0" fontId="9" fillId="0" borderId="3" xfId="0" applyFont="1" applyBorder="1" applyAlignment="1">
      <alignment horizontal="center" vertical="center" wrapText="1"/>
    </xf>
    <xf numFmtId="0" fontId="9" fillId="0" borderId="16" xfId="0" applyFont="1" applyBorder="1" applyAlignment="1">
      <alignment horizontal="center" vertical="center"/>
    </xf>
    <xf numFmtId="0" fontId="101" fillId="18" borderId="7" xfId="0" applyFont="1" applyFill="1" applyBorder="1" applyAlignment="1">
      <alignment vertical="center" wrapText="1"/>
    </xf>
    <xf numFmtId="0" fontId="101" fillId="18" borderId="1" xfId="0" applyFont="1" applyFill="1" applyBorder="1" applyAlignment="1">
      <alignment horizontal="left" vertical="center" wrapText="1"/>
    </xf>
    <xf numFmtId="0" fontId="9" fillId="3" borderId="5" xfId="0" applyFont="1" applyFill="1" applyBorder="1" applyAlignment="1">
      <alignment horizontal="center" vertical="center"/>
    </xf>
    <xf numFmtId="0" fontId="99" fillId="18" borderId="7" xfId="0" applyFont="1" applyFill="1" applyBorder="1" applyAlignment="1">
      <alignment horizontal="left" vertical="center" wrapText="1"/>
    </xf>
    <xf numFmtId="0" fontId="96" fillId="0" borderId="14" xfId="0" applyFont="1" applyBorder="1" applyAlignment="1">
      <alignment vertical="top" wrapText="1"/>
    </xf>
    <xf numFmtId="0" fontId="87" fillId="0" borderId="14" xfId="0" applyFont="1" applyBorder="1" applyAlignment="1">
      <alignment horizontal="left" vertical="top" wrapText="1"/>
    </xf>
    <xf numFmtId="0" fontId="101" fillId="32" borderId="27" xfId="0" applyFont="1" applyFill="1" applyBorder="1" applyAlignment="1">
      <alignment vertical="center" wrapText="1"/>
    </xf>
    <xf numFmtId="3" fontId="10" fillId="18" borderId="9" xfId="0" applyNumberFormat="1" applyFont="1" applyFill="1" applyBorder="1" applyAlignment="1">
      <alignment horizontal="center" vertical="center"/>
    </xf>
    <xf numFmtId="0" fontId="103" fillId="18" borderId="1" xfId="0" applyFont="1" applyFill="1" applyBorder="1" applyAlignment="1">
      <alignment horizontal="left" vertical="center"/>
    </xf>
    <xf numFmtId="0" fontId="0" fillId="0" borderId="21" xfId="0" applyBorder="1" applyAlignment="1">
      <alignment wrapText="1"/>
    </xf>
    <xf numFmtId="0" fontId="0" fillId="0" borderId="35" xfId="0" applyBorder="1" applyAlignment="1">
      <alignment wrapText="1"/>
    </xf>
    <xf numFmtId="0" fontId="30" fillId="0" borderId="31" xfId="0" applyFont="1" applyBorder="1" applyAlignment="1">
      <alignment wrapText="1"/>
    </xf>
    <xf numFmtId="0" fontId="69" fillId="0" borderId="99" xfId="0" applyFont="1" applyBorder="1" applyAlignment="1">
      <alignment wrapText="1" readingOrder="1"/>
    </xf>
    <xf numFmtId="0" fontId="69" fillId="0" borderId="98" xfId="0" applyFont="1" applyBorder="1" applyAlignment="1">
      <alignment wrapText="1" readingOrder="1"/>
    </xf>
    <xf numFmtId="0" fontId="88" fillId="0" borderId="15" xfId="0" applyFont="1" applyBorder="1" applyAlignment="1">
      <alignment horizontal="left" vertical="top" wrapText="1"/>
    </xf>
    <xf numFmtId="0" fontId="7" fillId="0" borderId="12" xfId="0" applyFont="1" applyBorder="1" applyAlignment="1">
      <alignment horizontal="left" vertical="top" wrapText="1"/>
    </xf>
    <xf numFmtId="0" fontId="97" fillId="0" borderId="8" xfId="0" applyFont="1" applyBorder="1" applyAlignment="1">
      <alignment vertical="top" wrapText="1"/>
    </xf>
    <xf numFmtId="0" fontId="103" fillId="18" borderId="16" xfId="0" applyFont="1" applyFill="1" applyBorder="1" applyAlignment="1">
      <alignment horizontal="left" vertical="center" wrapText="1"/>
    </xf>
    <xf numFmtId="0" fontId="102" fillId="0" borderId="0" xfId="0" applyFont="1" applyAlignment="1">
      <alignment horizontal="center" vertical="center"/>
    </xf>
    <xf numFmtId="0" fontId="97" fillId="32" borderId="27" xfId="0" applyFont="1" applyFill="1" applyBorder="1" applyAlignment="1">
      <alignment vertical="center" wrapText="1"/>
    </xf>
    <xf numFmtId="0" fontId="4" fillId="32" borderId="27" xfId="0" applyFont="1" applyFill="1" applyBorder="1" applyAlignment="1">
      <alignment vertical="center"/>
    </xf>
    <xf numFmtId="0" fontId="103" fillId="32" borderId="27" xfId="0" applyFont="1" applyFill="1" applyBorder="1" applyAlignment="1">
      <alignment vertical="center" wrapText="1"/>
    </xf>
    <xf numFmtId="0" fontId="26" fillId="32" borderId="27" xfId="0" applyFont="1" applyFill="1" applyBorder="1" applyAlignment="1">
      <alignment vertical="center" wrapText="1"/>
    </xf>
    <xf numFmtId="0" fontId="99" fillId="18" borderId="1" xfId="0" applyFont="1" applyFill="1" applyBorder="1" applyAlignment="1">
      <alignment horizontal="left" vertical="center" wrapText="1"/>
    </xf>
    <xf numFmtId="0" fontId="103" fillId="18" borderId="1" xfId="0" applyFont="1" applyFill="1" applyBorder="1" applyAlignment="1">
      <alignment horizontal="left" vertical="center" wrapText="1"/>
    </xf>
    <xf numFmtId="0" fontId="10" fillId="0" borderId="0" xfId="0" applyFont="1"/>
    <xf numFmtId="0" fontId="96" fillId="0" borderId="7" xfId="0" applyFont="1" applyBorder="1" applyAlignment="1">
      <alignment vertical="top" wrapText="1"/>
    </xf>
    <xf numFmtId="176" fontId="88" fillId="0" borderId="15" xfId="0" applyNumberFormat="1" applyFont="1" applyBorder="1" applyAlignment="1">
      <alignment horizontal="left" vertical="top" wrapText="1"/>
    </xf>
    <xf numFmtId="0" fontId="88" fillId="0" borderId="14" xfId="0" applyFont="1" applyBorder="1" applyAlignment="1">
      <alignment horizontal="left" vertical="top" wrapText="1"/>
    </xf>
    <xf numFmtId="3" fontId="9" fillId="18" borderId="7" xfId="0" applyNumberFormat="1" applyFont="1" applyFill="1" applyBorder="1" applyAlignment="1">
      <alignment horizontal="center" vertical="center" wrapText="1"/>
    </xf>
    <xf numFmtId="0" fontId="79" fillId="0" borderId="8" xfId="0" applyFont="1" applyBorder="1" applyAlignment="1">
      <alignment horizontal="left" vertical="center"/>
    </xf>
    <xf numFmtId="0" fontId="9" fillId="17" borderId="16" xfId="0" applyFont="1" applyFill="1" applyBorder="1" applyAlignment="1">
      <alignment horizontal="center" vertical="center"/>
    </xf>
    <xf numFmtId="0" fontId="9" fillId="0" borderId="27" xfId="0" applyFont="1" applyBorder="1" applyAlignment="1">
      <alignment horizontal="center" vertical="center"/>
    </xf>
    <xf numFmtId="3" fontId="9" fillId="18" borderId="16" xfId="0" applyNumberFormat="1" applyFont="1" applyFill="1" applyBorder="1" applyAlignment="1">
      <alignment horizontal="center" vertical="center" wrapText="1"/>
    </xf>
    <xf numFmtId="0" fontId="9" fillId="0" borderId="18" xfId="0" applyFont="1" applyBorder="1" applyAlignment="1">
      <alignment horizontal="center" vertical="center"/>
    </xf>
    <xf numFmtId="0" fontId="7" fillId="0" borderId="9" xfId="0" applyFont="1" applyBorder="1" applyAlignment="1">
      <alignment horizontal="left" vertical="center" wrapText="1"/>
    </xf>
    <xf numFmtId="176" fontId="7" fillId="0" borderId="12" xfId="0" quotePrefix="1" applyNumberFormat="1" applyFont="1" applyBorder="1" applyAlignment="1">
      <alignment horizontal="left" vertical="top" wrapText="1"/>
    </xf>
    <xf numFmtId="0" fontId="7" fillId="8" borderId="5" xfId="0" applyFont="1" applyFill="1" applyBorder="1" applyAlignment="1">
      <alignment horizontal="center" vertical="center"/>
    </xf>
    <xf numFmtId="0" fontId="9" fillId="0" borderId="3" xfId="0" applyFont="1" applyBorder="1" applyAlignment="1">
      <alignment horizontal="center" vertical="center"/>
    </xf>
    <xf numFmtId="0" fontId="108" fillId="0" borderId="7" xfId="0" applyFont="1" applyBorder="1" applyAlignment="1">
      <alignment horizontal="center" vertical="center"/>
    </xf>
    <xf numFmtId="0" fontId="102" fillId="0" borderId="7" xfId="0" applyFont="1" applyBorder="1" applyAlignment="1">
      <alignment wrapText="1"/>
    </xf>
    <xf numFmtId="0" fontId="108" fillId="0" borderId="8" xfId="0" applyFont="1" applyBorder="1" applyAlignment="1">
      <alignment horizontal="center" vertical="center"/>
    </xf>
    <xf numFmtId="0" fontId="23" fillId="0" borderId="0" xfId="0" applyFont="1" applyAlignment="1">
      <alignment vertical="center" wrapText="1"/>
    </xf>
    <xf numFmtId="0" fontId="109" fillId="0" borderId="0" xfId="0" applyFont="1" applyAlignment="1">
      <alignment vertical="center" wrapText="1"/>
    </xf>
    <xf numFmtId="0" fontId="7" fillId="18" borderId="1" xfId="0" applyFont="1" applyFill="1" applyBorder="1" applyAlignment="1">
      <alignment horizontal="left" vertical="center" wrapText="1"/>
    </xf>
    <xf numFmtId="0" fontId="110" fillId="0" borderId="0" xfId="0" applyFont="1"/>
    <xf numFmtId="14" fontId="110" fillId="0" borderId="0" xfId="0" applyNumberFormat="1" applyFont="1"/>
    <xf numFmtId="0" fontId="111" fillId="23" borderId="7" xfId="0" applyFont="1" applyFill="1" applyBorder="1" applyAlignment="1">
      <alignment wrapText="1"/>
    </xf>
    <xf numFmtId="0" fontId="95" fillId="23" borderId="100" xfId="0" applyFont="1" applyFill="1" applyBorder="1" applyAlignment="1">
      <alignment wrapText="1" readingOrder="1"/>
    </xf>
    <xf numFmtId="0" fontId="95" fillId="23" borderId="96" xfId="0" applyFont="1" applyFill="1" applyBorder="1" applyAlignment="1">
      <alignment wrapText="1" readingOrder="1"/>
    </xf>
    <xf numFmtId="0" fontId="8" fillId="18" borderId="0" xfId="0" applyFont="1" applyFill="1" applyAlignment="1">
      <alignment wrapText="1" readingOrder="1"/>
    </xf>
    <xf numFmtId="0" fontId="82" fillId="43" borderId="8" xfId="0" applyFont="1" applyFill="1" applyBorder="1" applyAlignment="1">
      <alignment wrapText="1"/>
    </xf>
    <xf numFmtId="0" fontId="7" fillId="0" borderId="27" xfId="0" applyFont="1" applyBorder="1" applyAlignment="1">
      <alignment vertical="center" wrapText="1"/>
    </xf>
    <xf numFmtId="0" fontId="8" fillId="0" borderId="7" xfId="0" applyFont="1" applyBorder="1" applyAlignment="1">
      <alignment wrapText="1"/>
    </xf>
    <xf numFmtId="0" fontId="0" fillId="34" borderId="7" xfId="0" applyFill="1" applyBorder="1" applyAlignment="1">
      <alignment wrapText="1" readingOrder="1"/>
    </xf>
    <xf numFmtId="0" fontId="106" fillId="23" borderId="9" xfId="0" applyFont="1" applyFill="1" applyBorder="1" applyAlignment="1">
      <alignment wrapText="1" readingOrder="1"/>
    </xf>
    <xf numFmtId="0" fontId="107" fillId="23" borderId="9" xfId="0" applyFont="1" applyFill="1" applyBorder="1" applyAlignment="1">
      <alignment wrapText="1" readingOrder="1"/>
    </xf>
    <xf numFmtId="0" fontId="20" fillId="10" borderId="32" xfId="0" applyFont="1" applyFill="1" applyBorder="1" applyAlignment="1">
      <alignment horizontal="left" vertical="center"/>
    </xf>
    <xf numFmtId="0" fontId="20" fillId="10" borderId="0" xfId="0" applyFont="1" applyFill="1" applyAlignment="1">
      <alignment horizontal="left" vertical="center"/>
    </xf>
    <xf numFmtId="0" fontId="19" fillId="8" borderId="14" xfId="0" applyFont="1" applyFill="1" applyBorder="1" applyAlignment="1">
      <alignment horizontal="center"/>
    </xf>
    <xf numFmtId="0" fontId="19" fillId="8" borderId="15" xfId="0" applyFont="1" applyFill="1" applyBorder="1" applyAlignment="1">
      <alignment horizontal="center"/>
    </xf>
    <xf numFmtId="0" fontId="9" fillId="0" borderId="0" xfId="0" applyFont="1" applyAlignment="1">
      <alignment horizontal="left" vertical="center" wrapText="1"/>
    </xf>
    <xf numFmtId="0" fontId="35" fillId="10" borderId="7" xfId="0" applyFont="1" applyFill="1" applyBorder="1" applyAlignment="1">
      <alignment horizontal="left" vertical="center"/>
    </xf>
    <xf numFmtId="0" fontId="86" fillId="29" borderId="8" xfId="0" applyFont="1" applyFill="1" applyBorder="1" applyAlignment="1">
      <alignment horizontal="center" vertical="center"/>
    </xf>
    <xf numFmtId="0" fontId="86" fillId="29" borderId="14" xfId="0" applyFont="1" applyFill="1" applyBorder="1" applyAlignment="1">
      <alignment horizontal="center" vertical="center"/>
    </xf>
    <xf numFmtId="0" fontId="86" fillId="29" borderId="23" xfId="0" applyFont="1" applyFill="1" applyBorder="1" applyAlignment="1">
      <alignment horizontal="center" vertical="center"/>
    </xf>
    <xf numFmtId="0" fontId="86" fillId="29" borderId="15" xfId="0" applyFont="1" applyFill="1" applyBorder="1" applyAlignment="1">
      <alignment horizontal="center" vertical="center"/>
    </xf>
    <xf numFmtId="0" fontId="22" fillId="10" borderId="0" xfId="0" applyFont="1" applyFill="1" applyAlignment="1">
      <alignment horizontal="left" vertical="center"/>
    </xf>
    <xf numFmtId="0" fontId="20" fillId="10" borderId="7" xfId="0" applyFont="1" applyFill="1" applyBorder="1" applyAlignment="1">
      <alignment horizontal="left" vertical="center"/>
    </xf>
    <xf numFmtId="0" fontId="20" fillId="10" borderId="8" xfId="0" applyFont="1" applyFill="1" applyBorder="1" applyAlignment="1">
      <alignment horizontal="left" vertical="center"/>
    </xf>
    <xf numFmtId="0" fontId="9" fillId="29" borderId="1" xfId="0" applyFont="1" applyFill="1" applyBorder="1" applyAlignment="1">
      <alignment horizontal="left" vertical="center"/>
    </xf>
    <xf numFmtId="0" fontId="74" fillId="35" borderId="14" xfId="0" applyFont="1" applyFill="1" applyBorder="1" applyAlignment="1">
      <alignment horizontal="center" readingOrder="1"/>
    </xf>
    <xf numFmtId="0" fontId="74" fillId="35" borderId="23" xfId="0" applyFont="1" applyFill="1" applyBorder="1" applyAlignment="1">
      <alignment horizontal="center" readingOrder="1"/>
    </xf>
    <xf numFmtId="0" fontId="74" fillId="35" borderId="15" xfId="0" applyFont="1" applyFill="1" applyBorder="1" applyAlignment="1">
      <alignment horizontal="center" readingOrder="1"/>
    </xf>
    <xf numFmtId="0" fontId="74" fillId="33" borderId="81" xfId="0" applyFont="1" applyFill="1" applyBorder="1" applyAlignment="1">
      <alignment horizontal="center" readingOrder="1"/>
    </xf>
    <xf numFmtId="0" fontId="74" fillId="33" borderId="23" xfId="0" applyFont="1" applyFill="1" applyBorder="1" applyAlignment="1">
      <alignment horizontal="center" readingOrder="1"/>
    </xf>
    <xf numFmtId="0" fontId="74" fillId="33" borderId="15" xfId="0" applyFont="1" applyFill="1" applyBorder="1" applyAlignment="1">
      <alignment horizontal="center" readingOrder="1"/>
    </xf>
    <xf numFmtId="0" fontId="74" fillId="36" borderId="81" xfId="0" applyFont="1" applyFill="1" applyBorder="1" applyAlignment="1">
      <alignment horizontal="center" readingOrder="1"/>
    </xf>
    <xf numFmtId="0" fontId="74" fillId="36" borderId="23" xfId="0" applyFont="1" applyFill="1" applyBorder="1" applyAlignment="1">
      <alignment horizontal="center" readingOrder="1"/>
    </xf>
    <xf numFmtId="0" fontId="74" fillId="36" borderId="15" xfId="0" applyFont="1" applyFill="1" applyBorder="1" applyAlignment="1">
      <alignment horizontal="center" readingOrder="1"/>
    </xf>
    <xf numFmtId="0" fontId="74" fillId="37" borderId="81" xfId="0" applyFont="1" applyFill="1" applyBorder="1" applyAlignment="1">
      <alignment horizontal="center" readingOrder="1"/>
    </xf>
    <xf numFmtId="0" fontId="74" fillId="37" borderId="23" xfId="0" applyFont="1" applyFill="1" applyBorder="1" applyAlignment="1">
      <alignment horizontal="center" readingOrder="1"/>
    </xf>
    <xf numFmtId="0" fontId="74" fillId="37" borderId="15" xfId="0" applyFont="1" applyFill="1" applyBorder="1" applyAlignment="1">
      <alignment horizontal="center" readingOrder="1"/>
    </xf>
    <xf numFmtId="0" fontId="74" fillId="38" borderId="81" xfId="0" applyFont="1" applyFill="1" applyBorder="1" applyAlignment="1">
      <alignment horizontal="center" readingOrder="1"/>
    </xf>
    <xf numFmtId="0" fontId="74" fillId="38" borderId="23" xfId="0" applyFont="1" applyFill="1" applyBorder="1" applyAlignment="1">
      <alignment horizontal="center" readingOrder="1"/>
    </xf>
    <xf numFmtId="0" fontId="74" fillId="38" borderId="15" xfId="0" applyFont="1" applyFill="1" applyBorder="1" applyAlignment="1">
      <alignment horizontal="center" readingOrder="1"/>
    </xf>
    <xf numFmtId="0" fontId="74" fillId="39" borderId="87" xfId="0" applyFont="1" applyFill="1" applyBorder="1" applyAlignment="1">
      <alignment horizontal="center" readingOrder="1"/>
    </xf>
    <xf numFmtId="0" fontId="74" fillId="39" borderId="88" xfId="0" applyFont="1" applyFill="1" applyBorder="1" applyAlignment="1">
      <alignment horizontal="center" readingOrder="1"/>
    </xf>
    <xf numFmtId="0" fontId="74" fillId="40" borderId="87" xfId="0" applyFont="1" applyFill="1" applyBorder="1" applyAlignment="1">
      <alignment horizontal="center" readingOrder="1"/>
    </xf>
    <xf numFmtId="0" fontId="74" fillId="40" borderId="88" xfId="0" applyFont="1" applyFill="1" applyBorder="1" applyAlignment="1">
      <alignment horizontal="center" readingOrder="1"/>
    </xf>
    <xf numFmtId="0" fontId="74" fillId="41" borderId="14" xfId="0" applyFont="1" applyFill="1" applyBorder="1" applyAlignment="1">
      <alignment horizontal="center" readingOrder="1"/>
    </xf>
    <xf numFmtId="0" fontId="74" fillId="41" borderId="23" xfId="0" applyFont="1" applyFill="1" applyBorder="1" applyAlignment="1">
      <alignment horizontal="center" readingOrder="1"/>
    </xf>
    <xf numFmtId="0" fontId="74" fillId="41" borderId="15" xfId="0" applyFont="1" applyFill="1" applyBorder="1" applyAlignment="1">
      <alignment horizontal="center" readingOrder="1"/>
    </xf>
    <xf numFmtId="0" fontId="74" fillId="42" borderId="14" xfId="0" applyFont="1" applyFill="1" applyBorder="1" applyAlignment="1">
      <alignment horizontal="center" readingOrder="1"/>
    </xf>
    <xf numFmtId="0" fontId="74" fillId="42" borderId="23" xfId="0" applyFont="1" applyFill="1" applyBorder="1" applyAlignment="1">
      <alignment horizontal="center" readingOrder="1"/>
    </xf>
    <xf numFmtId="0" fontId="74" fillId="42" borderId="15" xfId="0" applyFont="1" applyFill="1" applyBorder="1" applyAlignment="1">
      <alignment horizontal="center" readingOrder="1"/>
    </xf>
    <xf numFmtId="0" fontId="74" fillId="14" borderId="20" xfId="0" applyFont="1" applyFill="1" applyBorder="1" applyAlignment="1">
      <alignment horizontal="center" readingOrder="1"/>
    </xf>
    <xf numFmtId="0" fontId="74" fillId="14" borderId="26" xfId="0" applyFont="1" applyFill="1" applyBorder="1" applyAlignment="1">
      <alignment horizontal="center" readingOrder="1"/>
    </xf>
    <xf numFmtId="0" fontId="70" fillId="8" borderId="81" xfId="0" applyFont="1" applyFill="1" applyBorder="1" applyAlignment="1">
      <alignment readingOrder="1"/>
    </xf>
    <xf numFmtId="0" fontId="70" fillId="8" borderId="23" xfId="0" applyFont="1" applyFill="1" applyBorder="1" applyAlignment="1">
      <alignment readingOrder="1"/>
    </xf>
    <xf numFmtId="0" fontId="70" fillId="8" borderId="15" xfId="0" applyFont="1" applyFill="1" applyBorder="1" applyAlignment="1">
      <alignment readingOrder="1"/>
    </xf>
    <xf numFmtId="0" fontId="0" fillId="0" borderId="45" xfId="0" applyBorder="1" applyAlignment="1">
      <alignment horizontal="center" vertical="center"/>
    </xf>
    <xf numFmtId="0" fontId="0" fillId="0" borderId="28" xfId="0" applyBorder="1" applyAlignment="1">
      <alignment horizontal="center" vertical="center"/>
    </xf>
    <xf numFmtId="0" fontId="0" fillId="0" borderId="62" xfId="0" applyBorder="1" applyAlignment="1">
      <alignment horizontal="center" vertical="center"/>
    </xf>
    <xf numFmtId="0" fontId="0" fillId="0" borderId="59" xfId="0" applyBorder="1" applyAlignment="1">
      <alignment horizontal="center" vertical="center"/>
    </xf>
    <xf numFmtId="0" fontId="0" fillId="0" borderId="60" xfId="0" applyBorder="1" applyAlignment="1">
      <alignment horizontal="center" vertical="center"/>
    </xf>
    <xf numFmtId="0" fontId="0" fillId="0" borderId="67" xfId="0" applyBorder="1" applyAlignment="1">
      <alignment horizontal="center" vertical="center"/>
    </xf>
    <xf numFmtId="0" fontId="0" fillId="0" borderId="64" xfId="0" applyBorder="1" applyAlignment="1">
      <alignment horizontal="center" vertical="center"/>
    </xf>
    <xf numFmtId="0" fontId="0" fillId="0" borderId="65" xfId="0" applyBorder="1" applyAlignment="1">
      <alignment horizontal="center" vertical="center"/>
    </xf>
    <xf numFmtId="0" fontId="46" fillId="0" borderId="37" xfId="0" applyFont="1" applyBorder="1" applyAlignment="1">
      <alignment horizontal="center" vertical="center"/>
    </xf>
    <xf numFmtId="0" fontId="46" fillId="0" borderId="38" xfId="0" applyFont="1" applyBorder="1" applyAlignment="1">
      <alignment horizontal="center" vertical="center"/>
    </xf>
    <xf numFmtId="0" fontId="46" fillId="0" borderId="46" xfId="0" applyFont="1" applyBorder="1" applyAlignment="1">
      <alignment horizontal="center" vertical="center"/>
    </xf>
    <xf numFmtId="0" fontId="46" fillId="0" borderId="42" xfId="0" applyFont="1" applyBorder="1" applyAlignment="1">
      <alignment horizontal="center" vertical="center"/>
    </xf>
    <xf numFmtId="0" fontId="46" fillId="0" borderId="43" xfId="0" applyFont="1" applyBorder="1" applyAlignment="1">
      <alignment horizontal="center" vertical="center"/>
    </xf>
    <xf numFmtId="0" fontId="46" fillId="0" borderId="50" xfId="0" applyFont="1" applyBorder="1" applyAlignment="1">
      <alignment horizontal="center" vertical="center"/>
    </xf>
    <xf numFmtId="0" fontId="0" fillId="0" borderId="36" xfId="0" applyBorder="1" applyAlignment="1">
      <alignment horizontal="center" vertical="center"/>
    </xf>
    <xf numFmtId="0" fontId="0" fillId="0" borderId="15" xfId="0" applyBorder="1" applyAlignment="1">
      <alignment horizontal="center" vertical="center"/>
    </xf>
    <xf numFmtId="0" fontId="0" fillId="0" borderId="53" xfId="0" applyBorder="1" applyAlignment="1">
      <alignment horizontal="center" vertical="center"/>
    </xf>
    <xf numFmtId="0" fontId="0" fillId="0" borderId="56" xfId="0" applyBorder="1" applyAlignment="1">
      <alignment horizontal="center" vertical="center"/>
    </xf>
    <xf numFmtId="0" fontId="0" fillId="0" borderId="63" xfId="0" applyBorder="1" applyAlignment="1">
      <alignment horizontal="center" vertical="center"/>
    </xf>
    <xf numFmtId="0" fontId="0" fillId="0" borderId="66" xfId="0" applyBorder="1" applyAlignment="1">
      <alignment horizontal="center" vertical="center"/>
    </xf>
    <xf numFmtId="0" fontId="0" fillId="0" borderId="58" xfId="0" applyBorder="1" applyAlignment="1">
      <alignment horizontal="center" vertical="center"/>
    </xf>
    <xf numFmtId="0" fontId="0" fillId="0" borderId="61" xfId="0"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0" fontId="0" fillId="0" borderId="35" xfId="0" applyBorder="1" applyAlignment="1">
      <alignment horizontal="center" vertical="center"/>
    </xf>
    <xf numFmtId="0" fontId="0" fillId="0" borderId="74" xfId="0" applyBorder="1" applyAlignment="1">
      <alignment horizontal="center" vertical="center"/>
    </xf>
    <xf numFmtId="0" fontId="0" fillId="0" borderId="68" xfId="0" applyBorder="1" applyAlignment="1">
      <alignment horizontal="center" vertical="center"/>
    </xf>
    <xf numFmtId="0" fontId="0" fillId="0" borderId="76" xfId="0" applyBorder="1" applyAlignment="1">
      <alignment horizontal="center" vertical="center"/>
    </xf>
    <xf numFmtId="0" fontId="0" fillId="0" borderId="75" xfId="0" applyBorder="1" applyAlignment="1">
      <alignment horizontal="center" vertical="center"/>
    </xf>
    <xf numFmtId="0" fontId="0" fillId="8" borderId="55" xfId="0" applyFill="1" applyBorder="1" applyAlignment="1">
      <alignment horizontal="center" vertical="center" wrapText="1"/>
    </xf>
    <xf numFmtId="0" fontId="0" fillId="0" borderId="51" xfId="0" applyBorder="1" applyAlignment="1">
      <alignment horizontal="center"/>
    </xf>
    <xf numFmtId="0" fontId="0" fillId="0" borderId="52" xfId="0" applyBorder="1" applyAlignment="1">
      <alignment horizontal="center"/>
    </xf>
    <xf numFmtId="0" fontId="0" fillId="0" borderId="74" xfId="0" applyBorder="1" applyAlignment="1">
      <alignment horizontal="center"/>
    </xf>
    <xf numFmtId="0" fontId="0" fillId="0" borderId="63" xfId="0" applyBorder="1" applyAlignment="1">
      <alignment horizontal="center" vertical="center" wrapText="1"/>
    </xf>
    <xf numFmtId="0" fontId="0" fillId="0" borderId="72" xfId="0" applyBorder="1" applyAlignment="1">
      <alignment horizontal="center" vertical="center" wrapText="1"/>
    </xf>
    <xf numFmtId="0" fontId="0" fillId="0" borderId="71" xfId="0" applyBorder="1" applyAlignment="1">
      <alignment horizontal="center" vertical="center" wrapText="1"/>
    </xf>
  </cellXfs>
  <cellStyles count="2">
    <cellStyle name="Hyperlink" xfId="1" xr:uid="{00000000-0005-0000-0000-000000000000}"/>
    <cellStyle name="一般" xfId="0" builtinId="0"/>
  </cellStyles>
  <dxfs count="1">
    <dxf>
      <fill>
        <patternFill patternType="none">
          <fgColor indexed="64"/>
          <bgColor indexed="65"/>
        </patternFill>
      </fill>
    </dxf>
  </dxfs>
  <tableStyles count="0" defaultTableStyle="TableStyleMedium2" defaultPivotStyle="PivotStyleLight16"/>
  <colors>
    <mruColors>
      <color rgb="FFFCBBBB"/>
      <color rgb="FFAEAAAA"/>
      <color rgb="FFFF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胡貴全" id="{DEE2994F-FED8-47CA-80DD-E544D02D8324}" userId="S::emory.hu@bonio.com.tw::a0b59387-a7a4-44c3-aac2-e2bdf5642867" providerId="AD"/>
  <person displayName="李 怡青" id="{7CE90395-705C-4897-85CB-354097935490}" userId="S::sydneylee@bonio.com.tw::c1b924a3-4c51-4e8a-8271-490b29b114b0" providerId="AD"/>
  <person displayName="陳竑翰" id="{011C5FF7-60E9-484C-A569-29AC80F52AA0}" userId="S::david.chen@bonio.com.tw::9bc19805-6af9-4956-8337-75c56bbb02e6" providerId="AD"/>
  <person displayName="陳綺婷" id="{778BD5EF-BC72-4332-BD88-8EFE6B693D34}" userId="S::kitty.chen@bonio.com.tw::aa5dbc96-15c9-483a-bc8f-a54f81a44064" providerId="AD"/>
  <person displayName="彭伊盈" id="{C2E11B84-09AB-454D-BB52-806F6F240C09}" userId="S::vicky.peng@bonio.com.tw::3d83eca1-d23d-4cf0-959d-ee61ff9ecac5" providerId="AD"/>
  <person displayName="楊宗恩" id="{61C42D28-EBCA-46A1-95F9-F1E7E4A0C7C1}" userId="S::steven.yang@bonio.com.tw::bc6376b5-45c0-484d-ad38-e77f8c5b6b82" providerId="AD"/>
  <person displayName="王 毓萱" id="{79FBDAD8-D703-4B5D-8CE8-764E5AC74DC8}" userId="S::yuhsuan.wang@bonio.com.tw::f334a674-775e-4ead-87ea-20ecb8ee3a13" providerId="AD"/>
  <person displayName="來賓使用者" id="{D30947EB-E824-4854-8B99-EB90F3A52268}" userId="S::urn:spo:anon#1da6f320a676ab1229c6716f7ec3f789d753417d9517410c2544730dd1ba9bc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6" dT="2024-07-08T09:53:41.33" personId="{61C42D28-EBCA-46A1-95F9-F1E7E4A0C7C1}" id="{12643478-4006-4873-BC38-97544E9B8D68}">
    <text>國家高速網路與計算中心</text>
  </threadedComment>
  <threadedComment ref="M6" dT="2024-07-08T09:37:15.60" personId="{61C42D28-EBCA-46A1-95F9-F1E7E4A0C7C1}" id="{08FF05C1-4637-47E0-A532-3044E87987E8}">
    <text xml:space="preserve">臺南文資
</text>
  </threadedComment>
  <threadedComment ref="Q6" dT="2024-07-08T07:42:28.34" personId="{61C42D28-EBCA-46A1-95F9-F1E7E4A0C7C1}" id="{474625C3-B1FA-409C-A379-CD3236293F5E}">
    <text>順發</text>
  </threadedComment>
  <threadedComment ref="U6" dT="2024-07-08T07:41:45.82" personId="{61C42D28-EBCA-46A1-95F9-F1E7E4A0C7C1}" id="{032B28C1-885D-4859-9584-0373EA6CE7AD}">
    <text>國泰證券</text>
  </threadedComment>
  <threadedComment ref="U6" dT="2024-07-08T07:59:02.10" personId="{61C42D28-EBCA-46A1-95F9-F1E7E4A0C7C1}" id="{EA5352F3-DF9C-415B-B366-02EC73E5A310}" parentId="{032B28C1-885D-4859-9584-0373EA6CE7AD}">
    <text>原語會</text>
  </threadedComment>
  <threadedComment ref="U6" dT="2024-07-08T09:39:16.45" personId="{61C42D28-EBCA-46A1-95F9-F1E7E4A0C7C1}" id="{5CD162C4-C8B4-4A0A-876C-7761C541B43E}" parentId="{032B28C1-885D-4859-9584-0373EA6CE7AD}">
    <text>趨勢網安</text>
  </threadedComment>
  <threadedComment ref="U6" dT="2024-07-08T09:43:38.08" personId="{61C42D28-EBCA-46A1-95F9-F1E7E4A0C7C1}" id="{F7A74DE2-E329-4DF5-A036-DC8D51C61192}" parentId="{032B28C1-885D-4859-9584-0373EA6CE7AD}">
    <text>衛武營CSR</text>
  </threadedComment>
  <threadedComment ref="E7" dT="2024-06-19T08:57:38.55" personId="{011C5FF7-60E9-484C-A569-29AC80F52AA0}" id="{E124E1C5-09F7-4DBD-A34C-107630E5DF59}">
    <text>世界展望會、國富文教基金會</text>
  </threadedComment>
  <threadedComment ref="I7" dT="2024-06-19T09:13:43.08" personId="{011C5FF7-60E9-484C-A569-29AC80F52AA0}" id="{19ADB2A1-A96C-4FD0-943D-8296ED60DE07}">
    <text>高公局政風室</text>
  </threadedComment>
  <threadedComment ref="J7" dT="2024-06-19T08:55:36.67" personId="{011C5FF7-60E9-484C-A569-29AC80F52AA0}" id="{1F6FACEF-ACEF-467C-A95A-1091B59C1739}">
    <text>台灣展翅協會</text>
  </threadedComment>
  <threadedComment ref="R7" dT="2024-06-19T09:15:14.73" personId="{011C5FF7-60E9-484C-A569-29AC80F52AA0}" id="{D018D0A3-81CE-4696-B732-999527A51CF3}">
    <text>新竹防災輔導團</text>
  </threadedComment>
  <threadedComment ref="S7" dT="2024-06-19T09:09:23.81" personId="{011C5FF7-60E9-484C-A569-29AC80F52AA0}" id="{2B79C20E-4E2B-4108-94DD-57C2D5524A20}">
    <text>嘉義太空館</text>
  </threadedComment>
  <threadedComment ref="E8" dT="2024-06-17T08:21:52.57" personId="{79FBDAD8-D703-4B5D-8CE8-764E5AC74DC8}" id="{38FC59B4-670B-4663-BD4B-ED964E4CEB09}">
    <text>中國人壽</text>
  </threadedComment>
  <threadedComment ref="F8" dT="2024-06-17T08:22:18.40" personId="{79FBDAD8-D703-4B5D-8CE8-764E5AC74DC8}" id="{4B701C97-B8B5-4CD4-AE06-10C8624A3503}">
    <text>中國人壽</text>
  </threadedComment>
  <threadedComment ref="I8" dT="2024-06-20T10:05:41.39" personId="{79FBDAD8-D703-4B5D-8CE8-764E5AC74DC8}" id="{1F7A39E5-AE22-4778-863E-244319D2438E}">
    <text>高雄市消防局</text>
  </threadedComment>
  <threadedComment ref="M8" dT="2024-06-17T08:08:49.93" personId="{79FBDAD8-D703-4B5D-8CE8-764E5AC74DC8}" id="{04EA5F24-007B-4791-B38C-7D28704376CE}">
    <text>高科大食農</text>
  </threadedComment>
  <threadedComment ref="Q8" dT="2024-06-17T08:04:39.55" personId="{79FBDAD8-D703-4B5D-8CE8-764E5AC74DC8}" id="{01D6F602-8433-40C9-AFDF-911312DAC9A8}">
    <text>客委會、新竹市稅務局、BHG、智策慧、光寶</text>
  </threadedComment>
  <threadedComment ref="U8" dT="2024-06-17T07:51:08.24" personId="{79FBDAD8-D703-4B5D-8CE8-764E5AC74DC8}" id="{B1863F3D-4E11-4D0A-B0EF-5EEEC625A01F}">
    <text>高大、高科大技職、台新基金會、茂森</text>
  </threadedComment>
  <threadedComment ref="E9" dT="2024-06-19T06:54:02.07" personId="{778BD5EF-BC72-4332-BD88-8EFE6B693D34}" id="{78C7206D-0F96-4583-A412-917B2A4D8045}">
    <text>農糧署公關科、衛福部公關室、戰國策（遠通電收的交通安全宣導）、Extra (口香糖)</text>
  </threadedComment>
  <threadedComment ref="G9" dT="2024-06-19T03:19:51.81" personId="{778BD5EF-BC72-4332-BD88-8EFE6B693D34}" id="{99D92CDD-31F8-4B54-B656-F7E1CDA277FE}">
    <text>農糧署公關科、衛福部公關室、戰國策（遠通電收的交通安全宣導）、Extra (口香糖)、校安防護特展</text>
  </threadedComment>
  <threadedComment ref="I9" dT="2024-06-19T06:52:41.25" personId="{778BD5EF-BC72-4332-BD88-8EFE6B693D34}" id="{D552DB20-DB12-4CAD-8F31-BDBB5B0C60EB}">
    <text>台灣媒體觀察教育基金會</text>
  </threadedComment>
  <threadedComment ref="O9" dT="2024-06-18T09:17:53.02" personId="{778BD5EF-BC72-4332-BD88-8EFE6B693D34}" id="{AEDE746E-71F8-4502-9CC9-0EFFD05BC66C}">
    <text>新安東京</text>
  </threadedComment>
  <threadedComment ref="S9" dT="2024-06-18T09:18:02.01" personId="{778BD5EF-BC72-4332-BD88-8EFE6B693D34}" id="{E2D96457-3120-4771-A303-A0188A837427}">
    <text>新北性平</text>
  </threadedComment>
  <threadedComment ref="W9" dT="2024-06-18T09:18:34.54" personId="{778BD5EF-BC72-4332-BD88-8EFE6B693D34}" id="{18080714-B878-4454-85C5-715A1A2FB778}">
    <text>凱娜谷慕慕、台北性平</text>
  </threadedComment>
  <threadedComment ref="U10" dT="2024-06-19T08:55:44.17" personId="{C2E11B84-09AB-454D-BB52-806F6F240C09}" id="{8EBE8105-58D9-41EA-B5B9-4F7433DE0B69}">
    <text>賑災基金會防災教育重啟</text>
  </threadedComment>
  <threadedComment ref="V10" dT="2024-06-19T08:55:57.53" personId="{C2E11B84-09AB-454D-BB52-806F6F240C09}" id="{4D43B401-CF75-4B30-B95E-C6DB92238BD5}">
    <text>LINE結案事宜</text>
  </threadedComment>
  <threadedComment ref="W10" dT="2024-06-19T08:56:09.92" personId="{C2E11B84-09AB-454D-BB52-806F6F240C09}" id="{AFDB1ACE-F778-473D-AC43-5A04340FDC04}">
    <text>國泰空
國泰陸
賑災基金會防災教育</text>
  </threadedComment>
  <threadedComment ref="I13" dT="2024-07-08T07:38:13.54" personId="{61C42D28-EBCA-46A1-95F9-F1E7E4A0C7C1}" id="{34AA0E8E-AF0D-48F6-8B86-B83A961408E4}">
    <text xml:space="preserve">新希望基金會
</text>
  </threadedComment>
  <threadedComment ref="M13" dT="2024-07-08T07:43:55.48" personId="{61C42D28-EBCA-46A1-95F9-F1E7E4A0C7C1}" id="{7DB220F8-D466-49EF-9872-97AE6BC09F54}">
    <text>聚陽</text>
  </threadedComment>
  <threadedComment ref="E14" dT="2024-06-19T09:56:06.26" personId="{011C5FF7-60E9-484C-A569-29AC80F52AA0}" id="{BAFF7835-9368-45C8-90F7-C61550580DDB}">
    <text>若水國際</text>
  </threadedComment>
  <threadedComment ref="F14" dT="2024-06-19T09:57:55.16" personId="{011C5FF7-60E9-484C-A569-29AC80F52AA0}" id="{FD9AAAB1-A925-44F9-8BC0-3B4F7827B227}">
    <text>若水國際</text>
  </threadedComment>
  <threadedComment ref="I14" dT="2024-06-19T10:19:59.83" personId="{011C5FF7-60E9-484C-A569-29AC80F52AA0}" id="{4A45D41D-97BE-46C8-AA9A-B21396F1C3A6}">
    <text>若水國際、雲林縣警局</text>
  </threadedComment>
  <threadedComment ref="E15" dT="2024-06-17T08:19:56.15" personId="{79FBDAD8-D703-4B5D-8CE8-764E5AC74DC8}" id="{6FB57DC5-4193-497F-9416-FAFCBDC68C1E}">
    <text>微星科技、華南銀行</text>
  </threadedComment>
  <threadedComment ref="I15" dT="2024-06-19T07:30:30.66" personId="{79FBDAD8-D703-4B5D-8CE8-764E5AC74DC8}" id="{398F6B06-5932-47A1-BBF6-2A1C0D0C85F5}">
    <text>緯創</text>
  </threadedComment>
  <threadedComment ref="R15" dT="2024-06-20T10:08:47.46" personId="{79FBDAD8-D703-4B5D-8CE8-764E5AC74DC8}" id="{EFD2E849-6488-4530-A055-59754F9EB0DE}">
    <text>BHG、智策慧</text>
  </threadedComment>
  <threadedComment ref="F16" dT="2024-06-19T06:54:13.07" personId="{778BD5EF-BC72-4332-BD88-8EFE6B693D34}" id="{0BFDA67B-BCB3-4E73-B9BE-06391D997DB0}">
    <text>農糧署公關科、衛福部公關室、戰國策（遠通電收的交通安全宣導）、Extra (口香糖)</text>
  </threadedComment>
  <threadedComment ref="G16" dT="2024-07-08T03:26:41.19" personId="{778BD5EF-BC72-4332-BD88-8EFE6B693D34}" id="{D9DBCC24-F3B4-44E5-9419-402B02F4EADC}">
    <text>校安防護特展</text>
  </threadedComment>
  <threadedComment ref="I16" dT="2024-06-19T03:31:08.19" personId="{778BD5EF-BC72-4332-BD88-8EFE6B693D34}" id="{1C44A619-1D4A-480D-B9A9-18BA4EBD64C3}">
    <text>勵馨基金會、戰國策（遠通電收的交通安全宣導）</text>
  </threadedComment>
  <threadedComment ref="J16" dT="2024-06-19T06:52:52.74" personId="{778BD5EF-BC72-4332-BD88-8EFE6B693D34}" id="{EC7B20BC-9653-4E7D-A958-96037ACB0406}">
    <text>台灣媒體觀察教育基金會</text>
  </threadedComment>
  <threadedComment ref="N16" dT="2024-06-19T04:15:09.58" personId="{778BD5EF-BC72-4332-BD88-8EFE6B693D34}" id="{C7FE21B0-C832-4B57-AFD0-8A3041CBD5C8}">
    <text>新安東京</text>
  </threadedComment>
  <threadedComment ref="Q16" dT="2024-06-19T04:15:23.07" personId="{778BD5EF-BC72-4332-BD88-8EFE6B693D34}" id="{B1108689-B4D9-41F9-BE27-D99685F9D13E}">
    <text>新安東京</text>
  </threadedComment>
  <threadedComment ref="E20" dT="2024-07-08T09:49:39.87" personId="{61C42D28-EBCA-46A1-95F9-F1E7E4A0C7C1}" id="{21DFF206-F746-4938-9B67-F190F24778A7}">
    <text>富邦金控-Lear For Green</text>
  </threadedComment>
  <threadedComment ref="I20" dT="2024-07-08T07:47:23.21" personId="{61C42D28-EBCA-46A1-95F9-F1E7E4A0C7C1}" id="{DF3AE528-4E92-4D83-96D8-ECC17A417476}">
    <text>UPenn</text>
  </threadedComment>
  <threadedComment ref="I20" dT="2024-07-08T09:51:06.33" personId="{61C42D28-EBCA-46A1-95F9-F1E7E4A0C7C1}" id="{CC57F7F2-0D73-45CA-A8F5-2D3D7562C189}" parentId="{DF3AE528-4E92-4D83-96D8-ECC17A417476}">
    <text>經濟部智慧財產局</text>
  </threadedComment>
  <threadedComment ref="J20" dT="2024-07-08T07:39:39.34" personId="{61C42D28-EBCA-46A1-95F9-F1E7E4A0C7C1}" id="{EC22B8BF-1A56-4EDC-B307-B5049170518B}">
    <text>新希望基金會</text>
  </threadedComment>
  <threadedComment ref="N20" dT="2024-07-08T07:44:45.41" personId="{61C42D28-EBCA-46A1-95F9-F1E7E4A0C7C1}" id="{50846B3A-82A7-48E3-BAB6-58E705A95C79}">
    <text xml:space="preserve">聚陽
</text>
  </threadedComment>
  <threadedComment ref="N20" dT="2024-07-08T09:37:36.59" personId="{61C42D28-EBCA-46A1-95F9-F1E7E4A0C7C1}" id="{2B13EBC2-48F3-4A85-B92E-74B03D4A9605}" parentId="{50846B3A-82A7-48E3-BAB6-58E705A95C79}">
    <text>臺南文資</text>
  </threadedComment>
  <threadedComment ref="Q20" dT="2024-07-08T07:39:52.38" personId="{61C42D28-EBCA-46A1-95F9-F1E7E4A0C7C1}" id="{6B62AFD1-E4CF-46F6-B59C-654B28F1187E}">
    <text>新希望基金會</text>
  </threadedComment>
  <threadedComment ref="Q20" dT="2024-07-08T07:45:01.00" personId="{61C42D28-EBCA-46A1-95F9-F1E7E4A0C7C1}" id="{22F1E062-D2A7-4977-9C4D-0E4464CAF230}" parentId="{6B62AFD1-E4CF-46F6-B59C-654B28F1187E}">
    <text>聚陽</text>
  </threadedComment>
  <threadedComment ref="Q20" dT="2024-07-08T09:37:46.26" personId="{61C42D28-EBCA-46A1-95F9-F1E7E4A0C7C1}" id="{D2131D0F-7EFA-49A9-97A5-E77AA1FC41ED}" parentId="{6B62AFD1-E4CF-46F6-B59C-654B28F1187E}">
    <text>臺南文資</text>
  </threadedComment>
  <threadedComment ref="E21" dT="2024-06-19T10:39:05.35" personId="{011C5FF7-60E9-484C-A569-29AC80F52AA0}" id="{A38953C1-7F9C-4E93-BF6E-4FE4B393E37C}">
    <text>花蓮縣地方稅務局</text>
  </threadedComment>
  <threadedComment ref="J21" dT="2024-06-19T10:32:25.15" personId="{011C5FF7-60E9-484C-A569-29AC80F52AA0}" id="{8AC339ED-40E5-426B-A9E5-05DB200A74A8}">
    <text>高公局政風室、雲林縣警局</text>
  </threadedComment>
  <threadedComment ref="E22" dT="2024-06-17T08:26:48.10" personId="{79FBDAD8-D703-4B5D-8CE8-764E5AC74DC8}" id="{513A61D2-8E91-44D3-A109-494BFEAF8DA1}">
    <text>致茂基金會</text>
  </threadedComment>
  <threadedComment ref="F22" dT="2024-06-17T08:20:45.21" personId="{79FBDAD8-D703-4B5D-8CE8-764E5AC74DC8}" id="{502957D5-834C-4B13-B916-FD58DE9D0315}">
    <text>微星科技、華南銀行</text>
  </threadedComment>
  <threadedComment ref="I22" dT="2024-06-17T08:00:15.41" personId="{79FBDAD8-D703-4B5D-8CE8-764E5AC74DC8}" id="{60DB880E-466A-4858-804F-25954580DE55}">
    <text>高雄稅捐處</text>
  </threadedComment>
  <threadedComment ref="Q22" dT="2024-06-19T07:43:15.82" personId="{79FBDAD8-D703-4B5D-8CE8-764E5AC74DC8}" id="{088F8B60-2D08-4803-A2FA-FE2A1A29A73D}">
    <text>承恩食品</text>
  </threadedComment>
  <threadedComment ref="F23" dT="2024-06-19T03:18:51.31" personId="{778BD5EF-BC72-4332-BD88-8EFE6B693D34}" id="{FFB27619-0D29-46CA-A068-0D4EFF2F4D17}">
    <text>校安防護特展</text>
  </threadedComment>
  <threadedComment ref="I23" dT="2024-06-19T03:17:45.65" personId="{778BD5EF-BC72-4332-BD88-8EFE6B693D34}" id="{ECE1BF85-6E34-4889-9DB8-88A47636B15E}">
    <text>校安防護特展、Gogolook</text>
  </threadedComment>
  <threadedComment ref="J23" dT="2024-06-19T03:31:28.33" personId="{778BD5EF-BC72-4332-BD88-8EFE6B693D34}" id="{A3286F2F-06FF-4838-AD53-CAE6D7CF742B}">
    <text>勵馨基金會</text>
  </threadedComment>
  <threadedComment ref="M23" dT="2024-06-18T09:26:24.61" personId="{778BD5EF-BC72-4332-BD88-8EFE6B693D34}" id="{02781D77-81C2-4BBB-B6AD-DBDF372671DB}">
    <text>勵馨基金會</text>
  </threadedComment>
  <threadedComment ref="R23" dT="2024-06-19T02:43:20.45" personId="{778BD5EF-BC72-4332-BD88-8EFE6B693D34}" id="{6694F418-A7FE-400F-8C4E-A9BBFEE62C23}">
    <text>新北性平</text>
  </threadedComment>
  <threadedComment ref="U23" dT="2024-06-19T02:42:59.66" personId="{778BD5EF-BC72-4332-BD88-8EFE6B693D34}" id="{D32669F3-6ABC-4873-968E-7A41FADC3C83}">
    <text>新北性平</text>
  </threadedComment>
  <threadedComment ref="U24" dT="2024-06-19T08:54:39.42" personId="{C2E11B84-09AB-454D-BB52-806F6F240C09}" id="{E09004DA-C40A-49A2-BA48-286C2BCA3EF7}">
    <text>國泰JoSeal</text>
  </threadedComment>
  <threadedComment ref="W24" dT="2024-06-19T08:54:52.01" personId="{C2E11B84-09AB-454D-BB52-806F6F240C09}" id="{20810A15-07E3-4F73-94BB-BBBCF7273DBC}">
    <text>國泰空
國泰陸
賑災基金會防災教育
國泰JoSeal</text>
  </threadedComment>
  <threadedComment ref="I27" dT="2024-07-08T09:55:49.82" personId="{61C42D28-EBCA-46A1-95F9-F1E7E4A0C7C1}" id="{D345CE23-1812-4CA9-B24A-A057172508B2}">
    <text>屏東縣數位學習推動辦公室-交通安全教育計畫</text>
  </threadedComment>
  <threadedComment ref="J27" dT="2024-07-08T07:47:56.33" personId="{61C42D28-EBCA-46A1-95F9-F1E7E4A0C7C1}" id="{0763D85E-C458-4BF1-9A49-92F78D5FCEE8}">
    <text xml:space="preserve">UPenn
</text>
  </threadedComment>
  <threadedComment ref="Q27" dT="2024-07-08T07:48:10.15" personId="{61C42D28-EBCA-46A1-95F9-F1E7E4A0C7C1}" id="{896E0B67-147A-4AEF-8D5B-0D2E0E633851}">
    <text xml:space="preserve">UPenn
</text>
  </threadedComment>
  <threadedComment ref="F29" dT="2024-06-17T08:27:44.37" personId="{79FBDAD8-D703-4B5D-8CE8-764E5AC74DC8}" id="{00380489-DADB-4922-BB8E-8F7A61CF043D}">
    <text>致茂基金會</text>
  </threadedComment>
  <threadedComment ref="J29" dT="2024-06-17T08:00:36.16" personId="{79FBDAD8-D703-4B5D-8CE8-764E5AC74DC8}" id="{60639325-C119-4DE9-A000-46649EB877C6}">
    <text>高雄稅捐</text>
  </threadedComment>
  <threadedComment ref="M29" dT="2024-06-17T08:00:49.52" personId="{79FBDAD8-D703-4B5D-8CE8-764E5AC74DC8}" id="{311A9003-8680-4160-87B3-A90EC74FFC18}">
    <text>高雄稅捐</text>
  </threadedComment>
  <threadedComment ref="R29" dT="2024-06-19T07:43:50.66" personId="{79FBDAD8-D703-4B5D-8CE8-764E5AC74DC8}" id="{D91E75B8-4BBF-4B0D-AD98-F562C377F595}">
    <text>承恩食品</text>
  </threadedComment>
  <threadedComment ref="J30" dT="2024-06-19T03:18:08.60" personId="{778BD5EF-BC72-4332-BD88-8EFE6B693D34}" id="{78C2552A-B9E8-46BF-8D64-5B689B9B0C4B}">
    <text>校安防護特展、Gogolook</text>
  </threadedComment>
  <threadedComment ref="M30" dT="2024-06-18T09:26:04.22" personId="{778BD5EF-BC72-4332-BD88-8EFE6B693D34}" id="{4F67AB56-DE6E-4944-89ED-70899CAEFB3D}">
    <text>校安防護特展、Gogolook</text>
  </threadedComment>
  <threadedComment ref="N30" dT="2024-06-19T03:33:15.37" personId="{778BD5EF-BC72-4332-BD88-8EFE6B693D34}" id="{A232FFE0-AFF6-4DE6-9A88-6A2D45FF7332}">
    <text>勵馨基金會</text>
  </threadedComment>
  <threadedComment ref="Q30" dT="2024-06-19T03:36:11.56" personId="{778BD5EF-BC72-4332-BD88-8EFE6B693D34}" id="{4E799E13-1402-47E8-BB13-0678AF134534}">
    <text>勵馨基金會</text>
  </threadedComment>
  <threadedComment ref="U31" dT="2024-06-19T08:53:56.27" personId="{C2E11B84-09AB-454D-BB52-806F6F240C09}" id="{5B2D7035-E690-4228-A45A-C677CBA404B0}">
    <text>言果-康舒地圖</text>
  </threadedComment>
  <threadedComment ref="W31" dT="2024-06-19T08:54:10.23" personId="{C2E11B84-09AB-454D-BB52-806F6F240C09}" id="{625812AA-1C88-4EB0-85A3-77DDEDF11268}">
    <text>國泰空
國泰陸
賑災基金會防災教育
國泰JoSeal
言果-康舒</text>
  </threadedComment>
  <threadedComment ref="R34" dT="2024-07-08T07:42:55.00" personId="{61C42D28-EBCA-46A1-95F9-F1E7E4A0C7C1}" id="{9485E96D-52B0-4333-A7E9-47FBC2E0F6A6}">
    <text>順發</text>
  </threadedComment>
  <threadedComment ref="R34" dT="2024-07-08T07:48:50.18" personId="{61C42D28-EBCA-46A1-95F9-F1E7E4A0C7C1}" id="{B38BE7D6-2A53-4645-A2B1-6C64EB60A0C6}" parentId="{9485E96D-52B0-4333-A7E9-47FBC2E0F6A6}">
    <text xml:space="preserve">UPenn
</text>
  </threadedComment>
  <threadedComment ref="U34" dT="2024-07-08T07:43:04.86" personId="{61C42D28-EBCA-46A1-95F9-F1E7E4A0C7C1}" id="{16438C47-5695-4C16-8ED3-46ACCE0909E0}">
    <text>順發</text>
  </threadedComment>
  <threadedComment ref="U34" dT="2024-07-08T07:49:12.54" personId="{61C42D28-EBCA-46A1-95F9-F1E7E4A0C7C1}" id="{C68067AF-22FC-4D10-ABD2-C0E57A11A89B}" parentId="{16438C47-5695-4C16-8ED3-46ACCE0909E0}">
    <text xml:space="preserve">UPenn
</text>
  </threadedComment>
  <threadedComment ref="E36" dT="2024-06-19T07:33:18.17" personId="{79FBDAD8-D703-4B5D-8CE8-764E5AC74DC8}" id="{9A8F5B40-F969-4D98-98AE-578D44B26FCE}">
    <text>聯華電子</text>
  </threadedComment>
  <threadedComment ref="E43" dT="2024-06-17T08:22:53.43" personId="{79FBDAD8-D703-4B5D-8CE8-764E5AC74DC8}" id="{3834AA69-53D3-415C-9E14-647232AFFB18}">
    <text>元大銀行</text>
  </threadedComment>
  <threadedComment ref="F43" dT="2024-06-17T08:23:00.06" personId="{79FBDAD8-D703-4B5D-8CE8-764E5AC74DC8}" id="{BE5F23FE-2ECA-428E-8CE0-EBF89F0926C6}">
    <text>元大銀行</text>
  </threadedComment>
  <threadedComment ref="N44" dT="2024-06-19T04:10:04.48" personId="{778BD5EF-BC72-4332-BD88-8EFE6B693D34}" id="{23EA247D-13B0-4141-9481-03C5E2B9D278}">
    <text>Gogolook</text>
  </threadedComment>
  <threadedComment ref="Q44" dT="2024-06-19T04:10:32.20" personId="{778BD5EF-BC72-4332-BD88-8EFE6B693D34}" id="{091B9884-B545-4101-ABB1-351250C080A7}">
    <text>Gogolook</text>
  </threadedComment>
  <threadedComment ref="R48" dT="2024-07-08T07:45:55.22" personId="{61C42D28-EBCA-46A1-95F9-F1E7E4A0C7C1}" id="{C444C4AC-8FA9-4C63-B856-DAF1B1C38C2D}">
    <text xml:space="preserve">聚陽
</text>
  </threadedComment>
  <threadedComment ref="U48" dT="2024-07-08T07:46:10.24" personId="{61C42D28-EBCA-46A1-95F9-F1E7E4A0C7C1}" id="{1CD7A038-AB36-481B-A966-25EF25E0FD27}">
    <text>聚陽</text>
  </threadedComment>
  <threadedComment ref="F50" dT="2024-06-19T07:35:14.61" personId="{79FBDAD8-D703-4B5D-8CE8-764E5AC74DC8}" id="{1B834798-0CF2-402A-91E1-562E110E23DE}">
    <text>聯華電子</text>
  </threadedComment>
  <threadedComment ref="I50" dT="2024-06-17T07:53:18.91" personId="{79FBDAD8-D703-4B5D-8CE8-764E5AC74DC8}" id="{184E5EFF-B76E-4789-8118-7A0E39DBEC12}">
    <text>開放水域</text>
  </threadedComment>
  <threadedComment ref="I55" dT="2024-07-08T09:39:49.20" personId="{61C42D28-EBCA-46A1-95F9-F1E7E4A0C7C1}" id="{612A676D-F747-4556-9723-3B8197DF3D76}">
    <text>無印良品</text>
  </threadedComment>
  <threadedComment ref="J55" dT="2024-07-08T09:54:48.58" personId="{61C42D28-EBCA-46A1-95F9-F1E7E4A0C7C1}" id="{5EF711E2-77E5-45D0-ADF1-4F44811538E2}">
    <text>國家高速網路與計算中心</text>
  </threadedComment>
  <threadedComment ref="Q55" dT="2024-07-08T09:54:56.91" personId="{61C42D28-EBCA-46A1-95F9-F1E7E4A0C7C1}" id="{D5E6D84D-BA9F-45A3-9C8B-B5DA54FB3CEE}">
    <text>國家高速網路與計算中心</text>
  </threadedComment>
  <threadedComment ref="R55" dT="2024-07-08T07:40:45.15" personId="{61C42D28-EBCA-46A1-95F9-F1E7E4A0C7C1}" id="{B05D6C9B-11D6-4B12-8072-A29D0ADF31DA}">
    <text>新希望基金會</text>
  </threadedComment>
  <threadedComment ref="U55" dT="2024-07-08T07:41:09.07" personId="{61C42D28-EBCA-46A1-95F9-F1E7E4A0C7C1}" id="{0B8476D4-C243-43C0-B4D3-0D46E94153BD}">
    <text>新希望基金會</text>
  </threadedComment>
  <threadedComment ref="E57" dT="2024-06-19T07:35:45.36" personId="{79FBDAD8-D703-4B5D-8CE8-764E5AC74DC8}" id="{80A6695F-1015-43BD-A614-9447A84685C2}">
    <text>新光銀行</text>
  </threadedComment>
  <threadedComment ref="J57" dT="2024-06-17T07:56:49.68" personId="{79FBDAD8-D703-4B5D-8CE8-764E5AC74DC8}" id="{3834AF74-1B47-4182-B776-FA2CFC2C03E6}">
    <text>開放水域</text>
  </threadedComment>
  <threadedComment ref="M57" dT="2024-06-17T07:54:06.05" personId="{79FBDAD8-D703-4B5D-8CE8-764E5AC74DC8}" id="{B5C6BE90-75D3-46C4-9083-B49307601286}">
    <text>開放水域、友達光電</text>
  </threadedComment>
  <threadedComment ref="R57" dT="2024-06-17T08:17:28.11" personId="{79FBDAD8-D703-4B5D-8CE8-764E5AC74DC8}" id="{696F620E-6BA0-4134-AD62-E276B8C870AE}">
    <text>光寶</text>
  </threadedComment>
  <threadedComment ref="I58" dT="2024-06-19T04:02:58.29" personId="{778BD5EF-BC72-4332-BD88-8EFE6B693D34}" id="{D347E3E5-3424-47FD-BFD6-A5EE841986A9}">
    <text>財團法人台灣養殖漁業發展基金會（食魚）</text>
  </threadedComment>
  <threadedComment ref="U59" dT="2024-06-19T08:50:36.45" personId="{C2E11B84-09AB-454D-BB52-806F6F240C09}" id="{6F8F3303-517A-4FE5-B707-DC97FB53B52D}">
    <text>國泰建設</text>
  </threadedComment>
  <threadedComment ref="W59" dT="2024-06-19T08:50:58.19" personId="{C2E11B84-09AB-454D-BB52-806F6F240C09}" id="{A6717A2B-617A-415C-899C-E6B611AB0C95}">
    <text>國泰空
國泰陸
賑災基金會防災教育
國泰JoSeal
國泰建設
言果-康舒</text>
  </threadedComment>
  <threadedComment ref="N64" dT="2024-06-17T07:57:06.02" personId="{79FBDAD8-D703-4B5D-8CE8-764E5AC74DC8}" id="{582F0D25-DA92-465D-ACF6-463EA86552AA}">
    <text>開放水域、友達光電</text>
  </threadedComment>
  <threadedComment ref="Q64" dT="2024-06-17T07:54:57.99" personId="{79FBDAD8-D703-4B5D-8CE8-764E5AC74DC8}" id="{6565AE3E-21D2-42D6-9F53-4B31A917124F}">
    <text>開放水域、友達光電</text>
  </threadedComment>
  <threadedComment ref="E65" dT="2024-06-19T04:01:09.08" personId="{778BD5EF-BC72-4332-BD88-8EFE6B693D34}" id="{2CE09049-6DA3-4215-974A-995C6598540C}">
    <text>花蓮縣農業處（食農教育）、新北市警察局</text>
  </threadedComment>
  <threadedComment ref="G65" dT="2024-07-08T03:27:04.83" personId="{778BD5EF-BC72-4332-BD88-8EFE6B693D34}" id="{5A5ED63F-A368-4F94-BEAB-BFA1E993A326}">
    <text>花蓮縣農業處（食農教育）、新北市警察局</text>
  </threadedComment>
  <threadedComment ref="J65" dT="2024-06-19T04:03:22.82" personId="{778BD5EF-BC72-4332-BD88-8EFE6B693D34}" id="{C338C781-D6B2-4CC6-905E-B82A73CD83AB}">
    <text>財團法人台灣養殖漁業發展基金會（食魚）</text>
  </threadedComment>
  <threadedComment ref="M65" dT="2024-06-18T09:25:23.34" personId="{778BD5EF-BC72-4332-BD88-8EFE6B693D34}" id="{52C949F9-FABC-495C-A7A2-3B02317B6D40}">
    <text>財團法人台灣養殖漁業發展基金會</text>
  </threadedComment>
  <threadedComment ref="R65" dT="2024-06-19T03:35:01.95" personId="{778BD5EF-BC72-4332-BD88-8EFE6B693D34}" id="{EC58C589-9820-4065-852D-C02AE622E169}">
    <text>勵馨基金會</text>
  </threadedComment>
  <threadedComment ref="F71" dT="2024-06-19T07:36:18.97" personId="{79FBDAD8-D703-4B5D-8CE8-764E5AC74DC8}" id="{5A682316-5CB0-4F9E-B892-92DF86E85891}">
    <text>新光銀行</text>
  </threadedComment>
  <threadedComment ref="N71" dT="2024-06-17T08:01:21.52" personId="{79FBDAD8-D703-4B5D-8CE8-764E5AC74DC8}" id="{9F40EA20-7BDF-4993-97FA-7D9723A07813}">
    <text>高雄稅捐、高科大食農</text>
  </threadedComment>
  <threadedComment ref="Q71" dT="2024-06-17T08:10:55.86" personId="{79FBDAD8-D703-4B5D-8CE8-764E5AC74DC8}" id="{5930C09E-6574-4C8F-9AFB-C90C3A5EB1C7}">
    <text>高科大食農</text>
  </threadedComment>
  <threadedComment ref="F72" dT="2024-06-19T04:05:52.86" personId="{778BD5EF-BC72-4332-BD88-8EFE6B693D34}" id="{963B380F-E6BF-4EAD-8810-524D06E18BD8}">
    <text>新北市警察局</text>
  </threadedComment>
  <threadedComment ref="G72" dT="2024-07-08T03:27:22.25" personId="{778BD5EF-BC72-4332-BD88-8EFE6B693D34}" id="{04678B92-107C-4A14-B10B-58D09BA4D9BA}">
    <text>花蓮縣農業處（食農教育）</text>
  </threadedComment>
  <threadedComment ref="I72" dT="2024-06-19T04:06:03.73" personId="{778BD5EF-BC72-4332-BD88-8EFE6B693D34}" id="{B370CB53-3B7C-455E-9F70-EDEED2DBF04D}">
    <text>新北市警察局</text>
  </threadedComment>
  <threadedComment ref="J72" dT="2024-06-19T06:56:35.84" personId="{778BD5EF-BC72-4332-BD88-8EFE6B693D34}" id="{F43A5C10-FB0A-4390-9594-DEB8F535944D}">
    <text>戰國策（遠通電收的交通安全宣導）</text>
  </threadedComment>
  <threadedComment ref="N72" dT="2024-06-19T02:54:41.23" personId="{778BD5EF-BC72-4332-BD88-8EFE6B693D34}" id="{DB8AA705-3E46-4972-B637-034A160127AB}">
    <text>校安防護特展</text>
  </threadedComment>
  <threadedComment ref="Q72" dT="2024-06-19T02:54:47.54" personId="{778BD5EF-BC72-4332-BD88-8EFE6B693D34}" id="{4D599367-4827-46C1-AD9B-09EE7E751E86}">
    <text>校安防護特展</text>
  </threadedComment>
  <threadedComment ref="U73" dT="2024-06-19T08:49:22.58" personId="{C2E11B84-09AB-454D-BB52-806F6F240C09}" id="{703358D4-3F12-464C-B3E9-6C08E90C59B4}">
    <text>玉山</text>
  </threadedComment>
  <threadedComment ref="W73" dT="2024-06-19T08:49:42.28" personId="{C2E11B84-09AB-454D-BB52-806F6F240C09}" id="{E8E712D3-BB61-4AF4-8F0B-35B06A61F3F5}">
    <text>國泰空
國泰陸
賑災基金會防災教育
國泰JoSeal
國泰建設
言果-康舒
玉山</text>
  </threadedComment>
  <threadedComment ref="E76" dT="2024-07-08T10:02:41.72" personId="{61C42D28-EBCA-46A1-95F9-F1E7E4A0C7C1}" id="{15E47E96-7891-4778-A067-4FA0CE53C6F3}">
    <text>遠傳</text>
  </threadedComment>
  <threadedComment ref="E76" dT="2024-07-08T10:03:29.97" personId="{61C42D28-EBCA-46A1-95F9-F1E7E4A0C7C1}" id="{072F14D0-B39D-45F0-80B4-804F9DBE9048}" parentId="{15E47E96-7891-4778-A067-4FA0CE53C6F3}">
    <text>全聯基金會</text>
  </threadedComment>
  <threadedComment ref="E76" dT="2024-07-08T10:04:35.36" personId="{61C42D28-EBCA-46A1-95F9-F1E7E4A0C7C1}" id="{453E8F2C-C313-4FE9-B830-344F7678EE97}" parentId="{15E47E96-7891-4778-A067-4FA0CE53C6F3}">
    <text>全家</text>
  </threadedComment>
  <threadedComment ref="E76" dT="2024-07-08T10:05:01.10" personId="{61C42D28-EBCA-46A1-95F9-F1E7E4A0C7C1}" id="{083F45F9-FE38-4C4F-819B-10D94C25841A}" parentId="{15E47E96-7891-4778-A067-4FA0CE53C6F3}">
    <text>法白</text>
  </threadedComment>
  <threadedComment ref="E76" dT="2024-07-08T10:05:55.87" personId="{61C42D28-EBCA-46A1-95F9-F1E7E4A0C7C1}" id="{D33FE1E6-E013-4F5B-9840-8880E524718A}" parentId="{15E47E96-7891-4778-A067-4FA0CE53C6F3}">
    <text>原能會</text>
  </threadedComment>
  <threadedComment ref="E76" dT="2024-07-08T10:06:17.16" personId="{61C42D28-EBCA-46A1-95F9-F1E7E4A0C7C1}" id="{B41D61D9-47F6-461A-A5A3-76F42DA733A1}" parentId="{15E47E96-7891-4778-A067-4FA0CE53C6F3}">
    <text>中華電信</text>
  </threadedComment>
  <threadedComment ref="I76" dT="2024-07-08T09:48:07.67" personId="{61C42D28-EBCA-46A1-95F9-F1E7E4A0C7C1}" id="{17BA80E7-3AEF-40AE-8C48-3261B644B42A}">
    <text>富邦偏鄉理財教育</text>
  </threadedComment>
  <threadedComment ref="J76" dT="2024-07-08T09:56:34.20" personId="{61C42D28-EBCA-46A1-95F9-F1E7E4A0C7C1}" id="{DE6F91D8-089D-415C-80D3-D75DCA316EE5}">
    <text>屏東縣數位學習推動辦公室-交通安全教育計畫</text>
  </threadedComment>
  <threadedComment ref="M76" dT="2024-07-08T09:56:42.34" personId="{61C42D28-EBCA-46A1-95F9-F1E7E4A0C7C1}" id="{1F6C47F4-B45C-4A29-937F-DA1E8AC2C0FF}">
    <text>屏東縣數位學習推動辦公室-交通安全教育計畫</text>
  </threadedComment>
  <threadedComment ref="E79" dT="2024-06-19T03:20:52.01" personId="{778BD5EF-BC72-4332-BD88-8EFE6B693D34}" id="{2D74949F-426A-4B1F-9F9C-5C99D961A003}">
    <text>雲林品德教育</text>
  </threadedComment>
  <threadedComment ref="G79" dT="2024-07-08T03:27:39.30" personId="{778BD5EF-BC72-4332-BD88-8EFE6B693D34}" id="{75759521-5418-4E99-A154-928AC27799BE}">
    <text>花蓮縣農業處（食農教育）、雲林品德教育</text>
  </threadedComment>
  <threadedComment ref="N79" dT="2024-07-08T03:10:24.38" personId="{778BD5EF-BC72-4332-BD88-8EFE6B693D34}" id="{ECA86EEC-F51D-4855-9207-CD7F77E659C2}">
    <text>財團法人台灣養殖漁業發展基金會</text>
  </threadedComment>
  <threadedComment ref="Q79" dT="2024-06-19T03:39:46.79" personId="{778BD5EF-BC72-4332-BD88-8EFE6B693D34}" id="{7C034259-9D40-4C7E-A2B0-B8E84AC3654E}">
    <text>民視雲林電競、北區扶輪社（性平）</text>
  </threadedComment>
  <threadedComment ref="E83" dT="2024-07-08T10:04:07.16" personId="{61C42D28-EBCA-46A1-95F9-F1E7E4A0C7C1}" id="{BBB71228-95EB-4919-BC91-80B0A7C5922D}">
    <text>台電-電力科普</text>
  </threadedComment>
  <threadedComment ref="I83" dT="2024-07-08T09:50:00.89" personId="{61C42D28-EBCA-46A1-95F9-F1E7E4A0C7C1}" id="{1800BC65-6CD8-4874-AA44-B84BAE696170}">
    <text>富邦金控-Lear For Green</text>
  </threadedComment>
  <threadedComment ref="J83" dT="2024-07-08T09:48:34.09" personId="{61C42D28-EBCA-46A1-95F9-F1E7E4A0C7C1}" id="{571648D0-EA8C-4EFF-8B24-D8EE0DA8776D}">
    <text>富邦偏鄉理財教育</text>
  </threadedComment>
  <threadedComment ref="Q83" dT="2024-07-08T09:48:47.37" personId="{61C42D28-EBCA-46A1-95F9-F1E7E4A0C7C1}" id="{41E72357-757C-4C0E-A4B8-0E6D86F3BF5F}">
    <text>富邦偏鄉理財教育</text>
  </threadedComment>
  <threadedComment ref="R83" dT="2024-07-08T09:38:32.43" personId="{61C42D28-EBCA-46A1-95F9-F1E7E4A0C7C1}" id="{C3AE89A2-709E-4959-B34F-802F76344D5D}">
    <text>臺南文資</text>
  </threadedComment>
  <threadedComment ref="U83" dT="2024-07-08T09:38:43.56" personId="{61C42D28-EBCA-46A1-95F9-F1E7E4A0C7C1}" id="{A454782E-7A82-4C7E-AE73-FD9CE1772274}">
    <text>臺南文資</text>
  </threadedComment>
  <threadedComment ref="E85" dT="2024-06-17T08:29:58.17" personId="{79FBDAD8-D703-4B5D-8CE8-764E5AC74DC8}" id="{9E897CE0-6E2A-4AF9-B432-FFCB236A2CC8}">
    <text>彰化縣政府_性平教育、台中市政府農業局、新北市客家事務局</text>
  </threadedComment>
  <threadedComment ref="F85" dT="2024-06-17T08:30:26.56" personId="{79FBDAD8-D703-4B5D-8CE8-764E5AC74DC8}" id="{A9CF5777-9813-4ED3-A351-FCF2E0EC8001}">
    <text>彰化縣政府_性平教育、新北市客家事務局</text>
  </threadedComment>
  <threadedComment ref="J85" dT="2024-06-20T10:04:03.40" personId="{79FBDAD8-D703-4B5D-8CE8-764E5AC74DC8}" id="{B7B4D3D7-8524-4F9C-9888-6FBF32285D79}">
    <text>緯創</text>
  </threadedComment>
  <threadedComment ref="M85" dT="2024-06-19T07:31:51.57" personId="{79FBDAD8-D703-4B5D-8CE8-764E5AC74DC8}" id="{0EF5D97A-10B1-4508-8C82-35A302248439}">
    <text>緯創、弘光科大</text>
  </threadedComment>
  <threadedComment ref="R85" dT="2024-06-19T07:40:35.23" personId="{79FBDAD8-D703-4B5D-8CE8-764E5AC74DC8}" id="{F6BC0F80-91E1-4FEC-A217-5242570815DA}">
    <text>友達光電-內訓</text>
  </threadedComment>
  <threadedComment ref="G86" dT="2024-07-08T03:27:50.84" personId="{778BD5EF-BC72-4332-BD88-8EFE6B693D34}" id="{F3C12DEF-F39C-42D6-AFA6-C3EA1F694CAE}">
    <text>花蓮縣農業處（食農教育）、雲林品德教育</text>
  </threadedComment>
  <threadedComment ref="J86" dT="2024-06-19T04:06:31.84" personId="{778BD5EF-BC72-4332-BD88-8EFE6B693D34}" id="{E69EF700-4DBE-4B89-BBFF-6FE661EB0A30}">
    <text>新北市警察局</text>
  </threadedComment>
  <threadedComment ref="M86" dT="2024-06-18T09:24:17.87" personId="{778BD5EF-BC72-4332-BD88-8EFE6B693D34}" id="{8EB45DA5-AEE7-4790-9AE2-ADAA3BFCD00B}">
    <text>新北市警察局</text>
  </threadedComment>
  <threadedComment ref="R86" dT="2024-06-19T04:15:59.39" personId="{778BD5EF-BC72-4332-BD88-8EFE6B693D34}" id="{9EB14D65-C56E-4D23-96BD-598531864A8D}">
    <text>新安東京</text>
  </threadedComment>
  <threadedComment ref="V87" dT="2024-06-19T08:46:33.68" personId="{C2E11B84-09AB-454D-BB52-806F6F240C09}" id="{FD8468E5-88CB-4A43-974F-53C380B8E2CC}">
    <text>言果-康舒</text>
  </threadedComment>
  <threadedComment ref="W87" dT="2024-06-19T08:46:50.09" personId="{C2E11B84-09AB-454D-BB52-806F6F240C09}" id="{77E4D616-4376-4860-8E24-19FAFFFA5F9C}">
    <text>國泰空
國泰陸
賑災基金會防災教育
國泰JoSeal
國泰建設
玉山</text>
  </threadedComment>
  <threadedComment ref="F90" dT="2024-07-08T10:02:53.77" personId="{61C42D28-EBCA-46A1-95F9-F1E7E4A0C7C1}" id="{E59153C4-C0C7-418E-89D2-291403E15819}">
    <text>遠傳</text>
  </threadedComment>
  <threadedComment ref="F90" dT="2024-07-08T10:04:49.21" personId="{61C42D28-EBCA-46A1-95F9-F1E7E4A0C7C1}" id="{43DDBD9B-C206-40BA-9FC3-5220B77AC2C0}" parentId="{E59153C4-C0C7-418E-89D2-291403E15819}">
    <text>全家</text>
  </threadedComment>
  <threadedComment ref="F90" dT="2024-07-08T10:05:09.96" personId="{61C42D28-EBCA-46A1-95F9-F1E7E4A0C7C1}" id="{65BE0508-70F9-49E1-9C78-6BCCBA924759}" parentId="{E59153C4-C0C7-418E-89D2-291403E15819}">
    <text>法白</text>
  </threadedComment>
  <threadedComment ref="F90" dT="2024-07-08T10:06:02.45" personId="{61C42D28-EBCA-46A1-95F9-F1E7E4A0C7C1}" id="{572DFC4C-51E5-452D-B486-CC4B18E19AE4}" parentId="{E59153C4-C0C7-418E-89D2-291403E15819}">
    <text>原能會</text>
  </threadedComment>
  <threadedComment ref="F90" dT="2024-07-08T10:06:24.16" personId="{61C42D28-EBCA-46A1-95F9-F1E7E4A0C7C1}" id="{65CAE497-C6D4-4518-802C-08DFDF66E9F9}" parentId="{E59153C4-C0C7-418E-89D2-291403E15819}">
    <text>中華電信</text>
  </threadedComment>
  <threadedComment ref="N92" dT="2024-06-19T07:41:35.56" personId="{79FBDAD8-D703-4B5D-8CE8-764E5AC74DC8}" id="{CCE70391-8BE3-44D3-AA37-FBE48E54ACA7}">
    <text>弘光科大</text>
  </threadedComment>
  <threadedComment ref="Q92" dT="2024-06-19T07:41:45.66" personId="{79FBDAD8-D703-4B5D-8CE8-764E5AC74DC8}" id="{A2CC3877-26C9-49F9-A1A8-36D5FBF1F2F8}">
    <text>弘光科大</text>
  </threadedComment>
  <threadedComment ref="R92" dT="2024-06-17T08:14:00.29" personId="{79FBDAD8-D703-4B5D-8CE8-764E5AC74DC8}" id="{6885DA1B-9AE9-4C4E-B669-6C1BED05AB09}">
    <text>新竹市稅務局</text>
  </threadedComment>
  <threadedComment ref="U92" dT="2024-06-17T08:14:14.44" personId="{79FBDAD8-D703-4B5D-8CE8-764E5AC74DC8}" id="{084AD7FB-332F-4946-B929-F4BBD09EBDF5}">
    <text>新竹市稅務局</text>
  </threadedComment>
  <threadedComment ref="E93" dT="2024-06-19T03:54:08.30" personId="{778BD5EF-BC72-4332-BD88-8EFE6B693D34}" id="{BE7CD11D-5382-42C1-BF6B-0374FF2E1F69}">
    <text>台中市新聞局（媒體識讀）、高雄市新聞局（交通安全）</text>
  </threadedComment>
  <threadedComment ref="F93" dT="2024-06-19T03:21:32.92" personId="{778BD5EF-BC72-4332-BD88-8EFE6B693D34}" id="{51C82E97-E919-44F7-8723-DFB786F06674}">
    <text>雲林品德教育</text>
  </threadedComment>
  <threadedComment ref="G93" dT="2024-07-08T03:28:13.69" personId="{778BD5EF-BC72-4332-BD88-8EFE6B693D34}" id="{2126806E-1C07-4495-B748-19F8EB815EA1}">
    <text>花蓮縣農業處（食農教育）、台中市新聞局（媒體識讀）、高雄市新聞局（交通安全）</text>
  </threadedComment>
  <threadedComment ref="I93" dT="2024-06-19T03:21:47.58" personId="{778BD5EF-BC72-4332-BD88-8EFE6B693D34}" id="{61741838-77DB-4E2A-B496-2AE0728EC757}">
    <text>雲林品德教育</text>
  </threadedComment>
  <threadedComment ref="E97" dT="2024-07-08T09:44:11.97" personId="{61C42D28-EBCA-46A1-95F9-F1E7E4A0C7C1}" id="{7448DDBD-AE72-4B47-812A-A7C1E17C01AA}">
    <text>衛武營導覽活動</text>
  </threadedComment>
  <threadedComment ref="F97" dT="2024-07-08T10:04:15.74" personId="{61C42D28-EBCA-46A1-95F9-F1E7E4A0C7C1}" id="{9421181C-B8FA-41AA-8B5F-1CBD8C175715}">
    <text>台電-電力科普</text>
  </threadedComment>
  <threadedComment ref="R97" dT="2024-07-08T09:55:15.74" personId="{61C42D28-EBCA-46A1-95F9-F1E7E4A0C7C1}" id="{840C8631-3B8D-4672-8D67-4C4F9A07D153}">
    <text>國家高速網路與計算中心</text>
  </threadedComment>
  <threadedComment ref="U97" dT="2024-07-08T09:55:23.43" personId="{61C42D28-EBCA-46A1-95F9-F1E7E4A0C7C1}" id="{6E39D170-42F8-409F-A89A-4E5AAA50E48D}">
    <text>國家高速網路與計算中心</text>
  </threadedComment>
  <threadedComment ref="E99" dT="2024-06-17T08:32:50.01" personId="{79FBDAD8-D703-4B5D-8CE8-764E5AC74DC8}" id="{79E56590-ADF3-430C-8CDA-6795B1EF8DC2}">
    <text>桃園市政府-農業局</text>
  </threadedComment>
  <threadedComment ref="N99" dT="2024-06-19T07:32:22.24" personId="{79FBDAD8-D703-4B5D-8CE8-764E5AC74DC8}" id="{B90774D0-44E3-4A38-96A1-E5B8F19615AD}">
    <text>緯創</text>
  </threadedComment>
  <threadedComment ref="R99" dT="2024-06-17T08:05:24.45" personId="{79FBDAD8-D703-4B5D-8CE8-764E5AC74DC8}" id="{A3C29F65-1E57-456B-BCFA-3C9C7C53FB82}">
    <text>客委會</text>
  </threadedComment>
  <threadedComment ref="U99" dT="2024-06-17T08:05:32.66" personId="{79FBDAD8-D703-4B5D-8CE8-764E5AC74DC8}" id="{F4BA204E-4A54-413B-B585-128BA3E3A356}">
    <text>客委會</text>
  </threadedComment>
  <threadedComment ref="F100" dT="2024-07-08T03:03:58.94" personId="{778BD5EF-BC72-4332-BD88-8EFE6B693D34}" id="{75AFC256-9E0A-43A5-B978-3C175AE35AA2}">
    <text>花蓮縣農業處（食農教育）</text>
  </threadedComment>
  <threadedComment ref="G100" dT="2024-07-08T03:28:46.14" personId="{778BD5EF-BC72-4332-BD88-8EFE6B693D34}" id="{1B44F213-8ED6-40D9-BD0B-3258FD46B009}">
    <text>台中市新聞局（媒體識讀）、高雄市新聞局（交通安全）</text>
  </threadedComment>
  <threadedComment ref="E104" dT="2024-07-08T10:05:30.08" personId="{61C42D28-EBCA-46A1-95F9-F1E7E4A0C7C1}" id="{2B685610-5AEA-4EFD-BF01-2D628A1D6EE2}">
    <text>和德昌（麥當勞）CSR</text>
  </threadedComment>
  <threadedComment ref="F104" dT="2024-07-08T09:44:53.11" personId="{61C42D28-EBCA-46A1-95F9-F1E7E4A0C7C1}" id="{B50D5706-4959-4475-924F-CB1FC104F02F}">
    <text>衛武營導覽活動</text>
  </threadedComment>
  <threadedComment ref="I104" dT="2024-07-08T09:44:57.29" personId="{61C42D28-EBCA-46A1-95F9-F1E7E4A0C7C1}" id="{AD94E95C-4A9D-4755-ABF8-8C4E354E3FC0}">
    <text>衛武營導覽活動</text>
  </threadedComment>
  <threadedComment ref="I104" dT="2024-07-08T09:57:36.13" personId="{61C42D28-EBCA-46A1-95F9-F1E7E4A0C7C1}" id="{26CFEDE7-A8CD-4E0C-AD01-CA31967EE20F}" parentId="{AD94E95C-4A9D-4755-ABF8-8C4E354E3FC0}">
    <text xml:space="preserve">和德昌（麥當勞）
</text>
  </threadedComment>
  <threadedComment ref="J104" dT="2024-07-08T09:50:25.44" personId="{61C42D28-EBCA-46A1-95F9-F1E7E4A0C7C1}" id="{0BF09F4C-583E-4DBC-BDBB-01A16B628344}">
    <text>富邦金控-Lear For Green</text>
  </threadedComment>
  <threadedComment ref="E107" dT="2024-06-19T03:25:53.20" personId="{778BD5EF-BC72-4332-BD88-8EFE6B693D34}" id="{B0A7A0CB-ACE9-4C34-95E6-F1104208F9EC}">
    <text>台北市交通局（交通安全）、巴黎萊雅</text>
  </threadedComment>
  <threadedComment ref="F107" dT="2024-06-19T03:54:26.13" personId="{778BD5EF-BC72-4332-BD88-8EFE6B693D34}" id="{E850A5B9-1F35-4F10-919E-8170E826FAEC}">
    <text>台中市新聞局（媒體識讀）、高雄市新聞局（交通安全）</text>
  </threadedComment>
  <threadedComment ref="G107" dT="2024-07-08T03:29:20.10" personId="{778BD5EF-BC72-4332-BD88-8EFE6B693D34}" id="{7811B583-F3BA-4FC8-86BE-D68392AA2A2D}">
    <text>台北市交通局（交通安全）、巴黎萊雅</text>
  </threadedComment>
  <threadedComment ref="I107" dT="2024-06-19T03:54:33.74" personId="{778BD5EF-BC72-4332-BD88-8EFE6B693D34}" id="{E79B70B9-3A28-400A-A957-2EEB9A949194}">
    <text>台中市新聞局（媒體識讀）、P&amp;G（月經教育）</text>
  </threadedComment>
  <threadedComment ref="J111" dT="2024-07-08T09:41:02.06" personId="{61C42D28-EBCA-46A1-95F9-F1E7E4A0C7C1}" id="{9BA107D9-AB9D-443C-997A-9B29C932CFE3}">
    <text xml:space="preserve">無印良品
</text>
  </threadedComment>
  <threadedComment ref="J111" dT="2024-07-08T09:51:59.08" personId="{61C42D28-EBCA-46A1-95F9-F1E7E4A0C7C1}" id="{B88D52EB-2575-4B1F-AE72-35766B34DF26}" parentId="{9BA107D9-AB9D-443C-997A-9B29C932CFE3}">
    <text>經濟部智慧財產局</text>
  </threadedComment>
  <threadedComment ref="M111" dT="2024-07-08T09:41:13.11" personId="{61C42D28-EBCA-46A1-95F9-F1E7E4A0C7C1}" id="{F5F7D972-9911-4202-8310-BD1B9DD8FA59}">
    <text>無印良品</text>
  </threadedComment>
  <threadedComment ref="M111" dT="2024-07-08T09:52:07.64" personId="{61C42D28-EBCA-46A1-95F9-F1E7E4A0C7C1}" id="{94A5495C-591F-45DA-91E2-DFCAE925F7E7}" parentId="{F5F7D972-9911-4202-8310-BD1B9DD8FA59}">
    <text>經濟部智慧財產局</text>
  </threadedComment>
  <threadedComment ref="E113" dT="2024-06-17T08:28:53.21" personId="{79FBDAD8-D703-4B5D-8CE8-764E5AC74DC8}" id="{648905F0-86D2-4601-B83F-37563EA87F07}">
    <text>金門縣政府海洋教育、財團法人台北市客家文化基金會</text>
  </threadedComment>
  <threadedComment ref="F113" dT="2024-06-17T08:29:21.06" personId="{79FBDAD8-D703-4B5D-8CE8-764E5AC74DC8}" id="{C3039CB2-271B-438E-BD61-680093586884}">
    <text>金門縣政府海洋教育</text>
  </threadedComment>
  <threadedComment ref="G114" dT="2024-07-08T03:29:28.11" personId="{778BD5EF-BC72-4332-BD88-8EFE6B693D34}" id="{686C9C3F-F982-4942-B322-D600D83C20B1}">
    <text>台北市交通局（交通安全）、巴黎萊雅</text>
  </threadedComment>
  <threadedComment ref="J114" dT="2024-06-19T03:22:17.74" personId="{778BD5EF-BC72-4332-BD88-8EFE6B693D34}" id="{E22EA983-980D-4C50-B24E-A085E82E4AFC}">
    <text>台中市新聞局（媒體識讀）、P&amp;G、雲林品德教育</text>
  </threadedComment>
  <threadedComment ref="M114" dT="2024-06-18T09:28:12.36" personId="{778BD5EF-BC72-4332-BD88-8EFE6B693D34}" id="{4D1D094C-D5D4-4508-9545-4F08B376FE83}">
    <text>台中市新聞局（媒體識讀）、P&amp;G、雲林品德教育</text>
  </threadedComment>
  <threadedComment ref="F118" dT="2024-07-08T10:03:47.32" personId="{61C42D28-EBCA-46A1-95F9-F1E7E4A0C7C1}" id="{9E09B663-77EE-4E35-BEF1-1A5DD198D78F}">
    <text>全聯基金會</text>
  </threadedComment>
  <threadedComment ref="F118" dT="2024-07-08T10:05:42.01" personId="{61C42D28-EBCA-46A1-95F9-F1E7E4A0C7C1}" id="{712D356D-8242-445F-9416-15F7108B60A7}" parentId="{9E09B663-77EE-4E35-BEF1-1A5DD198D78F}">
    <text>和德昌（麥當勞）CSR</text>
  </threadedComment>
  <threadedComment ref="I118" dT="2024-07-08T10:03:53.97" personId="{61C42D28-EBCA-46A1-95F9-F1E7E4A0C7C1}" id="{1F438DA0-DAA6-46AE-846F-F085300272E8}">
    <text>全聯基金會</text>
  </threadedComment>
  <threadedComment ref="N118" dT="2024-07-08T09:41:56.48" personId="{61C42D28-EBCA-46A1-95F9-F1E7E4A0C7C1}" id="{4D49B712-558A-4B59-89E8-D542D2FA43B8}">
    <text xml:space="preserve">無印良品
</text>
  </threadedComment>
  <threadedComment ref="Q118" dT="2024-07-08T09:42:06.80" personId="{61C42D28-EBCA-46A1-95F9-F1E7E4A0C7C1}" id="{E2B1454B-19BA-45A2-AB9A-F6C0C826AB6A}">
    <text>無印良品</text>
  </threadedComment>
  <threadedComment ref="R120" dT="2024-06-17T07:57:32.62" personId="{79FBDAD8-D703-4B5D-8CE8-764E5AC74DC8}" id="{D04BBB8A-33C1-4C2D-9D1F-ADE8AE8DA898}">
    <text>開放水域</text>
  </threadedComment>
  <threadedComment ref="U120" dT="2024-06-17T07:55:54.41" personId="{79FBDAD8-D703-4B5D-8CE8-764E5AC74DC8}" id="{E7534309-A30D-4102-B7B1-52BEA7E413BA}">
    <text>開放水域</text>
  </threadedComment>
  <threadedComment ref="G121" dT="2024-07-08T03:29:35.15" personId="{778BD5EF-BC72-4332-BD88-8EFE6B693D34}" id="{D7E8BBC0-8CFF-4915-BC27-4FCEC4A5A948}">
    <text>台北市交通局（交通安全）、巴黎萊雅</text>
  </threadedComment>
  <threadedComment ref="N121" dT="2024-07-08T03:12:17.37" personId="{778BD5EF-BC72-4332-BD88-8EFE6B693D34}" id="{76F52ADA-36D0-4183-A8E2-D815C8A87530}">
    <text>新北市警察局、台中市新聞局（媒體識讀）</text>
  </threadedComment>
  <threadedComment ref="R121" dT="2024-06-19T04:11:12.26" personId="{778BD5EF-BC72-4332-BD88-8EFE6B693D34}" id="{79DEDC68-B994-48D1-81E8-E9762F2B1AC4}">
    <text>Gogolook</text>
  </threadedComment>
  <threadedComment ref="I125" dT="2024-07-08T09:53:01.91" personId="{61C42D28-EBCA-46A1-95F9-F1E7E4A0C7C1}" id="{BE90C29C-AF62-4D96-8907-11D96E2B87DF}">
    <text>經濟部智慧財產局</text>
  </threadedComment>
  <threadedComment ref="J125" dT="2024-07-08T09:46:14.65" personId="{61C42D28-EBCA-46A1-95F9-F1E7E4A0C7C1}" id="{60FD927A-DFFB-4CCA-8A17-9E4299EBB1E8}">
    <text>衛武營導覽活動</text>
  </threadedComment>
  <threadedComment ref="M125" dT="2024-07-08T09:46:22.52" personId="{61C42D28-EBCA-46A1-95F9-F1E7E4A0C7C1}" id="{57ACAC84-5025-4120-B012-1C4918234915}">
    <text>衛武營導覽活動</text>
  </threadedComment>
  <threadedComment ref="N125" dT="2024-07-08T09:52:53.00" personId="{61C42D28-EBCA-46A1-95F9-F1E7E4A0C7C1}" id="{9B069AE0-2D0C-44F8-9221-24A4D0A68C9D}">
    <text>經濟部智慧財產局</text>
  </threadedComment>
  <threadedComment ref="E127" dT="2024-06-17T08:03:38.73" personId="{79FBDAD8-D703-4B5D-8CE8-764E5AC74DC8}" id="{29EAD56D-22CA-427E-BA5B-187D3EF13885}">
    <text>南投縣新聞處、新北市消防局</text>
  </threadedComment>
  <threadedComment ref="F127" dT="2024-06-17T08:34:50.01" personId="{79FBDAD8-D703-4B5D-8CE8-764E5AC74DC8}" id="{7446DAFF-F072-4768-AE80-61F176CEAC05}">
    <text>新北市消防局</text>
  </threadedComment>
  <threadedComment ref="G127" dT="2024-06-19T10:27:10.51" personId="{79FBDAD8-D703-4B5D-8CE8-764E5AC74DC8}" id="{6122B90A-EEE9-4F69-95C0-B5CF1AA16F61}">
    <text>台中市農業局、桃園縣農業局、財團法人客家文化基金會、南投縣新聞處</text>
  </threadedComment>
  <threadedComment ref="G128" dT="2024-07-08T03:29:41.47" personId="{778BD5EF-BC72-4332-BD88-8EFE6B693D34}" id="{9B82145D-BDCA-4E5D-BE74-24D90E8C977F}">
    <text>台北市交通局（交通安全）、巴黎萊雅</text>
  </threadedComment>
  <threadedComment ref="N128" dT="2024-06-19T03:24:30.29" personId="{778BD5EF-BC72-4332-BD88-8EFE6B693D34}" id="{94738B6F-7209-45B6-9AEE-10658CBC0483}">
    <text>雲林品德教育、P&amp;G</text>
  </threadedComment>
  <threadedComment ref="Q128" dT="2024-06-19T03:24:52.26" personId="{778BD5EF-BC72-4332-BD88-8EFE6B693D34}" id="{6F732B00-B588-4294-B0A9-7BF789161E54}">
    <text>雲林品德教育</text>
  </threadedComment>
  <threadedComment ref="R128" dT="2024-06-19T03:04:11.62" personId="{778BD5EF-BC72-4332-BD88-8EFE6B693D34}" id="{2D4DCA3B-8ECC-46EC-9E01-827BF2D668A9}">
    <text>校安防護特展</text>
  </threadedComment>
  <threadedComment ref="J132" dT="2024-07-08T10:12:41.39" personId="{61C42D28-EBCA-46A1-95F9-F1E7E4A0C7C1}" id="{603FC773-2F34-4F81-ACBE-26777A476882}">
    <text>經濟部智慧財產局</text>
  </threadedComment>
  <threadedComment ref="M132" dT="2024-07-08T10:12:47.32" personId="{61C42D28-EBCA-46A1-95F9-F1E7E4A0C7C1}" id="{5F9C26AA-31E2-46FD-9AF0-29028CC3FB8A}">
    <text>經濟部智慧財產局</text>
  </threadedComment>
  <threadedComment ref="N132" dT="2024-07-08T09:46:46.90" personId="{61C42D28-EBCA-46A1-95F9-F1E7E4A0C7C1}" id="{ECC12F5F-B9EF-4571-A298-39C9778F3FC3}">
    <text>衛武營導覽活動</text>
  </threadedComment>
  <threadedComment ref="Q132" dT="2024-07-08T09:46:54.32" personId="{61C42D28-EBCA-46A1-95F9-F1E7E4A0C7C1}" id="{AE3223AE-BD83-46D7-BAE1-48074A0153FC}">
    <text>衛武營導覽活動</text>
  </threadedComment>
  <threadedComment ref="E134" dT="2024-06-17T08:35:48.32" personId="{79FBDAD8-D703-4B5D-8CE8-764E5AC74DC8}" id="{175454B1-31AE-4DC5-B08B-F67CC6E827FA}">
    <text>三信商銀、王道銀行</text>
  </threadedComment>
  <threadedComment ref="F134" dT="2024-06-17T08:36:09.06" personId="{79FBDAD8-D703-4B5D-8CE8-764E5AC74DC8}" id="{1CA27395-4267-452A-BEE7-72059ED24981}">
    <text>三信商銀</text>
  </threadedComment>
  <threadedComment ref="G134" dT="2024-06-19T10:27:38.12" personId="{79FBDAD8-D703-4B5D-8CE8-764E5AC74DC8}" id="{4810AF87-8B9A-4999-9252-E66A52B2FFCF}">
    <text>台中市農業局、桃園縣農業局、財團法人客家文化基金會、南投縣新聞處、王道銀行</text>
  </threadedComment>
  <threadedComment ref="J134" dT="2024-06-17T08:19:02.38" personId="{79FBDAD8-D703-4B5D-8CE8-764E5AC74DC8}" id="{334D415B-4151-40D3-A8B4-946C926F61E0}">
    <text>高雄市消防局</text>
  </threadedComment>
  <threadedComment ref="R134" dT="2024-06-19T07:42:16.28" personId="{79FBDAD8-D703-4B5D-8CE8-764E5AC74DC8}" id="{313AD3F1-AFA9-403F-AE8D-2702D93C85D8}">
    <text>弘光科大</text>
  </threadedComment>
  <threadedComment ref="E135" dT="2024-06-19T03:44:51.77" personId="{778BD5EF-BC72-4332-BD88-8EFE6B693D34}" id="{0169BB42-03C1-4B28-9E78-9EE841F923E2}">
    <text>土地銀行（英文課程）、將來銀行（英文課程）、桃園市教育局（性平）</text>
  </threadedComment>
  <threadedComment ref="G135" dT="2024-07-08T03:29:54.35" personId="{778BD5EF-BC72-4332-BD88-8EFE6B693D34}" id="{2BC8EE6E-945E-4B36-9A29-341DC8BF6579}">
    <text>台北市交通局（交通安全）、巴黎萊雅、土地銀行（英文課程）、將來銀行（英文課程）、桃園市教育局（性平）</text>
  </threadedComment>
  <threadedComment ref="R135" dT="2024-06-19T03:40:46.85" personId="{778BD5EF-BC72-4332-BD88-8EFE6B693D34}" id="{507206E6-0790-49E7-9D5F-039AA4D46EC9}">
    <text>民視雲林電競</text>
  </threadedComment>
  <threadedComment ref="I139" dT="2024-07-08T09:58:20.76" personId="{61C42D28-EBCA-46A1-95F9-F1E7E4A0C7C1}" id="{5102CA5C-E870-45CC-A3EA-4132EA4198BD}">
    <text>聯想國際行銷</text>
  </threadedComment>
  <threadedComment ref="J139" dT="2024-07-08T09:57:58.82" personId="{61C42D28-EBCA-46A1-95F9-F1E7E4A0C7C1}" id="{2352E870-D587-4D98-B257-22BA7149486D}">
    <text>和德昌（麥當勞）</text>
  </threadedComment>
  <threadedComment ref="R139" dT="2024-07-08T09:49:13.15" personId="{61C42D28-EBCA-46A1-95F9-F1E7E4A0C7C1}" id="{7EFE1085-A150-4BFF-8F59-2A02F47DFAB9}">
    <text>富邦偏鄉理財教育</text>
  </threadedComment>
  <threadedComment ref="U139" dT="2024-07-08T09:49:20.84" personId="{61C42D28-EBCA-46A1-95F9-F1E7E4A0C7C1}" id="{517B257C-868B-4E1C-88C4-33127F0157E4}">
    <text>富邦偏鄉理財教育</text>
  </threadedComment>
  <threadedComment ref="E141" dT="2024-06-17T08:36:55.84" personId="{79FBDAD8-D703-4B5D-8CE8-764E5AC74DC8}" id="{66689CEF-2963-493F-B60B-37E869C98F2A}">
    <text>臺灣銀行</text>
  </threadedComment>
  <threadedComment ref="G141" dT="2024-06-19T10:27:52.98" personId="{79FBDAD8-D703-4B5D-8CE8-764E5AC74DC8}" id="{E50DECED-B6B7-4A3F-8E41-8C7B0D9A3DBC}">
    <text>台中市農業局、桃園縣農業局、財團法人客家文化基金會、南投縣新聞處、王道銀行、台灣銀行</text>
  </threadedComment>
  <threadedComment ref="E142" dT="2024-06-19T03:38:16.85" personId="{778BD5EF-BC72-4332-BD88-8EFE6B693D34}" id="{952A3094-4550-4D90-A126-039A4C7D0F73}">
    <text>嘉義市衛生局（菸害防制）、台中市衛生局（菸害防制）、瑞興銀行（英文課程）、遠東國際商業銀行（英文課程）</text>
  </threadedComment>
  <threadedComment ref="F142" dT="2024-06-19T03:26:43.20" personId="{778BD5EF-BC72-4332-BD88-8EFE6B693D34}" id="{BDD04BF6-2319-410B-875C-A0EF101C35FD}">
    <text>台北市交通局（交通安全）、土地銀行（英文課程）、將來銀行（英文課程）、桃園市教育局（性平）</text>
  </threadedComment>
  <threadedComment ref="G142" dT="2024-07-08T03:30:32.34" personId="{778BD5EF-BC72-4332-BD88-8EFE6B693D34}" id="{07D0B434-A38A-477A-BEC8-FD586541A254}">
    <text>巴黎萊雅、嘉義市衛生局（菸害防制）、台中市衛生局（菸害防制）、瑞興銀行（英文課程）、遠東國際商業銀行（英文課程）</text>
  </threadedComment>
  <threadedComment ref="I142" dT="2024-06-19T03:05:54.23" personId="{778BD5EF-BC72-4332-BD88-8EFE6B693D34}" id="{50721C16-0524-44FA-8FCB-881C818E4D57}">
    <text>校安防護特展（得標廠商）、台北市交通局（交通安全）</text>
  </threadedComment>
  <threadedComment ref="I146" dT="2024-07-08T10:00:09.62" personId="{61C42D28-EBCA-46A1-95F9-F1E7E4A0C7C1}" id="{58B6C86C-1AB5-41A8-A1E3-FC51B32C3471}">
    <text>Pioneer Middle School</text>
  </threadedComment>
  <threadedComment ref="R146" dT="2024-07-08T09:47:10.38" personId="{61C42D28-EBCA-46A1-95F9-F1E7E4A0C7C1}" id="{4F81B9A9-07E7-41D6-9917-4D8DAC607807}">
    <text>衛武營導覽活動</text>
  </threadedComment>
  <threadedComment ref="F149" dT="2024-06-19T03:38:49.79" personId="{778BD5EF-BC72-4332-BD88-8EFE6B693D34}" id="{713DD20F-63B6-4110-9CE5-4336E1FBEFAB}">
    <text>嘉義市衛生局（菸害防制）、台中市衛生局（菸害防制）、瑞興銀行（英文課程）、遠東國際商業銀行（英文課程）</text>
  </threadedComment>
  <threadedComment ref="G149" dT="2024-07-08T03:31:51.82" personId="{778BD5EF-BC72-4332-BD88-8EFE6B693D34}" id="{F6C6DF06-2678-455E-90AD-77E34AE3CEB3}">
    <text>巴黎萊雅</text>
  </threadedComment>
  <threadedComment ref="M149" dT="2024-06-18T09:31:50.35" personId="{778BD5EF-BC72-4332-BD88-8EFE6B693D34}" id="{839BC897-9A87-41F7-9CBC-2C8991DED28A}">
    <text>陳澄波文化基金會</text>
  </threadedComment>
  <threadedComment ref="U150" dT="2024-06-19T08:43:47.31" personId="{C2E11B84-09AB-454D-BB52-806F6F240C09}" id="{20AAD16B-95D7-4742-9C1E-C7C88291AE24}">
    <text>言果-住華</text>
  </threadedComment>
  <threadedComment ref="W150" dT="2024-06-19T08:43:41.08" personId="{C2E11B84-09AB-454D-BB52-806F6F240C09}" id="{9228C927-D577-40ED-A2CF-FA6CF0B0F9BE}">
    <text>國泰空
國泰陸
賑災基金會防災教育
國泰JoSeal
國泰建設
玉山
言果-住華</text>
  </threadedComment>
  <threadedComment ref="J153" dT="2024-07-08T09:58:42.14" personId="{61C42D28-EBCA-46A1-95F9-F1E7E4A0C7C1}" id="{C987931D-E0A6-477F-94DF-FBAEE57A48C7}">
    <text>聯想國際行銷</text>
  </threadedComment>
  <threadedComment ref="J153" dT="2024-07-08T10:00:35.31" personId="{61C42D28-EBCA-46A1-95F9-F1E7E4A0C7C1}" id="{7724E557-A612-4946-94C7-16F42BC143E7}" parentId="{C987931D-E0A6-477F-94DF-FBAEE57A48C7}">
    <text xml:space="preserve">Pioneer Middle School
</text>
  </threadedComment>
  <threadedComment ref="M153" dT="2024-07-08T09:58:53.51" personId="{61C42D28-EBCA-46A1-95F9-F1E7E4A0C7C1}" id="{0809E4EF-15AD-4341-BE24-80876CECFDE3}">
    <text>聯想國際行銷</text>
  </threadedComment>
  <threadedComment ref="M153" dT="2024-07-08T10:00:41.42" personId="{61C42D28-EBCA-46A1-95F9-F1E7E4A0C7C1}" id="{13E70814-F1C4-439D-BCDE-E35B46A8213F}" parentId="{0809E4EF-15AD-4341-BE24-80876CECFDE3}">
    <text>Pioneer Middle School</text>
  </threadedComment>
  <threadedComment ref="E155" dT="2024-06-17T08:37:46.05" personId="{79FBDAD8-D703-4B5D-8CE8-764E5AC74DC8}" id="{F6AD513C-6827-4D23-8C9B-B7E349CC84E9}">
    <text>基隆市政府體健科、嘉義市政府體健科</text>
  </threadedComment>
  <threadedComment ref="G156" dT="2024-07-08T03:32:01.28" personId="{778BD5EF-BC72-4332-BD88-8EFE6B693D34}" id="{F1DD0B9F-94B6-4B56-8FAB-9D8F7349E0E9}">
    <text>巴黎萊雅</text>
  </threadedComment>
  <threadedComment ref="R156" dT="2024-06-19T03:42:37.58" personId="{778BD5EF-BC72-4332-BD88-8EFE6B693D34}" id="{3B580E52-95B1-4756-8461-740B0216F389}">
    <text>北區扶輪社（性平）</text>
  </threadedComment>
  <threadedComment ref="W157" dT="2024-06-19T08:40:52.26" personId="{C2E11B84-09AB-454D-BB52-806F6F240C09}" id="{074A5FE3-1DC2-4DC1-ACF5-061CB9346C60}">
    <text>國泰空
國泰陸
賑災基金會防災教育
國泰JoSeal
國泰建設
玉山
言果-住華</text>
  </threadedComment>
  <threadedComment ref="G158" dT="2024-06-19T09:38:54.28" personId="{DEE2994F-FED8-47CA-80DD-E544D02D8324}" id="{49649AC5-6E8E-455C-BE37-70604D8434CF}">
    <text>兆豐銀行</text>
  </threadedComment>
  <threadedComment ref="K158" dT="2024-06-19T04:27:12.07" personId="{DEE2994F-FED8-47CA-80DD-E544D02D8324}" id="{742952F4-64E8-44C5-A2D3-1A1AD7E4BBFE}">
    <text>金百利克拉克、雀巢、工研院公益委員會</text>
  </threadedComment>
  <threadedComment ref="O158" dT="2024-06-19T04:10:12.49" personId="{DEE2994F-FED8-47CA-80DD-E544D02D8324}" id="{C50CB7F6-BA75-46A8-BE69-30C88E5B9BCE}">
    <text>延伸公關、偉太廣告、博報堂、新竹縣衛生局、新竹縣教育處、基隆市稅務局、桃園市警察局</text>
  </threadedComment>
  <threadedComment ref="Q158" dT="2024-06-19T04:13:34.55" personId="{DEE2994F-FED8-47CA-80DD-E544D02D8324}" id="{0C75E676-3AED-4176-B400-A2CBC5CB3B72}">
    <text>南區國稅局</text>
  </threadedComment>
  <threadedComment ref="S158" dT="2024-06-19T04:01:32.79" personId="{DEE2994F-FED8-47CA-80DD-E544D02D8324}" id="{1CF8CA0E-862C-47A8-898D-8E8B31B3632D}">
    <text>慈濟基金會、南區國稅局</text>
  </threadedComment>
  <threadedComment ref="W158" dT="2024-06-19T03:55:20.98" personId="{DEE2994F-FED8-47CA-80DD-E544D02D8324}" id="{39596C30-899A-4E7E-BCE9-085B1539F18C}">
    <text>香港e2Sports、利樂包裝、花王、嘉義縣稅務局、文化部台語補助案</text>
  </threadedComment>
  <threadedComment ref="I159" dT="2024-07-03T10:39:29.36" personId="{7CE90395-705C-4897-85CB-354097935490}" id="{9EDD9B1E-AA8A-467F-BC26-8218155CFE07}">
    <text>農業部林業及自然保育署臺中分署、桃園水利局</text>
  </threadedComment>
  <threadedComment ref="J159" dT="2024-07-03T10:34:55.05" personId="{7CE90395-705C-4897-85CB-354097935490}" id="{BE031841-5686-44E9-A4F2-4045F25D8D2F}">
    <text>聯詠教育基金會</text>
  </threadedComment>
  <threadedComment ref="K159" dT="2024-07-03T10:43:29.95" personId="{7CE90395-705C-4897-85CB-354097935490}" id="{2EF183AB-8BEE-476B-B8FF-857F284D4030}">
    <text>農業部林業及自然保育署臺中分署、桃園水利局</text>
  </threadedComment>
  <threadedComment ref="O159" dT="2024-07-03T10:24:12.56" personId="{7CE90395-705C-4897-85CB-354097935490}" id="{BAF80D06-8722-4BAF-A8F7-BAA3B2E28B07}">
    <text>友種、水利署、司法院、全球人壽、匯豐銀行、葡萄王、賽諾菲、育秀教育基金會、百仕聯</text>
  </threadedComment>
  <threadedComment ref="W159" dT="2024-07-03T10:17:09.23" personId="{7CE90395-705C-4897-85CB-354097935490}" id="{C38B49D4-255F-44A7-AF5D-A3CE6222D110}">
    <text>AZ,雲門,海委會,土基會,癌症</text>
  </threadedComment>
  <threadedComment ref="E160" dT="2024-07-08T10:01:27.28" personId="{61C42D28-EBCA-46A1-95F9-F1E7E4A0C7C1}" id="{C20C9AC4-357F-4CB4-9AAC-A4F8407A1D2D}">
    <text>僑委會</text>
  </threadedComment>
  <threadedComment ref="G160" dT="2024-06-19T07:47:50.31" personId="{61C42D28-EBCA-46A1-95F9-F1E7E4A0C7C1}" id="{AE55AB1A-B3F2-4B00-A005-3E17D1794DD1}">
    <text xml:space="preserve">全家
法白
中華電信
原能會
和德昌（麥當勞）CSR
台電-電力科普
</text>
  </threadedComment>
  <threadedComment ref="N160" dT="2024-07-08T09:59:31.59" personId="{61C42D28-EBCA-46A1-95F9-F1E7E4A0C7C1}" id="{209AEF38-F59B-401F-BC71-E4EF5CE6D7C7}">
    <text>聯想國際行銷</text>
  </threadedComment>
  <threadedComment ref="N160" dT="2024-07-08T10:01:04.22" personId="{61C42D28-EBCA-46A1-95F9-F1E7E4A0C7C1}" id="{D3ECB378-02A7-44C0-83CC-330912CD1DBD}" parentId="{209AEF38-F59B-401F-BC71-E4EF5CE6D7C7}">
    <text>Pioneer Middle School</text>
  </threadedComment>
  <threadedComment ref="Q160" dT="2024-07-08T09:59:37.89" personId="{61C42D28-EBCA-46A1-95F9-F1E7E4A0C7C1}" id="{94ACEDDF-4FF9-4DE3-8F03-AC92358AE130}">
    <text>聯想國際行銷</text>
  </threadedComment>
  <threadedComment ref="E161" dT="2024-06-21T10:18:22.12" personId="{011C5FF7-60E9-484C-A569-29AC80F52AA0}" id="{92CD0262-37C1-407B-BADD-941860E4648B}">
    <text>嘉義環保局</text>
  </threadedComment>
  <threadedComment ref="K161" dT="2024-06-21T10:14:50.55" personId="{011C5FF7-60E9-484C-A569-29AC80F52AA0}" id="{54D8174F-32FE-4DC7-917C-560AF9D2E558}">
    <text>黑潮基金會、罕病基金會、婦權基金會、泉恩基金會</text>
  </threadedComment>
  <threadedComment ref="W161" dT="2024-06-20T02:20:47.96" personId="{011C5FF7-60E9-484C-A569-29AC80F52AA0}" id="{06E4459D-5915-4811-90CE-CA6F9DC00911}">
    <text>灃食、世展會、花蓮地方稅務局</text>
  </threadedComment>
  <threadedComment ref="E162" dT="2024-06-17T08:38:20.99" personId="{79FBDAD8-D703-4B5D-8CE8-764E5AC74DC8}" id="{0327D921-6212-4513-BEA1-9FD2A1CEDC9F}">
    <text>新北市農業局</text>
  </threadedComment>
  <threadedComment ref="F162" dT="2024-06-17T08:38:02.67" personId="{79FBDAD8-D703-4B5D-8CE8-764E5AC74DC8}" id="{0FBEDCF9-1340-4192-9208-E2C7E59070F5}">
    <text>嘉義市政府體健科</text>
  </threadedComment>
  <threadedComment ref="G162" dT="2024-06-19T10:28:36.48" personId="{79FBDAD8-D703-4B5D-8CE8-764E5AC74DC8}" id="{77E4EEEE-18F3-4F2D-A5D4-5D6D13F0B2AB}">
    <text>台中市農業局、桃園縣農業局、財團法人客家文化基金會、南投縣新聞處、王道銀行、台灣銀行、新北市農業局、基隆市政府體健科</text>
  </threadedComment>
  <threadedComment ref="I162" dT="2024-06-17T08:40:27.04" personId="{79FBDAD8-D703-4B5D-8CE8-764E5AC74DC8}" id="{165D8041-C870-4263-962E-09F67DE7B345}">
    <text>安達人壽</text>
  </threadedComment>
  <threadedComment ref="W162" dT="2024-06-19T02:49:17.01" personId="{79FBDAD8-D703-4B5D-8CE8-764E5AC74DC8}" id="{99A4877E-6350-412D-9D5A-BD5F6ACAEB26}">
    <text>台新基金會、高大、高科大技職、高科大開放水域、茂森、客委會、新竹市稅務局</text>
  </threadedComment>
  <threadedComment ref="E163" dT="2024-06-19T03:28:29.30" personId="{778BD5EF-BC72-4332-BD88-8EFE6B693D34}" id="{DF3D91FA-73E0-4917-AA2A-E32A8A0CF6DF}">
    <text>桃園市交通局（交通安全）、新竹市公關新聞科（媒體識讀）</text>
  </threadedComment>
  <threadedComment ref="G163" dT="2024-06-19T07:29:04.92" personId="{778BD5EF-BC72-4332-BD88-8EFE6B693D34}" id="{85A56533-25DD-4323-9C7E-80FA2975F6F1}">
    <text>巴黎萊雅、桃園市交通局（交通安全）、新竹市公關新聞科（媒體識讀）</text>
  </threadedComment>
  <threadedComment ref="I163" dT="2024-06-19T07:19:43.79" personId="{778BD5EF-BC72-4332-BD88-8EFE6B693D34}" id="{CEC98384-D2DE-49E9-B770-5D08272631D0}">
    <text>台北市性平</text>
  </threadedComment>
  <threadedComment ref="J163" dT="2024-06-19T03:07:08.58" personId="{778BD5EF-BC72-4332-BD88-8EFE6B693D34}" id="{9AB4CCB1-B90F-419C-9D4B-54DBCB6B7195}">
    <text>校安防護特展（得標廠商）</text>
  </threadedComment>
  <threadedComment ref="N163" dT="2024-06-19T03:12:36.42" personId="{778BD5EF-BC72-4332-BD88-8EFE6B693D34}" id="{1CB4248C-028A-47F8-ADF4-0D28E1E2D3D6}">
    <text>陳澄波文化基金會</text>
  </threadedComment>
  <threadedComment ref="Q163" dT="2024-06-19T03:12:24.86" personId="{778BD5EF-BC72-4332-BD88-8EFE6B693D34}" id="{D309A77B-B7A7-4FE1-BFE0-9E2421723B56}">
    <text>陳澄波文化基金會</text>
  </threadedComment>
  <threadedComment ref="S163" dT="2024-06-19T07:51:58.10" personId="{778BD5EF-BC72-4332-BD88-8EFE6B693D34}" id="{9D6AB72B-CA9E-4921-A6B0-692AAC7AB23D}">
    <text>雲林品德教育、陳澄波文化基金會</text>
  </threadedComment>
  <threadedComment ref="V163" dT="2024-06-18T09:43:43.13" personId="{778BD5EF-BC72-4332-BD88-8EFE6B693D34}" id="{68D0FAFF-74A3-488C-B3DA-5989D010912D}">
    <text>台北性平</text>
  </threadedComment>
  <threadedComment ref="W163" dT="2024-06-19T07:52:55.69" personId="{778BD5EF-BC72-4332-BD88-8EFE6B693D34}" id="{9916939A-1B81-4014-B723-A91DCF2154DB}">
    <text>凱娜谷慕慕、新北性平</text>
  </threadedComment>
  <threadedComment ref="W164" dT="2024-06-19T08:40:52.26" personId="{C2E11B84-09AB-454D-BB52-806F6F240C09}" id="{73D1CB04-7E87-4D9B-A211-9433C1E2DD45}">
    <text>國泰空
國泰陸
賑災基金會防災教育
國泰JoSeal
國泰建設
玉山
言果-住華</text>
  </threadedComment>
  <threadedComment ref="G165" dT="2024-06-19T09:40:04.47" personId="{DEE2994F-FED8-47CA-80DD-E544D02D8324}" id="{8ECA5198-4AF5-4358-BBBA-F9B4A1C2DF32}">
    <text>兆豐銀行</text>
  </threadedComment>
  <threadedComment ref="I165" dT="2024-06-19T04:28:46.20" personId="{DEE2994F-FED8-47CA-80DD-E544D02D8324}" id="{EABA162A-CD77-4383-B1D2-ADF6A910DCD6}">
    <text>台北市衛生局</text>
  </threadedComment>
  <threadedComment ref="K165" dT="2024-06-19T04:28:37.29" personId="{DEE2994F-FED8-47CA-80DD-E544D02D8324}" id="{C5927023-A8BC-478C-9CC6-94E04716DFB8}">
    <text>金百利克拉克、雀巢、工研院公益委員會、台北市衛生局</text>
  </threadedComment>
  <threadedComment ref="O165" dT="2024-06-19T04:29:01.48" personId="{DEE2994F-FED8-47CA-80DD-E544D02D8324}" id="{0980E4EC-C0FD-4B1F-ABE1-A6240EE90A87}">
    <text>延伸公關、偉太廣告、博報堂、新竹縣衛生局、新竹縣教育處、基隆市稅務局、桃園市警察局</text>
  </threadedComment>
  <threadedComment ref="S165" dT="2024-06-19T04:29:10.69" personId="{DEE2994F-FED8-47CA-80DD-E544D02D8324}" id="{9496FA40-9059-472B-9944-E53C7714D1CE}">
    <text>慈濟基金會、南區國稅局</text>
  </threadedComment>
  <threadedComment ref="W165" dT="2024-06-19T04:29:22.98" personId="{DEE2994F-FED8-47CA-80DD-E544D02D8324}" id="{ABFD2E72-EB75-48DB-8E9F-CDEFF1F0DD87}">
    <text>香港e2Sports、利樂包裝、花王、嘉義縣稅務局、文化部台語補助案</text>
  </threadedComment>
  <threadedComment ref="E166" dT="2024-07-03T10:30:06.10" personId="{7CE90395-705C-4897-85CB-354097935490}" id="{1E47D007-5940-47B5-A575-532DD595096A}">
    <text>農業部生物多樣性研究所</text>
  </threadedComment>
  <threadedComment ref="G166" dT="2024-07-03T10:29:57.23" personId="{7CE90395-705C-4897-85CB-354097935490}" id="{29357EC7-8BE7-4202-9C5B-F0CC8BC43AD9}">
    <text>東元文教基金會、雲林縣地方稅務局、農業部生物多樣性研究所、京城銀行、國家環境研究院、內政部國家公園署、水利署北水分署、資生堂、師大能源教育資訊網</text>
  </threadedComment>
  <threadedComment ref="I166" dT="2024-07-03T10:31:08.81" personId="{7CE90395-705C-4897-85CB-354097935490}" id="{AC9D0365-DA92-480B-A520-8BE9A49F3A48}">
    <text>力成教育基金會、明泰科技文化教育基金會</text>
  </threadedComment>
  <threadedComment ref="J166" dT="2024-07-03T10:41:28.77" personId="{7CE90395-705C-4897-85CB-354097935490}" id="{809B20C7-2C04-4910-AB99-C7E2792BCCD7}">
    <text>桃園水利局</text>
  </threadedComment>
  <threadedComment ref="K166" dT="2024-07-03T10:32:14.78" personId="{7CE90395-705C-4897-85CB-354097935490}" id="{BBC45867-DCD9-40D1-99C4-D5417EA25055}">
    <text>力成教育基金會、明泰科技文化教育基金會、農業部林業及自然保育署臺中分署</text>
  </threadedComment>
  <threadedComment ref="O166" dT="2024-07-03T10:24:22.17" personId="{7CE90395-705C-4897-85CB-354097935490}" id="{950F57FB-C865-455C-A03E-6FE4DCBAA67E}">
    <text>友種、水利署、司法院、全球人壽、匯豐銀行、葡萄王、賽諾菲、育秀教育基金會、百仕聯</text>
  </threadedComment>
  <threadedComment ref="W166" dT="2024-07-02T08:13:47.24" personId="{7CE90395-705C-4897-85CB-354097935490}" id="{0C955541-EF13-4E85-BFE2-791DD13A251B}">
    <text>AZ,雲門,海委會,土基會,癌症</text>
  </threadedComment>
  <threadedComment ref="F167" dT="2024-07-08T10:01:48.95" personId="{61C42D28-EBCA-46A1-95F9-F1E7E4A0C7C1}" id="{1014BC9A-D0FD-4DA5-A0F1-86144B8F972E}">
    <text>僑委會</text>
  </threadedComment>
  <threadedComment ref="G167" dT="2024-06-19T07:47:50.31" personId="{61C42D28-EBCA-46A1-95F9-F1E7E4A0C7C1}" id="{F37DD882-4DB7-4F9E-B6F1-A68B55C022B8}">
    <text xml:space="preserve">全家
法白
中華電信
原能會
和德昌（麥當勞）CSR
台電-電力科普
</text>
  </threadedComment>
  <threadedComment ref="I167" dT="2024-07-08T10:02:00.91" personId="{61C42D28-EBCA-46A1-95F9-F1E7E4A0C7C1}" id="{DB2AA55A-8E70-42D1-A2B6-468E156CA495}">
    <text>僑委會</text>
  </threadedComment>
  <threadedComment ref="K167" dT="2024-06-19T07:48:04.90" personId="{61C42D28-EBCA-46A1-95F9-F1E7E4A0C7C1}" id="{8A91102E-6BA1-46B1-AED7-4C919E2B73CE}">
    <text xml:space="preserve">富邦金控-Lear For Green
遠傳
和德昌（麥當勞）
全聯
</text>
  </threadedComment>
  <threadedComment ref="O167" dT="2024-06-19T07:48:14.32" personId="{61C42D28-EBCA-46A1-95F9-F1E7E4A0C7C1}" id="{D1C7FB82-774A-46D3-89F3-C90163F67975}">
    <text xml:space="preserve">屏東交通安全計畫
臺灣吧-西斯開門
僑委會
經濟部智慧財產局
</text>
  </threadedComment>
  <threadedComment ref="S167" dT="2024-06-19T07:48:35.98" personId="{61C42D28-EBCA-46A1-95F9-F1E7E4A0C7C1}" id="{B685A4BB-3648-4AC3-B7A4-48FCC06145F9}">
    <text xml:space="preserve">無印
衛武營線上線下導覽
聯想國際行銷
Pioneer Middle School
</text>
  </threadedComment>
  <threadedComment ref="W167" dT="2024-06-19T07:48:51.73" personId="{61C42D28-EBCA-46A1-95F9-F1E7E4A0C7C1}" id="{D3758DAB-37E5-4FE6-B5C7-1B1955E28F04}">
    <text xml:space="preserve">新希望基金會
國泰證券
順發
聚陽
UPenn
原語會
臺南文資
趨勢網安
衛武營CSR
富邦偏鄉理財
國網中心
</text>
  </threadedComment>
  <threadedComment ref="K168" dT="2024-07-01T02:42:48.18" personId="{D30947EB-E824-4854-8B99-EB90F3A52268}" id="{BC3A98D1-B6B7-40A5-80BC-200D00AD09BB}">
    <text>黑潮基金會、罕病基金會、婦權基金會</text>
  </threadedComment>
  <threadedComment ref="G169" dT="2024-06-21T09:25:38.79" personId="{79FBDAD8-D703-4B5D-8CE8-764E5AC74DC8}" id="{9459B536-99DD-4E39-ACC5-06D2DC01AF73}">
    <text>台中市農業局、桃園縣農業局、財團法人客家文化基金會、南投縣新聞處、王道銀行、台灣銀行、新北市農業局、基隆市政府體健科</text>
  </threadedComment>
  <threadedComment ref="J169" dT="2024-06-17T08:40:47.57" personId="{79FBDAD8-D703-4B5D-8CE8-764E5AC74DC8}" id="{3C8EFF63-26C0-46EF-8DCD-A904561A5318}">
    <text>安達人壽</text>
  </threadedComment>
  <threadedComment ref="M169" dT="2024-06-17T08:41:00.65" personId="{79FBDAD8-D703-4B5D-8CE8-764E5AC74DC8}" id="{1CB1C03E-572B-4CE7-AA66-19445B9DF4D6}">
    <text>安達人壽</text>
  </threadedComment>
  <threadedComment ref="O169" dT="2024-06-19T04:54:32.95" personId="{79FBDAD8-D703-4B5D-8CE8-764E5AC74DC8}" id="{69FCEB5E-7613-4F02-A4A4-3CE60175E583}">
    <text>安達人壽</text>
  </threadedComment>
  <threadedComment ref="R169" dT="2024-06-17T08:11:46.44" personId="{79FBDAD8-D703-4B5D-8CE8-764E5AC74DC8}" id="{CBEA0B63-41D5-4CAF-9EF5-AB37EF2AD14D}">
    <text>高科大食農</text>
  </threadedComment>
  <threadedComment ref="W169" dT="2024-06-19T04:54:05.45" personId="{79FBDAD8-D703-4B5D-8CE8-764E5AC74DC8}" id="{CE00715D-1135-492C-A552-CD6A012418B5}">
    <text>台新基金會、高大、高科大技職、高科大開放水域、茂森、客委會、新竹市稅務局、高科大食農</text>
  </threadedComment>
  <threadedComment ref="F170" dT="2024-06-19T07:28:24.44" personId="{778BD5EF-BC72-4332-BD88-8EFE6B693D34}" id="{DA085AC9-261B-4E7A-B318-00D0604F88DB}">
    <text>桃園市交通局（交通安全）、新竹市公關新聞科（媒體識讀）</text>
  </threadedComment>
  <threadedComment ref="G170" dT="2024-06-19T07:04:32.09" personId="{778BD5EF-BC72-4332-BD88-8EFE6B693D34}" id="{8E119B56-695F-4ADE-B04D-CD14AB143F08}">
    <text>巴黎萊雅</text>
  </threadedComment>
  <threadedComment ref="I170" dT="2024-06-19T07:28:34.80" personId="{778BD5EF-BC72-4332-BD88-8EFE6B693D34}" id="{91C59B34-0A5C-456C-8242-5C309273AF51}">
    <text>新竹市公關新聞科（媒體識讀）</text>
  </threadedComment>
  <threadedComment ref="J170" dT="2024-06-19T07:20:02.19" personId="{778BD5EF-BC72-4332-BD88-8EFE6B693D34}" id="{485A676E-2F79-43F9-8972-5314208E0CE1}">
    <text>台北市性平</text>
  </threadedComment>
  <threadedComment ref="K170" dT="2024-06-19T07:22:23.96" personId="{778BD5EF-BC72-4332-BD88-8EFE6B693D34}" id="{7AB1067C-A906-470E-9D4F-744DE5D771AC}">
    <text>台北市交通局（交通安全）、新竹市公關新聞科（媒體識讀）</text>
  </threadedComment>
  <threadedComment ref="M170" dT="2024-06-18T09:32:49.80" personId="{778BD5EF-BC72-4332-BD88-8EFE6B693D34}" id="{CEC0C977-52CD-4859-9DB0-7187E5024D11}">
    <text>台北市教育局（性平）續約會議</text>
  </threadedComment>
  <threadedComment ref="O170" dT="2024-06-19T07:44:20.52" personId="{778BD5EF-BC72-4332-BD88-8EFE6B693D34}" id="{471D4318-F096-4D59-B734-67040501BA2B}">
    <text>台北市教育局（性平）續約會議</text>
  </threadedComment>
  <threadedComment ref="S170" dT="2024-06-19T07:52:05.52" personId="{778BD5EF-BC72-4332-BD88-8EFE6B693D34}" id="{1BFAB135-7CD9-4595-9558-E5F61151EA7E}">
    <text>雲林品德教育、陳澄波文化基金會</text>
  </threadedComment>
  <threadedComment ref="W170" dT="2024-06-19T07:53:01.44" personId="{778BD5EF-BC72-4332-BD88-8EFE6B693D34}" id="{05E95DE4-F1C8-4459-A5B5-7A34B44C4BFF}">
    <text>凱娜谷慕慕、新北性平</text>
  </threadedComment>
  <threadedComment ref="W171" dT="2024-06-19T08:40:52.26" personId="{C2E11B84-09AB-454D-BB52-806F6F240C09}" id="{63E71DED-5EDA-4867-B127-FAB6F09DD8AC}">
    <text>國泰空
國泰陸
賑災基金會防災教育
國泰JoSeal
國泰建設
玉山
言果-住華</text>
  </threadedComment>
  <threadedComment ref="E172" dT="2024-06-24T02:46:51.72" personId="{DEE2994F-FED8-47CA-80DD-E544D02D8324}" id="{60F0E0F6-835B-47DF-95C1-A7B2CD01536C}">
    <text>雲豹能源、永鑫能源</text>
  </threadedComment>
  <threadedComment ref="G172" dT="2024-06-19T09:40:04.47" personId="{DEE2994F-FED8-47CA-80DD-E544D02D8324}" id="{190A10B7-EF21-4959-9905-CD4FBF385EDD}">
    <text>雲豹能源、永鑫能源、兆豐銀行</text>
  </threadedComment>
  <threadedComment ref="K172" dT="2024-06-19T04:28:37.29" personId="{DEE2994F-FED8-47CA-80DD-E544D02D8324}" id="{FF0260DA-8732-4106-AFAF-2DD572E8EB00}">
    <text>金百利克拉克、雀巢、工研院公益委員會、台北市衛生局</text>
  </threadedComment>
  <threadedComment ref="N172" dT="2024-06-24T02:48:47.55" personId="{DEE2994F-FED8-47CA-80DD-E544D02D8324}" id="{F79F6BED-E190-40BF-9CC5-951CA2B4B73B}">
    <text>桃園市警察局</text>
  </threadedComment>
  <threadedComment ref="O172" dT="2024-06-19T04:29:01.48" personId="{DEE2994F-FED8-47CA-80DD-E544D02D8324}" id="{D41CEA25-912B-401A-867E-8B6E6F5B5659}">
    <text>延伸公關、偉太廣告、博報堂、新竹縣衛生局、新竹縣教育處、基隆市稅務局</text>
  </threadedComment>
  <threadedComment ref="R172" dT="2024-06-24T02:49:30.42" personId="{DEE2994F-FED8-47CA-80DD-E544D02D8324}" id="{96B39285-7A99-484A-A9D4-EE04C23B4988}">
    <text>慈濟基金會</text>
  </threadedComment>
  <threadedComment ref="S172" dT="2024-06-19T04:29:10.69" personId="{DEE2994F-FED8-47CA-80DD-E544D02D8324}" id="{24FA2857-1BBD-4A39-843A-03691B2310D4}">
    <text>南區國稅局</text>
  </threadedComment>
  <threadedComment ref="U172" dT="2024-06-24T02:50:09.69" personId="{DEE2994F-FED8-47CA-80DD-E544D02D8324}" id="{7677AE81-E5FD-4CE1-9D7E-FC53332201C6}">
    <text>慈濟基金會</text>
  </threadedComment>
  <threadedComment ref="W172" dT="2024-06-19T04:29:22.98" personId="{DEE2994F-FED8-47CA-80DD-E544D02D8324}" id="{CC7AE234-F4BA-47D0-ACA5-1B9BA3DA9B86}">
    <text>香港e2Sports、利樂包裝、花王、嘉義縣稅務局、文化部台語補助案、慈濟基金會</text>
  </threadedComment>
  <threadedComment ref="E173" dT="2024-07-03T08:54:48.53" personId="{7CE90395-705C-4897-85CB-354097935490}" id="{093B825D-9D92-4431-B9A9-49C265131644}">
    <text>新代科技教育基金會</text>
  </threadedComment>
  <threadedComment ref="G173" dT="2024-07-03T09:01:37.93" personId="{7CE90395-705C-4897-85CB-354097935490}" id="{8DD9E88D-ACE9-45EA-A3D7-49D2A0716315}">
    <text>新代教育基金會、東元文教基金會、雲林縣地方稅務局、農業部生物多樣性研究所、京城銀行、國家環境研究院、內政部國家公園署、水利署北水分署、資生堂、師大能源教育資訊網</text>
  </threadedComment>
  <threadedComment ref="I173" dT="2024-07-03T09:15:49.43" personId="{7CE90395-705C-4897-85CB-354097935490}" id="{64EE0BAD-5630-497C-B69C-862A8D3676CA}">
    <text>安泰銀行、育秀教育基金會</text>
  </threadedComment>
  <threadedComment ref="J173" dT="2024-07-03T10:44:22.05" personId="{7CE90395-705C-4897-85CB-354097935490}" id="{D8A04983-D0CC-4A40-9956-364A2872BA3A}">
    <text>農業部林業及自然保育署臺中分署</text>
  </threadedComment>
  <threadedComment ref="K173" dT="2024-07-03T08:48:49.30" personId="{7CE90395-705C-4897-85CB-354097935490}" id="{F8F06181-4D4E-4456-BD7A-861DDB0D7056}">
    <text>育秀教育基金會、力成教育基金會、明泰科技文化教育基金會、彰化縣地方稅務局</text>
  </threadedComment>
  <threadedComment ref="N173" dT="2024-07-03T09:08:41.01" personId="{7CE90395-705C-4897-85CB-354097935490}" id="{3B0DD113-180A-48E2-B856-117521861AF0}">
    <text>水利署、全球人壽、匯豐銀行、葡萄王、賽諾菲</text>
  </threadedComment>
  <threadedComment ref="O173" dT="2024-07-03T09:14:38.00" personId="{7CE90395-705C-4897-85CB-354097935490}" id="{DA6A2063-3985-4AD0-AF6A-0FF1F945839B}">
    <text>友種、司法院、百仕聯</text>
  </threadedComment>
  <threadedComment ref="W173" dT="2024-07-03T09:03:56.31" personId="{7CE90395-705C-4897-85CB-354097935490}" id="{75AD239A-79B4-4C15-A874-A57669ED9C68}">
    <text>AZ,雲門,海委會,土基會,癌症</text>
  </threadedComment>
  <threadedComment ref="J174" dT="2024-07-08T10:02:16.27" personId="{61C42D28-EBCA-46A1-95F9-F1E7E4A0C7C1}" id="{D0D3C450-15B8-4E0E-B949-9A78A767A3D6}">
    <text>僑委會</text>
  </threadedComment>
  <threadedComment ref="R174" dT="2024-07-08T09:42:47.39" personId="{61C42D28-EBCA-46A1-95F9-F1E7E4A0C7C1}" id="{C8701C3C-8E54-45D2-B91F-0E394B65134F}">
    <text>無印良品</text>
  </threadedComment>
  <threadedComment ref="W174" dT="2024-06-19T07:48:51.73" personId="{61C42D28-EBCA-46A1-95F9-F1E7E4A0C7C1}" id="{B54CFE24-42A7-452E-96E9-229782997883}">
    <text xml:space="preserve">新希望基金會
國泰證券
順發
聚陽
UPenn
原語會
臺南文資
趨勢網安
衛武營CSR
富邦偏鄉理財
國網中心
</text>
  </threadedComment>
  <threadedComment ref="E175" dT="2024-06-24T01:43:54.15" personId="{011C5FF7-60E9-484C-A569-29AC80F52AA0}" id="{D1765A7F-92E3-432B-9134-32FBADF1D963}">
    <text>桃園市體育局、台北市衛生局、宜蘭社會局、彰化社會局</text>
  </threadedComment>
  <threadedComment ref="I175" dT="2024-06-24T01:45:59.79" personId="{011C5FF7-60E9-484C-A569-29AC80F52AA0}" id="{9B2D6B61-06D8-446B-B3B4-08C21BFF0571}">
    <text>體育署全民運動組</text>
  </threadedComment>
  <threadedComment ref="K175" dT="2024-07-01T02:43:15.32" personId="{D30947EB-E824-4854-8B99-EB90F3A52268}" id="{544244EB-3C19-4602-B4E4-B5F35D7A3FD5}">
    <text>黑潮基金會、罕病基金會、婦權基金會、體育署全民運動組</text>
  </threadedComment>
  <threadedComment ref="E176" dT="2024-06-19T10:21:54.33" personId="{79FBDAD8-D703-4B5D-8CE8-764E5AC74DC8}" id="{0E441005-B0B9-4E09-855E-226776D8FB54}">
    <text>南投縣政府農業處、友達光電</text>
  </threadedComment>
  <threadedComment ref="G176" dT="2024-06-19T10:31:11.37" personId="{79FBDAD8-D703-4B5D-8CE8-764E5AC74DC8}" id="{DB80D255-EFAB-48BE-A612-F5ECAE95F1AB}">
    <text>台中市農業局、桃園縣農業局、財團法人客家文化基金會、南投縣新聞處、王道銀行、台灣銀行、新北市農業局、基隆市政府體健科、南投縣政府農業處、友達光電</text>
  </threadedComment>
  <threadedComment ref="N176" dT="2024-06-19T10:21:17.09" personId="{79FBDAD8-D703-4B5D-8CE8-764E5AC74DC8}" id="{D0E5DEC6-7574-4CDC-B1AE-7F6614F2B555}">
    <text>安達人壽</text>
  </threadedComment>
  <threadedComment ref="Q176" dT="2024-06-19T10:21:05.87" personId="{79FBDAD8-D703-4B5D-8CE8-764E5AC74DC8}" id="{8ECF5CF4-4FD1-4873-A4BD-917B612DA4DF}">
    <text>安達人壽</text>
  </threadedComment>
  <threadedComment ref="S176" dT="2024-06-24T04:07:10.39" personId="{79FBDAD8-D703-4B5D-8CE8-764E5AC74DC8}" id="{92D6158B-E69B-46FE-B173-07C44A0655E1}">
    <text>安達人壽</text>
  </threadedComment>
  <threadedComment ref="U176" dT="2024-06-19T02:48:23.97" personId="{79FBDAD8-D703-4B5D-8CE8-764E5AC74DC8}" id="{00DCAEAF-86EF-4479-B58B-6152B5C16ABC}">
    <text>高科大食農</text>
  </threadedComment>
  <threadedComment ref="V176" dT="2024-06-21T09:27:42.84" personId="{79FBDAD8-D703-4B5D-8CE8-764E5AC74DC8}" id="{DF2B07CD-A0DA-401F-ABA1-0B7F46E711A5}">
    <text>高科大技職</text>
  </threadedComment>
  <threadedComment ref="W176" dT="2024-06-20T01:38:43.37" personId="{79FBDAD8-D703-4B5D-8CE8-764E5AC74DC8}" id="{C564C7BC-2251-45ED-B157-757F77FC3EAD}">
    <text>台新基金會、高大、高科大開放水域、茂森、客委會、新竹市稅務局、高科大食農</text>
  </threadedComment>
  <threadedComment ref="E177" dT="2024-08-19T14:15:51.52" personId="{778BD5EF-BC72-4332-BD88-8EFE6B693D34}" id="{C1569A23-4A2D-4C4B-93CA-D501486B9C87}">
    <text>嘉義縣環保局（節能）</text>
  </threadedComment>
  <threadedComment ref="G177" dT="2024-06-24T01:57:05.12" personId="{778BD5EF-BC72-4332-BD88-8EFE6B693D34}" id="{D9062706-B4BD-44FF-BA20-16F618EDA9D0}">
    <text>巴黎萊雅、嘉義縣環保局（節能）</text>
  </threadedComment>
  <threadedComment ref="K177" dT="2024-06-19T07:22:23.96" personId="{778BD5EF-BC72-4332-BD88-8EFE6B693D34}" id="{FA288EE3-245A-4226-80DF-B812176C14CA}">
    <text>台北市交通局（交通安全）、新竹市公關新聞科（媒體識讀）</text>
  </threadedComment>
  <threadedComment ref="S177" dT="2024-06-19T07:52:05.52" personId="{778BD5EF-BC72-4332-BD88-8EFE6B693D34}" id="{8F3AE318-8FC7-469C-8C25-A275E3A7D060}">
    <text>雲林品德教育、陳澄波文化基金會、台北性平續約</text>
  </threadedComment>
  <threadedComment ref="W177" dT="2024-06-19T07:53:01.44" personId="{778BD5EF-BC72-4332-BD88-8EFE6B693D34}" id="{74024AB5-04B8-46DC-9D33-4E6A13A90BF9}">
    <text>凱娜谷慕慕、新北性平</text>
  </threadedComment>
  <threadedComment ref="W178" dT="2024-07-03T08:47:02.41" personId="{C2E11B84-09AB-454D-BB52-806F6F240C09}" id="{27E9830A-159B-4FCE-8E2A-34A75B3FA162}">
    <text>國泰空
國泰陸
賑災基金會防災教育
國泰JoSeal
國泰建設
玉山
HKBU
LINE x CSRone</text>
  </threadedComment>
  <threadedComment ref="G179" dT="2024-06-19T09:40:04.47" personId="{DEE2994F-FED8-47CA-80DD-E544D02D8324}" id="{2CE463F8-24DA-4B0D-94D2-34911BE365D3}">
    <text>雲豹能源、兆豐銀行、聯合再生能源、森崴能源</text>
  </threadedComment>
  <threadedComment ref="K179" dT="2024-06-19T04:28:37.29" personId="{DEE2994F-FED8-47CA-80DD-E544D02D8324}" id="{F49ACEA0-BD05-45E7-9E33-0665337FD563}">
    <text>工研院公益委員會、台北市衛生局</text>
  </threadedComment>
  <threadedComment ref="O179" dT="2024-06-19T04:29:01.48" personId="{DEE2994F-FED8-47CA-80DD-E544D02D8324}" id="{5C06932A-1909-4F7B-9C0C-B122991AAA6F}">
    <text>新竹縣教育處、基隆市稅務局</text>
  </threadedComment>
  <threadedComment ref="W179" dT="2024-06-19T04:29:22.98" personId="{DEE2994F-FED8-47CA-80DD-E544D02D8324}" id="{269A6FD2-4F33-47B2-9428-BB5F3C2ED13F}">
    <text>香港e2Sports、利樂包裝、嘉義縣稅務局、文化部台語補助案、慈濟基金會、南區國稅局</text>
  </threadedComment>
  <threadedComment ref="E180" dT="2024-07-03T08:30:49.99" personId="{7CE90395-705C-4897-85CB-354097935490}" id="{0A1D2FA1-3154-499D-83E0-4082EF75842A}">
    <text>晶豪科技教育基金會</text>
  </threadedComment>
  <threadedComment ref="F180" dT="2024-07-03T08:31:05.93" personId="{7CE90395-705C-4897-85CB-354097935490}" id="{75556EC3-C779-430A-BC59-78ABEFD01774}">
    <text>新代科技教育基金會、東元文教基金會、京城銀行、國家環境研究院、內政部國家公園署、水利署北水分署、資生堂</text>
  </threadedComment>
  <threadedComment ref="G180" dT="2024-07-03T09:02:11.72" personId="{7CE90395-705C-4897-85CB-354097935490}" id="{6DC199A2-8883-436A-AE4C-93409604718C}">
    <text>晶豪科技文教基金會、東元文教基金會、農業部生物多樣性研究所、師大能源教育資訊網</text>
  </threadedComment>
  <threadedComment ref="J180" dT="2024-07-03T09:18:30.45" personId="{7CE90395-705C-4897-85CB-354097935490}" id="{ADD6666E-E2A5-4575-AFC1-AC85F5CA1AC3}">
    <text>育秀教育基金會、力成教育基金會、明泰科技文化教育基金會</text>
  </threadedComment>
  <threadedComment ref="K180" dT="2024-07-03T10:22:37.72" personId="{7CE90395-705C-4897-85CB-354097935490}" id="{764C42C1-1255-44B6-A1E4-7EAF7D7CCDD1}">
    <text>明泰文教基金會、彰化縣地方稅務局</text>
  </threadedComment>
  <threadedComment ref="M180" dT="2024-07-03T08:28:08.14" personId="{7CE90395-705C-4897-85CB-354097935490}" id="{14680706-4BBC-4A09-BCA3-BFAF2427C8FA}">
    <text>育秀教育基金會</text>
  </threadedComment>
  <threadedComment ref="O180" dT="2024-07-03T08:37:02.60" personId="{7CE90395-705C-4897-85CB-354097935490}" id="{970A06B8-708F-4744-AE0E-9AB4A6B6BBC2}">
    <text>友種、司法院、育秀教育基金會、百仕聯</text>
  </threadedComment>
  <threadedComment ref="V180" dT="2024-07-03T09:34:20.11" personId="{7CE90395-705C-4897-85CB-354097935490}" id="{358C4F4F-C4C9-494F-A16B-EEC30ADDA251}">
    <text>海委會</text>
  </threadedComment>
  <threadedComment ref="W180" dT="2024-07-03T09:31:44.25" personId="{7CE90395-705C-4897-85CB-354097935490}" id="{959A01C6-CDA5-4E49-8A0C-89C181C62B04}">
    <text>AZ,雲門,土基會,癌症</text>
  </threadedComment>
  <threadedComment ref="G181" dT="2024-07-03T03:34:53.83" personId="{61C42D28-EBCA-46A1-95F9-F1E7E4A0C7C1}" id="{2EDF783E-32D4-43C1-9420-E7B6629FF049}">
    <text/>
  </threadedComment>
  <threadedComment ref="K181" dT="2024-07-03T03:35:09.30" personId="{61C42D28-EBCA-46A1-95F9-F1E7E4A0C7C1}" id="{6DD9D0BC-E3FA-45C8-ACA0-C97876382DFB}">
    <text>全聯</text>
  </threadedComment>
  <threadedComment ref="O181" dT="2024-07-03T03:35:09.30" personId="{61C42D28-EBCA-46A1-95F9-F1E7E4A0C7C1}" id="{B61A659B-A317-4823-97CC-5D1FEE5A088F}">
    <text>屏東交通安全計畫
經濟部智慧財產局</text>
  </threadedComment>
  <threadedComment ref="S181" dT="2024-07-03T03:35:09.30" personId="{61C42D28-EBCA-46A1-95F9-F1E7E4A0C7C1}" id="{E80CC653-3D22-44AF-A970-C6C45B4AF20A}">
    <text>聯想國際行銷</text>
  </threadedComment>
  <threadedComment ref="W181" dT="2024-06-19T07:48:51.73" personId="{61C42D28-EBCA-46A1-95F9-F1E7E4A0C7C1}" id="{F7617D44-08B5-44F0-92F7-68EF181C8E81}">
    <text xml:space="preserve">新希望基金會
國泰證券
順發
聚陽
UPenn
原語會
臺南文資
趨勢網安
衛武營CSR
富邦偏鄉理財
國網中心
</text>
  </threadedComment>
  <threadedComment ref="G182" dT="2024-07-01T02:20:23.32" personId="{D30947EB-E824-4854-8B99-EB90F3A52268}" id="{818B001F-511C-44CD-963B-E059A8ACF9B7}">
    <text>桃園市體育局、台北市衛生局、宜蘭社會局、彰化社會局、新北市體育局</text>
  </threadedComment>
  <threadedComment ref="K182" dT="2024-07-01T02:43:39.15" personId="{D30947EB-E824-4854-8B99-EB90F3A52268}" id="{3DD81B79-C824-4729-BF90-331A8A72EE0D}">
    <text>黑潮基金會、罕病基金會、婦權基金會、體育署全民運動組</text>
  </threadedComment>
  <threadedComment ref="S182" dT="2024-07-03T07:35:00.24" personId="{011C5FF7-60E9-484C-A569-29AC80F52AA0}" id="{EEB35C81-25FC-43BB-80A9-3ABA9E974947}">
    <text>嘉義太空館</text>
  </threadedComment>
  <threadedComment ref="W182" dT="2024-07-01T02:44:12.79" personId="{D30947EB-E824-4854-8B99-EB90F3A52268}" id="{6B41B4FA-F825-470C-B459-9CAFC152CDD7}">
    <text>灃食、世展會、花蓮地方稅務局</text>
  </threadedComment>
  <threadedComment ref="F183" dT="2024-07-01T04:19:26.41" personId="{79FBDAD8-D703-4B5D-8CE8-764E5AC74DC8}" id="{494298F0-A91C-4FE6-8B7C-D3E5AEDD1DAB}">
    <text>友達光電</text>
  </threadedComment>
  <threadedComment ref="G183" dT="2024-07-01T02:12:32.24" personId="{79FBDAD8-D703-4B5D-8CE8-764E5AC74DC8}" id="{B55A453E-0521-4730-9196-B62D54E681CF}">
    <text>台中市農業局、桃園縣農業局、財團法人客家文化基金會、南投縣新聞處、王道銀行、台灣銀行、新北市農業局、基隆市政府體健科、南投縣政府農業處</text>
  </threadedComment>
  <threadedComment ref="K183" dT="2024-07-01T04:19:36.15" personId="{79FBDAD8-D703-4B5D-8CE8-764E5AC74DC8}" id="{D43628AB-50F0-429F-B23B-73AE20923D6A}">
    <text>友達光電</text>
  </threadedComment>
  <threadedComment ref="S183" dT="2024-07-01T04:02:37.45" personId="{79FBDAD8-D703-4B5D-8CE8-764E5AC74DC8}" id="{516EE752-EF1A-475D-A01E-0BE6E791C4D0}">
    <text>安達人壽</text>
  </threadedComment>
  <threadedComment ref="V183" dT="2024-07-01T02:14:30.71" personId="{79FBDAD8-D703-4B5D-8CE8-764E5AC74DC8}" id="{F5FE8F0E-70C4-4361-8AAA-D0A964F3317E}">
    <text>新竹市稅務局</text>
  </threadedComment>
  <threadedComment ref="W183" dT="2024-07-01T02:14:20.75" personId="{79FBDAD8-D703-4B5D-8CE8-764E5AC74DC8}" id="{293C8208-AC9D-4FDA-969D-4171E2D286FD}">
    <text>台新基金會、高大、高科大開放水域、茂森、客委會、高科大食農</text>
  </threadedComment>
  <threadedComment ref="E184" dT="2024-07-08T03:33:33.09" personId="{778BD5EF-BC72-4332-BD88-8EFE6B693D34}" id="{D6F00A1D-9120-4D13-BA07-120625B781DA}">
    <text>教育部性平、法扶基金會、龍華科大</text>
  </threadedComment>
  <threadedComment ref="G184" dT="2024-06-24T01:57:05.12" personId="{778BD5EF-BC72-4332-BD88-8EFE6B693D34}" id="{1EF83AFD-2E3E-4721-8E68-8EDE21A3DCD1}">
    <text>巴黎萊雅、嘉義縣環保局（節能）、教育部性平、法扶基金會、龍華科大</text>
  </threadedComment>
  <threadedComment ref="K184" dT="2024-06-19T07:22:23.96" personId="{778BD5EF-BC72-4332-BD88-8EFE6B693D34}" id="{6E36510B-71C3-438E-B8D6-22AA37F263A7}">
    <text>台北市交通局（交通安全）、新竹市公關新聞科（媒體識讀）</text>
  </threadedComment>
  <threadedComment ref="S184" dT="2024-06-19T07:52:05.52" personId="{778BD5EF-BC72-4332-BD88-8EFE6B693D34}" id="{6A4142B3-FADE-467B-B848-7368AFF4EFCF}">
    <text>雲林品德教育、陳澄波文化基金會、台北性平續約</text>
  </threadedComment>
  <threadedComment ref="W184" dT="2024-06-19T07:53:01.44" personId="{778BD5EF-BC72-4332-BD88-8EFE6B693D34}" id="{C765547C-B473-429A-8BB7-AC558CDDB1F6}">
    <text>凱娜谷慕慕、新北性平</text>
  </threadedComment>
  <threadedComment ref="G185" dT="2024-07-05T08:11:53.15" personId="{C2E11B84-09AB-454D-BB52-806F6F240C09}" id="{4677F255-20E2-4462-B7C3-ABA8BAC5A5E5}">
    <text>永慶房屋
永慶慈善基金會
有巢氏房屋（鴻毅服務股份有限公司）
台慶不動產
台灣房屋
雲林縣政府</text>
  </threadedComment>
  <threadedComment ref="I185" dT="2024-07-05T08:04:36.25" personId="{C2E11B84-09AB-454D-BB52-806F6F240C09}" id="{C3D628A2-A0A3-4A2A-A71F-7A05A51E2C6B}">
    <text>台灣高鐵
大昕廣告</text>
  </threadedComment>
  <threadedComment ref="K185" dT="2024-07-05T08:15:44.17" personId="{C2E11B84-09AB-454D-BB52-806F6F240C09}" id="{3609A534-D3FC-4A20-96C9-8B1A24317D13}">
    <text>台灣高鐵
東森人資
台灣頭痛醫學會</text>
  </threadedComment>
  <threadedComment ref="M185" dT="2024-07-05T07:54:12.43" personId="{C2E11B84-09AB-454D-BB52-806F6F240C09}" id="{805065E3-097A-4CB3-8780-5B5EE3E99127}">
    <text>大昕廣告</text>
  </threadedComment>
  <threadedComment ref="N185" dT="2024-07-05T08:03:57.44" personId="{C2E11B84-09AB-454D-BB52-806F6F240C09}" id="{E8A9D965-96F6-4468-AFFD-92F4FE3919F7}">
    <text>內政部警政署刑事警察局</text>
  </threadedComment>
  <threadedComment ref="O185" dT="2024-07-05T08:03:07.38" personId="{C2E11B84-09AB-454D-BB52-806F6F240C09}" id="{9132844C-E5C2-4167-898C-13879F6D9864}">
    <text>大昕廣告
中國信託商業銀行/公共關係暨公益推展處
台灣大哥大-永續暨品牌發展處/永續發展部
東洋藥品
台灣諾華
桃園防災
邦訓</text>
  </threadedComment>
  <threadedComment ref="Q185" dT="2024-07-03T08:50:11.67" personId="{C2E11B84-09AB-454D-BB52-806F6F240C09}" id="{92A671B5-2FD1-4EFB-9EEE-F8F87A85B354}">
    <text>中華電信CSR</text>
  </threadedComment>
  <threadedComment ref="S185" dT="2024-07-03T09:57:15.27" personId="{C2E11B84-09AB-454D-BB52-806F6F240C09}" id="{7344670A-02DF-42B7-B00F-B5EDBA98DB4D}">
    <text>外交部領事事務局
信義房屋
中華電信</text>
  </threadedComment>
  <threadedComment ref="U185" dT="2024-07-03T08:48:35.98" personId="{C2E11B84-09AB-454D-BB52-806F6F240C09}" id="{AA7ADD6A-89C0-4904-862C-128F832E60D7}">
    <text>新視紀-消保案</text>
  </threadedComment>
  <threadedComment ref="W185" dT="2024-07-03T08:48:29.93" personId="{C2E11B84-09AB-454D-BB52-806F6F240C09}" id="{A8EBC964-4351-456A-9E22-1C361F1860B1}">
    <text>國泰空
國泰陸
賑災基金會防災教育
國泰JoSeal
國泰建設
玉山
LINE x CSRone
HKBU
新視紀-消保案</text>
  </threadedComment>
  <threadedComment ref="G186" dT="2024-06-19T09:40:04.47" personId="{DEE2994F-FED8-47CA-80DD-E544D02D8324}" id="{E9B181B8-BBB2-4247-B5C2-587E73BFB8F0}">
    <text>雲豹能源、兆豐銀行、聯合再生能源、森崴能源</text>
  </threadedComment>
  <threadedComment ref="K186" dT="2024-06-19T04:28:37.29" personId="{DEE2994F-FED8-47CA-80DD-E544D02D8324}" id="{DF8FE02F-0F03-448C-958E-F3D59787D27E}">
    <text>工研院公益委員會、台北市衛生局</text>
  </threadedComment>
  <threadedComment ref="O186" dT="2024-06-19T04:29:01.48" personId="{DEE2994F-FED8-47CA-80DD-E544D02D8324}" id="{2DB058D5-536B-410D-AEDC-63A25AC6B9C7}">
    <text>新竹縣教育處、基隆市稅務局</text>
  </threadedComment>
  <threadedComment ref="W186" dT="2024-06-19T04:29:22.98" personId="{DEE2994F-FED8-47CA-80DD-E544D02D8324}" id="{FC526028-5ECF-4114-94A6-701B9DED55F9}">
    <text>香港e2Sports、利樂包裝、嘉義縣稅務局、文化部台語補助案、慈濟基金會、南區國稅局</text>
  </threadedComment>
  <threadedComment ref="E187" dT="2024-07-05T06:49:47.86" personId="{7CE90395-705C-4897-85CB-354097935490}" id="{A15A1023-20F2-48C2-8F14-1D7C2AF560DB}">
    <text>晶豪科技教育基金會、致茂科技教育基金會</text>
  </threadedComment>
  <threadedComment ref="F187" dT="2024-07-05T06:53:00.07" personId="{7CE90395-705C-4897-85CB-354097935490}" id="{876920D4-30F7-4B97-9D87-4B64C9D08C94}">
    <text>三聯科技教育基金會、矽統教育基金會</text>
  </threadedComment>
  <threadedComment ref="G187" dT="2024-07-15T03:35:02.10" personId="{7CE90395-705C-4897-85CB-354097935490}" id="{FBA4A4E7-DC5A-4A5D-9EF6-2529BCF2E0FF}">
    <text>晶豪科技教育基金會、致茂科技教育基金會、農業部多樣性研究所、師大能源網</text>
  </threadedComment>
  <threadedComment ref="K187" dT="2024-07-05T06:56:45.11" personId="{7CE90395-705C-4897-85CB-354097935490}" id="{0C88BEFC-AE8F-4484-941F-AC70688E9B17}">
    <text>明泰文教基金會、彰化縣地方稅務局</text>
  </threadedComment>
  <threadedComment ref="O187" dT="2024-07-05T06:57:27.63" personId="{7CE90395-705C-4897-85CB-354097935490}" id="{958EEE27-24DA-4689-9C7D-58EDA15DE638}">
    <text>信託公會、友種、司法院、育秀教育基金會、百仕聯</text>
  </threadedComment>
  <threadedComment ref="W187" dT="2024-07-05T06:58:38.82" personId="{7CE90395-705C-4897-85CB-354097935490}" id="{F216CE91-E966-40F9-8D24-8AB68FBF3E34}">
    <text>AZ,雲門,土基會,癌症</text>
  </threadedComment>
  <threadedComment ref="K188" dT="2024-07-03T03:35:09.30" personId="{61C42D28-EBCA-46A1-95F9-F1E7E4A0C7C1}" id="{641851B5-A702-4412-A7D2-C27EE9C1702A}">
    <text>全聯</text>
  </threadedComment>
  <threadedComment ref="O188" dT="2024-07-03T03:35:09.30" personId="{61C42D28-EBCA-46A1-95F9-F1E7E4A0C7C1}" id="{E1DF2D86-EE25-4773-96C6-BFAD5CA750C8}">
    <text>屏東交通安全計畫
經濟部智慧財產局</text>
  </threadedComment>
  <threadedComment ref="S188" dT="2024-07-03T03:35:09.30" personId="{61C42D28-EBCA-46A1-95F9-F1E7E4A0C7C1}" id="{52F72E7C-466A-4368-954B-1356519FB030}">
    <text>聯想國際行銷</text>
  </threadedComment>
  <threadedComment ref="W188" dT="2024-06-19T07:48:51.73" personId="{61C42D28-EBCA-46A1-95F9-F1E7E4A0C7C1}" id="{E5FEE26B-42EF-4899-9E92-8A9884F60652}">
    <text xml:space="preserve">新希望基金會
國泰證券
順發
聚陽
UPenn
原語會
臺南文資
趨勢網安
衛武營CSR
富邦偏鄉理財
國網中心
</text>
  </threadedComment>
  <threadedComment ref="G189" dT="2024-07-08T03:08:21.15" personId="{011C5FF7-60E9-484C-A569-29AC80F52AA0}" id="{E5945848-A277-4073-8304-A036F50E40B8}">
    <text>桃園市體育局、台北市衛生局、宜蘭社會局、彰化社會局、新北市體育局、國家人權委員會</text>
  </threadedComment>
  <threadedComment ref="K189" dT="2024-07-08T03:05:06.38" personId="{011C5FF7-60E9-484C-A569-29AC80F52AA0}" id="{D197795E-AED3-4822-AC82-42AEA37FC488}">
    <text>黑潮基金會、罕病基金會、婦權基金會、體育署全民運動組</text>
  </threadedComment>
  <threadedComment ref="S189" dT="2024-07-08T03:04:51.38" personId="{011C5FF7-60E9-484C-A569-29AC80F52AA0}" id="{9A83F3A9-99DA-4BDD-8518-B7D5608772B3}">
    <text>嘉義太空館</text>
  </threadedComment>
  <threadedComment ref="W189" dT="2024-07-08T03:04:35.33" personId="{011C5FF7-60E9-484C-A569-29AC80F52AA0}" id="{C8B777ED-208E-4E4E-A4B2-A771AA8E14EE}">
    <text>灃食、世展會、花蓮地方稅務局</text>
  </threadedComment>
  <threadedComment ref="G190" dT="2024-07-08T03:40:49.49" personId="{79FBDAD8-D703-4B5D-8CE8-764E5AC74DC8}" id="{AB33EF77-D148-49FF-9108-BD86D83BC11B}">
    <text>台中市農業局、桃園縣農業局、財團法人客家文化基金會、南投縣新聞處、王道銀行、台灣銀行、新北市農業局、基隆市政府體健科、南投縣政府農業處</text>
  </threadedComment>
  <threadedComment ref="K190" dT="2024-07-08T03:41:06.30" personId="{79FBDAD8-D703-4B5D-8CE8-764E5AC74DC8}" id="{A7D91858-0D16-48D4-AEA5-1945782C2B3A}">
    <text>友達光電</text>
  </threadedComment>
  <threadedComment ref="G191" dT="2024-06-24T01:57:05.12" personId="{778BD5EF-BC72-4332-BD88-8EFE6B693D34}" id="{17FC3741-8919-4674-801D-0419F5C8F43A}">
    <text>巴黎萊雅、嘉義縣環保局（節能）、教育部性平、法扶基金會、龍華科大</text>
  </threadedComment>
  <threadedComment ref="K191" dT="2024-06-19T07:22:23.96" personId="{778BD5EF-BC72-4332-BD88-8EFE6B693D34}" id="{EC3374EB-4714-4EB3-9D3C-6E3F9BB02204}">
    <text>台北市交通局（交通安全）、新竹市公關新聞科（媒體識讀）、波蜜</text>
  </threadedComment>
  <threadedComment ref="S191" dT="2024-06-19T07:52:05.52" personId="{778BD5EF-BC72-4332-BD88-8EFE6B693D34}" id="{ED119081-535C-481D-8009-F39086E64BB7}">
    <text>雲林品德教育、陳澄波文化基金會、台北性平續約</text>
  </threadedComment>
  <threadedComment ref="W191" dT="2024-06-19T07:53:01.44" personId="{778BD5EF-BC72-4332-BD88-8EFE6B693D34}" id="{2C79E72B-1CAB-4D8F-AFA4-573C1D98E567}">
    <text>凱娜谷慕慕、新北性平</text>
  </threadedComment>
  <threadedComment ref="E192" dT="2024-07-15T03:44:53.25" personId="{C2E11B84-09AB-454D-BB52-806F6F240C09}" id="{5D83376F-B27E-4773-B4CA-38B2CD6BA768}">
    <text>香港商尚域投資有限公司台灣分公司</text>
  </threadedComment>
  <threadedComment ref="G192" dT="2024-07-05T08:11:53.15" personId="{C2E11B84-09AB-454D-BB52-806F6F240C09}" id="{9931DF7E-F9D7-4C30-A638-EA3D41A7FEEC}">
    <text>永慶房屋
永慶慈善基金會
有巢氏房屋（鴻毅服務股份有限公司）
台慶不動產
台灣房屋
雲林縣政府</text>
  </threadedComment>
  <threadedComment ref="K192" dT="2024-07-05T08:15:44.17" personId="{C2E11B84-09AB-454D-BB52-806F6F240C09}" id="{D7859411-AE7B-4BCC-B585-5FD2D32D1944}">
    <text>台灣高鐵
東森人資
台灣頭痛醫學會
香港商尚域投資有限公司台灣分公司</text>
  </threadedComment>
  <threadedComment ref="N192" dT="2024-07-15T03:30:35.70" personId="{C2E11B84-09AB-454D-BB52-806F6F240C09}" id="{0CDD9B73-D83A-466B-A772-F780A7E8226C}">
    <text>大昕廣告
中國信託商業銀行/公共關係暨公益推展處(9月再聯繫)</text>
  </threadedComment>
  <threadedComment ref="O192" dT="2024-07-05T08:03:07.38" personId="{C2E11B84-09AB-454D-BB52-806F6F240C09}" id="{7B4F223B-EBC3-4EE6-9FF8-0502F80AF1BE}">
    <text>台灣大哥大-永續暨品牌發展處/永續發展部
東洋藥品
台灣諾華
桃園防災
邦訓</text>
  </threadedComment>
  <threadedComment ref="Q192" dT="2024-07-15T03:28:49.28" personId="{C2E11B84-09AB-454D-BB52-806F6F240C09}" id="{CD2A4319-F958-452E-9620-5B6B93B01914}">
    <text>大昕廣告</text>
  </threadedComment>
  <threadedComment ref="S192" dT="2024-07-03T09:57:15.27" personId="{C2E11B84-09AB-454D-BB52-806F6F240C09}" id="{54FE71BF-775F-4E6A-808C-4B364DF7AC5D}">
    <text>外交部領事事務局
信義房屋
中華電信
大昕廣告</text>
  </threadedComment>
  <threadedComment ref="W192" dT="2024-07-03T08:48:29.93" personId="{C2E11B84-09AB-454D-BB52-806F6F240C09}" id="{5C487AEC-E933-443A-8D25-30A056B83F71}">
    <text>國泰空
國泰陸
賑災基金會防災教育
國泰JoSeal
國泰建設
玉山
LINE x CSRone
HKBU
新視紀-消保案</text>
  </threadedComment>
  <threadedComment ref="G193" dT="2024-06-19T09:40:04.47" personId="{DEE2994F-FED8-47CA-80DD-E544D02D8324}" id="{297FE349-F482-4404-B52F-3D130CF460CC}">
    <text>雲豹能源、兆豐銀行、聯合再生能源、森崴能源</text>
  </threadedComment>
  <threadedComment ref="K193" dT="2024-06-19T04:28:37.29" personId="{DEE2994F-FED8-47CA-80DD-E544D02D8324}" id="{7E0EC19A-2AA8-466F-8D0C-8FBA04FE8717}">
    <text>工研院公益委員會、台北市衛生局</text>
  </threadedComment>
  <threadedComment ref="O193" dT="2024-06-19T04:29:01.48" personId="{DEE2994F-FED8-47CA-80DD-E544D02D8324}" id="{ECF12D57-A357-412E-996A-05AB85D3F09E}">
    <text>基隆市稅務局</text>
  </threadedComment>
  <threadedComment ref="S193" dT="2024-07-15T02:53:59.43" personId="{DEE2994F-FED8-47CA-80DD-E544D02D8324}" id="{32864AE2-563D-4409-9D25-3F5054826281}">
    <text>新竹縣教育局</text>
  </threadedComment>
  <threadedComment ref="W193" dT="2024-06-19T04:29:22.98" personId="{DEE2994F-FED8-47CA-80DD-E544D02D8324}" id="{58D17BC2-4AFB-4CFD-A93F-B965121B039A}">
    <text>香港e2Sports、利樂包裝、嘉義縣稅務局、文化部台語補助案、慈濟基金會、南區國稅局</text>
  </threadedComment>
  <threadedComment ref="E194" dT="2024-07-15T03:31:06.97" personId="{7CE90395-705C-4897-85CB-354097935490}" id="{C484711D-ACE5-4A86-B64A-8F7FCC9363F6}">
    <text>大聯大教育基金會</text>
  </threadedComment>
  <threadedComment ref="F194" dT="2024-07-15T03:31:25.08" personId="{7CE90395-705C-4897-85CB-354097935490}" id="{5E02227C-4CC1-448A-987C-B0888ED3A69F}">
    <text>晶豪科技教育基金會、致茂科技教育基金會、農業部多樣性研究所</text>
  </threadedComment>
  <threadedComment ref="G194" dT="2024-07-15T03:32:15.16" personId="{7CE90395-705C-4897-85CB-354097935490}" id="{3A5F7DD0-97FE-4C88-87D3-52847DA60FBD}">
    <text>大聯大文教基金會、師大能源網</text>
  </threadedComment>
  <threadedComment ref="K194" dT="2024-07-15T03:27:15.37" personId="{7CE90395-705C-4897-85CB-354097935490}" id="{C4C6935E-F6E6-4BD2-B503-23D475DD8935}">
    <text>明泰文教基金會、彰化稅務局、海科館、研揚文教基金會</text>
  </threadedComment>
  <threadedComment ref="N194" dT="2024-07-15T03:27:52.78" personId="{7CE90395-705C-4897-85CB-354097935490}" id="{C4804527-1837-4281-9262-751EA720F6BD}">
    <text>信託公會</text>
  </threadedComment>
  <threadedComment ref="O194" dT="2024-07-15T03:28:34.89" personId="{7CE90395-705C-4897-85CB-354097935490}" id="{22C5E10B-0A5B-4875-87BD-AF8357595978}">
    <text>友種、司法院、育秀教育基金會、百仕聯</text>
  </threadedComment>
  <threadedComment ref="Q194" dT="2024-07-15T03:37:08.49" personId="{7CE90395-705C-4897-85CB-354097935490}" id="{FC2BBB56-A66B-4D8C-9609-380FA7E96207}">
    <text>AZ</text>
  </threadedComment>
  <threadedComment ref="S194" dT="2024-07-15T03:37:25.50" personId="{7CE90395-705C-4897-85CB-354097935490}" id="{24C4E6EC-39AE-4690-ABAF-0830FA40F223}">
    <text>AZ</text>
  </threadedComment>
  <threadedComment ref="W194" dT="2024-07-15T03:37:54.48" personId="{7CE90395-705C-4897-85CB-354097935490}" id="{15BDF395-BDF9-4DBC-90D5-26EE9CC4E5CB}">
    <text>AZ,雲門,土基會,癌症</text>
  </threadedComment>
  <threadedComment ref="E195" dT="2024-07-10T03:01:20.45" personId="{61C42D28-EBCA-46A1-95F9-F1E7E4A0C7C1}" id="{CBE0C0BD-762D-442D-916B-6A2CA8B6F264}">
    <text>台北原民會</text>
  </threadedComment>
  <threadedComment ref="E195" dT="2024-07-10T03:01:43.50" personId="{61C42D28-EBCA-46A1-95F9-F1E7E4A0C7C1}" id="{7F5370E6-9B24-4702-BC91-780F5257C60E}" parentId="{CBE0C0BD-762D-442D-916B-6A2CA8B6F264}">
    <text>台中原民會</text>
  </threadedComment>
  <threadedComment ref="E195" dT="2024-07-10T03:01:48.21" personId="{61C42D28-EBCA-46A1-95F9-F1E7E4A0C7C1}" id="{43D0F8F5-D82D-4025-9AEA-F4CD60F64975}" parentId="{CBE0C0BD-762D-442D-916B-6A2CA8B6F264}">
    <text>臺南原民會</text>
  </threadedComment>
  <threadedComment ref="K195" dT="2024-07-03T03:35:09.30" personId="{61C42D28-EBCA-46A1-95F9-F1E7E4A0C7C1}" id="{C83F6985-B780-4FF9-BE06-760E11977719}">
    <text>全聯</text>
  </threadedComment>
  <threadedComment ref="O195" dT="2024-07-03T03:35:09.30" personId="{61C42D28-EBCA-46A1-95F9-F1E7E4A0C7C1}" id="{CC45BE47-A532-4F5F-BAD7-A01AB7EC5FA1}">
    <text>屏東交通安全計畫
經濟部智慧財產局</text>
  </threadedComment>
  <threadedComment ref="S195" dT="2024-07-03T03:35:09.30" personId="{61C42D28-EBCA-46A1-95F9-F1E7E4A0C7C1}" id="{D1B8E1A2-037F-44FE-A1E6-C2D940E34AD2}">
    <text>聯想國際行銷</text>
  </threadedComment>
  <threadedComment ref="V195" dT="2024-07-30T12:22:55.09" personId="{61C42D28-EBCA-46A1-95F9-F1E7E4A0C7C1}" id="{35293219-E808-48D5-9005-C927937A14C9}">
    <text>國網中心</text>
  </threadedComment>
  <threadedComment ref="W195" dT="2024-06-19T07:48:51.73" personId="{61C42D28-EBCA-46A1-95F9-F1E7E4A0C7C1}" id="{8A94D51A-9948-4E8D-BC02-B56896E9D020}">
    <text>新希望基金會
國泰證券
順發
聚陽
UPenn
原語會
臺南文資
趨勢網安
衛武營CSR
富邦偏鄉理財</text>
  </threadedComment>
  <threadedComment ref="E196" dT="2024-07-15T03:55:27.29" personId="{011C5FF7-60E9-484C-A569-29AC80F52AA0}" id="{31A29D1E-BD42-46E9-AB54-B7BAC83FE4F4}">
    <text>嘉義社會局、台中社會局</text>
  </threadedComment>
  <threadedComment ref="G196" dT="2024-07-21T13:49:10.12" personId="{011C5FF7-60E9-484C-A569-29AC80F52AA0}" id="{42A02F7B-065B-460C-9A94-24E96CE5949B}">
    <text>桃園市體育局、台北市衛生局、宜蘭社會局、彰化社會局、新北市體育局、國家人權委員會、嘉義社會局、台中社會局</text>
  </threadedComment>
  <threadedComment ref="K196" dT="2024-07-21T14:09:55.66" personId="{011C5FF7-60E9-484C-A569-29AC80F52AA0}" id="{DA085428-3A94-4C06-B7DD-4AD679F639CD}">
    <text>黑潮基金會、罕病基金會、婦權基金會、體育署全民運動組</text>
  </threadedComment>
  <threadedComment ref="W196" dT="2024-07-21T14:10:48.96" personId="{011C5FF7-60E9-484C-A569-29AC80F52AA0}" id="{3315200F-4DEA-4D00-BB00-FEB223BF06FD}">
    <text>灃食、世展會、花蓮地方稅務局</text>
  </threadedComment>
  <threadedComment ref="E197" dT="2024-07-11T03:22:59.29" personId="{79FBDAD8-D703-4B5D-8CE8-764E5AC74DC8}" id="{5C7546A8-A960-45A0-BA32-A8138A79740D}">
    <text>野野有限公司</text>
  </threadedComment>
  <threadedComment ref="F197" dT="2024-07-11T03:24:12.32" personId="{79FBDAD8-D703-4B5D-8CE8-764E5AC74DC8}" id="{9444D863-BE0F-4B30-A6E8-22AF661EAAEA}">
    <text>新北市農業局</text>
  </threadedComment>
  <threadedComment ref="G197" dT="2024-07-11T03:24:49.32" personId="{79FBDAD8-D703-4B5D-8CE8-764E5AC74DC8}" id="{BAD5BFFD-689A-4722-9B87-55A4653791DB}">
    <text>台中市農業局、桃園縣農業局、財團法人客家文化基金會、南投縣新聞處、王道銀行、台灣銀行、基隆市政府體健科、南投縣政府農業處、野野（新北市農業局）</text>
  </threadedComment>
  <threadedComment ref="J197" dT="2024-07-11T03:29:12.82" personId="{79FBDAD8-D703-4B5D-8CE8-764E5AC74DC8}" id="{2051B7CF-75A8-4AE9-9CEA-6EEAC31F4126}">
    <text>友達光電</text>
  </threadedComment>
  <threadedComment ref="M197" dT="2024-07-11T03:26:03.65" personId="{79FBDAD8-D703-4B5D-8CE8-764E5AC74DC8}" id="{CFBCAE16-A4D4-41EF-88E5-8AC334917A34}">
    <text>友達光電</text>
  </threadedComment>
  <threadedComment ref="O197" dT="2024-07-11T03:26:59.34" personId="{79FBDAD8-D703-4B5D-8CE8-764E5AC74DC8}" id="{BFB021EB-96EA-4598-9782-EC9286B5C133}">
    <text>友達光電</text>
  </threadedComment>
  <threadedComment ref="S197" dT="2024-07-11T03:27:27.41" personId="{79FBDAD8-D703-4B5D-8CE8-764E5AC74DC8}" id="{77B5C10F-C3E1-4E2E-8800-201FB51C7B92}">
    <text>安達人壽</text>
  </threadedComment>
  <threadedComment ref="W197" dT="2024-07-11T03:28:28.75" personId="{79FBDAD8-D703-4B5D-8CE8-764E5AC74DC8}" id="{D3D43F82-81FA-4882-BFAE-7F2358C50551}">
    <text>台新基金會、高大、高科大開放水域、茂森、客委會、高科大食農</text>
  </threadedComment>
  <threadedComment ref="F198" dT="2024-07-10T03:33:57.02" personId="{778BD5EF-BC72-4332-BD88-8EFE6B693D34}" id="{527E1EF6-3ACD-46E2-876A-53C8D842EB74}">
    <text>法扶基金會、嘉義縣環保局（節能）</text>
  </threadedComment>
  <threadedComment ref="G198" dT="2024-06-24T01:57:05.12" personId="{778BD5EF-BC72-4332-BD88-8EFE6B693D34}" id="{20AE8143-DCDB-46E9-B72E-887968766D41}">
    <text>巴黎萊雅、教育部性平、龍華科大</text>
  </threadedComment>
  <threadedComment ref="I198" dT="2024-07-09T03:33:42.61" personId="{778BD5EF-BC72-4332-BD88-8EFE6B693D34}" id="{BF99B9CC-8B4E-44D2-B97B-7F8C4ED3AFA3}">
    <text>法扶基金會</text>
  </threadedComment>
  <threadedComment ref="K198" dT="2024-06-19T07:22:23.96" personId="{778BD5EF-BC72-4332-BD88-8EFE6B693D34}" id="{9201C956-E245-48DA-9683-D03C74CCE0E5}">
    <text>台北市交通局（交通安全）、新竹市公關新聞科（媒體識讀）、波蜜、法扶基金會</text>
  </threadedComment>
  <threadedComment ref="R198" dT="2024-07-10T03:32:09.30" personId="{778BD5EF-BC72-4332-BD88-8EFE6B693D34}" id="{7E551E99-4219-4E9D-A2A1-5231056EFDEE}">
    <text>陳澄波文化基金會</text>
  </threadedComment>
  <threadedComment ref="S198" dT="2024-06-19T07:52:05.52" personId="{778BD5EF-BC72-4332-BD88-8EFE6B693D34}" id="{E4EC9201-45F4-4528-A863-3F8BD190415C}">
    <text>雲林品德教育、台北性平續約</text>
  </threadedComment>
  <threadedComment ref="U198" dT="2024-07-09T03:34:16.79" personId="{778BD5EF-BC72-4332-BD88-8EFE6B693D34}" id="{8B32FBAA-36E8-4233-AEFC-F6A7A188E83C}">
    <text>陳澄波文化基金會</text>
  </threadedComment>
  <threadedComment ref="W198" dT="2024-06-19T07:53:01.44" personId="{778BD5EF-BC72-4332-BD88-8EFE6B693D34}" id="{F12E2383-120A-4797-8A22-C2DE1BA75D45}">
    <text>凱娜谷慕慕、新北性平、陳澄波文化基金會</text>
  </threadedComment>
  <threadedComment ref="E199" dT="2024-07-21T14:36:49.79" personId="{C2E11B84-09AB-454D-BB52-806F6F240C09}" id="{6F0374C4-7693-40D1-B3E9-30A0DB958549}">
    <text>英屬維京群島商太古可口可樂股份有限公司台灣分公司
黑松股份有限公司
黑松教育基金會
金車股份有限公司</text>
  </threadedComment>
  <threadedComment ref="G199" dT="2024-07-05T08:11:53.15" personId="{C2E11B84-09AB-454D-BB52-806F6F240C09}" id="{D72C7F04-4BC9-4EE7-9991-12099C30EA6E}">
    <text>永慶房屋
永慶慈善基金會
有巢氏房屋（鴻毅服務股份有限公司）
台慶不動產
台灣房屋
雲林縣政府
英屬維京群島商太古可口可樂股份有限公司台灣分公司
黑松股份有限公司
黑松教育基金會
金車股份有限公司</text>
  </threadedComment>
  <threadedComment ref="K199" dT="2024-07-05T08:15:44.17" personId="{C2E11B84-09AB-454D-BB52-806F6F240C09}" id="{5FDAB466-78A8-4B27-AF1E-B7D696C43179}">
    <text>台灣高鐵
東森人資
台灣頭痛醫學會</text>
  </threadedComment>
  <threadedComment ref="M199" dT="2024-07-21T14:06:21.16" personId="{C2E11B84-09AB-454D-BB52-806F6F240C09}" id="{67B2358B-82AA-49D7-A4B1-39DCDDAF3F23}">
    <text>香港商尚域投資有限公司台灣分公司</text>
  </threadedComment>
  <threadedComment ref="O199" dT="2024-07-05T08:03:07.38" personId="{C2E11B84-09AB-454D-BB52-806F6F240C09}" id="{82472642-0451-4480-98E4-4B0B37406BAC}">
    <text>台灣大哥大-永續暨品牌發展處/永續發展部
東洋藥品
台灣諾華
桃園防災
邦訓
香港商尚域投資有限公司台灣分公司</text>
  </threadedComment>
  <threadedComment ref="S199" dT="2024-07-03T09:57:15.27" personId="{C2E11B84-09AB-454D-BB52-806F6F240C09}" id="{1E666ABD-29F4-4228-BBD9-6B50AD4BD96D}">
    <text>外交部領事事務局
信義房屋
中華電信
大昕廣告</text>
  </threadedComment>
  <threadedComment ref="W199" dT="2024-07-03T08:48:29.93" personId="{C2E11B84-09AB-454D-BB52-806F6F240C09}" id="{8E93A8E2-E3CE-4BBE-B19B-71A7F61649A7}">
    <text>國泰空
國泰陸
賑災基金會防災教育
國泰JoSeal
國泰建設
玉山
LINE x CSRone
HKBU
新視紀-消保案</text>
  </threadedComment>
  <threadedComment ref="E200" dT="2024-07-17T08:14:40.53" personId="{DEE2994F-FED8-47CA-80DD-E544D02D8324}" id="{22DFB79E-361F-4BAA-8020-7306D38B33AE}">
    <text>南僑集團、乖乖、泰山企業、大成長城企業、聯華食品、光泉牧場、台灣糖業、味王</text>
  </threadedComment>
  <threadedComment ref="F200" dT="2024-07-17T08:14:49.16" personId="{DEE2994F-FED8-47CA-80DD-E544D02D8324}" id="{2641695C-7163-4EA0-BE9B-3D9936D90622}">
    <text>兆豐銀行</text>
  </threadedComment>
  <threadedComment ref="G200" dT="2024-06-19T09:40:04.47" personId="{DEE2994F-FED8-47CA-80DD-E544D02D8324}" id="{53C1DD42-9B4E-458B-959D-7C7389B3B7E6}">
    <text>雲豹能源、聯合再生能源、森崴能源、南僑集團、乖乖、泰山企業、大成長城企業、聯華食品、光泉牧場、台灣糖業、味王</text>
  </threadedComment>
  <threadedComment ref="K200" dT="2024-06-19T04:28:37.29" personId="{DEE2994F-FED8-47CA-80DD-E544D02D8324}" id="{0816990B-5AE7-416C-9934-841C27D408C9}">
    <text>工研院公益委員會、台北市衛生局</text>
  </threadedComment>
  <threadedComment ref="O200" dT="2024-06-19T04:29:01.48" personId="{DEE2994F-FED8-47CA-80DD-E544D02D8324}" id="{B64F2675-1344-4E33-B9C4-E0E422B581BB}">
    <text>基隆市稅務局</text>
  </threadedComment>
  <threadedComment ref="R200" dT="2024-07-17T08:15:50.58" personId="{DEE2994F-FED8-47CA-80DD-E544D02D8324}" id="{10BB682D-7E8E-4193-874B-9FF8F79400A6}">
    <text>新竹縣教育局</text>
  </threadedComment>
  <threadedComment ref="U200" dT="2024-07-17T08:16:25.58" personId="{DEE2994F-FED8-47CA-80DD-E544D02D8324}" id="{1B4FC224-9718-43E7-9889-EEE2774DAC59}">
    <text>新竹縣教育局</text>
  </threadedComment>
  <threadedComment ref="W200" dT="2024-06-19T04:29:22.98" personId="{DEE2994F-FED8-47CA-80DD-E544D02D8324}" id="{FA7033FE-B728-464A-A41C-E59E6CDADE97}">
    <text>香港e2Sports、利樂包裝、嘉義縣稅務局、文化部台語補助案、慈濟基金會、南區國稅局、新竹縣教育局</text>
  </threadedComment>
  <threadedComment ref="E201" dT="2024-07-22T02:18:40.19" personId="{7CE90395-705C-4897-85CB-354097935490}" id="{17237E8D-FAA4-4569-94CD-56C661168E12}">
    <text>糖尿病基金會、肺癌基金會</text>
  </threadedComment>
  <threadedComment ref="G201" dT="2024-07-22T02:19:03.76" personId="{7CE90395-705C-4897-85CB-354097935490}" id="{6FD578C2-9B52-4E2A-899E-6DDE0B997AD9}">
    <text>糖尿病基金會、肺癌基金會、大聯大基金會、師大能源網</text>
  </threadedComment>
  <threadedComment ref="J201" dT="2024-07-22T02:21:06.45" personId="{7CE90395-705C-4897-85CB-354097935490}" id="{EFABAE5C-F030-41C0-B3D7-0525A3F57B75}">
    <text>彰化稅務局</text>
  </threadedComment>
  <threadedComment ref="K201" dT="2024-07-22T02:22:03.33" personId="{7CE90395-705C-4897-85CB-354097935490}" id="{D59666B0-FEAC-4D1B-B325-8013FA1BA642}">
    <text>明泰文教基金會、海科館、研揚文教基金會</text>
  </threadedComment>
  <threadedComment ref="O201" dT="2024-07-22T02:23:05.18" personId="{7CE90395-705C-4897-85CB-354097935490}" id="{E6EF5026-4536-4711-8638-3CDA3590BB77}">
    <text>友種、司法院、育秀教育基金會、百仕聯</text>
  </threadedComment>
  <threadedComment ref="R201" dT="2024-07-22T02:23:44.46" personId="{7CE90395-705C-4897-85CB-354097935490}" id="{B7C37D6A-3057-4359-881A-5FF74061F188}">
    <text>AZ</text>
  </threadedComment>
  <threadedComment ref="W201" dT="2024-07-22T02:25:18.28" personId="{7CE90395-705C-4897-85CB-354097935490}" id="{92DC25DD-A5BF-41F1-8033-76EF80F2137C}">
    <text>AZ(已重複計算）,雲門,土基會,癌症</text>
  </threadedComment>
  <threadedComment ref="E202" dT="2024-07-17T03:36:16.47" personId="{61C42D28-EBCA-46A1-95F9-F1E7E4A0C7C1}" id="{82F9C60B-7176-4F11-ABF3-B49DA7B17792}">
    <text>台北市私立聖道兒童之家</text>
  </threadedComment>
  <threadedComment ref="F202" dT="2024-07-17T03:35:36.28" personId="{61C42D28-EBCA-46A1-95F9-F1E7E4A0C7C1}" id="{FCFB8616-A474-417D-96D9-727FFDF4C996}">
    <text xml:space="preserve">臺南原民會
</text>
  </threadedComment>
  <threadedComment ref="I202" dT="2024-07-17T03:35:49.21" personId="{61C42D28-EBCA-46A1-95F9-F1E7E4A0C7C1}" id="{F4D4A489-8F4C-475F-9F6E-1901E7C48BB7}">
    <text>臺南原民會</text>
  </threadedComment>
  <threadedComment ref="K202" dT="2024-07-03T03:35:09.30" personId="{61C42D28-EBCA-46A1-95F9-F1E7E4A0C7C1}" id="{C102A352-F5B7-4959-A16E-D2862FA788F2}">
    <text>全聯</text>
  </threadedComment>
  <threadedComment ref="K202" dT="2024-07-30T12:24:06.85" personId="{61C42D28-EBCA-46A1-95F9-F1E7E4A0C7C1}" id="{89F5D55A-1D4C-410E-A48F-9F5CFC08AE36}" parentId="{C102A352-F5B7-4959-A16E-D2862FA788F2}">
    <text>臺南原民會</text>
  </threadedComment>
  <threadedComment ref="O202" dT="2024-07-03T03:35:09.30" personId="{61C42D28-EBCA-46A1-95F9-F1E7E4A0C7C1}" id="{893D9B3A-B110-4BE2-8D95-782FE2CDB0C9}">
    <text>屏東交通安全計畫
經濟部智慧財產局</text>
  </threadedComment>
  <threadedComment ref="S202" dT="2024-07-03T03:35:09.30" personId="{61C42D28-EBCA-46A1-95F9-F1E7E4A0C7C1}" id="{34EBF3C7-C2A8-427D-93BA-ADEDB95CF0C8}">
    <text>聯想國際行銷</text>
  </threadedComment>
  <threadedComment ref="V202" dT="2024-07-30T12:23:02.24" personId="{61C42D28-EBCA-46A1-95F9-F1E7E4A0C7C1}" id="{1174168C-A836-4131-9C54-202722D465CB}">
    <text>趨勢網安</text>
  </threadedComment>
  <threadedComment ref="W202" dT="2024-06-19T07:48:51.73" personId="{61C42D28-EBCA-46A1-95F9-F1E7E4A0C7C1}" id="{6CBAA2EA-6A5C-412E-AEC6-436D6B2416E3}">
    <text>新希望基金會
國泰證券
順發
聚陽
UPenn
原語會
臺南文資
衛武營CSR
富邦偏鄉理財</text>
  </threadedComment>
  <threadedComment ref="E203" dT="2024-07-21T14:07:32.54" personId="{011C5FF7-60E9-484C-A569-29AC80F52AA0}" id="{E4C1E7E5-A1B8-4C49-8EED-114A742D4D2E}">
    <text>高雄社會局</text>
  </threadedComment>
  <threadedComment ref="F203" dT="2024-07-21T14:07:43.38" personId="{011C5FF7-60E9-484C-A569-29AC80F52AA0}" id="{95BD6079-95C4-48CF-960C-B54DF0DB8413}">
    <text>宜蘭社會局</text>
  </threadedComment>
  <threadedComment ref="G203" dT="2024-07-21T14:08:28.90" personId="{011C5FF7-60E9-484C-A569-29AC80F52AA0}" id="{B8ABD1A3-443E-4378-B948-582B363B7735}">
    <text>桃園市體育局、台北市衛生局、彰化社會局、新北市體育局、國家人權委員會、嘉義社會局、台中社會局、高雄社會局</text>
  </threadedComment>
  <threadedComment ref="K203" dT="2024-07-21T14:10:03.10" personId="{011C5FF7-60E9-484C-A569-29AC80F52AA0}" id="{021394D9-84A7-45BB-A958-B8D0F0658768}">
    <text>黑潮基金會、罕病基金會、婦權基金會、體育署全民運動組</text>
  </threadedComment>
  <threadedComment ref="S203" dT="2024-07-21T14:10:19.47" personId="{011C5FF7-60E9-484C-A569-29AC80F52AA0}" id="{FB3CE9AE-8E8D-4D76-9083-D3EF5D53DA4C}">
    <text>嘉義天文館</text>
  </threadedComment>
  <threadedComment ref="W203" dT="2024-07-21T14:10:54.05" personId="{011C5FF7-60E9-484C-A569-29AC80F52AA0}" id="{513EE910-9F63-4CAF-8553-EE295B7F219E}">
    <text>灃食、世展會、花蓮地方稅務局</text>
  </threadedComment>
  <threadedComment ref="G205" dT="2024-06-24T01:57:05.12" personId="{778BD5EF-BC72-4332-BD88-8EFE6B693D34}" id="{CA2F0E9A-0CA0-4434-9EDC-8254DE739650}">
    <text>巴黎萊雅、教育部性平、龍華科大</text>
  </threadedComment>
  <threadedComment ref="K205" dT="2024-06-19T07:22:23.96" personId="{778BD5EF-BC72-4332-BD88-8EFE6B693D34}" id="{27B9DE21-FDC5-470D-BCAA-35262136FA34}">
    <text>台北市交通局（交通安全）、新竹市公關新聞科（媒體識讀）、波蜜、法扶基金會</text>
  </threadedComment>
  <threadedComment ref="S205" dT="2024-06-19T07:52:05.52" personId="{778BD5EF-BC72-4332-BD88-8EFE6B693D34}" id="{9169BFEB-CB91-4AF6-9688-DC202DCACABB}">
    <text>雲林品德教育、台北性平續約</text>
  </threadedComment>
  <threadedComment ref="W205" dT="2024-06-19T07:53:01.44" personId="{778BD5EF-BC72-4332-BD88-8EFE6B693D34}" id="{37D94E04-002F-4FE7-9D59-D8F5E0F4AEB5}">
    <text>凱娜谷慕慕、新北性平、陳澄波文化基金會</text>
  </threadedComment>
  <threadedComment ref="G206" dT="2024-07-05T08:11:53.15" personId="{C2E11B84-09AB-454D-BB52-806F6F240C09}" id="{D0DCC3B0-14D9-45DA-8ABB-92E3D9A12E51}">
    <text>永慶房屋
永慶慈善基金會
有巢氏房屋（鴻毅服務股份有限公司）
台慶不動產
台灣房屋
雲林縣政府
英屬維京群島商太古可口可樂股份有限公司台灣分公司
黑松股份有限公司
黑松教育基金會
金車股份有限公司</text>
  </threadedComment>
  <threadedComment ref="K206" dT="2024-07-05T08:15:44.17" personId="{C2E11B84-09AB-454D-BB52-806F6F240C09}" id="{5547D7D2-95E1-43D8-A71B-0FEF5B4202AF}">
    <text>台灣高鐵
東森人資
台灣頭痛醫學會</text>
  </threadedComment>
  <threadedComment ref="O206" dT="2024-07-05T08:03:07.38" personId="{C2E11B84-09AB-454D-BB52-806F6F240C09}" id="{B8B5BE3F-1736-4451-A1C4-D649B0558784}">
    <text>台灣大哥大-永續暨品牌發展處/永續發展部
東洋藥品
台灣諾華
桃園防災
邦訓
香港商尚域投資有限公司台灣分公司</text>
  </threadedComment>
  <threadedComment ref="S206" dT="2024-07-03T09:57:15.27" personId="{C2E11B84-09AB-454D-BB52-806F6F240C09}" id="{8B84D7C8-C604-4BAA-92F9-C836BE3594CF}">
    <text>外交部領事事務局
信義房屋
中華電信
大昕廣告</text>
  </threadedComment>
  <threadedComment ref="W206" dT="2024-07-03T08:48:29.93" personId="{C2E11B84-09AB-454D-BB52-806F6F240C09}" id="{8BD76E23-6CB9-4503-8528-C3ECB1337A85}">
    <text>國泰空
國泰陸
賑災基金會防災教育
國泰JoSeal
國泰建設
玉山
LINE x CSRone
HKBU
新視紀-消保案</text>
  </threadedComment>
  <threadedComment ref="G207" dT="2024-06-19T09:40:04.47" personId="{DEE2994F-FED8-47CA-80DD-E544D02D8324}" id="{0479E82C-69D8-4508-9F32-5026F0079A5D}">
    <text>雲豹能源、聯合再生能源、森崴能源、南僑集團、乖乖、泰山企業、大成長城企業、聯華食品、光泉牧場、台灣糖業、味王</text>
  </threadedComment>
  <threadedComment ref="K207" dT="2024-06-19T04:28:37.29" personId="{DEE2994F-FED8-47CA-80DD-E544D02D8324}" id="{BC70843F-7C1E-4962-8F26-5A4C8928AADF}">
    <text>工研院公益委員會、台北市衛生局</text>
  </threadedComment>
  <threadedComment ref="O207" dT="2024-06-19T04:29:01.48" personId="{DEE2994F-FED8-47CA-80DD-E544D02D8324}" id="{F495CB8E-AE65-4948-8D22-4C34FA3A57DC}">
    <text>基隆市稅務局</text>
  </threadedComment>
  <threadedComment ref="W207" dT="2024-06-19T04:29:22.98" personId="{DEE2994F-FED8-47CA-80DD-E544D02D8324}" id="{7B2E13A1-0AD4-4525-BED0-934DC4E5416F}">
    <text>香港e2Sports、利樂包裝、嘉義縣稅務局、文化部台語補助案、慈濟基金會、南區國稅局、新竹縣教育局</text>
  </threadedComment>
  <threadedComment ref="E208" dT="2024-07-29T07:32:53.54" personId="{7CE90395-705C-4897-85CB-354097935490}" id="{C6F835B5-8AA8-4A8A-8DFC-96269AF6F204}">
    <text>禎祥文教基金會</text>
  </threadedComment>
  <threadedComment ref="F208" dT="2024-07-29T07:32:25.72" personId="{7CE90395-705C-4897-85CB-354097935490}" id="{F196F80E-DFBB-4F6C-94AE-A40FAC24B9D8}">
    <text>肺病基金會、肝病基金會、糖尿病教育基金會</text>
  </threadedComment>
  <threadedComment ref="G208" dT="2024-07-29T07:31:33.17" personId="{7CE90395-705C-4897-85CB-354097935490}" id="{8DF45F49-0DCC-4FFE-B460-5AD7EC7D1809}">
    <text>大聯大基金會、師大能源網、禎祥基金會</text>
  </threadedComment>
  <threadedComment ref="J208" dT="2024-07-29T07:35:16.66" personId="{7CE90395-705C-4897-85CB-354097935490}" id="{E7791834-F948-42D0-B353-68B0152747D9}">
    <text>海科館</text>
  </threadedComment>
  <threadedComment ref="K208" dT="2024-07-29T07:35:56.05" personId="{7CE90395-705C-4897-85CB-354097935490}" id="{22A54848-547E-4AAB-BAF8-C6043CFE82B5}">
    <text>明泰文教基金會、研揚文教基金會</text>
  </threadedComment>
  <threadedComment ref="M208" dT="2024-07-30T02:21:53.13" personId="{7CE90395-705C-4897-85CB-354097935490}" id="{47E13EE4-DC39-4D8F-A046-CF39925C5BC9}">
    <text>海科館</text>
  </threadedComment>
  <threadedComment ref="O208" dT="2024-07-30T02:22:05.42" personId="{7CE90395-705C-4897-85CB-354097935490}" id="{0C91A009-3F7F-4975-81E2-C0FDCD2E51EF}">
    <text>友種、司法院、育秀教育基金會、百仕聯、海科館</text>
  </threadedComment>
  <threadedComment ref="V208" dT="2024-07-30T02:22:19.69" personId="{7CE90395-705C-4897-85CB-354097935490}" id="{D9A8F450-06EA-4FE5-AB9D-707F8615CE3C}">
    <text>AZ</text>
  </threadedComment>
  <threadedComment ref="W208" dT="2024-07-30T02:22:39.30" personId="{7CE90395-705C-4897-85CB-354097935490}" id="{5115B444-CD23-4DC6-BAD5-8EDC81D8CC90}">
    <text>雲門,土基會,癌症</text>
  </threadedComment>
  <threadedComment ref="F209" dT="2024-07-30T12:22:16.87" personId="{61C42D28-EBCA-46A1-95F9-F1E7E4A0C7C1}" id="{C09B3E76-A369-40CD-A8CA-B0EFEF7E6746}">
    <text>台北原民會
台中原民會</text>
  </threadedComment>
  <threadedComment ref="K209" dT="2024-07-03T03:35:09.30" personId="{61C42D28-EBCA-46A1-95F9-F1E7E4A0C7C1}" id="{70611C93-A2B8-4E38-947A-468D98F8630D}">
    <text>全聯</text>
  </threadedComment>
  <threadedComment ref="K209" dT="2024-07-30T12:24:06.85" personId="{61C42D28-EBCA-46A1-95F9-F1E7E4A0C7C1}" id="{112AFFD0-71F0-4BAD-83D2-36421ACB6192}" parentId="{70611C93-A2B8-4E38-947A-468D98F8630D}">
    <text>臺南原民會</text>
  </threadedComment>
  <threadedComment ref="O209" dT="2024-07-03T03:35:09.30" personId="{61C42D28-EBCA-46A1-95F9-F1E7E4A0C7C1}" id="{3B97ECCB-5D19-45B2-97EF-8E2AB5553924}">
    <text>屏東交通安全計畫
經濟部智慧財產局</text>
  </threadedComment>
  <threadedComment ref="S209" dT="2024-07-03T03:35:09.30" personId="{61C42D28-EBCA-46A1-95F9-F1E7E4A0C7C1}" id="{CDEBDAC8-B6DF-438D-83BE-3CC4077DB2BD}">
    <text>聯想國際行銷</text>
  </threadedComment>
  <threadedComment ref="W209" dT="2024-06-19T07:48:51.73" personId="{61C42D28-EBCA-46A1-95F9-F1E7E4A0C7C1}" id="{F8D6580F-6F2D-4C1E-9D51-EB42C87578FC}">
    <text>新希望基金會
國泰證券
順發
聚陽
UPenn
原語會
臺南文資
衛武營CSR
富邦偏鄉理財</text>
  </threadedComment>
  <threadedComment ref="F210" dT="2024-07-28T14:55:55.66" personId="{011C5FF7-60E9-484C-A569-29AC80F52AA0}" id="{0C1C2D9D-E0CE-4833-942C-200A0AC53806}">
    <text>桃園體育局</text>
  </threadedComment>
  <threadedComment ref="G210" dT="2024-07-28T14:56:43.15" personId="{011C5FF7-60E9-484C-A569-29AC80F52AA0}" id="{41419859-4B52-486B-B8C9-CB9014C65F7B}">
    <text>台北市衛生局、彰化社會局、新北市體育局、國家人權委員會、嘉義社會局、台中社會局、高雄社會局</text>
  </threadedComment>
  <threadedComment ref="K210" dT="2024-07-28T14:55:25.71" personId="{011C5FF7-60E9-484C-A569-29AC80F52AA0}" id="{817B9826-55BF-4811-9FBF-551FA0AA4B07}">
    <text>黑潮基金會、罕病基金會、婦權基金會、體育署全民運動組、桃園體育局</text>
  </threadedComment>
  <threadedComment ref="S210" dT="2024-07-28T14:57:50.95" personId="{011C5FF7-60E9-484C-A569-29AC80F52AA0}" id="{B4961955-D7BC-4B72-AC0E-AEF54A814218}">
    <text>嘉義太空館</text>
  </threadedComment>
  <threadedComment ref="W210" dT="2024-07-28T14:57:43.01" personId="{011C5FF7-60E9-484C-A569-29AC80F52AA0}" id="{35225F47-06E4-4AAA-BE8C-4A02A26B0563}">
    <text>灃食、世展會、花蓮地方稅務局</text>
  </threadedComment>
  <threadedComment ref="F211" dT="2024-07-27T04:49:29.98" personId="{79FBDAD8-D703-4B5D-8CE8-764E5AC74DC8}" id="{488F92E3-DAB5-4270-8B1C-69DC17EA74EE}">
    <text>野野</text>
  </threadedComment>
  <threadedComment ref="G211" dT="2024-07-27T04:50:51.36" personId="{79FBDAD8-D703-4B5D-8CE8-764E5AC74DC8}" id="{17E11316-759C-4181-B501-E7EC95052E98}">
    <text>台中市農業局、桃園縣農業局、財團法人客家文化基金會、南投縣新聞處、王道銀行、台灣銀行、基隆市政府體健科、南投縣政府農業處</text>
  </threadedComment>
  <threadedComment ref="K211" dT="2024-07-27T04:51:16.91" personId="{79FBDAD8-D703-4B5D-8CE8-764E5AC74DC8}" id="{F5E19C20-37C9-467B-BB7D-5650A0009AAB}">
    <text>野野（新北市農業局）</text>
  </threadedComment>
  <threadedComment ref="O211" dT="2024-07-27T04:51:47.64" personId="{79FBDAD8-D703-4B5D-8CE8-764E5AC74DC8}" id="{8A5E5F36-75D4-44CD-AA27-1DE89FF2B64F}">
    <text>友達光電</text>
  </threadedComment>
  <threadedComment ref="S211" dT="2024-07-27T04:52:37.03" personId="{79FBDAD8-D703-4B5D-8CE8-764E5AC74DC8}" id="{5210F4F2-5626-40BE-B167-AFB0B67D0ED9}">
    <text>安達人壽、文化大學</text>
  </threadedComment>
  <threadedComment ref="W211" dT="2024-07-27T04:53:52.16" personId="{79FBDAD8-D703-4B5D-8CE8-764E5AC74DC8}" id="{27D8A0C5-23F5-48EF-88F8-0FFDD7410DB7}">
    <text>台新基金會、高大、高科大開放水域、茂森、客委會、高科大食農</text>
  </threadedComment>
  <threadedComment ref="G212" dT="2024-06-24T01:57:05.12" personId="{778BD5EF-BC72-4332-BD88-8EFE6B693D34}" id="{CED14559-7E12-4F2B-B5A7-27E0B402EBDF}">
    <text>巴黎萊雅、教育部性平、龍華科大</text>
  </threadedComment>
  <threadedComment ref="K212" dT="2024-06-19T07:22:23.96" personId="{778BD5EF-BC72-4332-BD88-8EFE6B693D34}" id="{DB68FB31-DFC5-41F4-B93B-9C96A15AE0F4}">
    <text>台北市交通局（交通安全）、新竹市公關新聞科（媒體識讀）、波蜜、法扶基金會</text>
  </threadedComment>
  <threadedComment ref="S212" dT="2024-06-19T07:52:05.52" personId="{778BD5EF-BC72-4332-BD88-8EFE6B693D34}" id="{9D8DFFD4-D86C-4840-A15B-99B84E1DF691}">
    <text>雲林品德教育、台北性平續約</text>
  </threadedComment>
  <threadedComment ref="W212" dT="2024-06-19T07:53:01.44" personId="{778BD5EF-BC72-4332-BD88-8EFE6B693D34}" id="{021B66C0-D6A7-4DD7-A102-FEEABEA86D1E}">
    <text>凱娜谷慕慕、新北性平、陳澄波文化基金會</text>
  </threadedComment>
  <threadedComment ref="G213" dT="2024-07-05T08:11:53.15" personId="{C2E11B84-09AB-454D-BB52-806F6F240C09}" id="{D6B793B7-02C0-4A67-8B23-2EE91990981F}">
    <text>永慶房屋
永慶慈善基金會
有巢氏房屋（鴻毅服務股份有限公司）
台慶不動產
台灣房屋
雲林縣政府
英屬維京群島商太古可口可樂股份有限公司台灣分公司
黑松股份有限公司
黑松教育基金會
金車股份有限公司</text>
  </threadedComment>
  <threadedComment ref="K213" dT="2024-07-05T08:15:44.17" personId="{C2E11B84-09AB-454D-BB52-806F6F240C09}" id="{1C75F11C-29A1-498D-A6B5-4EBB2B2DE415}">
    <text>台灣高鐵
東森人資
台灣頭痛醫學會</text>
  </threadedComment>
  <threadedComment ref="O213" dT="2024-07-05T08:03:07.38" personId="{C2E11B84-09AB-454D-BB52-806F6F240C09}" id="{731ABC7E-7AEB-40D4-8BBE-918163D2D119}">
    <text>台灣大哥大-永續暨品牌發展處/永續發展部
東洋藥品
台灣諾華
桃園防災
邦訓
香港商尚域投資有限公司台灣分公司</text>
  </threadedComment>
  <threadedComment ref="S213" dT="2024-07-03T09:57:15.27" personId="{C2E11B84-09AB-454D-BB52-806F6F240C09}" id="{86DEE839-4D3A-4439-92CB-9A4104A15D12}">
    <text>外交部領事事務局
信義房屋
中華電信
大昕廣告</text>
  </threadedComment>
  <threadedComment ref="W213" dT="2024-07-03T08:48:29.93" personId="{C2E11B84-09AB-454D-BB52-806F6F240C09}" id="{F8A26BB7-7A62-47D2-B1A5-092A23EE32F0}">
    <text>國泰空
國泰陸
賑災基金會防災教育
國泰JoSeal
國泰建設
玉山
LINE x CSRone
HKBU
新視紀-消保案</text>
  </threadedComment>
  <threadedComment ref="F214" dT="2024-08-05T02:49:14.15" personId="{DEE2994F-FED8-47CA-80DD-E544D02D8324}" id="{849DCE54-C1E2-46C9-9BA2-28CD5B23BD73}">
    <text>聯合再生能源、光泉牧場</text>
  </threadedComment>
  <threadedComment ref="G214" dT="2024-06-19T09:40:04.47" personId="{DEE2994F-FED8-47CA-80DD-E544D02D8324}" id="{BED33535-5BF0-47E6-A2F4-F58D05141708}">
    <text>雲豹能源、森崴能源、南僑集團、乖乖、泰山企業、大成長城企業、聯華食品、台灣糖業、味王</text>
  </threadedComment>
  <threadedComment ref="I214" dT="2024-08-05T02:50:45.73" personId="{DEE2994F-FED8-47CA-80DD-E544D02D8324}" id="{BF40A108-1292-4B62-A9D4-0EC216AD22E4}">
    <text>新竹縣衛生局</text>
  </threadedComment>
  <threadedComment ref="K214" dT="2024-06-19T04:28:37.29" personId="{DEE2994F-FED8-47CA-80DD-E544D02D8324}" id="{CC49477C-E856-4B76-8CDF-FAFC0BFE8D00}">
    <text>工研院公益委員會、台北市衛生局、新竹縣衛生局</text>
  </threadedComment>
  <threadedComment ref="O214" dT="2024-06-19T04:29:01.48" personId="{DEE2994F-FED8-47CA-80DD-E544D02D8324}" id="{A0376DA3-FF4C-4F8B-BEE8-BD7DA65A2024}">
    <text>基隆市稅務局</text>
  </threadedComment>
  <threadedComment ref="W214" dT="2024-06-19T04:29:22.98" personId="{DEE2994F-FED8-47CA-80DD-E544D02D8324}" id="{056F9CAE-A7CC-47B3-A44E-0658EE144D63}">
    <text>香港e2Sports、利樂包裝、嘉義縣稅務局、文化部台語補助案、慈濟基金會、南區國稅局、新竹縣教育局</text>
  </threadedComment>
  <threadedComment ref="E215" dT="2024-08-05T02:28:47.68" personId="{7CE90395-705C-4897-85CB-354097935490}" id="{718A1FFE-76D4-43A1-9938-F11B932BC549}">
    <text>糖尿病醫學會</text>
  </threadedComment>
  <threadedComment ref="F215" dT="2024-08-05T02:28:58.25" personId="{7CE90395-705C-4897-85CB-354097935490}" id="{83C5A153-3BD0-4289-AD9D-5A76F14E6BD5}">
    <text>神經醫學會</text>
  </threadedComment>
  <threadedComment ref="G215" dT="2024-08-05T02:30:11.86" personId="{7CE90395-705C-4897-85CB-354097935490}" id="{9BBE1B54-699D-4037-B8C9-18C98132A574}">
    <text>大聯大基金會、師大能源網、禎祥基金會、糖尿病醫學會</text>
  </threadedComment>
  <threadedComment ref="J215" dT="2024-08-05T02:33:04.80" personId="{7CE90395-705C-4897-85CB-354097935490}" id="{339CEB1E-6CF8-433F-97B8-1BC73892FB83}">
    <text>研揚文教基金會</text>
  </threadedComment>
  <threadedComment ref="K215" dT="2024-08-05T02:32:42.03" personId="{7CE90395-705C-4897-85CB-354097935490}" id="{7B39F8E3-6AA6-4661-BE9F-1A0A54C9A5A7}">
    <text>明泰文教基金會</text>
  </threadedComment>
  <threadedComment ref="O215" dT="2024-08-05T02:33:59.38" personId="{7CE90395-705C-4897-85CB-354097935490}" id="{36C33297-C45C-4BB8-8E85-633E6027DE9D}">
    <text>友種、司法院、育秀教育基金會、百仕聯、研揚文教基金會、海科館</text>
  </threadedComment>
  <threadedComment ref="W215" dT="2024-08-05T02:34:46.41" personId="{7CE90395-705C-4897-85CB-354097935490}" id="{74539B7F-720E-4AAB-B00B-BA82006B57A6}">
    <text>雲門,土基會,癌症</text>
  </threadedComment>
  <threadedComment ref="K216" dT="2024-07-03T03:35:09.30" personId="{61C42D28-EBCA-46A1-95F9-F1E7E4A0C7C1}" id="{5BF11514-7861-4EFF-8A52-3E37523DEBD1}">
    <text>全聯</text>
  </threadedComment>
  <threadedComment ref="K216" dT="2024-07-30T12:24:06.85" personId="{61C42D28-EBCA-46A1-95F9-F1E7E4A0C7C1}" id="{76EE0139-7E2E-4C66-B7B2-9E3068FEB185}" parentId="{5BF11514-7861-4EFF-8A52-3E37523DEBD1}">
    <text>臺南原民會</text>
  </threadedComment>
  <threadedComment ref="O216" dT="2024-07-03T03:35:09.30" personId="{61C42D28-EBCA-46A1-95F9-F1E7E4A0C7C1}" id="{C36A43CC-1898-4564-868E-04860D27F226}">
    <text>屏東交通安全計畫
經濟部智慧財產局</text>
  </threadedComment>
  <threadedComment ref="S216" dT="2024-07-03T03:35:09.30" personId="{61C42D28-EBCA-46A1-95F9-F1E7E4A0C7C1}" id="{3CC6CAAE-1C4C-499A-97F5-BCA9EC5C227D}">
    <text>聯想國際行銷</text>
  </threadedComment>
  <threadedComment ref="W216" dT="2024-06-19T07:48:51.73" personId="{61C42D28-EBCA-46A1-95F9-F1E7E4A0C7C1}" id="{D3195CDD-679F-4253-A1E1-A255F61CDD58}">
    <text>新希望基金會
國泰證券
順發
聚陽
UPenn
原語會
臺南文資
衛武營CSR
富邦偏鄉理財</text>
  </threadedComment>
  <threadedComment ref="G217" dT="2024-08-04T22:39:30.30" personId="{011C5FF7-60E9-484C-A569-29AC80F52AA0}" id="{C9252A2A-9C5F-46D1-83CF-6D5EF66B4EA7}">
    <text>台北市衛生局、彰化社會局、新北市體育局、國家人權委員會、嘉義社會局、台中社會局、高雄社會局、桃園市家防中心</text>
  </threadedComment>
  <threadedComment ref="K217" dT="2024-08-04T22:43:43.83" personId="{011C5FF7-60E9-484C-A569-29AC80F52AA0}" id="{22BEC1BB-A25E-4BCB-B19A-E17AAEF91699}">
    <text>黑潮基金會、罕病基金會、婦權基金會、體育署全民運動組、桃園體育局</text>
  </threadedComment>
  <threadedComment ref="S217" dT="2024-08-04T22:45:04.72" personId="{011C5FF7-60E9-484C-A569-29AC80F52AA0}" id="{9D970656-8FA3-46D9-ACF2-3A6A45119D91}">
    <text>嘉義太空館</text>
  </threadedComment>
  <threadedComment ref="W217" dT="2024-08-04T22:45:17.16" personId="{011C5FF7-60E9-484C-A569-29AC80F52AA0}" id="{4DE131D7-F431-481A-9F92-A6C71816060D}">
    <text>灃食、世展會、花蓮地方稅務局</text>
  </threadedComment>
  <threadedComment ref="G218" dT="2024-08-05T04:59:46.35" personId="{79FBDAD8-D703-4B5D-8CE8-764E5AC74DC8}" id="{2E8AA5BD-88DE-4C00-A4D8-E723D3FF51C0}">
    <text>台中市農業局、桃園縣農業局、財團法人客家文化基金會、南投縣新聞處、王道銀行、台灣銀行、基隆市政府體健科、南投縣政府農業處</text>
  </threadedComment>
  <threadedComment ref="K218" dT="2024-08-05T05:02:03.16" personId="{79FBDAD8-D703-4B5D-8CE8-764E5AC74DC8}" id="{9C48D7F6-48D9-409F-A16C-B93F2A881DBD}">
    <text>野野（新北市農業局）</text>
  </threadedComment>
  <threadedComment ref="O218" dT="2024-08-05T05:01:47.44" personId="{79FBDAD8-D703-4B5D-8CE8-764E5AC74DC8}" id="{22571C95-6F53-4521-A670-ADDE57B4DADF}">
    <text>友達光電</text>
  </threadedComment>
  <threadedComment ref="S218" dT="2024-08-05T05:01:17.69" personId="{79FBDAD8-D703-4B5D-8CE8-764E5AC74DC8}" id="{31E88F3D-A1DB-4C11-B83C-800FCDB7A545}">
    <text>安達人壽、文化大學</text>
  </threadedComment>
  <threadedComment ref="W218" dT="2024-08-05T05:01:33.93" personId="{79FBDAD8-D703-4B5D-8CE8-764E5AC74DC8}" id="{8A39E9AF-0727-45EB-A13F-3B78B2F1228E}">
    <text>台新基金會、高大、高科大開放水域、茂森、客委會、高科大食農</text>
  </threadedComment>
  <threadedComment ref="E219" dT="2024-08-19T14:15:03.49" personId="{778BD5EF-BC72-4332-BD88-8EFE6B693D34}" id="{8FC2E1F6-DA8D-4E89-A5CE-6DFBCCFDE185}">
    <text>中選會</text>
  </threadedComment>
  <threadedComment ref="G219" dT="2024-06-24T01:57:05.12" personId="{778BD5EF-BC72-4332-BD88-8EFE6B693D34}" id="{9201F13E-658B-43E7-97C9-6DE88F69F537}">
    <text>巴黎萊雅、教育部性平、龍華科大、中選會</text>
  </threadedComment>
  <threadedComment ref="K219" dT="2024-06-19T07:22:23.96" personId="{778BD5EF-BC72-4332-BD88-8EFE6B693D34}" id="{E1997088-7141-43DC-8488-600A6A935EA2}">
    <text>台北市交通局（交通安全）、新竹市公關新聞科（媒體識讀）、波蜜、法扶基金會</text>
  </threadedComment>
  <threadedComment ref="R219" dT="2024-08-09T13:24:29.68" personId="{778BD5EF-BC72-4332-BD88-8EFE6B693D34}" id="{1CFDCFB7-F760-4D12-B8A2-4DF4840CF550}">
    <text>台北性平2025</text>
  </threadedComment>
  <threadedComment ref="S219" dT="2024-06-19T07:52:05.52" personId="{778BD5EF-BC72-4332-BD88-8EFE6B693D34}" id="{2FE67265-471E-4AC1-A298-7BF02B16CA5D}">
    <text>雲林品德教育</text>
  </threadedComment>
  <threadedComment ref="U219" dT="2024-08-09T13:24:36.17" personId="{778BD5EF-BC72-4332-BD88-8EFE6B693D34}" id="{71AFF82E-68DA-44B3-91D0-9C0168D352CA}">
    <text>台北性平2025</text>
  </threadedComment>
  <threadedComment ref="W219" dT="2024-06-19T07:53:01.44" personId="{778BD5EF-BC72-4332-BD88-8EFE6B693D34}" id="{824B6A9F-829D-4E0B-9D78-7D0231D53731}">
    <text>凱娜谷慕慕、新北性平、陳澄波文化基金會、台北性平2025</text>
  </threadedComment>
  <threadedComment ref="E220" dT="2024-08-26T04:27:16.88" personId="{C2E11B84-09AB-454D-BB52-806F6F240C09}" id="{8590D6EF-BE5B-4B25-BF2C-145C0EE63712}">
    <text>社團法人臺灣腦中風學會
台灣感染症醫學會
台灣免疫學會</text>
  </threadedComment>
  <threadedComment ref="G220" dT="2024-07-05T08:11:53.15" personId="{C2E11B84-09AB-454D-BB52-806F6F240C09}" id="{4D861BEB-6D72-4D66-BE04-435E78300B75}">
    <text>永慶房屋
永慶慈善基金會
有巢氏房屋（鴻毅服務股份有限公司）
台慶不動產
台灣房屋
雲林縣政府
英屬維京群島商太古可口可樂股份有限公司台灣分公司
黑松股份有限公司
黑松教育基金會
金車股份有限公司
社團法人臺灣腦中風學會
台灣感染症醫學會
台灣免疫學會</text>
  </threadedComment>
  <threadedComment ref="K220" dT="2024-07-05T08:15:44.17" personId="{C2E11B84-09AB-454D-BB52-806F6F240C09}" id="{A73C913E-F3A1-4B4F-9AAC-2D1D65590544}">
    <text>台灣高鐵
東森人資
台灣頭痛醫學會</text>
  </threadedComment>
  <threadedComment ref="O220" dT="2024-07-05T08:03:07.38" personId="{C2E11B84-09AB-454D-BB52-806F6F240C09}" id="{4B968594-9D57-4FE6-A7C1-A132F2BDAFC1}">
    <text>台灣大哥大-永續暨品牌發展處/永續發展部
東洋藥品
台灣諾華
邦訓
香港商尚域投資有限公司台灣分公司</text>
  </threadedComment>
  <threadedComment ref="S220" dT="2024-07-03T09:57:15.27" personId="{C2E11B84-09AB-454D-BB52-806F6F240C09}" id="{E14E4F22-8FA5-4456-9B9A-26442C088862}">
    <text>外交部領事事務局
信義房屋
中華電信
大昕廣告</text>
  </threadedComment>
  <threadedComment ref="W220" dT="2024-07-03T08:48:29.93" personId="{C2E11B84-09AB-454D-BB52-806F6F240C09}" id="{2C8B8250-4CBD-4FA6-B423-087C22E0BCC3}">
    <text>國泰空
國泰陸
賑災基金會防災教育
國泰JoSeal
國泰建設
玉山
LINE x CSRone
HKBU
新視紀-消保案</text>
  </threadedComment>
  <threadedComment ref="F221" dT="2024-08-12T02:38:45.97" personId="{DEE2994F-FED8-47CA-80DD-E544D02D8324}" id="{D0AE59B4-9F2A-43D0-BF7E-5D863B7BBA07}">
    <text>雲豹能源、森崴能源</text>
  </threadedComment>
  <threadedComment ref="G221" dT="2024-06-19T09:40:04.47" personId="{DEE2994F-FED8-47CA-80DD-E544D02D8324}" id="{5AF123AF-A5EC-4BB3-8080-7002A261C156}">
    <text>南僑集團、乖乖、泰山企業、大成長城企業、聯華食品、台灣糖業、味王</text>
  </threadedComment>
  <threadedComment ref="K221" dT="2024-06-19T04:28:37.29" personId="{DEE2994F-FED8-47CA-80DD-E544D02D8324}" id="{B4E3D878-58BB-4E34-8AB3-066616C65C8C}">
    <text>工研院公益委員會、台北市衛生局、新竹縣衛生局</text>
  </threadedComment>
  <threadedComment ref="O221" dT="2024-06-19T04:29:01.48" personId="{DEE2994F-FED8-47CA-80DD-E544D02D8324}" id="{A38B99BC-31AC-4642-B2E4-F9549AD85A74}">
    <text>基隆市稅務局</text>
  </threadedComment>
  <threadedComment ref="Q221" dT="2024-08-12T02:40:26.86" personId="{DEE2994F-FED8-47CA-80DD-E544D02D8324}" id="{795DDF28-6F5A-485A-A5BC-D8BAF9DFEF2B}">
    <text>香港e2Sports</text>
  </threadedComment>
  <threadedComment ref="S221" dT="2024-08-12T02:40:31.60" personId="{DEE2994F-FED8-47CA-80DD-E544D02D8324}" id="{60DFED76-C6CE-49C3-BF6E-C3F818BA3958}">
    <text>香港e2Sports</text>
  </threadedComment>
  <threadedComment ref="V221" dT="2024-08-19T02:55:10.16" personId="{DEE2994F-FED8-47CA-80DD-E544D02D8324}" id="{5E0DA348-BC6C-4A5E-B76C-5500DEC901E7}">
    <text>香港e2Sports</text>
  </threadedComment>
  <threadedComment ref="W221" dT="2024-06-19T04:29:22.98" personId="{DEE2994F-FED8-47CA-80DD-E544D02D8324}" id="{D27CF139-B482-4AE3-A5B5-FCB6705A3AC2}">
    <text>利樂包裝、嘉義縣稅務局、文化部台語補助案、慈濟基金會、南區國稅局、新竹縣教育局</text>
  </threadedComment>
  <threadedComment ref="E222" dT="2024-08-12T02:29:26.59" personId="{7CE90395-705C-4897-85CB-354097935490}" id="{8AF10AB8-257E-4F7D-804E-7D8C8808D807}">
    <text>上銀科技、宜鼎國際</text>
  </threadedComment>
  <threadedComment ref="F222" dT="2024-08-12T02:28:56.42" personId="{7CE90395-705C-4897-85CB-354097935490}" id="{336B0ED9-8E74-4AB9-AF64-1C26111C0C0A}">
    <text>眼科醫學會、糖尿病醫學會</text>
  </threadedComment>
  <threadedComment ref="G222" dT="2024-08-12T02:30:14.45" personId="{7CE90395-705C-4897-85CB-354097935490}" id="{720E6642-B877-4E5F-BC20-6DA721E67972}">
    <text>大聯大基金會、師大能源網、禎祥基金會、上銀科技、宜鼎國際</text>
  </threadedComment>
  <threadedComment ref="K222" dT="2024-08-12T02:32:14.85" personId="{7CE90395-705C-4897-85CB-354097935490}" id="{47C1255C-920D-4B08-B029-E0B39FBD1517}">
    <text>明泰文教基金會</text>
  </threadedComment>
  <threadedComment ref="O222" dT="2024-08-12T02:35:27.46" personId="{7CE90395-705C-4897-85CB-354097935490}" id="{04683C0D-52BE-4342-81A1-FEDEE1416FF3}">
    <text>友種、司法院、育秀教育基金會、百仕聯、研揚文教基金會、海科館</text>
  </threadedComment>
  <threadedComment ref="W222" dT="2024-08-12T02:36:37.53" personId="{7CE90395-705C-4897-85CB-354097935490}" id="{E0A24228-C71A-4ED5-ADAF-9E1DF7C1CF4C}">
    <text>雲門,土基會,癌症</text>
  </threadedComment>
  <threadedComment ref="G223" dT="2024-08-12T02:27:26.61" personId="{61C42D28-EBCA-46A1-95F9-F1E7E4A0C7C1}" id="{080361B1-74BD-43F8-AEBB-C0723C1A16FA}">
    <text>台北市私立聖道兒童之家</text>
  </threadedComment>
  <threadedComment ref="K223" dT="2024-07-03T03:35:09.30" personId="{61C42D28-EBCA-46A1-95F9-F1E7E4A0C7C1}" id="{0F3068D4-D9F2-4E16-8640-12980F8EFEA6}">
    <text>全聯</text>
  </threadedComment>
  <threadedComment ref="K223" dT="2024-07-30T12:24:06.85" personId="{61C42D28-EBCA-46A1-95F9-F1E7E4A0C7C1}" id="{6AED05DE-071A-4B05-A289-E15EB448734D}" parentId="{0F3068D4-D9F2-4E16-8640-12980F8EFEA6}">
    <text>臺南原民會</text>
  </threadedComment>
  <threadedComment ref="O223" dT="2024-07-03T03:35:09.30" personId="{61C42D28-EBCA-46A1-95F9-F1E7E4A0C7C1}" id="{225F4652-03FA-4FE9-891E-05DB2BAFB8C9}">
    <text>屏東交通安全計畫
經濟部智慧財產局</text>
  </threadedComment>
  <threadedComment ref="R223" dT="2024-08-12T02:02:10.34" personId="{61C42D28-EBCA-46A1-95F9-F1E7E4A0C7C1}" id="{EF1889E6-143C-47D9-A675-F4D8C30DE9A4}">
    <text>聯想國際行銷</text>
  </threadedComment>
  <threadedComment ref="W223" dT="2024-06-19T07:48:51.73" personId="{61C42D28-EBCA-46A1-95F9-F1E7E4A0C7C1}" id="{2CB2B5C8-CE54-476B-8227-ABCD2338A04F}">
    <text>新希望基金會
國泰證券
順發
聚陽
UPenn
原語會
臺南文資
衛武營CSR
富邦偏鄉理財</text>
  </threadedComment>
  <threadedComment ref="E224" dT="2024-08-12T02:55:33.83" personId="{011C5FF7-60E9-484C-A569-29AC80F52AA0}" id="{80A8C9A8-737F-4C8C-A0B6-24A1CCEFD5AB}">
    <text>台灣人權促進會、兒福聯盟、榮成紙業</text>
  </threadedComment>
  <threadedComment ref="G224" dT="2024-08-12T02:54:30.11" personId="{011C5FF7-60E9-484C-A569-29AC80F52AA0}" id="{03DE4B6C-84E5-4FA2-8822-D0B3DDE12EC9}">
    <text>台北市衛生局、彰化社會局、新北市體育局、國家人權委員會、嘉義社會局、台中社會局、高雄社會局、桃園市家防中心、台灣人權促進會、兒福聯盟、榮成紙業</text>
  </threadedComment>
  <threadedComment ref="K224" dT="2024-08-12T02:58:11.04" personId="{011C5FF7-60E9-484C-A569-29AC80F52AA0}" id="{D79D0C14-3461-4945-AD26-B5ADAA29AA77}">
    <text>黑潮基金會、罕病基金會、婦權基金會、體育署全民運動組、桃園體育局</text>
  </threadedComment>
  <threadedComment ref="S224" dT="2024-08-12T02:58:22.72" personId="{011C5FF7-60E9-484C-A569-29AC80F52AA0}" id="{B7382045-278A-489F-B013-21316F728761}">
    <text>嘉義太空館</text>
  </threadedComment>
  <threadedComment ref="W224" dT="2024-08-12T02:58:41.08" personId="{011C5FF7-60E9-484C-A569-29AC80F52AA0}" id="{7F5C21B0-10BD-44EA-89FD-6900C1FCD2C2}">
    <text>灃食、世展會、花蓮地方稅務局</text>
  </threadedComment>
  <threadedComment ref="E225" dT="2024-08-14T07:25:55.67" personId="{79FBDAD8-D703-4B5D-8CE8-764E5AC74DC8}" id="{049C28FD-6D05-40EF-87E8-D7AF8320AC96}">
    <text>北醫護理系、北醫學士後護理系、長庚大學護理系、長庚學士後護理系、長庚科大護理系</text>
  </threadedComment>
  <threadedComment ref="G225" dT="2024-08-12T02:01:31.90" personId="{79FBDAD8-D703-4B5D-8CE8-764E5AC74DC8}" id="{D75A045F-6EE2-4964-8FDE-DDCA41D08A7D}">
    <text>台中市農業局、桃園縣農業局、財團法人客家文化基金會、南投縣新聞處、王道銀行、台灣銀行、基隆市政府體健科、南投縣政府農業處、北醫護理系、北醫學士後護理系、長庚大學護理系、長庚學士後護理系、長庚科大護理系</text>
  </threadedComment>
  <threadedComment ref="K225" dT="2024-08-12T02:02:19.06" personId="{79FBDAD8-D703-4B5D-8CE8-764E5AC74DC8}" id="{C979E131-644D-41D5-A653-4CA003051C17}">
    <text>野野</text>
  </threadedComment>
  <threadedComment ref="O225" dT="2024-08-12T02:02:49.06" personId="{79FBDAD8-D703-4B5D-8CE8-764E5AC74DC8}" id="{9CA05813-2911-4A5F-A2D6-0BA9A903C0AB}">
    <text>友達光電</text>
  </threadedComment>
  <threadedComment ref="S225" dT="2024-08-12T02:03:36.70" personId="{79FBDAD8-D703-4B5D-8CE8-764E5AC74DC8}" id="{6C8D186D-0643-4C48-9922-34ECD102AC51}">
    <text>安達、文化大學</text>
  </threadedComment>
  <threadedComment ref="W225" dT="2024-08-12T02:04:09.64" personId="{79FBDAD8-D703-4B5D-8CE8-764E5AC74DC8}" id="{1C2008B2-EF82-4A65-ACFD-7D7937C3F76C}">
    <text>台新基金會、高大、高科大開放水域、茂森、客委會、高科大食農</text>
  </threadedComment>
  <threadedComment ref="E226" dT="2024-08-06T07:16:58.25" personId="{778BD5EF-BC72-4332-BD88-8EFE6B693D34}" id="{12B03B2A-43E5-4DF5-8FC1-03A4A3B3DB5D}">
    <text>家樂福文教基金會、輔大護理系、亞東科大護理系、康寧大學護理科、中山醫護理系、中國醫護理系、中臺科大護理系、亞洲大學護理系</text>
  </threadedComment>
  <threadedComment ref="G226" dT="2024-06-24T01:57:05.12" personId="{778BD5EF-BC72-4332-BD88-8EFE6B693D34}" id="{CA895F9B-B42B-4B9C-87A8-5757CBC7E7CC}">
    <text>家樂福文教基金會、輔大護理系、亞東科大護理系、康寧大學護理科、中山醫護理系、中國醫護理系、中臺科大護理系、亞洲大學護理系、巴黎萊雅、教育部性平、龍華科大、中選會</text>
  </threadedComment>
  <threadedComment ref="I226" dT="2024-08-09T13:26:10.70" personId="{778BD5EF-BC72-4332-BD88-8EFE6B693D34}" id="{499D1251-ECB6-438E-A688-648855169335}">
    <text>陳澄波第二波合作</text>
  </threadedComment>
  <threadedComment ref="K226" dT="2024-06-19T07:22:23.96" personId="{778BD5EF-BC72-4332-BD88-8EFE6B693D34}" id="{FEE6E0A1-4322-4D0A-B3B9-75DD7798A2A6}">
    <text>陳澄波第二波合作、台北市交通局（交通安全）、新竹市公關新聞科（媒體識讀）、波蜜、法扶基金會</text>
  </threadedComment>
  <threadedComment ref="S226" dT="2024-06-19T07:52:05.52" personId="{778BD5EF-BC72-4332-BD88-8EFE6B693D34}" id="{EA6EF19C-B66F-4CBD-A491-B8BDEBCA4871}">
    <text>雲林品德教育</text>
  </threadedComment>
  <threadedComment ref="W226" dT="2024-06-19T07:53:01.44" personId="{778BD5EF-BC72-4332-BD88-8EFE6B693D34}" id="{4CB47E37-CEEA-48EC-B8EA-A8FC796F732D}">
    <text>凱娜谷慕慕、新北性平、陳澄波文化基金會、台北性平2025</text>
  </threadedComment>
  <threadedComment ref="E227" dT="2024-08-26T04:28:38.05" personId="{C2E11B84-09AB-454D-BB52-806F6F240C09}" id="{FB5CD558-4090-430A-8BC0-37B10317FB94}">
    <text>中鼎
中鼎教育基金會
金車文教基金會</text>
  </threadedComment>
  <threadedComment ref="F227" dT="2024-08-26T04:32:12.49" personId="{C2E11B84-09AB-454D-BB52-806F6F240C09}" id="{1DC83EF6-0C26-42EF-B951-3B4560666DE6}">
    <text>金車文教基金會</text>
  </threadedComment>
  <threadedComment ref="G227" dT="2024-07-05T08:11:53.15" personId="{C2E11B84-09AB-454D-BB52-806F6F240C09}" id="{D5D30CC1-3AE6-4EA7-AD55-2487661436F7}">
    <text>永慶房屋
永慶慈善基金會
有巢氏房屋（鴻毅服務股份有限公司）
台慶不動產
台灣房屋
雲林縣政府
英屬維京群島商太古可口可樂股份有限公司台灣分公司
黑松股份有限公司
黑松教育基金會
金車股份有限公司
社團法人臺灣腦中風學會
台灣感染症醫學會
台灣免疫學會
中鼎集團
中鼎教育基金會</text>
  </threadedComment>
  <threadedComment ref="I227" dT="2024-08-26T04:30:19.32" personId="{C2E11B84-09AB-454D-BB52-806F6F240C09}" id="{7D4A756B-6FDB-4AD2-891B-5579FBEB9AF9}">
    <text>中鼎</text>
  </threadedComment>
  <threadedComment ref="J227" dT="2024-08-19T03:23:44.96" personId="{C2E11B84-09AB-454D-BB52-806F6F240C09}" id="{4E744246-DF15-45CC-B528-7A7923E7302C}">
    <text>台灣高鐵</text>
  </threadedComment>
  <threadedComment ref="K227" dT="2024-07-05T08:15:44.17" personId="{C2E11B84-09AB-454D-BB52-806F6F240C09}" id="{639751C5-D394-4827-9D0F-647E36FD2D22}">
    <text>東森人資
台灣頭痛醫學會
中鼎</text>
  </threadedComment>
  <threadedComment ref="M227" dT="2024-08-26T04:31:43.62" personId="{C2E11B84-09AB-454D-BB52-806F6F240C09}" id="{00839BD9-F407-4A60-A230-2451D892FE3A}">
    <text>金車文教基金會</text>
  </threadedComment>
  <threadedComment ref="O227" dT="2024-07-05T08:03:07.38" personId="{C2E11B84-09AB-454D-BB52-806F6F240C09}" id="{6C6FC6C1-D016-4E5A-BEC6-3F347B8415C9}">
    <text>台灣大哥大-永續暨品牌發展處/永續發展部
東洋藥品
台灣諾華
邦訓
香港商尚域投資有限公司台灣分公司</text>
  </threadedComment>
  <threadedComment ref="S227" dT="2024-07-03T09:57:15.27" personId="{C2E11B84-09AB-454D-BB52-806F6F240C09}" id="{EF53E1F2-4F44-4108-9AE0-32AC02D8E670}">
    <text>信義房屋
中華電信
大昕廣告</text>
  </threadedComment>
  <threadedComment ref="W227" dT="2024-07-03T08:48:29.93" personId="{C2E11B84-09AB-454D-BB52-806F6F240C09}" id="{9980C70B-AA9D-4A0E-9459-1728D524939E}">
    <text>國泰空
國泰陸
賑災基金會防災教育
國泰JoSeal
國泰建設
玉山
LINE x CSRone
HKBU
新視紀-消保案</text>
  </threadedComment>
  <threadedComment ref="E228" dT="2024-08-19T02:52:51.01" personId="{DEE2994F-FED8-47CA-80DD-E544D02D8324}" id="{BDFFA273-71BE-44BC-9F52-25582D7D7CF0}">
    <text>遠東百貨、日月光基金會</text>
  </threadedComment>
  <threadedComment ref="G228" dT="2024-06-19T09:40:04.47" personId="{DEE2994F-FED8-47CA-80DD-E544D02D8324}" id="{6FADC58D-986C-4474-ACD4-0921C26D6CFB}">
    <text>南僑集團、乖乖、泰山企業、大成長城企業、聯華食品、台灣糖業、味王、遠東百貨、日月光基金會</text>
  </threadedComment>
  <threadedComment ref="K228" dT="2024-06-19T04:28:37.29" personId="{DEE2994F-FED8-47CA-80DD-E544D02D8324}" id="{2C1A87FE-4E81-4672-900E-66874AA79B3E}">
    <text>工研院公益委員會、台北市衛生局、新竹縣衛生局</text>
  </threadedComment>
  <threadedComment ref="N228" dT="2024-08-19T02:53:37.95" personId="{DEE2994F-FED8-47CA-80DD-E544D02D8324}" id="{F1C061C0-DFEE-4014-923B-2567EAD60480}">
    <text>基隆市稅務局</text>
  </threadedComment>
  <threadedComment ref="S228" dT="2024-08-12T02:40:31.60" personId="{DEE2994F-FED8-47CA-80DD-E544D02D8324}" id="{80BF5945-DFEA-43CB-9E8D-4869BE0C256E}">
    <text>香港e2Sport、基隆市稅務局</text>
  </threadedComment>
  <threadedComment ref="W228" dT="2024-06-19T04:29:22.98" personId="{DEE2994F-FED8-47CA-80DD-E544D02D8324}" id="{71133062-03F2-4DD9-9B09-058105C617D1}">
    <text>利樂包裝、嘉義縣稅務局、文化部台語補助案、慈濟基金會、南區國稅局、新竹縣教育局</text>
  </threadedComment>
  <threadedComment ref="E229" dT="2024-08-19T01:45:25.79" personId="{7CE90395-705C-4897-85CB-354097935490}" id="{7602E3D6-FBDA-4F4E-AB74-8A78C197C8E6}">
    <text>台灣應用材料、台泥</text>
  </threadedComment>
  <threadedComment ref="F229" dT="2024-08-19T01:45:11.32" personId="{7CE90395-705C-4897-85CB-354097935490}" id="{4B62E08B-5B43-4640-94A3-26299C30F2CE}">
    <text>宜鼎國際、上銀科技</text>
  </threadedComment>
  <threadedComment ref="G229" dT="2024-08-19T01:46:12.14" personId="{7CE90395-705C-4897-85CB-354097935490}" id="{06995982-120F-48C4-8CF9-9A64CDE8CDB3}">
    <text>大聯大基金會、師大能源網、禎祥基金會、台灣應用材料、台泥</text>
  </threadedComment>
  <threadedComment ref="I229" dT="2024-08-19T01:46:41.61" personId="{7CE90395-705C-4897-85CB-354097935490}" id="{0BAB1DC1-2730-4B97-8C9E-A18E0B260F8D}">
    <text>艾滴科技</text>
  </threadedComment>
  <threadedComment ref="K229" dT="2024-08-19T01:47:15.06" personId="{7CE90395-705C-4897-85CB-354097935490}" id="{B1B9AD22-ED3A-4D74-AACB-C3A531327ABC}">
    <text>明泰文教基金會、艾滴科技</text>
  </threadedComment>
  <threadedComment ref="O229" dT="2024-08-19T01:47:47.97" personId="{7CE90395-705C-4897-85CB-354097935490}" id="{D3E8D264-D756-4A7D-BD95-4F6774954F6E}">
    <text>友種、司法院、育秀教育基金會、百仕聯、研揚文教基金會、海科館</text>
  </threadedComment>
  <threadedComment ref="W229" dT="2024-08-19T01:48:36.56" personId="{7CE90395-705C-4897-85CB-354097935490}" id="{0AE739E6-1D85-4662-A45F-D45AD39677F8}">
    <text>雲門,土基會,癌症</text>
  </threadedComment>
  <threadedComment ref="G230" dT="2024-08-12T02:27:26.61" personId="{61C42D28-EBCA-46A1-95F9-F1E7E4A0C7C1}" id="{941F5D83-F1B8-42A6-8020-663DC6478D65}">
    <text>台北市私立聖道兒童之家</text>
  </threadedComment>
  <threadedComment ref="K230" dT="2024-07-03T03:35:09.30" personId="{61C42D28-EBCA-46A1-95F9-F1E7E4A0C7C1}" id="{1EF08CCF-DEDA-4EF9-9E8F-D8ADD27463CD}">
    <text>全聯</text>
  </threadedComment>
  <threadedComment ref="K230" dT="2024-07-30T12:24:06.85" personId="{61C42D28-EBCA-46A1-95F9-F1E7E4A0C7C1}" id="{782A5DD4-7E8B-4BF1-96E7-0A2DD8240A57}" parentId="{1EF08CCF-DEDA-4EF9-9E8F-D8ADD27463CD}">
    <text>臺南原民會</text>
  </threadedComment>
  <threadedComment ref="O230" dT="2024-07-03T03:35:09.30" personId="{61C42D28-EBCA-46A1-95F9-F1E7E4A0C7C1}" id="{757C5C68-04B5-4AB4-A94C-7FED549882A5}">
    <text>屏東交通安全計畫
經濟部智慧財產局</text>
  </threadedComment>
  <threadedComment ref="W230" dT="2024-06-19T07:48:51.73" personId="{61C42D28-EBCA-46A1-95F9-F1E7E4A0C7C1}" id="{FC3D874A-18F0-46EA-B848-1E39AC598283}">
    <text>新希望基金會
國泰證券
順發
聚陽
UPenn
原語會
臺南文資
衛武營CSR
富邦偏鄉理財</text>
  </threadedComment>
  <threadedComment ref="E231" dT="2024-08-18T09:01:21.50" personId="{011C5FF7-60E9-484C-A569-29AC80F52AA0}" id="{65E67776-82DE-468E-BE8B-B1F1E8751F15}">
    <text>國際兒少人權促進會、台灣少年權益與福利促進聯盟、中華國際人權促進會、體育署學校體育組</text>
  </threadedComment>
  <threadedComment ref="F231" dT="2024-08-18T09:03:58.32" personId="{011C5FF7-60E9-484C-A569-29AC80F52AA0}" id="{1AC95F99-7E8B-4E2A-B83B-B12B5DE4B10F}">
    <text>台灣人權促進會、兒福聯盟、榮成紙業、國際兒少人權促進會</text>
  </threadedComment>
  <threadedComment ref="G231" dT="2024-08-18T09:08:07.04" personId="{011C5FF7-60E9-484C-A569-29AC80F52AA0}" id="{39F6247C-4CD0-4911-8638-D772C133153B}">
    <text>台北市衛生局、彰化社會局、新北市體育局、國家人權委員會、嘉義社會局、台中社會局、高雄社會局、桃園市家防中心、台灣少年權益與福利促進聯盟、中華國際人權促進會、體育署學校體育組</text>
  </threadedComment>
  <threadedComment ref="I231" dT="2024-08-18T09:03:29.95" personId="{011C5FF7-60E9-484C-A569-29AC80F52AA0}" id="{B6701382-E048-43E4-A901-6501A57183A8}">
    <text>國際兒少人權促進會、兒福聯盟、榮成山與田教育基金會</text>
  </threadedComment>
  <threadedComment ref="K231" dT="2024-08-18T09:06:07.73" personId="{011C5FF7-60E9-484C-A569-29AC80F52AA0}" id="{3D26796B-4088-455C-9D4E-AA56B3E80EE7}">
    <text>黑潮基金會、罕病基金會、婦權基金會、體育署全民運動組、桃園體育局、兒福聯盟、榮成山與田教育基金會</text>
  </threadedComment>
  <threadedComment ref="S231" dT="2024-08-18T09:07:04.89" personId="{011C5FF7-60E9-484C-A569-29AC80F52AA0}" id="{C0BABDDC-1EDA-4216-B38A-AEAAF0890CFB}">
    <text>嘉義太空館</text>
  </threadedComment>
  <threadedComment ref="W231" dT="2024-08-18T09:06:45.85" personId="{011C5FF7-60E9-484C-A569-29AC80F52AA0}" id="{4526EF1C-580E-495E-B05D-C9766BF816CF}">
    <text>灃食、世展會、花蓮地方稅務局</text>
  </threadedComment>
  <threadedComment ref="E232" dT="2024-08-14T07:27:06.30" personId="{79FBDAD8-D703-4B5D-8CE8-764E5AC74DC8}" id="{CF1583ED-1B46-47C7-8CEE-735F9F115F58}">
    <text>仁德護專、德育護專、大葉大學、弘光科大、義守大學、高雄醫學大學</text>
  </threadedComment>
  <threadedComment ref="F232" dT="2024-08-20T02:23:59.30" personId="{79FBDAD8-D703-4B5D-8CE8-764E5AC74DC8}" id="{DFA4F12D-AACA-4FC8-A04B-5783A65253C3}">
    <text>台中市農業局、桃園縣農業局、財團法人客家文化基金會、王道銀行、台灣銀行、南投縣政府農業處</text>
  </threadedComment>
  <threadedComment ref="G232" dT="2024-08-14T07:29:30.78" personId="{79FBDAD8-D703-4B5D-8CE8-764E5AC74DC8}" id="{A735EA03-5094-4941-B670-C847B4DEE42A}">
    <text>南投縣新聞處、基隆市政府體健科、北醫護理系、北醫學士後護理系、長庚大學護理系、長庚學士後護理系、長庚科大護理系、仁德護專、德育護專、大葉大學、弘光科大、義守大學、高雄醫學大學</text>
  </threadedComment>
  <threadedComment ref="I232" dT="2024-08-14T07:27:56.93" personId="{79FBDAD8-D703-4B5D-8CE8-764E5AC74DC8}" id="{58D65C32-C659-463D-9F9D-C31834D2DEBA}">
    <text>長庚科大護理系</text>
  </threadedComment>
  <threadedComment ref="K232" dT="2024-08-14T07:30:14.01" personId="{79FBDAD8-D703-4B5D-8CE8-764E5AC74DC8}" id="{874AB42B-B8A3-4014-A666-C74135E0F58E}">
    <text>野野</text>
  </threadedComment>
  <threadedComment ref="O232" dT="2024-08-19T02:52:31.16" personId="{79FBDAD8-D703-4B5D-8CE8-764E5AC74DC8}" id="{A5CE84B1-64F4-4AF8-A476-6CFB8A2FD1B4}">
    <text>友達光電</text>
  </threadedComment>
  <threadedComment ref="S232" dT="2024-08-14T07:31:15.33" personId="{79FBDAD8-D703-4B5D-8CE8-764E5AC74DC8}" id="{5F7579B5-C7AB-4EE2-BAAE-46932B8557C3}">
    <text>安達、文化大學</text>
  </threadedComment>
  <threadedComment ref="W232" dT="2024-08-19T02:52:59.12" personId="{79FBDAD8-D703-4B5D-8CE8-764E5AC74DC8}" id="{66032E80-C4EB-4CEB-BDB8-78FA1B57A55E}">
    <text>台新基金會、高大、高科大開放水域、茂森、客委會、高科大食農</text>
  </threadedComment>
  <threadedComment ref="E233" dT="2024-08-13T09:50:25.31" personId="{778BD5EF-BC72-4332-BD88-8EFE6B693D34}" id="{9A35D9AA-4236-4AFF-B309-D8755E2B3E78}">
    <text>馬偕醫護管理專科學校、元培醫事科技大學護理系</text>
  </threadedComment>
  <threadedComment ref="G233" dT="2024-06-24T01:57:05.12" personId="{778BD5EF-BC72-4332-BD88-8EFE6B693D34}" id="{D1A2FF2E-F1F9-457F-96F6-CEAF7188984D}">
    <text>家樂福文教基金會、輔大護理系、亞東科大護理系、康寧大學護理科、中山醫護理系、中山醫視光系、中國醫護理系、中臺科大護理系、亞洲大學護理系、巴黎萊雅、教育部性平、龍華科大、中選會、馬偕醫護管理專科學校、元培醫事科技大學護理系</text>
  </threadedComment>
  <threadedComment ref="J233" dT="2024-08-13T06:54:36.43" personId="{778BD5EF-BC72-4332-BD88-8EFE6B693D34}" id="{11E38FFA-BE45-4E31-B3F8-CDEBB70D49F0}">
    <text>新竹市行政處公關新聞科（媒體識讀）</text>
  </threadedComment>
  <threadedComment ref="K233" dT="2024-06-19T07:22:23.96" personId="{778BD5EF-BC72-4332-BD88-8EFE6B693D34}" id="{933313BA-D78F-4234-ACCB-6A89E9F3F793}">
    <text>陳澄波第二波合作、台北市交通局（交通安全）、波蜜、法扶基金會</text>
  </threadedComment>
  <threadedComment ref="M233" dT="2024-08-13T06:54:50.13" personId="{778BD5EF-BC72-4332-BD88-8EFE6B693D34}" id="{EAC8B478-D11E-4352-B4A5-AFB882B85856}">
    <text>新竹市行政處公關新聞科（媒體識讀）</text>
  </threadedComment>
  <threadedComment ref="O233" dT="2024-08-19T02:33:37.57" personId="{778BD5EF-BC72-4332-BD88-8EFE6B693D34}" id="{F74DEEA6-5894-4623-B3A7-041769FD5B08}">
    <text>新竹市行政處公關新聞科（媒體識讀）</text>
  </threadedComment>
  <threadedComment ref="S233" dT="2024-06-19T07:52:05.52" personId="{778BD5EF-BC72-4332-BD88-8EFE6B693D34}" id="{239DEBDF-ABDB-4DBA-82F0-4DBA7A33A3EC}">
    <text>雲林品德教育</text>
  </threadedComment>
  <threadedComment ref="W233" dT="2024-06-19T07:53:01.44" personId="{778BD5EF-BC72-4332-BD88-8EFE6B693D34}" id="{7B75CD23-7A38-4127-89B4-2658E8785667}">
    <text>凱娜谷慕慕、新北性平、陳澄波文化基金會、台北性平2025</text>
  </threadedComment>
  <threadedComment ref="E234" dT="2024-08-20T17:08:43.96" personId="{C2E11B84-09AB-454D-BB52-806F6F240C09}" id="{1663B0CC-AF74-42C3-8EBD-84AEB0782509}">
    <text>佳格食品</text>
  </threadedComment>
  <threadedComment ref="F234" dT="2024-08-26T04:34:40.37" personId="{C2E11B84-09AB-454D-BB52-806F6F240C09}" id="{26560D62-2225-4003-BFEA-E28F0671B627}">
    <text>佳格食品</text>
  </threadedComment>
  <threadedComment ref="G234" dT="2024-07-05T08:11:53.15" personId="{C2E11B84-09AB-454D-BB52-806F6F240C09}" id="{74724DE2-3A30-40A9-AE0A-2AA5F80646EF}">
    <text>永慶房屋
永慶慈善基金會
有巢氏房屋（鴻毅服務股份有限公司）
台慶不動產
台灣房屋
雲林縣政府
英屬維京群島商太古可口可樂股份有限公司台灣分公司
黑松股份有限公司
黑松教育基金會
金車股份有限公司
社團法人臺灣腦中風學會
台灣感染症醫學會
台灣免疫學會
中鼎集團
中鼎教育基金會</text>
  </threadedComment>
  <threadedComment ref="I234" dT="2024-08-26T04:34:46.07" personId="{C2E11B84-09AB-454D-BB52-806F6F240C09}" id="{63FC645D-7C9E-49F7-B18A-FB8F71D9F540}">
    <text>佳格食品</text>
  </threadedComment>
  <threadedComment ref="K234" dT="2024-07-05T08:15:44.17" personId="{C2E11B84-09AB-454D-BB52-806F6F240C09}" id="{05925E3B-D531-4FBF-BFD6-0AF3DE4C26E7}">
    <text>東森人資
台灣頭痛醫學會
中鼎
佳格食品</text>
  </threadedComment>
  <threadedComment ref="O234" dT="2024-07-05T08:03:07.38" personId="{C2E11B84-09AB-454D-BB52-806F6F240C09}" id="{F01E6A02-66F8-4A72-A8A6-7D889A04B23C}">
    <text>台灣大哥大-永續暨品牌發展處/永續發展部
東洋藥品
台灣諾華
邦訓
香港商尚域投資有限公司台灣分公司
金車文教基金會</text>
  </threadedComment>
  <threadedComment ref="S234" dT="2024-07-03T09:57:15.27" personId="{C2E11B84-09AB-454D-BB52-806F6F240C09}" id="{0A863BAA-8AC3-488F-8A2D-84523E1CAECE}">
    <text>信義房屋
中華電信
大昕廣告</text>
  </threadedComment>
  <threadedComment ref="W234" dT="2024-07-03T08:48:29.93" personId="{C2E11B84-09AB-454D-BB52-806F6F240C09}" id="{F1AFDE19-EE92-49D1-BD32-13D23513FFA1}">
    <text>國泰空
國泰陸
賑災基金會防災教育
國泰JoSeal
國泰建設
玉山
LINE x CSRone
HKBU
新視紀-消保案</text>
  </threadedComment>
  <threadedComment ref="E235" dT="2024-08-26T02:33:01.24" personId="{DEE2994F-FED8-47CA-80DD-E544D02D8324}" id="{DA091F50-711A-432A-9D9B-CF34414DC6EA}">
    <text>台中市衛生局</text>
  </threadedComment>
  <threadedComment ref="F235" dT="2024-08-26T02:33:09.13" personId="{DEE2994F-FED8-47CA-80DD-E544D02D8324}" id="{4EDEC414-0D9F-47D1-9AA5-DB93EF6FE427}">
    <text>台中市衛生局</text>
  </threadedComment>
  <threadedComment ref="G235" dT="2024-06-19T09:40:04.47" personId="{DEE2994F-FED8-47CA-80DD-E544D02D8324}" id="{9829AA99-1C8E-4ED7-AEC5-404BB63ADCBA}">
    <text>南僑集團、乖乖、泰山企業、大成長城企業、聯華食品、台灣糖業、味王、遠東百貨、日月光基金會</text>
  </threadedComment>
  <threadedComment ref="J235" dT="2024-08-26T02:34:19.13" personId="{DEE2994F-FED8-47CA-80DD-E544D02D8324}" id="{5EA50173-4786-4EE1-9AB1-18D7C8966CD3}">
    <text>新竹縣衛生局</text>
  </threadedComment>
  <threadedComment ref="K235" dT="2024-06-19T04:28:37.29" personId="{DEE2994F-FED8-47CA-80DD-E544D02D8324}" id="{5EAFDFD9-55BB-4B25-AC92-2EA502B44D2C}">
    <text>工研院公益委員會、台北市衛生局</text>
  </threadedComment>
  <threadedComment ref="S235" dT="2024-08-12T02:40:31.60" personId="{DEE2994F-FED8-47CA-80DD-E544D02D8324}" id="{327BE6DF-2913-49A8-8283-A1FF17B22FDE}">
    <text>香港e2Sport、基隆市稅務局、新竹縣衛生局</text>
  </threadedComment>
  <threadedComment ref="W235" dT="2024-06-19T04:29:22.98" personId="{DEE2994F-FED8-47CA-80DD-E544D02D8324}" id="{5692653F-34B5-4AE4-BF62-F650E956BFA6}">
    <text>利樂包裝、嘉義縣稅務局、文化部台語補助案、慈濟基金會、南區國稅局、新竹縣教育局</text>
  </threadedComment>
  <threadedComment ref="F236" dT="2024-08-26T02:05:38.68" personId="{7CE90395-705C-4897-85CB-354097935490}" id="{767B440A-A35C-472E-8135-AB55165D25FF}">
    <text>台泥</text>
  </threadedComment>
  <threadedComment ref="G236" dT="2024-08-26T02:06:18.32" personId="{7CE90395-705C-4897-85CB-354097935490}" id="{52EF1BDC-8AA7-4803-AD4E-B14890047B3F}">
    <text>大聯大基金會、師大能源網、禎祥基金會、台灣應用材料</text>
  </threadedComment>
  <threadedComment ref="I236" dT="2024-08-26T02:08:09.26" personId="{7CE90395-705C-4897-85CB-354097935490}" id="{8C559C05-4E0A-451E-9214-D362AF1C7A84}">
    <text>千禧之愛基金會、林保署森林育樂</text>
  </threadedComment>
  <threadedComment ref="J236" dT="2024-08-26T02:15:23.92" personId="{7CE90395-705C-4897-85CB-354097935490}" id="{22342A85-5FEC-4DF9-9201-DB25636BEA90}">
    <text>艾滴科技</text>
  </threadedComment>
  <threadedComment ref="K236" dT="2024-08-26T02:09:34.33" personId="{7CE90395-705C-4897-85CB-354097935490}" id="{6AD0FC90-E80E-4B59-8E27-B1815C6AAC10}">
    <text>明泰文教基金會、千禧之愛、林保署森林育樂</text>
  </threadedComment>
  <threadedComment ref="M236" dT="2024-08-26T07:22:10.23" personId="{7CE90395-705C-4897-85CB-354097935490}" id="{152EF265-2E4F-4EFA-BBD0-E4D49AF70D86}">
    <text>艾滴科技</text>
  </threadedComment>
  <threadedComment ref="O236" dT="2024-08-26T02:16:31.99" personId="{7CE90395-705C-4897-85CB-354097935490}" id="{CA69AD07-E4D7-46B1-9CC8-06E2F3539B9A}">
    <text>友種、司法院、育秀教育基金會、百仕聯、研揚文教基金會、海科館、艾滴科技</text>
  </threadedComment>
  <threadedComment ref="W236" dT="2024-08-26T02:17:27.81" personId="{7CE90395-705C-4897-85CB-354097935490}" id="{31D0222E-04C0-44F5-B1A4-B669D9AA776A}">
    <text>雲門,土基會,癌症</text>
  </threadedComment>
  <threadedComment ref="G237" dT="2024-08-12T02:27:26.61" personId="{61C42D28-EBCA-46A1-95F9-F1E7E4A0C7C1}" id="{D4733700-0506-4CC3-87CC-B323F9CD21BC}">
    <text>台北市私立聖道兒童之家</text>
  </threadedComment>
  <threadedComment ref="K237" dT="2024-07-03T03:35:09.30" personId="{61C42D28-EBCA-46A1-95F9-F1E7E4A0C7C1}" id="{389436E9-807C-4147-97C1-FB9D2050C615}">
    <text>全聯</text>
  </threadedComment>
  <threadedComment ref="K237" dT="2024-07-30T12:24:06.85" personId="{61C42D28-EBCA-46A1-95F9-F1E7E4A0C7C1}" id="{355AC02D-CEDA-4092-B53F-910608E8F1F8}" parentId="{389436E9-807C-4147-97C1-FB9D2050C615}">
    <text>臺南原民會</text>
  </threadedComment>
  <threadedComment ref="O237" dT="2024-07-03T03:35:09.30" personId="{61C42D28-EBCA-46A1-95F9-F1E7E4A0C7C1}" id="{6A28ADBE-D0E6-4982-8141-FCB1C9DFEB17}">
    <text>屏東交通安全計畫
經濟部智慧財產局</text>
  </threadedComment>
  <threadedComment ref="W237" dT="2024-06-19T07:48:51.73" personId="{61C42D28-EBCA-46A1-95F9-F1E7E4A0C7C1}" id="{DC732FC7-331C-462A-A981-80E6117EF0C3}">
    <text>新希望基金會
國泰證券
順發
聚陽
UPenn
原語會
臺南文資
衛武營CSR
富邦偏鄉理財</text>
  </threadedComment>
  <threadedComment ref="E238" dT="2024-08-28T01:44:31.62" personId="{011C5FF7-60E9-484C-A569-29AC80F52AA0}" id="{95EEE8F2-E4EB-4BAA-98D1-24AFD34F15A9}">
    <text>台灣展翅協會</text>
  </threadedComment>
  <threadedComment ref="G238" dT="2024-08-28T01:44:53.65" personId="{011C5FF7-60E9-484C-A569-29AC80F52AA0}" id="{36A17E6A-0FC3-42DA-BA25-78FBF460A743}">
    <text>台北市衛生局、彰化社會局、新北市體育局、國家人權委員會、嘉義社會局、台中社會局、高雄社會局、桃園市家防中心、台灣少年權益與福利促進聯盟、中華國際人權促進會、體育署學校體育組、台灣展翅協會</text>
  </threadedComment>
  <threadedComment ref="I238" dT="2024-08-28T01:42:00.26" personId="{011C5FF7-60E9-484C-A569-29AC80F52AA0}" id="{7A8D5670-912E-4189-9DB8-9593263779DF}">
    <text>桃園家防中心</text>
  </threadedComment>
  <threadedComment ref="K238" dT="2024-08-28T01:42:19.87" personId="{011C5FF7-60E9-484C-A569-29AC80F52AA0}" id="{31BBC256-F505-4CE5-A266-34B75544582F}">
    <text>黑潮基金會、罕病基金會、婦權基金會、體育署全民運動組、桃園體育局、兒福聯盟、榮成山與田教育基金會、桃園家防中心</text>
  </threadedComment>
  <threadedComment ref="S238" dT="2024-08-28T01:43:10.00" personId="{011C5FF7-60E9-484C-A569-29AC80F52AA0}" id="{40C686E1-8A7D-459C-A390-47A19DFE3F21}">
    <text>嘉義太空館</text>
  </threadedComment>
  <threadedComment ref="W238" dT="2024-08-28T01:43:40.46" personId="{011C5FF7-60E9-484C-A569-29AC80F52AA0}" id="{1D96F617-32C7-4439-A2A3-27E54B958817}">
    <text>灃食、世展會、花蓮地方稅務局</text>
  </threadedComment>
  <threadedComment ref="E239" dT="2024-08-21T09:17:42.88" personId="{79FBDAD8-D703-4B5D-8CE8-764E5AC74DC8}" id="{54208121-CAD5-4EAA-A129-F6291ADC7F4B}">
    <text>慈濟護理系、慈濟科大護理系、輔英科大護理系</text>
  </threadedComment>
  <threadedComment ref="F239" dT="2024-08-21T09:21:28.17" personId="{79FBDAD8-D703-4B5D-8CE8-764E5AC74DC8}" id="{83231FAE-961E-46E9-888F-489462FCE498}">
    <text>高雄醫學大學</text>
  </threadedComment>
  <threadedComment ref="G239" dT="2024-08-26T03:40:31.13" personId="{79FBDAD8-D703-4B5D-8CE8-764E5AC74DC8}" id="{AE95F0F0-0E13-43EB-A5B1-B7947F861377}">
    <text>南投縣新聞處、基隆市政府體健科、北醫護理系、北醫學士後護理系、長庚大學護理系、長庚學士後護理系、長庚科大護理系、仁德護專、德育護專、大葉大學、弘光科大、義守大學、慈濟護理系、慈濟科大護理系、輔英科大</text>
  </threadedComment>
  <threadedComment ref="I239" dT="2024-08-21T09:21:39.64" personId="{79FBDAD8-D703-4B5D-8CE8-764E5AC74DC8}" id="{FFB65722-0F41-4235-BBB5-A0C9BE560DD4}">
    <text>高雄醫學大學</text>
  </threadedComment>
  <threadedComment ref="K239" dT="2024-08-26T03:24:27.40" personId="{79FBDAD8-D703-4B5D-8CE8-764E5AC74DC8}" id="{8F6BA30C-37D6-43F2-A24E-A99994FF6052}">
    <text>高醫大、野野</text>
  </threadedComment>
  <threadedComment ref="O239" dT="2024-08-26T03:25:02.39" personId="{79FBDAD8-D703-4B5D-8CE8-764E5AC74DC8}" id="{C86A9981-6E27-4084-AC63-8A2800B1C758}">
    <text>友達光電</text>
  </threadedComment>
  <threadedComment ref="S239" dT="2024-08-26T03:25:38.92" personId="{79FBDAD8-D703-4B5D-8CE8-764E5AC74DC8}" id="{7D303DD5-0233-4772-B9AF-47CCB3151A1C}">
    <text>安達人壽、文化大學</text>
  </threadedComment>
  <threadedComment ref="W239" dT="2024-08-26T03:26:14.80" personId="{79FBDAD8-D703-4B5D-8CE8-764E5AC74DC8}" id="{CA808568-2E6C-425B-B558-AF726284F0E1}">
    <text>台新基金會、高大、高科大開放水域、茂森、客委會、高科大食農</text>
  </threadedComment>
  <threadedComment ref="E240" dT="2024-08-30T11:29:55.06" personId="{778BD5EF-BC72-4332-BD88-8EFE6B693D34}" id="{8C93C220-4402-4B96-A846-F7970E2EFD28}">
    <text>輔大職能系</text>
  </threadedComment>
  <threadedComment ref="F240" dT="2024-08-26T03:08:16.18" personId="{778BD5EF-BC72-4332-BD88-8EFE6B693D34}" id="{57134CB2-673B-4022-8854-0571379EB32F}">
    <text>康寧大學護理科、龍華科大技職教育</text>
  </threadedComment>
  <threadedComment ref="G240" dT="2024-06-24T01:57:05.12" personId="{778BD5EF-BC72-4332-BD88-8EFE6B693D34}" id="{BF75A4FA-5B35-4D1D-AF12-B2C05A3158C9}">
    <text>家樂福文教基金會、輔大護理系、輔大職能系、亞東科大護理系、中山醫護理系、中山醫視光系、中國醫護理系、中臺科大護理系、亞洲大學護理系、巴黎萊雅、教育部性平、中選會、馬偕醫護管理專科學校、元培醫事科技大學護理系</text>
  </threadedComment>
  <threadedComment ref="I240" dT="2024-08-26T03:00:52.58" personId="{778BD5EF-BC72-4332-BD88-8EFE6B693D34}" id="{904944CB-EAEA-4C23-87DB-2826E502B975}">
    <text>康寧大學護理科、凱娜x谷慕慕續約合作</text>
  </threadedComment>
  <threadedComment ref="J240" dT="2024-08-26T02:53:40.51" personId="{778BD5EF-BC72-4332-BD88-8EFE6B693D34}" id="{3D371F2C-5D91-409D-8602-C12442BF6A20}">
    <text>陳澄波第二波合作、法扶基金會</text>
  </threadedComment>
  <threadedComment ref="K240" dT="2024-06-19T07:22:23.96" personId="{778BD5EF-BC72-4332-BD88-8EFE6B693D34}" id="{3CE48D2D-7584-48A6-B00F-CFAA6B03CF27}">
    <text>康寧大學護理科、台北市交通局（交通安全）、波蜜、凱娜x谷慕慕續約合作</text>
  </threadedComment>
  <threadedComment ref="M240" dT="2024-08-26T03:08:05.29" personId="{778BD5EF-BC72-4332-BD88-8EFE6B693D34}" id="{9ADD50F3-7970-4C95-BCEA-CCC0A1C30DC9}">
    <text>陳澄波第二波合作、法扶基金會</text>
  </threadedComment>
  <threadedComment ref="O240" dT="2024-08-19T02:33:37.57" personId="{778BD5EF-BC72-4332-BD88-8EFE6B693D34}" id="{2BA95FCA-9EE1-4B23-814B-C0F063BF01D2}">
    <text>陳澄波第二波合作、法扶基金會、新竹市行政處公關新聞科（媒體識讀）</text>
  </threadedComment>
  <threadedComment ref="S240" dT="2024-06-19T07:52:05.52" personId="{778BD5EF-BC72-4332-BD88-8EFE6B693D34}" id="{B487E1AA-6F6C-4DA8-9935-68748AB026B9}">
    <text>雲林品德教育</text>
  </threadedComment>
  <threadedComment ref="W240" dT="2024-06-19T07:53:01.44" personId="{778BD5EF-BC72-4332-BD88-8EFE6B693D34}" id="{9EF73CAF-A69E-44CE-9B73-029905031F17}">
    <text>凱娜谷慕慕、新北性平、陳澄波文化基金會、台北性平2025</text>
  </threadedComment>
  <threadedComment ref="E241" dT="2024-09-02T02:57:44.33" personId="{C2E11B84-09AB-454D-BB52-806F6F240C09}" id="{C179FC3A-ADAA-49FC-816D-92437784FC89}">
    <text>LG_臺灣樂金化學股份有限公司
台塑生醫</text>
  </threadedComment>
  <threadedComment ref="G241" dT="2024-07-05T08:11:53.15" personId="{C2E11B84-09AB-454D-BB52-806F6F240C09}" id="{D33D7B1D-05B4-43DC-95C5-2BD00D848A14}">
    <text>永慶房屋
永慶慈善基金會
有巢氏房屋（鴻毅服務股份有限公司）
台慶不動產
台灣房屋
雲林縣政府
英屬維京群島商太古可口可樂股份有限公司台灣分公司
黑松股份有限公司
黑松教育基金會
金車股份有限公司
社團法人臺灣腦中風學會
台灣感染症醫學會
台灣免疫學會
中鼎集團
中鼎教育基金會
LG_臺灣樂金化學股份有限公司
台塑生醫</text>
  </threadedComment>
  <threadedComment ref="J241" dT="2024-09-02T02:22:48.95" personId="{C2E11B84-09AB-454D-BB52-806F6F240C09}" id="{85CC526D-CA22-4B40-9BC4-4EBFD2F1F7B4}">
    <text>佳格食品</text>
  </threadedComment>
  <threadedComment ref="K241" dT="2024-07-05T08:15:44.17" personId="{C2E11B84-09AB-454D-BB52-806F6F240C09}" id="{A4E2F879-DB57-460F-88B1-E856219F18A1}">
    <text>東森人資
台灣頭痛醫學會
中鼎文教基金會</text>
  </threadedComment>
  <threadedComment ref="M241" dT="2024-09-02T02:19:16.89" personId="{C2E11B84-09AB-454D-BB52-806F6F240C09}" id="{AD350618-DF9F-4F25-A771-83F7B7404F17}">
    <text>佳格食品</text>
  </threadedComment>
  <threadedComment ref="N241" dT="2024-09-02T02:12:22.45" personId="{C2E11B84-09AB-454D-BB52-806F6F240C09}" id="{DE5F4252-1D25-4ECC-8054-F69222C4B983}">
    <text>台灣大哥大-永續暨品牌發展處/永續發展部
金車文教基金會
香港商尚域投資有限公司台灣分公司</text>
  </threadedComment>
  <threadedComment ref="O241" dT="2024-07-05T08:03:07.38" personId="{C2E11B84-09AB-454D-BB52-806F6F240C09}" id="{B1250AB0-CBE2-4C91-89EE-019B5DF3D92F}">
    <text>東洋藥品
台灣諾華
邦訓
佳格食品</text>
  </threadedComment>
  <threadedComment ref="Q241" dT="2024-09-02T02:21:00.61" personId="{C2E11B84-09AB-454D-BB52-806F6F240C09}" id="{8AB16FCB-91A4-4686-9789-D763C8AF8E6A}">
    <text>香港商尚域投資有限公司台灣分公司
金車文教基金會</text>
  </threadedComment>
  <threadedComment ref="R241" dT="2024-09-02T02:21:13.54" personId="{C2E11B84-09AB-454D-BB52-806F6F240C09}" id="{E686C2D7-5F91-4153-A5EE-D287D6058EF7}">
    <text>金車文教基金會</text>
  </threadedComment>
  <threadedComment ref="S241" dT="2024-07-03T09:57:15.27" personId="{C2E11B84-09AB-454D-BB52-806F6F240C09}" id="{06868B25-E41A-4928-94C2-330AE981402C}">
    <text>信義房屋
中華電信
大昕廣告
香港商尚域投資有限公司台灣分公司</text>
  </threadedComment>
  <threadedComment ref="W241" dT="2024-07-03T08:48:29.93" personId="{C2E11B84-09AB-454D-BB52-806F6F240C09}" id="{B3FBC95D-F1FA-4D44-BD68-C54174694092}">
    <text>金車文教基金會
國泰空
國泰陸
賑災基金會防災教育
國泰JoSeal
國泰建設
玉山
LINE x CSRone
HKBU
新視紀-消保案</text>
  </threadedComment>
  <threadedComment ref="E242" dT="2024-09-02T03:21:48.86" personId="{DEE2994F-FED8-47CA-80DD-E544D02D8324}" id="{B023C0FE-1F57-4A1B-A728-06522939EEE5}">
    <text>嘉義縣觀光局</text>
  </threadedComment>
  <threadedComment ref="F242" dT="2024-09-02T03:21:53.31" personId="{DEE2994F-FED8-47CA-80DD-E544D02D8324}" id="{113D9709-4D42-4543-8AC1-946620FE5E35}">
    <text>嘉義縣觀光局</text>
  </threadedComment>
  <threadedComment ref="G242" dT="2024-06-19T09:40:04.47" personId="{DEE2994F-FED8-47CA-80DD-E544D02D8324}" id="{3D7B0F5B-70AF-476C-B355-F49B8E98ABAE}">
    <text>南僑集團、乖乖、泰山企業、大成長城企業、聯華食品、台灣糖業、味王、遠東百貨、日月光基金會</text>
  </threadedComment>
  <threadedComment ref="K242" dT="2024-06-19T04:28:37.29" personId="{DEE2994F-FED8-47CA-80DD-E544D02D8324}" id="{BE311F29-22D4-4F79-9FCE-309AAF4B3E1E}">
    <text>工研院公益委員會、台北市衛生局</text>
  </threadedComment>
  <threadedComment ref="S242" dT="2024-08-12T02:40:31.60" personId="{DEE2994F-FED8-47CA-80DD-E544D02D8324}" id="{FE323B1D-19DB-476C-BE22-19A513C171BE}">
    <text>香港e2Sport、基隆市稅務局、新竹縣衛生局</text>
  </threadedComment>
  <threadedComment ref="W242" dT="2024-06-19T04:29:22.98" personId="{DEE2994F-FED8-47CA-80DD-E544D02D8324}" id="{EF1AB87E-82E4-4EFE-A550-FCD2B8C56282}">
    <text>利樂包裝、嘉義縣稅務局、文化部台語補助案、慈濟基金會、南區國稅局、新竹縣教育局</text>
  </threadedComment>
  <threadedComment ref="E243" dT="2024-09-02T02:31:29.35" personId="{7CE90395-705C-4897-85CB-354097935490}" id="{6D31CCAA-C56A-4631-A102-FA3CE2FE36B0}">
    <text>新思科技、風濕病醫學會、女科技人學會、北水</text>
  </threadedComment>
  <threadedComment ref="G243" dT="2024-09-02T02:32:11.27" personId="{7CE90395-705C-4897-85CB-354097935490}" id="{33BA84A8-97BB-4D15-9FDF-DF303E37855A}">
    <text>大聯大基金會、師大能源網、禎祥基金會、台灣應用材料、新思科技、風濕病醫學會、女科技人學會、北水</text>
  </threadedComment>
  <threadedComment ref="I243" dT="2024-09-02T02:32:35.63" personId="{7CE90395-705C-4897-85CB-354097935490}" id="{D4FEA884-1EF2-4457-8B88-9F3B1A8C87D3}">
    <text>遠哲科學教育基金會、張榮發教育基金會</text>
  </threadedComment>
  <threadedComment ref="K243" dT="2024-09-02T02:33:32.10" personId="{7CE90395-705C-4897-85CB-354097935490}" id="{1FB0C153-349C-4E10-AB90-BCD3795E1A9A}">
    <text>明泰文教基金會、千禧之愛、林保署森林育樂、遠哲科學教育基金會、張榮發基金會</text>
  </threadedComment>
  <threadedComment ref="O243" dT="2024-09-02T02:34:18.49" personId="{7CE90395-705C-4897-85CB-354097935490}" id="{486C887E-85E3-4B73-ABB9-B32DD24F42C2}">
    <text>友種、司法院、育秀教育基金會、百仕聯、研揚文教基金會、海科館、艾滴科技</text>
  </threadedComment>
  <threadedComment ref="W243" dT="2024-09-02T02:35:34.50" personId="{7CE90395-705C-4897-85CB-354097935490}" id="{E5E8CB25-9FE0-4B52-8BB2-DCB527AD1180}">
    <text>雲門,土基會,癌症</text>
  </threadedComment>
  <threadedComment ref="G244" dT="2024-08-12T02:27:26.61" personId="{61C42D28-EBCA-46A1-95F9-F1E7E4A0C7C1}" id="{87C8B516-B5B2-40A3-8650-70B6AA8FC8F9}">
    <text>台北市私立聖道兒童之家</text>
  </threadedComment>
  <threadedComment ref="K244" dT="2024-07-03T03:35:09.30" personId="{61C42D28-EBCA-46A1-95F9-F1E7E4A0C7C1}" id="{3D3374D6-1366-45E8-8719-98BA7520CCCC}">
    <text>全聯</text>
  </threadedComment>
  <threadedComment ref="K244" dT="2024-07-30T12:24:06.85" personId="{61C42D28-EBCA-46A1-95F9-F1E7E4A0C7C1}" id="{435D9757-2631-481D-983B-563D590198B1}" parentId="{3D3374D6-1366-45E8-8719-98BA7520CCCC}">
    <text>臺南原民會</text>
  </threadedComment>
  <threadedComment ref="O244" dT="2024-07-03T03:35:09.30" personId="{61C42D28-EBCA-46A1-95F9-F1E7E4A0C7C1}" id="{098ACE03-907D-4D3D-AA3B-1A200F0DABB9}">
    <text>屏東交通安全計畫
經濟部智慧財產局</text>
  </threadedComment>
  <threadedComment ref="O244" dT="2024-09-02T06:12:27.55" personId="{61C42D28-EBCA-46A1-95F9-F1E7E4A0C7C1}" id="{F9AB61A9-7E41-4E06-B93C-F5DAA886EE51}" parentId="{098ACE03-907D-4D3D-AA3B-1A200F0DABB9}">
    <text>屏東交通安全計畫</text>
  </threadedComment>
  <threadedComment ref="S244" dT="2024-09-02T06:12:56.37" personId="{61C42D28-EBCA-46A1-95F9-F1E7E4A0C7C1}" id="{CAC4A509-7788-4F0D-8913-B58B75EAFBBA}">
    <text>經濟部智慧財產局</text>
  </threadedComment>
  <threadedComment ref="W244" dT="2024-06-19T07:48:51.73" personId="{61C42D28-EBCA-46A1-95F9-F1E7E4A0C7C1}" id="{A5CA4862-F4FE-419C-A715-3DE30349D26E}">
    <text>新希望基金會
國泰證券
順發
聚陽
UPenn
原語會
臺南文資
衛武營CSR
富邦偏鄉理財</text>
  </threadedComment>
  <threadedComment ref="E245" dT="2024-09-02T02:51:37.10" personId="{011C5FF7-60E9-484C-A569-29AC80F52AA0}" id="{DB1EF69A-B68C-47FB-B973-F19099CDB452}">
    <text>永信文教基金會、統一企業社會福利慈善事業基金會</text>
  </threadedComment>
  <threadedComment ref="G245" dT="2024-09-02T02:49:03.30" personId="{011C5FF7-60E9-484C-A569-29AC80F52AA0}" id="{55AA781E-5C15-4642-AF1C-592335FE6041}">
    <text>台北市衛生局、彰化社會局、新北市體育局、國家人權委員會、嘉義社會局、台中社會局、高雄社會局、桃園市家防中心、台灣少年權益與福利促進聯盟、中華國際人權促進會、體育署學校體育組、台灣展翅協會、永信社福基金會、統一企業社會福利慈善事業基金會</text>
  </threadedComment>
  <threadedComment ref="K245" dT="2024-09-02T02:57:48.51" personId="{011C5FF7-60E9-484C-A569-29AC80F52AA0}" id="{3F0E4EC6-C205-48E6-806C-848BF2E9082E}">
    <text>黑潮基金會、罕病基金會、婦權基金會、體育署全民運動組、桃園體育局、兒福聯盟、榮成山與田教育基金會、桃園家防中心</text>
  </threadedComment>
  <threadedComment ref="Q245" dT="2024-09-02T02:58:47.74" personId="{011C5FF7-60E9-484C-A569-29AC80F52AA0}" id="{FE95A690-4245-4DB3-9BB1-5FCA5FC116A9}">
    <text>灃食（年度發表會）</text>
  </threadedComment>
  <threadedComment ref="S245" dT="2024-09-02T02:59:06.49" personId="{011C5FF7-60E9-484C-A569-29AC80F52AA0}" id="{300A5296-9A9D-48D2-B17D-759CE87BA0F9}">
    <text>灃食（年度發表會）、嘉義太空館</text>
  </threadedComment>
  <threadedComment ref="W245" dT="2024-09-02T02:59:22.85" personId="{011C5FF7-60E9-484C-A569-29AC80F52AA0}" id="{C9EBF74C-24EF-4515-A32D-C0BAA6C6619B}">
    <text>灃食、世展會、花蓮地方稅務局</text>
  </threadedComment>
  <threadedComment ref="E246" dT="2024-09-02T03:37:57.56" personId="{79FBDAD8-D703-4B5D-8CE8-764E5AC74DC8}" id="{A4B086D3-A98B-4427-AECF-462AB04319DD}">
    <text>崇仁護專護理科、育英護專護理科、美和科大護理系、輔英物理治療系、仁德視光學科、大葉視光學系、大葉職能治療系、慈濟物理治療系、長庚物理治療系、、義守物理治療系、長庚職能治療系、義守職能治療系、弘光物理治療系、北醫教務處</text>
  </threadedComment>
  <threadedComment ref="F246" dT="2024-09-02T02:10:00.38" personId="{79FBDAD8-D703-4B5D-8CE8-764E5AC74DC8}" id="{9A1324D2-8B2B-40C6-9368-893BF4AD22D7}">
    <text>長庚護理系、長庚學士後護理系、弘光科大護理系</text>
  </threadedComment>
  <threadedComment ref="G246" dT="2024-09-02T02:11:36.41" personId="{79FBDAD8-D703-4B5D-8CE8-764E5AC74DC8}" id="{AB5473B6-8002-44BF-8EC1-A233E2F4CDBD}">
    <text>南投縣新聞處、基隆市政府體健科、北醫護理系、北醫學士後護理系、長庚科大護理系、仁德護專、德育護專、大葉大學護理系、義守大學護理系、慈濟護理系、慈濟科大護理系、輔英科大護理系、崇仁護專護理科、育英護專護理科、美和科大護理系、輔英物理治療系、仁德視光學科、大葉視光學系、大葉職能治療系、慈濟物理治療系、長庚物理治療系、、義守物理治療系、長庚職能治療系、義守職能治療系、弘光物理治療系、北醫教務處</text>
  </threadedComment>
  <threadedComment ref="K246" dT="2024-09-02T03:38:23.20" personId="{79FBDAD8-D703-4B5D-8CE8-764E5AC74DC8}" id="{DA3EF292-FA51-493C-99C3-D7AD99C1FCD6}">
    <text>高醫大、野野</text>
  </threadedComment>
  <threadedComment ref="O246" dT="2024-09-02T03:38:34.18" personId="{79FBDAD8-D703-4B5D-8CE8-764E5AC74DC8}" id="{CC4A061B-33F3-4AD7-9980-517C3A0B3E99}">
    <text>友達光電</text>
  </threadedComment>
  <threadedComment ref="S246" dT="2024-09-02T03:38:50.88" personId="{79FBDAD8-D703-4B5D-8CE8-764E5AC74DC8}" id="{5A3CC1FA-DD57-4025-9AB8-712FD3E1A91D}">
    <text>安達人壽、文化大學</text>
  </threadedComment>
  <threadedComment ref="W246" dT="2024-09-02T02:17:05.02" personId="{79FBDAD8-D703-4B5D-8CE8-764E5AC74DC8}" id="{3F6344BC-76FC-419A-B485-82A6994D7470}">
    <text>台新基金會、高大、高科大開放水域、茂森、客委會、高科大食農</text>
  </threadedComment>
  <threadedComment ref="E247" dT="2024-08-30T11:17:48.77" personId="{778BD5EF-BC72-4332-BD88-8EFE6B693D34}" id="{D5E96CE2-938B-4016-A556-C1E7773651BE}">
    <text>2U：
- 輔大：教務處
- 中山醫：教務處
- 中國醫：教務處
- 中臺科大：教務處
- 亞洲大學：教務處
- 龍華科大：職涯證照中心
- 亞東科大：教務處
- 馬偕醫護管理專科學校：教務處
- 元培醫事科技大學：教務處
- 清大材料系</text>
  </threadedComment>
  <threadedComment ref="F247" dT="2024-08-30T11:32:49.55" personId="{778BD5EF-BC72-4332-BD88-8EFE6B693D34}" id="{AE06A631-E08A-4852-94E2-B8899D43A984}">
    <text>中山醫視光系、亞東科大護理系</text>
  </threadedComment>
  <threadedComment ref="G247" dT="2024-06-24T01:57:05.12" personId="{778BD5EF-BC72-4332-BD88-8EFE6B693D34}" id="{4E28CFD2-722F-43CB-813C-F6356BA85F28}">
    <text>2U：
- 輔大：護理系＋職能系＋教務處
- 中山醫：護理系＋教務處
- 中國醫：護理系＋教務處
- 中臺科大：護理系＋教務處
- 亞洲大學：護理系＋教務處
- 龍華科大：職涯證照中心
- 亞東科大：教務處
- 馬偕醫護管理專科學校：護理系＋教務處
- 元培醫事科技大學：護理系＋教務處
- 清大材料系
其他：
家樂福文教基金會、巴黎萊雅、教育部性平、中選會</text>
  </threadedComment>
  <threadedComment ref="K247" dT="2024-06-19T07:22:23.96" personId="{778BD5EF-BC72-4332-BD88-8EFE6B693D34}" id="{CF469D19-0CB3-48AF-8AEB-473D5DF51DC3}">
    <text>康寧大學護理科、台北市交通局（交通安全）、波蜜、凱娜x谷慕慕續約合作</text>
  </threadedComment>
  <threadedComment ref="O247" dT="2024-08-19T02:33:37.57" personId="{778BD5EF-BC72-4332-BD88-8EFE6B693D34}" id="{82C1D5B6-4A98-4D29-99F4-0F319E063B58}">
    <text>陳澄波第二波合作、新竹市行政處公關新聞科（媒體識讀）</text>
  </threadedComment>
  <threadedComment ref="Q247" dT="2024-08-30T11:20:49.88" personId="{778BD5EF-BC72-4332-BD88-8EFE6B693D34}" id="{F2F5F69E-66C0-4E81-9033-B3E967DD6712}">
    <text>法扶基金會</text>
  </threadedComment>
  <threadedComment ref="S247" dT="2024-06-19T07:52:05.52" personId="{778BD5EF-BC72-4332-BD88-8EFE6B693D34}" id="{34FBCABE-7BF7-442B-9AAA-DD3FBE221721}">
    <text>雲林品德教育、法扶基金會</text>
  </threadedComment>
  <threadedComment ref="W247" dT="2024-06-19T07:53:01.44" personId="{778BD5EF-BC72-4332-BD88-8EFE6B693D34}" id="{8A25C118-00FF-4EFA-975B-D24B51D45F40}">
    <text>凱娜谷慕慕、新北性平、陳澄波文化基金會、台北性平2025</text>
  </threadedComment>
  <threadedComment ref="E248" dT="2024-09-16T02:10:34.37" personId="{C2E11B84-09AB-454D-BB52-806F6F240C09}" id="{D2FD8252-1DBC-43BE-B4E1-6733C59E5FF4}">
    <text>巴黎人壽
旭榮集團</text>
  </threadedComment>
  <threadedComment ref="F248" dT="2024-09-09T02:26:12.51" personId="{C2E11B84-09AB-454D-BB52-806F6F240C09}" id="{B34E05C7-818B-496A-8873-2CE57D3A2119}">
    <text>永慶房屋
永慶慈善基金會
有巢氏房屋（鴻毅服務股份有限公司）
台慶不動產
台灣房屋
雲林縣政府</text>
  </threadedComment>
  <threadedComment ref="G248" dT="2024-07-05T08:11:53.15" personId="{C2E11B84-09AB-454D-BB52-806F6F240C09}" id="{FDA1C1AC-9911-4D4D-9C35-519553889B84}">
    <text>英屬維京群島商太古可口可樂股份有限公司台灣分公司
黑松股份有限公司
黑松教育基金會
金車股份有限公司
社團法人臺灣腦中風學會
台灣感染症醫學會
台灣免疫學會
中鼎集團
中鼎教育基金會
LG_臺灣樂金化學股份有限公司
台塑生醫
巴黎人壽
旭榮集團</text>
  </threadedComment>
  <threadedComment ref="K248" dT="2024-07-05T08:15:44.17" personId="{C2E11B84-09AB-454D-BB52-806F6F240C09}" id="{E288A352-A9E4-4906-90AB-A8CD7F144F2E}">
    <text>東森人資
台灣頭痛醫學會
中鼎教育基金會
中鼎集團教育訓練單位</text>
  </threadedComment>
  <threadedComment ref="O248" dT="2024-07-05T08:03:07.38" personId="{C2E11B84-09AB-454D-BB52-806F6F240C09}" id="{8361B75E-17AF-4F1C-B3AB-0F1B0F375C30}">
    <text>東洋藥品
台灣諾華
邦訓
佳格食品</text>
  </threadedComment>
  <threadedComment ref="Q248" dT="2024-09-09T02:30:28.83" personId="{C2E11B84-09AB-454D-BB52-806F6F240C09}" id="{5E1EBAAD-6B5B-4A49-A7C4-E5728FD816EA}">
    <text>國泰</text>
  </threadedComment>
  <threadedComment ref="R248" dT="2024-09-09T02:31:17.59" personId="{C2E11B84-09AB-454D-BB52-806F6F240C09}" id="{CF5A40BE-5B2A-4350-8DED-21537FB7651E}">
    <text>中華電信</text>
  </threadedComment>
  <threadedComment ref="S248" dT="2024-07-03T09:57:15.27" personId="{C2E11B84-09AB-454D-BB52-806F6F240C09}" id="{FF78DF9F-5E72-436B-83F2-0265054912CB}">
    <text>信義房屋
大昕廣告
香港商尚域投資有限公司台灣分公司</text>
  </threadedComment>
  <threadedComment ref="V248" dT="2024-09-09T02:32:27.59" personId="{C2E11B84-09AB-454D-BB52-806F6F240C09}" id="{27705458-BFAF-49CD-B1BE-6F5134125B66}">
    <text>HKBU</text>
  </threadedComment>
  <threadedComment ref="W248" dT="2024-07-03T08:48:29.93" personId="{C2E11B84-09AB-454D-BB52-806F6F240C09}" id="{C5E219DC-F768-420C-B40A-3FBD2D47693F}">
    <text>金車文教基金會
國泰空
國泰陸
賑災基金會防災教育
國泰JoSeal
國泰建設
玉山
LINE x CSRone
新視紀-消保案</text>
  </threadedComment>
  <threadedComment ref="E249" dT="2024-09-09T02:51:07.76" personId="{DEE2994F-FED8-47CA-80DD-E544D02D8324}" id="{2CCE7DFB-0764-47E2-B7AA-CD6B5F83F5F8}">
    <text>七七乳加、艾樂國際行銷</text>
  </threadedComment>
  <threadedComment ref="F249" dT="2024-09-09T02:48:11.28" personId="{DEE2994F-FED8-47CA-80DD-E544D02D8324}" id="{B7B4CF79-007B-4757-B8CB-B60E9675043A}">
    <text>乖乖、聯華食品、遠東百貨</text>
  </threadedComment>
  <threadedComment ref="G249" dT="2024-06-19T09:40:04.47" personId="{DEE2994F-FED8-47CA-80DD-E544D02D8324}" id="{87F98114-51BA-4A4E-BD8A-8E21FF0FF3A9}">
    <text>南僑集團、泰山企業、大成長城企業、台灣糖業、味王、日月光基金會、七七乳加、艾樂國際行銷</text>
  </threadedComment>
  <threadedComment ref="K249" dT="2024-06-19T04:28:37.29" personId="{DEE2994F-FED8-47CA-80DD-E544D02D8324}" id="{D1FF6B27-62CE-4329-94E0-A70713B3522C}">
    <text>工研院公益委員會、台北市衛生局</text>
  </threadedComment>
  <threadedComment ref="R249" dT="2024-09-09T02:52:32.59" personId="{DEE2994F-FED8-47CA-80DD-E544D02D8324}" id="{D32A4041-5AF4-46B5-B849-08CD469B01B2}">
    <text>基隆市稅務局</text>
  </threadedComment>
  <threadedComment ref="S249" dT="2024-08-12T02:40:31.60" personId="{DEE2994F-FED8-47CA-80DD-E544D02D8324}" id="{3FA0B044-A82D-4517-B327-7CC9CAA5B8B2}">
    <text>香港e2Sport、新竹縣衛生局</text>
  </threadedComment>
  <threadedComment ref="W249" dT="2024-06-19T04:29:22.98" personId="{DEE2994F-FED8-47CA-80DD-E544D02D8324}" id="{C8B98F1D-59D2-456E-95F5-98A9D5B26B3A}">
    <text>利樂包裝、嘉義縣稅務局、文化部台語補助案、慈濟基金會、南區國稅局、新竹縣教育局、基隆市稅務局</text>
  </threadedComment>
  <threadedComment ref="E250" dT="2024-09-09T06:36:35.29" personId="{7CE90395-705C-4897-85CB-354097935490}" id="{0F905E60-C31A-490B-85BC-B492E5A2206E}">
    <text>叡揚、KKBOX、阿比特、Bluetrade</text>
  </threadedComment>
  <threadedComment ref="F250" dT="2024-09-09T02:23:51.84" personId="{7CE90395-705C-4897-85CB-354097935490}" id="{1FA9A6FB-DAC7-44C7-90E8-DE8708FC8DB0}">
    <text>風濕病醫學會、新思、北水</text>
  </threadedComment>
  <threadedComment ref="G250" dT="2024-09-09T02:36:56.58" personId="{7CE90395-705C-4897-85CB-354097935490}" id="{08FE25CD-BE4B-446A-BD94-4FAC183999E2}">
    <text>大聯大基金會、師大能源網、禎祥基金會、台灣應用材料、女科技人學會、叡揚、KKBOX、阿比特、Bluetrade</text>
  </threadedComment>
  <threadedComment ref="I250" dT="2024-09-09T02:39:27.29" personId="{7CE90395-705C-4897-85CB-354097935490}" id="{6EEA22CB-9556-484D-A761-2D3C0CA5F94C}">
    <text>北水、HiQ中華海洋</text>
  </threadedComment>
  <threadedComment ref="K250" dT="2024-09-09T02:39:46.83" personId="{7CE90395-705C-4897-85CB-354097935490}" id="{279B0EDF-2BD6-42F3-AC67-BB091BC9455B}">
    <text>明泰文教基金會、千禧之愛、林保署森林育樂、遠哲科學教育基金會、張榮發基金會、北水、HIQ中華海洋</text>
  </threadedComment>
  <threadedComment ref="N250" dT="2024-09-09T02:40:20.35" personId="{7CE90395-705C-4897-85CB-354097935490}" id="{6C10FE0A-1DA9-4D2D-B1A5-6479F83F1D33}">
    <text>司法院</text>
  </threadedComment>
  <threadedComment ref="O250" dT="2024-09-09T02:40:56.71" personId="{7CE90395-705C-4897-85CB-354097935490}" id="{AFA64200-7F07-42D2-A8F4-54034F61AA7E}">
    <text>友種、育秀教育基金會、百仕聯、研揚文教基金會、海科館、艾滴科技</text>
  </threadedComment>
  <threadedComment ref="S250" dT="2024-09-09T02:22:53.07" personId="{7CE90395-705C-4897-85CB-354097935490}" id="{F4C57FDC-528F-4EF3-8A30-85154493CE83}">
    <text>司法院</text>
  </threadedComment>
  <threadedComment ref="W250" dT="2024-09-09T02:23:21.18" personId="{7CE90395-705C-4897-85CB-354097935490}" id="{9F56159D-0AE9-44D0-AC20-844ABB6FFD93}">
    <text>雲門,土基會,癌症</text>
  </threadedComment>
  <threadedComment ref="G251" dT="2024-08-12T02:27:26.61" personId="{61C42D28-EBCA-46A1-95F9-F1E7E4A0C7C1}" id="{07288D00-3807-4783-9990-6CE6E331BAAC}">
    <text>台北市私立聖道兒童之家</text>
  </threadedComment>
  <threadedComment ref="K251" dT="2024-07-03T03:35:09.30" personId="{61C42D28-EBCA-46A1-95F9-F1E7E4A0C7C1}" id="{25CB10E5-1200-4678-8AB0-AB8D242B9F97}">
    <text>全聯</text>
  </threadedComment>
  <threadedComment ref="K251" dT="2024-07-30T12:24:06.85" personId="{61C42D28-EBCA-46A1-95F9-F1E7E4A0C7C1}" id="{500EEDC1-3F4B-4909-BD96-880C6E6A4291}" parentId="{25CB10E5-1200-4678-8AB0-AB8D242B9F97}">
    <text>臺南原民會</text>
  </threadedComment>
  <threadedComment ref="O251" dT="2024-07-03T03:35:09.30" personId="{61C42D28-EBCA-46A1-95F9-F1E7E4A0C7C1}" id="{15882C8A-7A9D-49F1-9E5A-B8F2A0F6A495}">
    <text>屏東交通安全計畫
經濟部智慧財產局</text>
  </threadedComment>
  <threadedComment ref="O251" dT="2024-09-02T06:12:27.55" personId="{61C42D28-EBCA-46A1-95F9-F1E7E4A0C7C1}" id="{19D73AE9-B02B-41C7-A1DA-AF7295BEBCDF}" parentId="{15882C8A-7A9D-49F1-9E5A-B8F2A0F6A495}">
    <text>屏東交通安全計畫</text>
  </threadedComment>
  <threadedComment ref="S251" dT="2024-09-02T06:12:56.37" personId="{61C42D28-EBCA-46A1-95F9-F1E7E4A0C7C1}" id="{2708CF87-0E16-41A9-8C67-06E540F58FB8}">
    <text>經濟部智慧財產局</text>
  </threadedComment>
  <threadedComment ref="W251" dT="2024-06-19T07:48:51.73" personId="{61C42D28-EBCA-46A1-95F9-F1E7E4A0C7C1}" id="{EB1507E8-B84A-4EF8-85FD-53DFF3B301A6}">
    <text>新希望基金會
國泰證券
順發
聚陽
UPenn
原語會
臺南文資
衛武營CSR
富邦偏鄉理財</text>
  </threadedComment>
  <threadedComment ref="E252" dT="2024-09-09T02:56:29.69" personId="{011C5FF7-60E9-484C-A569-29AC80F52AA0}" id="{0B61AC5F-F455-4CBB-B8AB-0BB09AE61EA0}">
    <text>慶寶勤勞基金會</text>
  </threadedComment>
  <threadedComment ref="F252" dT="2024-09-09T02:54:44.60" personId="{011C5FF7-60E9-484C-A569-29AC80F52AA0}" id="{C99F4FED-2CC9-4F51-A083-D8317031D72F}">
    <text>永信文教基金會</text>
  </threadedComment>
  <threadedComment ref="G252" dT="2024-09-09T02:54:23.90" personId="{011C5FF7-60E9-484C-A569-29AC80F52AA0}" id="{3FBC6E15-36AA-46E9-9575-6C15120D0C3A}">
    <text>台北市衛生局、彰化社會局、新北市體育局、國家人權委員會、嘉義社會局、台中社會局、高雄社會局、桃園市家防中心、台灣少年權益與福利促進聯盟、中華國際人權促進會、體育署學校體育組、台灣展翅協會、統一企業社會福利慈善事業基金會、慶寶勤勞基金會</text>
  </threadedComment>
  <threadedComment ref="I252" dT="2024-09-09T02:52:25.30" personId="{011C5FF7-60E9-484C-A569-29AC80F52AA0}" id="{06545C7B-9E25-429C-96B7-7714811365FC}">
    <text>永信文教基金會</text>
  </threadedComment>
  <threadedComment ref="K252" dT="2024-09-09T02:52:50.16" personId="{011C5FF7-60E9-484C-A569-29AC80F52AA0}" id="{34A0C492-D89D-4804-BBAC-F73803F06FF4}">
    <text>黑潮基金會、罕病基金會、婦權基金會、體育署全民運動組、桃園體育局、兒福聯盟、榮成山與田教育基金會、桃園家防中心、永信文教基金會</text>
  </threadedComment>
  <threadedComment ref="S252" dT="2024-09-09T02:50:32.69" personId="{011C5FF7-60E9-484C-A569-29AC80F52AA0}" id="{2C5EAA94-F1DA-43A3-84ED-EC4718EBB950}">
    <text>灃食（年度發表會）、嘉義太空館</text>
  </threadedComment>
  <threadedComment ref="W252" dT="2024-09-09T02:50:11.68" personId="{011C5FF7-60E9-484C-A569-29AC80F52AA0}" id="{82F11676-4E3F-412C-A65D-58E399723515}">
    <text>灃食、世展會、花蓮地方稅務局</text>
  </threadedComment>
  <threadedComment ref="E253" dT="2024-09-09T02:28:47.74" personId="{79FBDAD8-D703-4B5D-8CE8-764E5AC74DC8}" id="{C822D214-99B0-4E8F-82DD-588FC9E055B5}">
    <text>慈大教務處、長庚教務處、大葉教務處、義守教務處、輔英科大教務處</text>
  </threadedComment>
  <threadedComment ref="F253" dT="2024-09-09T02:28:53.57" personId="{79FBDAD8-D703-4B5D-8CE8-764E5AC74DC8}" id="{4C5A73B1-3B89-4D36-A587-F2803DBFD7E7}">
    <text>北醫教務處</text>
  </threadedComment>
  <threadedComment ref="G253" dT="2024-09-09T02:28:26.97" personId="{79FBDAD8-D703-4B5D-8CE8-764E5AC74DC8}" id="{75FB439D-1830-40BB-9DC1-038D213FC88D}">
    <text>南投縣新聞處、基隆市政府體健科、北醫護理系、北醫學士後護理系、長庚科大護理系、仁德護專、德育護專、大葉大學護理系、義守大學護理系、慈濟護理系、慈濟科大護理系、輔英科大護理系、崇仁護專護理科、育英護專護理科、美和科大護理系、輔英物理治療系、仁德視光學科、大葉視光學系、大葉職能治療系、慈濟物理治療系、長庚物理治療系、、義守物理治療系、長庚職能治療系、義守職能治療系、弘光物理治療系、慈大教務處、長庚教務處、大葉教務處、義守教務處、輔英科大教務處</text>
  </threadedComment>
  <threadedComment ref="I253" dT="2024-09-09T02:26:03.04" personId="{79FBDAD8-D703-4B5D-8CE8-764E5AC74DC8}" id="{059D1397-BCEB-4C9E-BBFF-4C5F5ED556CC}">
    <text>北醫教務處</text>
  </threadedComment>
  <threadedComment ref="K253" dT="2024-09-09T02:26:29.04" personId="{79FBDAD8-D703-4B5D-8CE8-764E5AC74DC8}" id="{D63F017E-9818-41E7-A049-026E54292547}">
    <text>高醫大、野野、北醫教務處</text>
  </threadedComment>
  <threadedComment ref="O253" dT="2024-09-09T02:29:44.25" personId="{79FBDAD8-D703-4B5D-8CE8-764E5AC74DC8}" id="{FE0987D2-D84B-41FC-9989-5FD375EE017D}">
    <text>友達光電</text>
  </threadedComment>
  <threadedComment ref="S253" dT="2024-09-09T02:30:47.91" personId="{79FBDAD8-D703-4B5D-8CE8-764E5AC74DC8}" id="{3D433470-26D6-4931-A205-ED9B277DF51A}">
    <text>安達人壽、文化大學</text>
  </threadedComment>
  <threadedComment ref="W253" dT="2024-09-09T02:31:21.17" personId="{79FBDAD8-D703-4B5D-8CE8-764E5AC74DC8}" id="{7DBA7F2B-2423-4CE5-94AB-D988B1A26DD0}">
    <text>台新基金會、高大、高科大開放水域、茂森、客委會、高科大食農</text>
  </threadedComment>
  <threadedComment ref="E254" dT="2024-09-12T02:55:53.40" personId="{778BD5EF-BC72-4332-BD88-8EFE6B693D34}" id="{1CA95954-B8ED-478B-B3E4-1F632E9A91CB}">
    <text>嘉義縣衛生局、彰化縣衛生局、Extra</text>
  </threadedComment>
  <threadedComment ref="F254" dT="2024-09-09T02:38:41.25" personId="{778BD5EF-BC72-4332-BD88-8EFE6B693D34}" id="{52E4E0D6-0D57-429D-B12C-354552A5733C}">
    <text>清大材料系</text>
  </threadedComment>
  <threadedComment ref="G254" dT="2024-06-24T01:57:05.12" personId="{778BD5EF-BC72-4332-BD88-8EFE6B693D34}" id="{CD1F3814-EEEB-4882-A640-4954D6134012}">
    <text>2U：
- 輔大：護理系＋職能系＋教務處
- 中山醫：護理系＋教務處
- 中國醫：護理系＋教務處
- 中臺科大：護理系＋教務處
- 亞洲大學：護理系＋教務處
- 龍華科大：職涯證照中心
- 亞東科大：教務處
- 馬偕醫護管理專科學校：護理系＋教務處
- 元培醫事科技大學：護理系＋教務處
其他：
家樂福文教基金會、巴黎萊雅、教育部性平、中選會、嘉義縣衛生局、彰化縣衛生局、Extra</text>
  </threadedComment>
  <threadedComment ref="I254" dT="2024-09-09T02:35:33.80" personId="{778BD5EF-BC72-4332-BD88-8EFE6B693D34}" id="{D7673496-7672-4900-BDED-A34935E3F613}">
    <text>新北性平續約會議</text>
  </threadedComment>
  <threadedComment ref="J254" dT="2024-09-09T02:34:53.38" personId="{778BD5EF-BC72-4332-BD88-8EFE6B693D34}" id="{E4CA9CA2-985F-4E93-A96C-1A9A94B51519}">
    <text>凱娜x谷慕慕續約合作</text>
  </threadedComment>
  <threadedComment ref="K254" dT="2024-06-19T07:22:23.96" personId="{778BD5EF-BC72-4332-BD88-8EFE6B693D34}" id="{2D1C1652-169D-4AFB-A242-8F7795AE4422}">
    <text>康寧大學護理科、台北市交通局（交通安全）、波蜜、新北性平續約</text>
  </threadedComment>
  <threadedComment ref="M254" dT="2024-09-09T02:36:20.44" personId="{778BD5EF-BC72-4332-BD88-8EFE6B693D34}" id="{6DF8AAFC-5A9A-4AC7-BD0B-690D0CF260C2}">
    <text>凱娜x谷慕慕續約合作</text>
  </threadedComment>
  <threadedComment ref="O254" dT="2024-08-19T02:33:37.57" personId="{778BD5EF-BC72-4332-BD88-8EFE6B693D34}" id="{C23B578B-A095-4721-9744-810D7E718523}">
    <text>陳澄波第二波合作、新竹市行政處公關新聞科（媒體識讀）</text>
  </threadedComment>
  <threadedComment ref="S254" dT="2024-06-19T07:52:05.52" personId="{778BD5EF-BC72-4332-BD88-8EFE6B693D34}" id="{870DD81F-F94D-486B-B969-2F4ACA2BED49}">
    <text>雲林品德教育、法扶基金會</text>
  </threadedComment>
  <threadedComment ref="W254" dT="2024-06-19T07:53:01.44" personId="{778BD5EF-BC72-4332-BD88-8EFE6B693D34}" id="{111023A2-B52E-45E6-A999-1CBB9D5B5966}">
    <text>凱娜谷慕慕、新北性平、陳澄波文化基金會、台北性平2025</text>
  </threadedComment>
  <threadedComment ref="E255" dT="2024-09-16T02:15:13.80" personId="{C2E11B84-09AB-454D-BB52-806F6F240C09}" id="{4302AFE4-1D0C-44F4-ACE0-C6C8BCDD7399}">
    <text>台北市觀光傳播局</text>
  </threadedComment>
  <threadedComment ref="G255" dT="2024-07-05T08:11:53.15" personId="{C2E11B84-09AB-454D-BB52-806F6F240C09}" id="{F5DE663A-3804-4170-B26F-D747741CF6DA}">
    <text>英屬維京群島商太古可口可樂股份有限公司台灣分公司
黑松股份有限公司
黑松教育基金會
金車股份有限公司
社團法人臺灣腦中風學會
台灣感染症醫學會
台灣免疫學會
中鼎集團
中鼎教育基金會
LG_臺灣樂金化學股份有限公司
台塑生醫
巴黎人壽
旭榮集團
台北市觀光傳播局</text>
  </threadedComment>
  <threadedComment ref="K255" dT="2024-07-05T08:15:44.17" personId="{C2E11B84-09AB-454D-BB52-806F6F240C09}" id="{0BDDAF37-842A-4D1D-B16E-678ADD28DB32}">
    <text>東森人資
台灣頭痛醫學會
中鼎教育基金會
中鼎集團教育訓練單位
旭榮集團</text>
  </threadedComment>
  <threadedComment ref="O255" dT="2024-07-05T08:03:07.38" personId="{C2E11B84-09AB-454D-BB52-806F6F240C09}" id="{B222336F-3CD9-4598-8146-160ED5E393F4}">
    <text>東洋藥品
台灣諾華
邦訓
佳格食品</text>
  </threadedComment>
  <threadedComment ref="S255" dT="2024-07-03T09:57:15.27" personId="{C2E11B84-09AB-454D-BB52-806F6F240C09}" id="{A5EB2231-1777-487F-8606-E95DF06E38D5}">
    <text>信義房屋
大昕廣告
香港商尚域投資有限公司台灣分公司
國泰空軍
國泰陸軍</text>
  </threadedComment>
  <threadedComment ref="W255" dT="2024-07-03T08:48:29.93" personId="{C2E11B84-09AB-454D-BB52-806F6F240C09}" id="{8F7D1148-9BC2-4BE4-9311-11D76282C621}">
    <text>金車文教基金會
國泰空
賑災基金會防災教育
國泰JoSeal
國泰建設
玉山
LINE x CSRone
新視紀-消保案</text>
  </threadedComment>
  <threadedComment ref="E256" dT="2024-09-16T02:40:00.28" personId="{DEE2994F-FED8-47CA-80DD-E544D02D8324}" id="{D7F15B03-BB0F-47B4-8458-817F79DE377B}">
    <text>延伸公關、偉太廣告、博報堂、好食課、台灣電通</text>
  </threadedComment>
  <threadedComment ref="F256" dT="2024-09-16T02:40:27.89" personId="{DEE2994F-FED8-47CA-80DD-E544D02D8324}" id="{FC2F6BD3-A37D-49BB-BA9A-2CE3854F0A6A}">
    <text>艾樂國際行銷</text>
  </threadedComment>
  <threadedComment ref="G256" dT="2024-06-19T09:40:04.47" personId="{DEE2994F-FED8-47CA-80DD-E544D02D8324}" id="{25A7165F-9224-4335-A9A9-246F639AA017}">
    <text>南僑集團、泰山企業、大成長城企業、台灣糖業、味王、日月光基金會、七七乳加、延伸公關、偉太廣告、博報堂、好食課、台灣電通</text>
  </threadedComment>
  <threadedComment ref="I256" dT="2024-09-16T02:41:25.34" personId="{DEE2994F-FED8-47CA-80DD-E544D02D8324}" id="{9D1BC18E-4446-4CE9-B996-4F695AE8E707}">
    <text>花王</text>
  </threadedComment>
  <threadedComment ref="J256" dT="2024-09-16T02:41:38.85" personId="{DEE2994F-FED8-47CA-80DD-E544D02D8324}" id="{AB97FE2B-5DD3-4415-B807-C1E3532DE92B}">
    <text>工研院公益委員會、台北市衛生局</text>
  </threadedComment>
  <threadedComment ref="K256" dT="2024-06-19T04:28:37.29" personId="{DEE2994F-FED8-47CA-80DD-E544D02D8324}" id="{337D840C-5D98-4C89-BC84-6EBE9973095C}">
    <text>花王</text>
  </threadedComment>
  <threadedComment ref="S256" dT="2024-08-12T02:40:31.60" personId="{DEE2994F-FED8-47CA-80DD-E544D02D8324}" id="{DB8D60D1-BF3E-422C-85FC-655656191D71}">
    <text>香港e2Sport、新竹縣衛生局</text>
  </threadedComment>
  <threadedComment ref="W256" dT="2024-06-19T04:29:22.98" personId="{DEE2994F-FED8-47CA-80DD-E544D02D8324}" id="{C0BDDFB3-2D6A-4029-9152-04D4414AC561}">
    <text>利樂包裝、嘉義縣稅務局、文化部台語補助案、慈濟基金會、南區國稅局、新竹縣教育局、基隆市稅務局</text>
  </threadedComment>
  <threadedComment ref="E257" dT="2024-09-13T10:46:34.27" personId="{7CE90395-705C-4897-85CB-354097935490}" id="{434CDD52-3A98-4E7A-984E-2CA653BA116C}">
    <text>器捐中心</text>
  </threadedComment>
  <threadedComment ref="F257" dT="2024-09-13T10:42:19.10" personId="{7CE90395-705C-4897-85CB-354097935490}" id="{8876BCB9-01D6-434D-86FF-BED421283EAE}">
    <text>禎祥教育基金會、女科技人學會、阿比特、叡揚、台灣應用</text>
  </threadedComment>
  <threadedComment ref="G257" dT="2024-09-13T10:43:16.04" personId="{7CE90395-705C-4897-85CB-354097935490}" id="{9B22D27E-0E69-40F6-A18D-6251EE74D2D9}">
    <text>大聯大基金會、師大能源網、叡揚、KKBOX、Bluetrade</text>
  </threadedComment>
  <threadedComment ref="I257" dT="2024-09-13T10:39:07.50" personId="{7CE90395-705C-4897-85CB-354097935490}" id="{9F95CF29-4C7C-4730-94E0-0E5A779A6222}">
    <text>禎祥教育基金會、叡揚</text>
  </threadedComment>
  <threadedComment ref="J257" dT="2024-09-13T10:38:15.16" personId="{7CE90395-705C-4897-85CB-354097935490}" id="{22FCEE73-8547-470F-9388-76A3E2241067}">
    <text>張榮發基金會</text>
  </threadedComment>
  <threadedComment ref="K257" dT="2024-09-13T10:39:48.38" personId="{7CE90395-705C-4897-85CB-354097935490}" id="{E881248A-9029-42CB-85B1-29140677D469}">
    <text>明泰文教基金會、千禧之愛、林保署森林育樂、遠哲科學教育基金會、北水、HIQ中華海洋、禎祥教育基金會、叡揚</text>
  </threadedComment>
  <threadedComment ref="M257" dT="2024-09-13T10:41:07.20" personId="{7CE90395-705C-4897-85CB-354097935490}" id="{45A71AE5-8917-45D7-AB6D-E7AAE6B38204}">
    <text>女科技人學會</text>
  </threadedComment>
  <threadedComment ref="N257" dT="2024-09-13T10:37:00.56" personId="{7CE90395-705C-4897-85CB-354097935490}" id="{062044B3-DE21-4EC9-88BE-13C9A382C75C}">
    <text>海科館、百仕聯</text>
  </threadedComment>
  <threadedComment ref="O257" dT="2024-09-13T10:37:45.60" personId="{7CE90395-705C-4897-85CB-354097935490}" id="{AA6B08C0-9433-46D7-93EC-D8A9EBCD6787}">
    <text>友種、育秀教育基金會、研揚文教基金會、艾滴科技、女科技人</text>
  </threadedComment>
  <threadedComment ref="Q257" dT="2024-09-13T10:35:35.08" personId="{7CE90395-705C-4897-85CB-354097935490}" id="{F22F1BEC-B37B-4080-B2A8-106B0BDC1EA3}">
    <text>海科館</text>
  </threadedComment>
  <threadedComment ref="S257" dT="2024-09-13T10:36:01.53" personId="{7CE90395-705C-4897-85CB-354097935490}" id="{4E94498C-1949-4E4C-B6DF-7D4D3365CA1B}">
    <text>司法院、海科館</text>
  </threadedComment>
  <threadedComment ref="W257" dT="2024-09-13T10:36:20.45" personId="{7CE90395-705C-4897-85CB-354097935490}" id="{27F54C57-6A18-48E3-875D-7A4F5BBE399C}">
    <text>雲門,土基會,癌症</text>
  </threadedComment>
  <threadedComment ref="G258" dT="2024-08-12T02:27:26.61" personId="{61C42D28-EBCA-46A1-95F9-F1E7E4A0C7C1}" id="{5DE5C9E2-C657-4CD3-A30E-763E300C1474}">
    <text>台北市私立聖道兒童之家</text>
  </threadedComment>
  <threadedComment ref="K258" dT="2024-07-03T03:35:09.30" personId="{61C42D28-EBCA-46A1-95F9-F1E7E4A0C7C1}" id="{1349B2F4-5E24-4437-A9F3-0074E811E91F}">
    <text>全聯</text>
  </threadedComment>
  <threadedComment ref="K258" dT="2024-07-30T12:24:06.85" personId="{61C42D28-EBCA-46A1-95F9-F1E7E4A0C7C1}" id="{98CCABEA-6D97-4823-B7CB-CF7C0ACE1BAD}" parentId="{1349B2F4-5E24-4437-A9F3-0074E811E91F}">
    <text>臺南原民會</text>
  </threadedComment>
  <threadedComment ref="O258" dT="2024-07-03T03:35:09.30" personId="{61C42D28-EBCA-46A1-95F9-F1E7E4A0C7C1}" id="{86A2D243-CC2C-4521-AE4D-9C1643EE98E8}">
    <text>屏東交通安全計畫
經濟部智慧財產局</text>
  </threadedComment>
  <threadedComment ref="O258" dT="2024-09-02T06:12:27.55" personId="{61C42D28-EBCA-46A1-95F9-F1E7E4A0C7C1}" id="{0C5B266D-9774-4B9E-887E-9305E25AB1F2}" parentId="{86A2D243-CC2C-4521-AE4D-9C1643EE98E8}">
    <text>屏東交通安全計畫</text>
  </threadedComment>
  <threadedComment ref="S258" dT="2024-09-02T06:12:56.37" personId="{61C42D28-EBCA-46A1-95F9-F1E7E4A0C7C1}" id="{99E10B3F-FF65-44D8-AAC3-78382602B080}">
    <text>經濟部智慧財產局</text>
  </threadedComment>
  <threadedComment ref="W258" dT="2024-06-19T07:48:51.73" personId="{61C42D28-EBCA-46A1-95F9-F1E7E4A0C7C1}" id="{8DCA0893-A785-40C8-AB48-5B4F2473F15C}">
    <text>新希望基金會
國泰證券
順發
聚陽
UPenn
原語會
臺南文資
衛武營CSR
富邦偏鄉理財</text>
  </threadedComment>
  <threadedComment ref="E259" dT="2024-09-16T04:51:12.03" personId="{011C5FF7-60E9-484C-A569-29AC80F52AA0}" id="{3DEAAA0E-4927-4C14-B9CB-266ECBEBE3A1}">
    <text>力晶文教基金會</text>
  </threadedComment>
  <threadedComment ref="F259" dT="2024-09-16T04:49:12.86" personId="{011C5FF7-60E9-484C-A569-29AC80F52AA0}" id="{E63847D4-AC79-4758-8446-8D8B46CD099B}">
    <text>慶寶勤勞基金會</text>
  </threadedComment>
  <threadedComment ref="G259" dT="2024-09-16T04:48:08.92" personId="{011C5FF7-60E9-484C-A569-29AC80F52AA0}" id="{382C7BEC-E566-4A93-ACE0-84E0FCEBE04A}">
    <text>台北市衛生局、彰化社會局、新北市體育局、國家人權委員會、嘉義社會局、台中社會局、高雄社會局、桃園市家防中心、台灣少年權益與福利促進聯盟、中華國際人權促進會、體育署學校體育組、台灣展翅協會、統一企業社會福利慈善事業基金會、力晶文教基金會</text>
  </threadedComment>
  <threadedComment ref="I259" dT="2024-09-16T04:49:08.04" personId="{011C5FF7-60E9-484C-A569-29AC80F52AA0}" id="{BF2F1969-661D-4331-9477-E907A4FBDD7E}">
    <text>慶寶勤勞基金會</text>
  </threadedComment>
  <threadedComment ref="K259" dT="2024-09-16T04:48:59.15" personId="{011C5FF7-60E9-484C-A569-29AC80F52AA0}" id="{12A65517-B2EC-4CA8-85C1-FCD2C0596B04}">
    <text>黑潮基金會、罕病基金會、婦權基金會、體育署全民運動組、桃園體育局、兒福聯盟、榮成山與田教育基金會、桃園家防中心、永信文教基金會、慶寶勤勞基金會</text>
  </threadedComment>
  <threadedComment ref="W259" dT="2024-09-16T04:47:17.65" personId="{011C5FF7-60E9-484C-A569-29AC80F52AA0}" id="{62217DAF-D99A-4623-AC48-E55C23ABDB9D}">
    <text>灃食、花蓮地方稅務局</text>
  </threadedComment>
  <threadedComment ref="E260" dT="2024-09-18T04:52:00.89" personId="{79FBDAD8-D703-4B5D-8CE8-764E5AC74DC8}" id="{C818E151-E978-4B24-9FC1-59448D35BD8D}">
    <text>欣興電子、摩斯漢堡、台中農業局、桃園農業局</text>
  </threadedComment>
  <threadedComment ref="F260" dT="2024-09-18T03:56:26.59" personId="{79FBDAD8-D703-4B5D-8CE8-764E5AC74DC8}" id="{0CDF46FC-E514-4F6E-9D7C-03040837C594}">
    <text>慈濟教務處、輔英科大教務處</text>
  </threadedComment>
  <threadedComment ref="G260" dT="2024-09-16T01:16:33.72" personId="{79FBDAD8-D703-4B5D-8CE8-764E5AC74DC8}" id="{33F9A943-7CA6-4C50-8444-25126431778F}">
    <text>2U
北醫：護理系、學士後護理系
長庚科大：護理系
仁德護專
德育護專
大葉大學護理系、視光系、職能治療、教務處
義守大學護理系
慈濟護理系、物理治療系
慈濟科大護理系
輔英科大護理系、物理治療系
崇仁護專護理科
育英護專護理科
美和科大護理系
仁德視光學科
長庚物理治療系、職能治療系、教務處
義守物理治療系、職能治療系、圖資處
弘光物理治療系
其他：
南投縣新聞處、基隆市政府體健科、
欣興電子、摩斯漢堡、台中農業局、桃園農業局</text>
  </threadedComment>
  <threadedComment ref="K260" dT="2024-09-16T01:17:06.02" personId="{79FBDAD8-D703-4B5D-8CE8-764E5AC74DC8}" id="{A9E0D4D4-940A-479D-83C1-B637F221CBBE}">
    <text>高醫大、野野、北醫教務處</text>
  </threadedComment>
  <threadedComment ref="O260" dT="2024-09-16T01:17:32.24" personId="{79FBDAD8-D703-4B5D-8CE8-764E5AC74DC8}" id="{4BD7E961-B494-4A10-89A1-288C8F6A9A0B}">
    <text>友達光電</text>
  </threadedComment>
  <threadedComment ref="S260" dT="2024-09-16T01:18:11.04" personId="{79FBDAD8-D703-4B5D-8CE8-764E5AC74DC8}" id="{8C42082E-8676-43B9-86BE-5332335B9B16}">
    <text>安達人壽、文化大學</text>
  </threadedComment>
  <threadedComment ref="W260" dT="2024-09-16T01:18:43.35" personId="{79FBDAD8-D703-4B5D-8CE8-764E5AC74DC8}" id="{508C7B0B-C959-49AB-AF73-59B2D7DADFDC}">
    <text>台新基金會、高大、高科大開放水域、茂森、客委會、高科大食農</text>
  </threadedComment>
  <threadedComment ref="E261" dT="2024-09-13T03:51:05.75" personId="{778BD5EF-BC72-4332-BD88-8EFE6B693D34}" id="{14E87393-014B-4B87-94FF-40A5C26C7009}">
    <text>教育部口腔保健</text>
  </threadedComment>
  <threadedComment ref="F261" dT="2024-09-12T08:45:21.52" personId="{778BD5EF-BC72-4332-BD88-8EFE6B693D34}" id="{B2B928B3-78DC-470B-BF7E-E895B38FF60E}">
    <text>中臺科大：教務處＋護理系</text>
  </threadedComment>
  <threadedComment ref="G261" dT="2024-06-24T01:57:05.12" personId="{778BD5EF-BC72-4332-BD88-8EFE6B693D34}" id="{6CC3BB8A-11EB-47D0-9F8E-033181580070}">
    <text>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家樂福文教基金會、巴黎萊雅、教育部性平、中選會、嘉義縣衛生局（口腔保健）、彰化縣衛生局（口腔保健）、Extra、教育部口腔保健</text>
  </threadedComment>
  <threadedComment ref="I261" dT="2024-09-12T08:45:44.84" personId="{778BD5EF-BC72-4332-BD88-8EFE6B693D34}" id="{B766C970-5AA0-4EEF-8450-8A4BCAA4C8BF}">
    <text>中臺科大：教發中心</text>
  </threadedComment>
  <threadedComment ref="J261" dT="2024-09-12T08:44:15.28" personId="{778BD5EF-BC72-4332-BD88-8EFE6B693D34}" id="{BECA1213-068E-44F6-B025-C948804EC877}">
    <text>新北性平續約</text>
  </threadedComment>
  <threadedComment ref="K261" dT="2024-06-19T07:22:23.96" personId="{778BD5EF-BC72-4332-BD88-8EFE6B693D34}" id="{3A1A2281-A018-4DBE-B527-435BC6624A90}">
    <text>康寧大學護理科、台北市交通局（交通安全）、波蜜、中臺科大教發中心</text>
  </threadedComment>
  <threadedComment ref="M261" dT="2024-09-12T08:44:20.43" personId="{778BD5EF-BC72-4332-BD88-8EFE6B693D34}" id="{E1F274D6-10AE-4A29-BC08-3433D027C8D7}">
    <text>新北性平續約</text>
  </threadedComment>
  <threadedComment ref="O261" dT="2024-08-19T02:33:37.57" personId="{778BD5EF-BC72-4332-BD88-8EFE6B693D34}" id="{080A7D73-5FA5-4317-AE99-2DA7240BBF25}">
    <text>陳澄波第二波合作、新竹市行政處公關新聞科（媒體識讀）、新北性平續約</text>
  </threadedComment>
  <threadedComment ref="S261" dT="2024-06-19T07:52:05.52" personId="{778BD5EF-BC72-4332-BD88-8EFE6B693D34}" id="{33D227D8-98C2-479A-AA09-6163F4DB8232}">
    <text>雲林品德教育、法扶基金會</text>
  </threadedComment>
  <threadedComment ref="W261" dT="2024-06-19T07:53:01.44" personId="{778BD5EF-BC72-4332-BD88-8EFE6B693D34}" id="{778A9EBA-0D62-44EE-BE35-166D3FBD04F9}">
    <text>凱娜谷慕慕、陳澄波文化基金會、台北性平2025</text>
  </threadedComment>
  <threadedComment ref="G262" dT="2024-07-05T08:11:53.15" personId="{C2E11B84-09AB-454D-BB52-806F6F240C09}" id="{B99087FF-3E6D-4A44-9D53-85B3B4E14B93}">
    <text>英屬維京群島商太古可口可樂股份有限公司台灣分公司
黑松股份有限公司
黑松教育基金會
金車股份有限公司
社團法人臺灣腦中風學會
台灣感染症醫學會
台灣免疫學會
中鼎集團
中鼎教育基金會
LG_臺灣樂金化學股份有限公司
台塑生醫
巴黎人壽
旭榮集團
台北市觀光傳播局</text>
  </threadedComment>
  <threadedComment ref="K262" dT="2024-07-05T08:15:44.17" personId="{C2E11B84-09AB-454D-BB52-806F6F240C09}" id="{4126E105-39B2-407D-B864-E24CCB576A55}">
    <text>東森
台灣頭痛醫學會
中鼎教育基金會
中鼎集團教育訓練單位
旭榮集團</text>
  </threadedComment>
  <threadedComment ref="O262" dT="2024-07-05T08:03:07.38" personId="{C2E11B84-09AB-454D-BB52-806F6F240C09}" id="{F3E15ACD-4E7D-451D-8ACA-75D04CEF29B3}">
    <text>東洋藥品
台灣諾華
邦訓
佳格食品</text>
  </threadedComment>
  <threadedComment ref="S262" dT="2024-07-03T09:57:15.27" personId="{C2E11B84-09AB-454D-BB52-806F6F240C09}" id="{A4CA4529-B59F-4E97-8CAE-821C23887F73}">
    <text>信義房屋
大昕廣告
香港商尚域投資有限公司台灣分公司
國泰空軍
國泰陸軍</text>
  </threadedComment>
  <threadedComment ref="W262" dT="2024-07-03T08:48:29.93" personId="{C2E11B84-09AB-454D-BB52-806F6F240C09}" id="{C3CB9B06-DED1-4422-98F1-62EBD8B298A8}">
    <text>金車文教基金會
國泰空
賑災基金會防災教育
國泰JoSeal
國泰建設
玉山
LINE x CSRone
新視紀-消保案</text>
  </threadedComment>
  <threadedComment ref="E263" dT="2024-09-20T09:16:30.94" personId="{DEE2994F-FED8-47CA-80DD-E544D02D8324}" id="{1D77EF0D-72E4-43FF-A9C7-B3AD688204EF}">
    <text>安索帕行銷</text>
  </threadedComment>
  <threadedComment ref="F263" dT="2024-09-20T09:08:01.55" personId="{DEE2994F-FED8-47CA-80DD-E544D02D8324}" id="{D20413C2-BD87-4030-95D7-F79BE95779E7}">
    <text>延伸公關、偉太廣告、博報堂、好食課</text>
  </threadedComment>
  <threadedComment ref="G263" dT="2024-06-19T09:40:04.47" personId="{DEE2994F-FED8-47CA-80DD-E544D02D8324}" id="{9BB2BA97-0232-48DB-9D32-354268D358F9}">
    <text>南僑集團、泰山企業、大成長城企業、台灣糖業、味王、日月光基金會、七七乳加、台灣電通、安索帕行銷</text>
  </threadedComment>
  <threadedComment ref="I263" dT="2024-09-20T09:19:28.96" personId="{DEE2994F-FED8-47CA-80DD-E544D02D8324}" id="{07B9A38D-CAF5-43AA-9BAD-C6E863CB727E}">
    <text>博報堂、好食課</text>
  </threadedComment>
  <threadedComment ref="K263" dT="2024-06-19T04:28:37.29" personId="{DEE2994F-FED8-47CA-80DD-E544D02D8324}" id="{01EA05DB-A074-4E4D-B116-FDC6E4206B0D}">
    <text>花王、博報堂、好食課</text>
  </threadedComment>
  <threadedComment ref="M263" dT="2024-09-20T09:18:26.51" personId="{DEE2994F-FED8-47CA-80DD-E544D02D8324}" id="{62BA2BAE-ED2E-4496-82C8-DA37D30A990F}">
    <text>延伸公關、偉太廣告</text>
  </threadedComment>
  <threadedComment ref="O263" dT="2024-09-20T09:18:39.99" personId="{DEE2994F-FED8-47CA-80DD-E544D02D8324}" id="{73CDE040-08C7-4894-A012-EB6235B6C806}">
    <text>延伸公關、偉太廣告</text>
  </threadedComment>
  <threadedComment ref="S263" dT="2024-08-12T02:40:31.60" personId="{DEE2994F-FED8-47CA-80DD-E544D02D8324}" id="{3076DD5D-FD42-443B-8D6B-6380AB5F40C5}">
    <text>香港e2Sport、新竹縣衛生局</text>
  </threadedComment>
  <threadedComment ref="W263" dT="2024-06-19T04:29:22.98" personId="{DEE2994F-FED8-47CA-80DD-E544D02D8324}" id="{DE62F415-FF0A-4FCB-B622-E9B1E0EADA11}">
    <text>利樂包裝、嘉義縣稅務局、文化部台語補助案、慈濟基金會、南區國稅局、新竹縣教育局、基隆市稅務局</text>
  </threadedComment>
  <threadedComment ref="G264" dT="2024-09-23T02:17:04.00" personId="{D30947EB-E824-4854-8B99-EB90F3A52268}" id="{1284DAD7-83DB-4086-B1B5-EA4CCE7AAC6C}">
    <text>大聯大基金會、師大能源網、叡揚、KKBOX、Bluetrade</text>
  </threadedComment>
  <threadedComment ref="K264" dT="2024-10-21T02:50:14.36" personId="{7CE90395-705C-4897-85CB-354097935490}" id="{7608C1CC-9049-4594-9FAA-0BEAA1973DAF}">
    <text>明泰文教基金會、千禧之愛、林保署森林育樂、遠哲科學教育基金會、北水、HIQ中華海洋、禎祥教育基金會、叡揚</text>
  </threadedComment>
  <threadedComment ref="N264" dT="2024-09-23T02:18:47.62" personId="{D30947EB-E824-4854-8B99-EB90F3A52268}" id="{63507F21-59FA-4C05-AD73-321B4ABBE908}">
    <text>艾滴科技</text>
  </threadedComment>
  <threadedComment ref="O264" dT="2024-09-23T02:19:03.69" personId="{D30947EB-E824-4854-8B99-EB90F3A52268}" id="{68C48A6C-DCF3-4727-AF73-FC0217CDB9FE}">
    <text>友種、育秀教育基金會、研揚文教基金會</text>
  </threadedComment>
  <threadedComment ref="S264" dT="2024-09-23T02:19:32.92" personId="{D30947EB-E824-4854-8B99-EB90F3A52268}" id="{C8021149-F647-48E2-8356-7642211BCD1B}">
    <text>司法院、海科館</text>
  </threadedComment>
  <threadedComment ref="W264" dT="2024-09-23T02:20:11.89" personId="{D30947EB-E824-4854-8B99-EB90F3A52268}" id="{139919FA-0E39-4816-8838-E514AB2356F8}">
    <text>雲門,土基會,癌症</text>
  </threadedComment>
  <threadedComment ref="G265" dT="2024-08-12T02:27:26.61" personId="{61C42D28-EBCA-46A1-95F9-F1E7E4A0C7C1}" id="{7640F12E-1105-4425-8EA0-5ECECB230F5A}">
    <text>台北市私立聖道兒童之家</text>
  </threadedComment>
  <threadedComment ref="K265" dT="2024-07-03T03:35:09.30" personId="{61C42D28-EBCA-46A1-95F9-F1E7E4A0C7C1}" id="{E92A861D-F3FF-49AA-994B-47DCA812C132}">
    <text>全聯</text>
  </threadedComment>
  <threadedComment ref="K265" dT="2024-07-30T12:24:06.85" personId="{61C42D28-EBCA-46A1-95F9-F1E7E4A0C7C1}" id="{96469D3F-6A3F-498C-999C-1EB0F3C79BE5}" parentId="{E92A861D-F3FF-49AA-994B-47DCA812C132}">
    <text>臺南原民會</text>
  </threadedComment>
  <threadedComment ref="O265" dT="2024-07-03T03:35:09.30" personId="{61C42D28-EBCA-46A1-95F9-F1E7E4A0C7C1}" id="{969ADEB5-A4A5-46C3-9252-8C4F90EC3794}">
    <text>屏東交通安全計畫
經濟部智慧財產局</text>
  </threadedComment>
  <threadedComment ref="O265" dT="2024-09-02T06:12:27.55" personId="{61C42D28-EBCA-46A1-95F9-F1E7E4A0C7C1}" id="{B11389B2-1977-4C49-9F93-214812324C2F}" parentId="{969ADEB5-A4A5-46C3-9252-8C4F90EC3794}">
    <text>屏東交通安全計畫</text>
  </threadedComment>
  <threadedComment ref="S265" dT="2024-09-02T06:12:56.37" personId="{61C42D28-EBCA-46A1-95F9-F1E7E4A0C7C1}" id="{A078071B-6631-465B-9FEE-6C94AA9639E2}">
    <text>經濟部智慧財產局</text>
  </threadedComment>
  <threadedComment ref="W265" dT="2024-06-19T07:48:51.73" personId="{61C42D28-EBCA-46A1-95F9-F1E7E4A0C7C1}" id="{BAEE6ABE-A5BA-44A9-BA7D-AAB7E8CDE0FF}">
    <text>新希望基金會
國泰證券
順發
聚陽
UPenn
原語會
臺南文資
衛武營CSR
富邦偏鄉理財</text>
  </threadedComment>
  <threadedComment ref="G266" dT="2024-09-23T01:51:46.35" personId="{011C5FF7-60E9-484C-A569-29AC80F52AA0}" id="{AF951057-9D5B-44FC-B6E9-D12AC4DF387B}">
    <text>台北市衛生局、彰化社會局、新北市體育局、國家人權委員會、嘉義社會局、台中社會局、高雄社會局、桃園市家防中心、台灣少年權益與福利促進聯盟、中華國際人權促進會、體育署學校體育組、台灣展翅協會、統一企業社會福利慈善事業基金會、力晶文教基金會、聯華電子、海漁會</text>
  </threadedComment>
  <threadedComment ref="K266" dT="2024-09-23T01:48:59.73" personId="{011C5FF7-60E9-484C-A569-29AC80F52AA0}" id="{0A6AB289-C72B-4F0E-9B64-E157CB07C5D0}">
    <text>黑潮基金會、罕病基金會、婦權基金會、體育署全民運動組、桃園體育局、兒福聯盟、榮成山與田教育基金會、桃園家防中心、永信文教基金會、慶寶勤勞基金會</text>
  </threadedComment>
  <threadedComment ref="S266" dT="2024-09-23T01:47:54.12" personId="{011C5FF7-60E9-484C-A569-29AC80F52AA0}" id="{85F25CE7-9B2C-41B6-8F6F-E61BB8757D58}">
    <text>灃食（年度發表會）、嘉義太空館</text>
  </threadedComment>
  <threadedComment ref="W266" dT="2024-09-23T01:47:34.60" personId="{011C5FF7-60E9-484C-A569-29AC80F52AA0}" id="{4BD260B1-48F3-4114-8854-38AB447E0616}">
    <text>灃食、花蓮地方稅務局</text>
  </threadedComment>
  <threadedComment ref="E267" dT="2024-09-23T03:29:22.63" personId="{79FBDAD8-D703-4B5D-8CE8-764E5AC74DC8}" id="{48DDC2A5-72F3-4FB4-885B-EBFD3D7542A2}">
    <text>台新基金會全能電競提案、高科大技職、友達全能電競提案</text>
  </threadedComment>
  <threadedComment ref="F267" dT="2024-09-23T03:29:39.21" personId="{79FBDAD8-D703-4B5D-8CE8-764E5AC74DC8}" id="{31EBB433-548C-4BF2-8771-0FDFE3FA790E}">
    <text>桃園農業局、台中農業局、高科大技職、長庚物理治療、基隆市體健科</text>
  </threadedComment>
  <threadedComment ref="G267" dT="2024-09-23T03:30:55.79" personId="{79FBDAD8-D703-4B5D-8CE8-764E5AC74DC8}" id="{8FA2CCC6-63F8-40D7-B04C-4FCE1F5E6DF6}">
    <text>2U
北醫：護理系、學士後護理系
長庚科大：護理系
仁德護專
德育護專
大葉大學護理系、視光系、職能治療、教務處
義守大學護理系
慈濟護理系、物理治療系
慈濟科大護理系
輔英科大護理系、物理治療系
崇仁護專護理科
育英護專護理科
美和科大護理系
仁德視光學科
長庚物理治療系、職能治療系、教務處
義守物理治療系、職能治療系、圖資處
弘光物理治療系
其他：
南投縣新聞處、欣興電子、摩斯漢堡
台新全能電競、高科大技職</text>
  </threadedComment>
  <threadedComment ref="I267" dT="2024-09-23T03:31:42.99" personId="{79FBDAD8-D703-4B5D-8CE8-764E5AC74DC8}" id="{D258641E-982B-46DC-9F80-8A7921E20BD7}">
    <text>桃園農業局、台中農業局、高科大技職</text>
  </threadedComment>
  <threadedComment ref="K267" dT="2024-09-23T03:32:25.57" personId="{79FBDAD8-D703-4B5D-8CE8-764E5AC74DC8}" id="{1A10E41E-CB32-4713-B24A-F99ED0C795AA}">
    <text>高醫大、野野、北醫教務處
桃園市農業局、台中市農業局、高科大技職</text>
  </threadedComment>
  <threadedComment ref="O267" dT="2024-09-23T03:32:46.55" personId="{79FBDAD8-D703-4B5D-8CE8-764E5AC74DC8}" id="{638B0CB7-3DEA-453A-99E1-20440CF30FB7}">
    <text>友達光電</text>
  </threadedComment>
  <threadedComment ref="S267" dT="2024-09-23T03:33:04.16" personId="{79FBDAD8-D703-4B5D-8CE8-764E5AC74DC8}" id="{3C6DACDB-8F1B-432F-B491-711A75334A74}">
    <text>安達人壽、文化大學</text>
  </threadedComment>
  <threadedComment ref="W267" dT="2024-09-23T03:33:23.99" personId="{79FBDAD8-D703-4B5D-8CE8-764E5AC74DC8}" id="{0BBA1DAB-DDF1-4CBD-A4C6-A89B8838F1E5}">
    <text>台新基金會、高大、高科大開放水域、茂森、客委會、高科大食農</text>
  </threadedComment>
  <threadedComment ref="G268" dT="2024-06-24T01:57:05.12" personId="{778BD5EF-BC72-4332-BD88-8EFE6B693D34}" id="{1B2BCACA-1969-4CA6-B2D9-BB7F2E89CB60}">
    <text>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家樂福文教基金會、巴黎萊雅、教育部性平、中選會、Extra、教育部口腔保健</text>
  </threadedComment>
  <threadedComment ref="J268" dT="2024-09-20T09:40:36.86" personId="{778BD5EF-BC72-4332-BD88-8EFE6B693D34}" id="{E231942A-577E-45BB-A409-63D3AFF8FF6B}">
    <text>中臺科大教發中心</text>
  </threadedComment>
  <threadedComment ref="K268" dT="2024-06-19T07:22:23.96" personId="{778BD5EF-BC72-4332-BD88-8EFE6B693D34}" id="{A82B8200-B04B-432E-A0BC-2374C51FA1B0}">
    <text>康寧大學護理科、台北市交通局（交通安全）、波蜜</text>
  </threadedComment>
  <threadedComment ref="M268" dT="2024-09-20T09:39:54.54" personId="{778BD5EF-BC72-4332-BD88-8EFE6B693D34}" id="{AFDADCEE-76BC-43D6-BB2E-C162515F6496}">
    <text>中臺科大、台中科大</text>
  </threadedComment>
  <threadedComment ref="O268" dT="2024-08-19T02:33:37.57" personId="{778BD5EF-BC72-4332-BD88-8EFE6B693D34}" id="{5463BBB9-B190-4D04-A730-CCC1E2203BA3}">
    <text>陳澄波第二波合作、新竹市行政處公關新聞科（媒體識讀）、新北性平續約、中臺科大、台中科大</text>
  </threadedComment>
  <threadedComment ref="S268" dT="2024-06-19T07:52:05.52" personId="{778BD5EF-BC72-4332-BD88-8EFE6B693D34}" id="{D0FBBC6C-933F-4EBC-9D68-521135458162}">
    <text>雲林品德教育、法扶基金會</text>
  </threadedComment>
  <threadedComment ref="W268" dT="2024-06-19T07:53:01.44" personId="{778BD5EF-BC72-4332-BD88-8EFE6B693D34}" id="{EECC2FB8-F8E9-4245-A8E0-56E306BBDFAC}">
    <text>凱娜谷慕慕、陳澄波文化基金會、台北性平2025</text>
  </threadedComment>
  <threadedComment ref="E269" dT="2024-09-30T00:52:21.97" personId="{C2E11B84-09AB-454D-BB52-806F6F240C09}" id="{379E3C78-74FE-4A5C-8E56-C4C4940DCF7D}">
    <text>寶齡富錦生技股份有限公司
森田藥粧
ICON_愛康生物科技有限公司
自然美生物科技股份有限公司</text>
  </threadedComment>
  <threadedComment ref="G269" dT="2024-07-05T08:11:53.15" personId="{C2E11B84-09AB-454D-BB52-806F6F240C09}" id="{10CC5B8A-9E0D-4AD0-8D2F-B60FBBDDD2E9}">
    <text>英屬維京群島商太古可口可樂股份有限公司台灣分公司
黑松股份有限公司
黑松教育基金會
社團法人臺灣腦中風學會
台灣感染症醫學會
台灣免疫學會
中鼎集團
中鼎教育基金會
LG_臺灣樂金化學股份有限公司
台塑生醫
巴黎人壽
旭榮集團
台北市觀光傳播局
寶齡富錦生技股份有限公司
ICON_愛康生物科技有限公司
自然美生物科技股份有限公司</text>
  </threadedComment>
  <threadedComment ref="I269" dT="2024-09-30T00:59:01.59" personId="{C2E11B84-09AB-454D-BB52-806F6F240C09}" id="{319542FA-88E0-41C2-A997-A93B7CF615DF}">
    <text>森田藥粧</text>
  </threadedComment>
  <threadedComment ref="K269" dT="2024-07-05T08:15:44.17" personId="{C2E11B84-09AB-454D-BB52-806F6F240C09}" id="{544736A5-A0FD-46FD-AEB2-212E9A5D438B}">
    <text>東森
台灣頭痛醫學會
中鼎教育基金會
中鼎集團教育訓練單位
旭榮集團
森田藥粧</text>
  </threadedComment>
  <threadedComment ref="O269" dT="2024-07-05T08:03:07.38" personId="{C2E11B84-09AB-454D-BB52-806F6F240C09}" id="{5C3F3B25-BEAE-44E4-97CB-6C6DBE4FA45C}">
    <text>東洋藥品
台灣諾華
邦訓
佳格食品</text>
  </threadedComment>
  <threadedComment ref="S269" dT="2024-07-03T09:57:15.27" personId="{C2E11B84-09AB-454D-BB52-806F6F240C09}" id="{1946C04C-0C8C-4AF0-B32B-18ED9469C6E4}">
    <text>信義房屋
大昕廣告
香港商尚域投資有限公司台灣分公司
國泰空軍
國泰陸軍</text>
  </threadedComment>
  <threadedComment ref="W269" dT="2024-07-03T08:48:29.93" personId="{C2E11B84-09AB-454D-BB52-806F6F240C09}" id="{3CDD912E-219E-4622-920B-81CAAEEE440C}">
    <text>金車文教基金會
國泰空
賑災基金會防災教育
國泰JoSeal
國泰建設
玉山
LINE x CSRone
新視紀-消保案</text>
  </threadedComment>
  <threadedComment ref="F270" dT="2024-09-30T02:36:22.03" personId="{D30947EB-E824-4854-8B99-EB90F3A52268}" id="{479B8D52-D3E1-46F3-9394-17E32C4315AD}">
    <text>日月光基金會</text>
  </threadedComment>
  <threadedComment ref="G270" dT="2024-06-19T09:40:04.47" personId="{DEE2994F-FED8-47CA-80DD-E544D02D8324}" id="{3A1385DE-94C0-4430-AF82-CB5CC55BDB78}">
    <text>南僑集團、泰山企業、大成長城企業、台灣糖業、味王、七七乳加、台灣電通、安索帕行銷</text>
  </threadedComment>
  <threadedComment ref="J270" dT="2024-09-30T02:38:32.88" personId="{DEE2994F-FED8-47CA-80DD-E544D02D8324}" id="{A6CE9418-85DE-4447-9A86-303D3C46EE74}">
    <text>花王</text>
  </threadedComment>
  <threadedComment ref="K270" dT="2024-06-19T04:28:37.29" personId="{DEE2994F-FED8-47CA-80DD-E544D02D8324}" id="{45E9757A-6106-4C35-B58E-32E3D7BA4A09}">
    <text>博報堂、好食課</text>
  </threadedComment>
  <threadedComment ref="O270" dT="2024-09-20T09:18:39.99" personId="{DEE2994F-FED8-47CA-80DD-E544D02D8324}" id="{6C9A5191-844C-46BD-B282-51774731C48B}">
    <text>延伸公關、偉太廣告</text>
  </threadedComment>
  <threadedComment ref="Q270" dT="2024-09-30T02:39:31.90" personId="{DEE2994F-FED8-47CA-80DD-E544D02D8324}" id="{6266F96B-9337-4A95-A7A3-17E82300BE7F}">
    <text>花王</text>
  </threadedComment>
  <threadedComment ref="R270" dT="2024-09-30T02:39:44.90" personId="{DEE2994F-FED8-47CA-80DD-E544D02D8324}" id="{5E3EEE29-09AB-420D-BCC0-CA14CFA6FB6D}">
    <text>香港e2Sports、新竹縣衛生局</text>
  </threadedComment>
  <threadedComment ref="S270" dT="2024-08-12T02:40:31.60" personId="{DEE2994F-FED8-47CA-80DD-E544D02D8324}" id="{2BC8BC1D-A651-4C65-95D3-EF485C4A2279}">
    <text>花王</text>
  </threadedComment>
  <threadedComment ref="U270" dT="2024-09-30T02:40:23.65" personId="{DEE2994F-FED8-47CA-80DD-E544D02D8324}" id="{A90B3A3B-5374-4191-ADC7-5C4135F4F206}">
    <text>新竹縣衛生局</text>
  </threadedComment>
  <threadedComment ref="W270" dT="2024-06-19T04:29:22.98" personId="{DEE2994F-FED8-47CA-80DD-E544D02D8324}" id="{4E667F76-DC25-46DA-AFF5-42B520FC8C65}">
    <text>利樂包裝、嘉義縣稅務局、文化部台語補助案、慈濟基金會、南區國稅局、新竹縣教育局、基隆市稅務局、新竹縣衛生局</text>
  </threadedComment>
  <threadedComment ref="E271" dT="2024-09-30T02:34:03.11" personId="{7CE90395-705C-4897-85CB-354097935490}" id="{D2DE3D1F-1BCE-49AC-AF0A-0F1A48D3E43F}">
    <text>暉致製藥、群光電能、億光電子、新北環保局</text>
  </threadedComment>
  <threadedComment ref="F271" dT="2024-09-30T02:23:54.67" personId="{7CE90395-705C-4897-85CB-354097935490}" id="{787C6104-3A59-454B-96A2-0A564BC7FAC2}">
    <text>叡揚</text>
  </threadedComment>
  <threadedComment ref="G271" dT="2024-09-30T02:34:49.97" personId="{7CE90395-705C-4897-85CB-354097935490}" id="{E41F4143-C52A-4B7B-B4E1-1F26A436078D}">
    <text>大聯大基金會、師大能源網、KKBOX、Bluetrade、暉致製藥、億光電子、群光電能、新北環保局</text>
  </threadedComment>
  <threadedComment ref="I271" dT="2024-09-30T02:19:06.01" personId="{7CE90395-705C-4897-85CB-354097935490}" id="{DF6F7243-9CD9-4A53-98A4-01FF746B17D8}">
    <text>叡揚、台中保育署</text>
  </threadedComment>
  <threadedComment ref="J271" dT="2024-09-30T02:18:57.87" personId="{7CE90395-705C-4897-85CB-354097935490}" id="{CFE2468D-BD01-409E-B33F-9CF8C2AE4AB1}">
    <text>遠哲教育基金會、禎祥教育基金會</text>
  </threadedComment>
  <threadedComment ref="K271" dT="2024-09-30T02:20:11.63" personId="{7CE90395-705C-4897-85CB-354097935490}" id="{EECA4A65-7081-4452-8EFB-9A12EA8B5B56}">
    <text>明泰文教基金會、千禧之愛、林保署森林育樂、北水、HIQ中華海洋、台中保育署、叡揚</text>
  </threadedComment>
  <threadedComment ref="M271" dT="2024-09-30T03:50:12.40" personId="{7CE90395-705C-4897-85CB-354097935490}" id="{FB8D4518-ADDF-468A-B92F-A4639E0AFF54}">
    <text>禎祥教育基金會</text>
  </threadedComment>
  <threadedComment ref="O271" dT="2024-09-30T02:21:09.40" personId="{7CE90395-705C-4897-85CB-354097935490}" id="{0F9DCB5C-3D80-4EF8-BDB3-FC70B306CCDD}">
    <text>友種、育秀教育基金會、研揚文教基金會、禎祥教育基金會、女科技人</text>
  </threadedComment>
  <threadedComment ref="S271" dT="2024-09-30T02:21:46.83" personId="{7CE90395-705C-4897-85CB-354097935490}" id="{2B801E1C-8887-4234-AADD-3200AB330B38}">
    <text>司法院、海科館</text>
  </threadedComment>
  <threadedComment ref="W271" dT="2024-09-30T02:21:56.59" personId="{7CE90395-705C-4897-85CB-354097935490}" id="{4A7CDE31-27A7-4BDE-963F-5A24AC779E85}">
    <text>雲門,土基會,癌症</text>
  </threadedComment>
  <threadedComment ref="G272" dT="2024-08-12T02:27:26.61" personId="{61C42D28-EBCA-46A1-95F9-F1E7E4A0C7C1}" id="{3BAEEAE0-D71F-4409-8AE5-853883430A65}">
    <text>台北市私立聖道兒童之家</text>
  </threadedComment>
  <threadedComment ref="K272" dT="2024-09-30T02:16:36.79" personId="{61C42D28-EBCA-46A1-95F9-F1E7E4A0C7C1}" id="{C3936A5D-F074-4A87-8535-64AF041A629B}">
    <text>嘉義縣國際教育資源中心</text>
  </threadedComment>
  <threadedComment ref="O272" dT="2024-09-30T02:17:00.10" personId="{61C42D28-EBCA-46A1-95F9-F1E7E4A0C7C1}" id="{FE44882B-DEFE-4246-9058-03592F5063C5}">
    <text>屏東交通安全計畫</text>
  </threadedComment>
  <threadedComment ref="S272" dT="2024-09-02T06:12:56.37" personId="{61C42D28-EBCA-46A1-95F9-F1E7E4A0C7C1}" id="{1C32706C-B627-4BBA-A95D-9B270F786256}">
    <text>經濟部智慧財產局</text>
  </threadedComment>
  <threadedComment ref="W272" dT="2024-06-19T07:48:51.73" personId="{61C42D28-EBCA-46A1-95F9-F1E7E4A0C7C1}" id="{31D3433D-3CF5-4577-BA9B-BD237BACEE81}">
    <text>新希望基金會
國泰證券
順發
聚陽
UPenn
原語會
臺南文資
衛武營CSR
富邦偏鄉理財</text>
  </threadedComment>
  <threadedComment ref="G273" dT="2024-09-29T16:28:02.47" personId="{011C5FF7-60E9-484C-A569-29AC80F52AA0}" id="{3CB85CEE-6A87-4548-B0BE-1E014BCD7A9B}">
    <text>台北市衛生局、彰化社會局、新北市體育局、國家人權委員會、嘉義社會局、台中社會局、高雄社會局、桃園市家防中心、台灣少年權益與福利促進聯盟、中華國際人權促進會、體育署學校體育組、統一企業社會福利慈善事業基金會、力晶文教基金會、聯華電子、海漁會、光洋基金會、明緯公益基金會</text>
  </threadedComment>
  <threadedComment ref="K273" dT="2024-09-29T16:28:36.30" personId="{011C5FF7-60E9-484C-A569-29AC80F52AA0}" id="{8E738555-02ED-4A6B-8C9B-9B03B6EEC4CA}">
    <text>黑潮基金會、罕病基金會、婦權基金會、體育署全民運動組、桃園體育局、兒福聯盟、榮成山與田教育基金會、桃園家防中心、永信文教基金會、慶寶勤勞基金會、展翅協會</text>
  </threadedComment>
  <threadedComment ref="R273" dT="2024-09-29T09:12:24.51" personId="{011C5FF7-60E9-484C-A569-29AC80F52AA0}" id="{CC592CB0-9DF4-495D-BF54-520C792BC0C5}">
    <text>灃食（年度發表會）</text>
  </threadedComment>
  <threadedComment ref="S273" dT="2024-09-29T09:12:15.86" personId="{011C5FF7-60E9-484C-A569-29AC80F52AA0}" id="{95A79B36-9653-4EC1-B5C8-DDAF5C100861}">
    <text>嘉義太空館</text>
  </threadedComment>
  <threadedComment ref="W273" dT="2024-09-29T09:12:35.93" personId="{011C5FF7-60E9-484C-A569-29AC80F52AA0}" id="{B6DB5FD5-AE8C-4596-8990-AFADFC34552E}">
    <text>灃食、花蓮地方稅務局</text>
  </threadedComment>
  <threadedComment ref="E274" dT="2024-09-30T02:25:34.98" personId="{79FBDAD8-D703-4B5D-8CE8-764E5AC74DC8}" id="{8EFD88C9-E703-4C28-98B1-71040C13794C}">
    <text>淡江USR
文化USR
暨南大學USR
德明財經科大USR
輔英科大USR
嘉義大學USR
北醫大學USR
豐泰文教基金會、統一超商好鄰居基金會、中強光電、光寶</text>
  </threadedComment>
  <threadedComment ref="F274" dT="2024-09-30T02:26:49.23" personId="{79FBDAD8-D703-4B5D-8CE8-764E5AC74DC8}" id="{4F65F9EC-E501-4A92-B292-61488AC3FB71}">
    <text>欣興電子、摩斯漢堡
移除2U_考照培訓部分學校</text>
  </threadedComment>
  <threadedComment ref="G274" dT="2024-09-30T02:33:35.56" personId="{79FBDAD8-D703-4B5D-8CE8-764E5AC74DC8}" id="{865FE286-5222-4DA3-97CA-93A29CC6B213}">
    <text>2U_考照培訓：
北醫：護理系、學士後護理系
大葉大學教務處
義守圖資處
2U_USR：
淡江USR
文化USR
暨南大學USR
德明財經科大USR
輔英科大USR
嘉義大學USR
北醫大學USR
全能電競提案：
台新、中強光電、光寶
企業CSR：
豐泰文教基金會、統一超商好鄰居基金會
其他：南投縣新聞處</text>
  </threadedComment>
  <threadedComment ref="K274" dT="2024-09-30T02:37:47.52" personId="{79FBDAD8-D703-4B5D-8CE8-764E5AC74DC8}" id="{E819D4B0-2E7B-4224-8E69-F04DC454DEEA}">
    <text>高醫大、野野、北醫教務處
桃園市農業局、台中市農業局、高科大技職</text>
  </threadedComment>
  <threadedComment ref="O274" dT="2024-09-30T02:38:21.77" personId="{79FBDAD8-D703-4B5D-8CE8-764E5AC74DC8}" id="{A564BC56-6370-4369-A00E-D16CE70AC118}">
    <text>友達光電</text>
  </threadedComment>
  <threadedComment ref="S274" dT="2024-09-30T02:38:53.27" personId="{79FBDAD8-D703-4B5D-8CE8-764E5AC74DC8}" id="{1F3D3B2A-4CE4-4411-ADCF-53C0EF4BEF7B}">
    <text>安達人壽、文化大學</text>
  </threadedComment>
  <threadedComment ref="W274" dT="2024-09-30T02:39:35.31" personId="{79FBDAD8-D703-4B5D-8CE8-764E5AC74DC8}" id="{89CB950F-56C5-45F2-B006-1027CFBC854C}">
    <text>台新基金會、高大、高科大開放水域、茂森、客委會、高科大食農</text>
  </threadedComment>
  <threadedComment ref="E275" dT="2024-09-30T02:44:01.61" personId="{778BD5EF-BC72-4332-BD88-8EFE6B693D34}" id="{C61B6805-7E82-40CE-9506-05C3B1E9889F}">
    <text>桃園市性平、台中市性平、高雄市性平、台南市性平</text>
  </threadedComment>
  <threadedComment ref="F275" dT="2024-09-30T02:43:10.79" personId="{778BD5EF-BC72-4332-BD88-8EFE6B693D34}" id="{1A6129FB-F604-4A8C-9644-C78CD49C6513}">
    <text>教育部性平</text>
  </threadedComment>
  <threadedComment ref="G275" dT="2024-06-24T01:57:05.12" personId="{778BD5EF-BC72-4332-BD88-8EFE6B693D34}" id="{CD9BED65-6C22-4863-9EFB-26E20EF8245E}">
    <text>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家樂福文教基金會、巴黎萊雅、中選會、Extra、教育部口腔保健</text>
  </threadedComment>
  <threadedComment ref="K275" dT="2024-06-19T07:22:23.96" personId="{778BD5EF-BC72-4332-BD88-8EFE6B693D34}" id="{FAEE991A-A8D3-40F4-928F-A0407B6B40BF}">
    <text>康寧大學護理科、台北市交通局（交通安全）、波蜜</text>
  </threadedComment>
  <threadedComment ref="N275" dT="2024-09-30T02:41:03.26" personId="{778BD5EF-BC72-4332-BD88-8EFE6B693D34}" id="{60EC060F-DE9B-4DB3-8000-5CFBE86266B1}">
    <text>陳澄波第二波合作、中臺科大</text>
  </threadedComment>
  <threadedComment ref="O275" dT="2024-08-19T02:33:37.57" personId="{778BD5EF-BC72-4332-BD88-8EFE6B693D34}" id="{8ECEDC8C-EF78-462C-830A-37C1B3491489}">
    <text>新竹市行政處公關新聞科（媒體識讀）、新北性平續約、台中科大</text>
  </threadedComment>
  <threadedComment ref="Q275" dT="2024-09-30T02:40:59.10" personId="{778BD5EF-BC72-4332-BD88-8EFE6B693D34}" id="{BED8F9AB-6917-4B15-8CE2-FB3B1B0AD90C}">
    <text>陳澄波第二波合作、中臺科大</text>
  </threadedComment>
  <threadedComment ref="S275" dT="2024-06-19T07:52:05.52" personId="{778BD5EF-BC72-4332-BD88-8EFE6B693D34}" id="{10E8B839-CBFD-4318-98B0-2A542A0555A3}">
    <text>陳澄波第二波合作、中臺科大、雲林品德教育、法扶基金會</text>
  </threadedComment>
  <threadedComment ref="W275" dT="2024-06-19T07:53:01.44" personId="{778BD5EF-BC72-4332-BD88-8EFE6B693D34}" id="{C97E7B0B-88B5-4DE5-9AC4-1381C84F363C}">
    <text>凱娜谷慕慕、陳澄波文化基金會、台北性平2025</text>
  </threadedComment>
  <threadedComment ref="E276" dT="2024-10-07T02:48:37.13" personId="{C2E11B84-09AB-454D-BB52-806F6F240C09}" id="{B5DFF80B-761E-4508-BF76-D10690B92E47}">
    <text>霹靂國際</text>
  </threadedComment>
  <threadedComment ref="F276" dT="2024-10-07T02:46:49.79" personId="{C2E11B84-09AB-454D-BB52-806F6F240C09}" id="{BD4E0A7B-206C-42A6-A728-B491BDF42EEA}">
    <text>台灣樂金化學
霹靂國際</text>
  </threadedComment>
  <threadedComment ref="G276" dT="2024-07-05T08:11:53.15" personId="{C2E11B84-09AB-454D-BB52-806F6F240C09}" id="{C0FF7BE5-AD17-4DD2-97EC-542639F1361E}">
    <text>英屬維京群島商太古可口可樂股份有限公司台灣分公司
黑松股份有限公司
黑松教育基金會
社團法人臺灣腦中風學會
台灣感染症醫學會
台灣免疫學會
中鼎集團
中鼎教育基金會
台塑生醫
巴黎人壽
旭榮集團
台北市觀光傳播局
寶齡富錦生技股份有限公司
ICON_愛康生物科技有限公司
自然美生物科技股份有限公司</text>
  </threadedComment>
  <threadedComment ref="K276" dT="2024-07-05T08:15:44.17" personId="{C2E11B84-09AB-454D-BB52-806F6F240C09}" id="{3C864C7E-084E-4A8B-8E90-06E1D938AF43}">
    <text>東森
台灣頭痛醫學會
中鼎教育基金會
中鼎集團教育訓練單位
旭榮集團
森田藥粧
霹靂國際</text>
  </threadedComment>
  <threadedComment ref="O276" dT="2024-07-05T08:03:07.38" personId="{C2E11B84-09AB-454D-BB52-806F6F240C09}" id="{22812636-298B-4583-8250-B95294C65310}">
    <text>東洋藥品
台灣諾華
邦訓
佳格食品</text>
  </threadedComment>
  <threadedComment ref="S276" dT="2024-07-03T09:57:15.27" personId="{C2E11B84-09AB-454D-BB52-806F6F240C09}" id="{76BCC4DA-78F2-4192-ADF0-793E607AE8F4}">
    <text>信義房屋
大昕廣告
香港商尚域投資有限公司台灣分公司
國泰空軍
國泰陸軍</text>
  </threadedComment>
  <threadedComment ref="W276" dT="2024-07-03T08:48:29.93" personId="{C2E11B84-09AB-454D-BB52-806F6F240C09}" id="{DC1B912A-0E18-41F9-BEA5-169BC4DACBEE}">
    <text>金車文教基金會
國泰空
賑災基金會防災教育
國泰JoSeal
國泰建設
玉山
LINE x CSRone
新視紀-消保案</text>
  </threadedComment>
  <threadedComment ref="G277" dT="2024-06-19T09:40:04.47" personId="{DEE2994F-FED8-47CA-80DD-E544D02D8324}" id="{8ECD8B67-C705-42AF-A6BD-24D51D3E2061}">
    <text>南僑集團、泰山企業、大成長城企業、台灣糖業、味王、七七乳加、台灣電通、安索帕行銷</text>
  </threadedComment>
  <threadedComment ref="K277" dT="2024-06-19T04:28:37.29" personId="{DEE2994F-FED8-47CA-80DD-E544D02D8324}" id="{CCF63472-4007-48A4-B531-7F3CB5F8E7F9}">
    <text>博報堂、好食課</text>
  </threadedComment>
  <threadedComment ref="O277" dT="2024-09-20T09:18:39.99" personId="{DEE2994F-FED8-47CA-80DD-E544D02D8324}" id="{758D7028-C58A-4BF5-8259-6701F1D6E305}">
    <text>延伸公關、偉太廣告</text>
  </threadedComment>
  <threadedComment ref="S277" dT="2024-08-12T02:40:31.60" personId="{DEE2994F-FED8-47CA-80DD-E544D02D8324}" id="{3F3F85FE-8CC8-4364-892D-C2D96AE2B747}">
    <text>花王</text>
  </threadedComment>
  <threadedComment ref="W277" dT="2024-06-19T04:29:22.98" personId="{DEE2994F-FED8-47CA-80DD-E544D02D8324}" id="{AC597F13-69DC-47E2-B45C-6238C9C88662}">
    <text>利樂包裝、嘉義縣稅務局、文化部台語補助案、慈濟基金會、南區國稅局、新竹縣教育局、基隆市稅務局、新竹縣衛生局</text>
  </threadedComment>
  <threadedComment ref="E278" dT="2024-10-07T03:17:59.52" personId="{7CE90395-705C-4897-85CB-354097935490}" id="{415541EF-AD41-41A4-97D3-E58E518C9A69}">
    <text>環境部環保司</text>
  </threadedComment>
  <threadedComment ref="F278" dT="2024-10-07T03:12:48.57" personId="{7CE90395-705C-4897-85CB-354097935490}" id="{8D935C6F-DF0E-4460-B85C-44EC66AA6382}">
    <text>大聯大基金會、新北環保局、阿里巴巴、bluetrade</text>
  </threadedComment>
  <threadedComment ref="G278" dT="2024-10-07T03:18:54.00" personId="{7CE90395-705C-4897-85CB-354097935490}" id="{2CDDEC1A-C289-45E5-9132-64017F28764E}">
    <text>師大能源網、KKBOX、暉致製藥、億光電子、群光電能、環境部環保司</text>
  </threadedComment>
  <threadedComment ref="I278" dT="2024-10-07T03:10:43.91" personId="{7CE90395-705C-4897-85CB-354097935490}" id="{1EF5C7E4-7D77-4A0E-941C-3665679B120E}">
    <text>器捐基金會、大聯大基金會</text>
  </threadedComment>
  <threadedComment ref="J278" dT="2024-10-07T03:09:53.84" personId="{7CE90395-705C-4897-85CB-354097935490}" id="{D96F8D46-FA47-45E4-A015-70C61210B5F7}">
    <text>千禧之愛</text>
  </threadedComment>
  <threadedComment ref="K278" dT="2024-10-07T03:11:44.85" personId="{7CE90395-705C-4897-85CB-354097935490}" id="{18DB38FE-A9FD-4107-93D0-98B4F3CD88EA}">
    <text>明泰文教基金會、林保署森林育樂、遠哲科學教育基金會、器捐基金會、大聯大基金會、北水、HIQ中華海洋、禎祥教育基金會、叡揚</text>
  </threadedComment>
  <threadedComment ref="O278" dT="2024-10-07T03:08:51.29" personId="{7CE90395-705C-4897-85CB-354097935490}" id="{002157D1-20E2-4C03-82F6-63F9D6A337E7}">
    <text>友種、育秀教育基金會、研揚文教基金會、禎祥教育基金會、女科技人</text>
  </threadedComment>
  <threadedComment ref="Q278" dT="2024-10-07T03:07:21.27" personId="{7CE90395-705C-4897-85CB-354097935490}" id="{081831F2-6531-454A-A9BB-48B66B9FD8AF}">
    <text>阿里巴巴</text>
  </threadedComment>
  <threadedComment ref="S278" dT="2024-10-07T03:07:13.05" personId="{7CE90395-705C-4897-85CB-354097935490}" id="{E1A1D80D-D307-46A0-BDF9-08B1BE0F0D29}">
    <text>司法院、海科館 、阿里巴巴</text>
  </threadedComment>
  <threadedComment ref="W278" dT="2024-10-07T03:07:45.91" personId="{7CE90395-705C-4897-85CB-354097935490}" id="{5170E57D-893E-4A54-8C42-987288ED78D2}">
    <text>雲門,土基會,癌症</text>
  </threadedComment>
  <threadedComment ref="G279" dT="2024-08-12T02:27:26.61" personId="{61C42D28-EBCA-46A1-95F9-F1E7E4A0C7C1}" id="{53CA964E-39BD-470C-A160-8E8A0F761A96}">
    <text>台北市私立聖道兒童之家</text>
  </threadedComment>
  <threadedComment ref="K279" dT="2024-09-30T02:16:36.79" personId="{61C42D28-EBCA-46A1-95F9-F1E7E4A0C7C1}" id="{3E93BA2E-42F8-41BB-961F-5EE959EF8FCD}">
    <text>嘉義縣國際教育資源中心</text>
  </threadedComment>
  <threadedComment ref="O279" dT="2024-09-30T02:17:00.10" personId="{61C42D28-EBCA-46A1-95F9-F1E7E4A0C7C1}" id="{16AF1455-E83C-4A90-B4B9-E5D15F69A604}">
    <text>屏東交通安全計畫</text>
  </threadedComment>
  <threadedComment ref="S279" dT="2024-09-02T06:12:56.37" personId="{61C42D28-EBCA-46A1-95F9-F1E7E4A0C7C1}" id="{BD086405-633D-4AAC-819C-757D2CD62CF9}">
    <text>經濟部智慧財產局</text>
  </threadedComment>
  <threadedComment ref="W279" dT="2024-06-19T07:48:51.73" personId="{61C42D28-EBCA-46A1-95F9-F1E7E4A0C7C1}" id="{A3AA0CE3-56E3-4EBE-BC03-AB3075492621}">
    <text>新希望基金會
國泰證券
順發
聚陽
UPenn
原語會
臺南文資
衛武營CSR
富邦偏鄉理財</text>
  </threadedComment>
  <threadedComment ref="E280" dT="2024-10-07T03:04:26.31" personId="{011C5FF7-60E9-484C-A569-29AC80F52AA0}" id="{60C35A25-7807-4C8E-AD9E-5213B23AEBD9}">
    <text>TPBL台灣職業籃球大聯盟</text>
  </threadedComment>
  <threadedComment ref="F280" dT="2024-10-07T02:59:59.24" personId="{011C5FF7-60E9-484C-A569-29AC80F52AA0}" id="{4B588FE1-F05B-4432-93E1-B346B8E2437C}">
    <text>台北市衛生局、力晶文教基金會</text>
  </threadedComment>
  <threadedComment ref="G280" dT="2024-10-07T02:59:34.26" personId="{011C5FF7-60E9-484C-A569-29AC80F52AA0}" id="{D69F5209-F886-4D98-A1E9-1742EAE366EE}">
    <text>彰化社會局、新北市體育局、國家人權委員會、嘉義社會局、台中社會局、高雄社會局、台灣少年權益與福利促進聯盟、中華國際人權促進會、體育署學校體育組、統一企業社會福利慈善事業基金會、聯華電子、海漁會、光洋基金會、明緯公益基金會</text>
  </threadedComment>
  <threadedComment ref="I280" dT="2024-10-07T03:00:53.99" personId="{011C5FF7-60E9-484C-A569-29AC80F52AA0}" id="{B4553F71-FE9B-4484-A162-DDAB63C9A19F}">
    <text>2025世展會、力晶文教基金會</text>
  </threadedComment>
  <threadedComment ref="K280" dT="2024-10-07T03:00:37.90" personId="{011C5FF7-60E9-484C-A569-29AC80F52AA0}" id="{4B83AEFA-3532-45B9-AA5E-F198419C1F6D}">
    <text>黑潮基金會、罕病基金會、婦權基金會、體育署全民運動組、桃園體育局、兒福聯盟、榮成山與田教育基金會、桃園家防中心、永信文教基金會、慶寶勤勞基金會、展翅協會、2025世展會</text>
  </threadedComment>
  <threadedComment ref="E281" dT="2024-10-07T02:11:47.62" personId="{79FBDAD8-D703-4B5D-8CE8-764E5AC74DC8}" id="{207C5656-4562-4918-A19C-EDE5073E0D87}">
    <text>台灣港務公司、台灣松下電器</text>
  </threadedComment>
  <threadedComment ref="F281" dT="2024-10-07T02:12:26.28" personId="{79FBDAD8-D703-4B5D-8CE8-764E5AC74DC8}" id="{5C8280BA-FB10-41FB-BC3B-1A149DB7069E}">
    <text>大葉大學教務處、淡江USR</text>
  </threadedComment>
  <threadedComment ref="G281" dT="2024-10-07T02:13:37.44" personId="{79FBDAD8-D703-4B5D-8CE8-764E5AC74DC8}" id="{08D40EA1-3207-4D01-8026-1321D37FF774}">
    <text>2U_考照培訓：
北醫：護理系、學士後護理系
義守圖資處
2U_USR：
文化USR
暨南大學USR
德明財經科大USR
輔英科大USR
嘉義大學USR
北醫大學USR
全能電競提案：
台新、中強光電、光寶
企業CSR：
豐泰文教基金會、統一超商好鄰居基金會、台灣港務公司、台灣松下電器
其他：南投縣新聞處</text>
  </threadedComment>
  <threadedComment ref="I281" dT="2024-10-07T02:14:00.53" personId="{79FBDAD8-D703-4B5D-8CE8-764E5AC74DC8}" id="{6334D471-A824-400A-8DBA-B15068338620}">
    <text>淡江USR</text>
  </threadedComment>
  <threadedComment ref="J281" dT="2024-10-07T02:19:23.64" personId="{79FBDAD8-D703-4B5D-8CE8-764E5AC74DC8}" id="{F0692119-40CC-4C8D-A0D8-1443DCAC82CC}">
    <text>桃園市農業局</text>
  </threadedComment>
  <threadedComment ref="K281" dT="2024-10-07T02:15:42.93" personId="{79FBDAD8-D703-4B5D-8CE8-764E5AC74DC8}" id="{62341EAE-CDED-4824-AA7E-945EBE3024A7}">
    <text>高醫大、野野、北醫教務處
、台中市農業局、高科大技職、淡江USR</text>
  </threadedComment>
  <threadedComment ref="O281" dT="2024-10-07T02:16:06.44" personId="{79FBDAD8-D703-4B5D-8CE8-764E5AC74DC8}" id="{944C19FC-97CA-4BA2-B716-2963F8C0374D}">
    <text>友達光電</text>
  </threadedComment>
  <threadedComment ref="S281" dT="2024-10-07T02:16:23.85" personId="{79FBDAD8-D703-4B5D-8CE8-764E5AC74DC8}" id="{130FFB3D-A780-4079-B867-5BE0A3354136}">
    <text>安達人壽、文化大學</text>
  </threadedComment>
  <threadedComment ref="W281" dT="2024-10-07T02:16:42.37" personId="{79FBDAD8-D703-4B5D-8CE8-764E5AC74DC8}" id="{375C6A70-971F-4045-AD2B-CCAE3A276A1C}">
    <text>台新基金會、高大、高科大開放水域、茂森、客委會、高科大食農</text>
  </threadedComment>
  <threadedComment ref="F282" dT="2024-10-07T03:26:49.52" personId="{778BD5EF-BC72-4332-BD88-8EFE6B693D34}" id="{74090FB6-60A5-493E-9D2C-7D6778A736D0}">
    <text>Extra</text>
  </threadedComment>
  <threadedComment ref="G282" dT="2024-06-24T01:57:05.12" personId="{778BD5EF-BC72-4332-BD88-8EFE6B693D34}" id="{FDE7B2C5-4548-464E-A2E4-4169712E4DC1}">
    <text>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家樂福文教基金會、巴黎萊雅、中選會、教育部口腔保健</text>
  </threadedComment>
  <threadedComment ref="I282" dT="2024-10-07T03:30:34.64" personId="{778BD5EF-BC72-4332-BD88-8EFE6B693D34}" id="{5EE2DFC8-D504-4D4D-A4AE-35AB3FB71BC5}">
    <text>Extra</text>
  </threadedComment>
  <threadedComment ref="K282" dT="2024-06-19T07:22:23.96" personId="{778BD5EF-BC72-4332-BD88-8EFE6B693D34}" id="{D163FF17-327E-4A65-82A2-57CB4EC20CEB}">
    <text>康寧大學護理科、台北市交通局（交通安全）、波蜜、Extra</text>
  </threadedComment>
  <threadedComment ref="O282" dT="2024-08-19T02:33:37.57" personId="{778BD5EF-BC72-4332-BD88-8EFE6B693D34}" id="{9CB0CD23-9BAC-4DDB-91CD-2E6B8ABFCBF7}">
    <text>新竹市行政處公關新聞科（媒體識讀）、新北性平續約、台中科大</text>
  </threadedComment>
  <threadedComment ref="S282" dT="2024-06-19T07:52:05.52" personId="{778BD5EF-BC72-4332-BD88-8EFE6B693D34}" id="{C9FB7B8A-C0CF-49A6-8B2B-329C8258500A}">
    <text>陳澄波第二波合作、中臺科大、雲林品德教育、法扶基金會</text>
  </threadedComment>
  <threadedComment ref="W282" dT="2024-06-19T07:53:01.44" personId="{778BD5EF-BC72-4332-BD88-8EFE6B693D34}" id="{B2F649F7-90EE-4232-B55F-DA4F8EA17C0C}">
    <text>凱娜谷慕慕、陳澄波文化基金會、台北性平2025</text>
  </threadedComment>
  <threadedComment ref="G283" dT="2024-07-05T08:11:53.15" personId="{C2E11B84-09AB-454D-BB52-806F6F240C09}" id="{AF81193F-94CB-4E39-B1C6-5DE57431F071}">
    <text>英屬維京群島商太古可口可樂股份有限公司台灣分公司
黑松股份有限公司
黑松教育基金會
社團法人臺灣腦中風學會
台灣感染症醫學會
台灣免疫學會
中鼎集團
中鼎教育基金會
台塑生醫
巴黎人壽
旭榮集團
台北市觀光傳播局
寶齡富錦生技股份有限公司
ICON_愛康生物科技有限公司
自然美生物科技股份有限公司</text>
  </threadedComment>
  <threadedComment ref="K283" dT="2024-07-05T08:15:44.17" personId="{C2E11B84-09AB-454D-BB52-806F6F240C09}" id="{484269FF-AD17-46B1-ACEC-7BFE76A27B2A}">
    <text>東森
台灣頭痛醫學會
中鼎教育基金會
中鼎集團教育訓練單位
旭榮集團
森田藥粧
霹靂國際</text>
  </threadedComment>
  <threadedComment ref="N283" dT="2024-10-14T02:40:51.00" personId="{C2E11B84-09AB-454D-BB52-806F6F240C09}" id="{134A3376-7FEE-43D7-B2BD-6574E0CE7747}">
    <text>新加坡商希達數位有限公司</text>
  </threadedComment>
  <threadedComment ref="O283" dT="2024-07-05T08:03:07.38" personId="{C2E11B84-09AB-454D-BB52-806F6F240C09}" id="{B75B26E5-0754-4E4C-9403-C4A331857D1A}">
    <text>東洋藥品
台灣諾華
邦訓
佳格食品</text>
  </threadedComment>
  <threadedComment ref="S283" dT="2024-07-03T09:57:15.27" personId="{C2E11B84-09AB-454D-BB52-806F6F240C09}" id="{6C4E2208-CAA2-4208-8220-A4952918CECF}">
    <text>信義房屋
大昕廣告
香港商尚域投資有限公司台灣分公司
國泰空軍
國泰陸軍
新加坡商希達數位有限公司</text>
  </threadedComment>
  <threadedComment ref="W283" dT="2024-07-03T08:48:29.93" personId="{C2E11B84-09AB-454D-BB52-806F6F240C09}" id="{094F8153-4263-4560-8494-64666610D599}">
    <text>金車文教基金會
國泰空
賑災基金會防災教育
國泰JoSeal
國泰建設
玉山
LINE x CSRone
新視紀-消保案</text>
  </threadedComment>
  <threadedComment ref="E284" dT="2024-10-14T03:08:53.46" personId="{DEE2994F-FED8-47CA-80DD-E544D02D8324}" id="{7D05F6D7-0E89-4FA2-A379-7498168673CC}">
    <text>純粹創意、裕隆日產</text>
  </threadedComment>
  <threadedComment ref="F284" dT="2024-10-14T03:09:20.38" personId="{DEE2994F-FED8-47CA-80DD-E544D02D8324}" id="{DE07CB71-10AC-46CB-990F-921B292764B3}">
    <text>七七乳加</text>
  </threadedComment>
  <threadedComment ref="G284" dT="2024-06-19T09:40:04.47" personId="{DEE2994F-FED8-47CA-80DD-E544D02D8324}" id="{A5C3BAC1-AB93-424F-9F8F-7F0649E77FC8}">
    <text>南僑集團、泰山企業、大成長城企業、台灣糖業、味王、台灣電通、安索帕行銷、純粹創意、裕隆日產</text>
  </threadedComment>
  <threadedComment ref="K284" dT="2024-06-19T04:28:37.29" personId="{DEE2994F-FED8-47CA-80DD-E544D02D8324}" id="{1AE6C1B9-EEFD-4E0E-B31F-C939D723DD42}">
    <text>博報堂、好食課</text>
  </threadedComment>
  <threadedComment ref="M284" dT="2024-10-14T03:23:53.18" personId="{DEE2994F-FED8-47CA-80DD-E544D02D8324}" id="{058101F4-886F-4287-9124-840259AFCC69}">
    <text>花王</text>
  </threadedComment>
  <threadedComment ref="O284" dT="2024-09-20T09:18:39.99" personId="{DEE2994F-FED8-47CA-80DD-E544D02D8324}" id="{8ED60AD2-645D-4287-AB48-FB1DF6D8C942}">
    <text>延伸公關、偉太廣告、花王</text>
  </threadedComment>
  <threadedComment ref="Q284" dT="2024-10-14T03:11:32.70" personId="{DEE2994F-FED8-47CA-80DD-E544D02D8324}" id="{E05BA6BA-5822-4D3C-9EA5-67706BABD9BA}">
    <text>香港e2Sports</text>
  </threadedComment>
  <threadedComment ref="R284" dT="2024-10-14T03:11:19.49" personId="{DEE2994F-FED8-47CA-80DD-E544D02D8324}" id="{D3A502AF-9C38-4F63-AB01-06271BBC0BA7}">
    <text>花王</text>
  </threadedComment>
  <threadedComment ref="S284" dT="2024-08-12T02:40:31.60" personId="{DEE2994F-FED8-47CA-80DD-E544D02D8324}" id="{6839AF88-9521-40AF-91D2-32D9E71BA017}">
    <text>香港e2Sports</text>
  </threadedComment>
  <threadedComment ref="V284" dT="2024-10-14T03:12:38.09" personId="{DEE2994F-FED8-47CA-80DD-E544D02D8324}" id="{C42FE170-B1C6-4BAC-84D6-BD8E445B29FA}">
    <text>新竹縣教育局</text>
  </threadedComment>
  <threadedComment ref="W284" dT="2024-06-19T04:29:22.98" personId="{DEE2994F-FED8-47CA-80DD-E544D02D8324}" id="{6BC7052E-1739-43E1-AC90-069034F6A4F1}">
    <text>利樂包裝、嘉義縣稅務局、文化部台語補助案、慈濟基金會、南區國稅局、基隆市稅務局、新竹縣衛生局</text>
  </threadedComment>
  <threadedComment ref="E285" dT="2024-10-14T02:47:05.60" personId="{7CE90395-705C-4897-85CB-354097935490}" id="{8563A8B7-532D-40F8-AB02-DE0B78574303}">
    <text>中華汽車、阿爾發、葡萄王</text>
  </threadedComment>
  <threadedComment ref="F285" dT="2024-10-14T02:48:27.02" personId="{7CE90395-705C-4897-85CB-354097935490}" id="{7AA0F9A5-2107-42D5-8C2A-8F459DE3702B}">
    <text>億光電子</text>
  </threadedComment>
  <threadedComment ref="G285" dT="2024-10-14T02:50:02.71" personId="{7CE90395-705C-4897-85CB-354097935490}" id="{D48D22DA-F04E-45B8-9C6B-6F70AF30150E}">
    <text>師大能源網、KKBOX、暉致製藥、群光電能、環境部環保司、阿爾發、中華汽車、葡萄王</text>
  </threadedComment>
  <threadedComment ref="I285" dT="2024-10-14T02:40:17.75" personId="{7CE90395-705C-4897-85CB-354097935490}" id="{34DD9457-92CC-4FA9-BDF0-4D23A8400C22}">
    <text>凌華教育基金會、臻呈行銷</text>
  </threadedComment>
  <threadedComment ref="J285" dT="2024-10-14T02:39:25.17" personId="{7CE90395-705C-4897-85CB-354097935490}" id="{2B28ED4F-A472-4CD6-BBCA-680DD8413D79}">
    <text>大聯大基金會、北水、遠哲教育基金會</text>
  </threadedComment>
  <threadedComment ref="K285" dT="2024-10-14T02:41:54.16" personId="{7CE90395-705C-4897-85CB-354097935490}" id="{F92E74E5-1F89-4489-BC4B-9FEADE7E1E49}">
    <text>明泰文教基金會、林保署森林育樂、台中保育署、器捐基金會、HIQ中華海洋、叡揚、凌華教育基金會、臻呈行銷</text>
  </threadedComment>
  <threadedComment ref="M285" dT="2024-10-14T02:37:48.17" personId="{7CE90395-705C-4897-85CB-354097935490}" id="{A2543E0A-5A42-48D0-9D73-592C5056EEE5}">
    <text>加貝國際</text>
  </threadedComment>
  <threadedComment ref="N285" dT="2024-10-14T02:33:29.38" personId="{7CE90395-705C-4897-85CB-354097935490}" id="{ABCFBC1A-E108-44CA-99D6-ACE84F5B54E1}">
    <text>研揚、育秀、女科技人</text>
  </threadedComment>
  <threadedComment ref="O285" dT="2024-10-14T02:36:14.43" personId="{7CE90395-705C-4897-85CB-354097935490}" id="{C8598CEE-9087-402D-9CAD-2F4510165EFC}">
    <text>友種、禎祥教育基金會、加貝國際</text>
  </threadedComment>
  <threadedComment ref="S285" dT="2024-10-14T02:31:19.64" personId="{7CE90395-705C-4897-85CB-354097935490}" id="{68F05468-0F23-4E90-93C3-392994CC244D}">
    <text>司法院、海科館 、阿里巴巴</text>
  </threadedComment>
  <threadedComment ref="W285" dT="2024-10-14T02:30:42.67" personId="{7CE90395-705C-4897-85CB-354097935490}" id="{D7111F63-70DC-4255-8D2E-930E1411C40D}">
    <text>雲門,土基會,癌症</text>
  </threadedComment>
  <threadedComment ref="G286" dT="2024-08-12T02:27:26.61" personId="{61C42D28-EBCA-46A1-95F9-F1E7E4A0C7C1}" id="{C3E05049-B4A9-46D1-BE2B-8906CBAA90AE}">
    <text>台北市私立聖道兒童之家</text>
  </threadedComment>
  <threadedComment ref="K286" dT="2024-07-03T03:35:09.30" personId="{61C42D28-EBCA-46A1-95F9-F1E7E4A0C7C1}" id="{37C361CF-AD2A-4212-B8A9-77C49985602E}">
    <text>臺南原民會</text>
  </threadedComment>
  <threadedComment ref="O286" dT="2024-09-30T02:17:00.10" personId="{61C42D28-EBCA-46A1-95F9-F1E7E4A0C7C1}" id="{6A050AF2-087D-4EF8-93F8-E4D192C183A8}">
    <text>屏東交通安全計畫</text>
  </threadedComment>
  <threadedComment ref="O286" dT="2024-10-14T01:59:57.12" personId="{61C42D28-EBCA-46A1-95F9-F1E7E4A0C7C1}" id="{BF004A57-9624-4C83-A3B9-E00B45455BFA}" parentId="{6A050AF2-087D-4EF8-93F8-E4D192C183A8}">
    <text>嘉義縣國際教育資源中心</text>
  </threadedComment>
  <threadedComment ref="S286" dT="2024-09-02T06:12:56.37" personId="{61C42D28-EBCA-46A1-95F9-F1E7E4A0C7C1}" id="{2F8786DA-78C2-4CF3-B3CB-368F7B4D6B09}">
    <text>經濟部智慧財產局</text>
  </threadedComment>
  <threadedComment ref="W286" dT="2024-06-19T07:48:51.73" personId="{61C42D28-EBCA-46A1-95F9-F1E7E4A0C7C1}" id="{8D8374B8-E50A-49A9-B35E-7F762C4A6E5B}">
    <text>新希望基金會
國泰證券
順發
聚陽
UPenn
原語會
臺南文資
衛武營CSR
富邦偏鄉理財</text>
  </threadedComment>
  <threadedComment ref="E287" dT="2024-10-14T02:49:07.53" personId="{011C5FF7-60E9-484C-A569-29AC80F52AA0}" id="{57E09EF6-9769-4EAD-821D-284F76AE6FE4}">
    <text>永豐基金會、泉恩集團</text>
  </threadedComment>
  <threadedComment ref="F287" dT="2024-10-14T02:49:34.89" personId="{011C5FF7-60E9-484C-A569-29AC80F52AA0}" id="{5372A8CF-5718-4662-8D1A-9E3D3EF91D49}">
    <text>台灣少年權益與福利促進聯盟、中華國際人權促進會</text>
  </threadedComment>
  <threadedComment ref="G287" dT="2024-10-14T02:45:49.15" personId="{011C5FF7-60E9-484C-A569-29AC80F52AA0}" id="{93E2C28E-9C81-49BC-AE88-F2E01A10A43B}">
    <text>彰化社會局、新北市體育局、國家人權委員會、嘉義社會局、台中社會局、高雄社會局、體育署學校體育組、統一企業社會福利慈善事業基金會、聯華電子、海漁會、光洋基金會、明緯公益基金會</text>
  </threadedComment>
  <threadedComment ref="I287" dT="2024-10-14T02:49:49.40" personId="{011C5FF7-60E9-484C-A569-29AC80F52AA0}" id="{CA412285-07B2-497D-984E-5C0DC20F80E3}">
    <text>TPBL台灣職業籃球大聯盟、衛福部社家署</text>
  </threadedComment>
  <threadedComment ref="K287" dT="2024-10-14T02:43:19.08" personId="{011C5FF7-60E9-484C-A569-29AC80F52AA0}" id="{4C0E861B-4337-4AED-9CD8-85820C6BD580}">
    <text>黑潮基金會、罕病基金會、婦權基金會、體育署全民運動組、桃園體育局、兒福聯盟、榮成山與田教育基金會、桃園家防中心、永信文教基金會、慶寶勤勞基金會、展翅協會、2025世展會、TPBL台灣職業籃球大聯盟、衛福部社家署</text>
  </threadedComment>
  <threadedComment ref="S287" dT="2024-10-14T02:42:23.90" personId="{011C5FF7-60E9-484C-A569-29AC80F52AA0}" id="{BF3F72B8-1B47-4EC5-93F0-A13036170575}">
    <text>嘉義太空館</text>
  </threadedComment>
  <threadedComment ref="W287" dT="2024-10-14T02:42:47.28" personId="{011C5FF7-60E9-484C-A569-29AC80F52AA0}" id="{1C1E0F9A-03B0-4543-B54F-48D74B77E7F6}">
    <text>灃食、花蓮縣地方稅務局</text>
  </threadedComment>
  <threadedComment ref="E288" dT="2024-10-14T03:27:21.47" personId="{79FBDAD8-D703-4B5D-8CE8-764E5AC74DC8}" id="{CCE7C8F2-656B-4EE1-BDB3-25650442AABC}">
    <text>新光銀行
長庚科大USR</text>
  </threadedComment>
  <threadedComment ref="F288" dT="2024-10-14T03:15:50.21" personId="{79FBDAD8-D703-4B5D-8CE8-764E5AC74DC8}" id="{67F37A4D-6A62-4B00-BB01-CA463FFAA88D}">
    <text>文化大學USR
德明財經科大USR</text>
  </threadedComment>
  <threadedComment ref="G288" dT="2024-10-14T03:17:49.34" personId="{79FBDAD8-D703-4B5D-8CE8-764E5AC74DC8}" id="{7C1DB671-7224-4EE1-9C4E-C07B2DAA149E}">
    <text>2U_考照培訓：
北醫：護理系、學士後護理系
義守圖資處
2U_USR：
暨南大學USR
輔英科大USR
嘉義大學USR
北醫大學USR
長庚科大USR
全能電競提案：
台新、中強光電、光寶、新光銀行
企業CSR：
豐泰文教基金會、統一超商好鄰居基金會、台灣港務公司、台灣松下電器
其他：南投縣新聞處</text>
  </threadedComment>
  <threadedComment ref="I288" dT="2024-10-14T03:23:38.90" personId="{79FBDAD8-D703-4B5D-8CE8-764E5AC74DC8}" id="{ACF89DAB-B473-4830-8021-FA07C25BB601}">
    <text>文化大學USR</text>
  </threadedComment>
  <threadedComment ref="K288" dT="2024-10-14T03:24:06.12" personId="{79FBDAD8-D703-4B5D-8CE8-764E5AC74DC8}" id="{EFC53A2B-6C39-415A-9171-AC39210F8153}">
    <text>高醫大、野野、北醫教務處
、台中市農業局、高科大技職、淡江USR、文化大學USR</text>
  </threadedComment>
  <threadedComment ref="O288" dT="2024-10-14T03:24:21.71" personId="{79FBDAD8-D703-4B5D-8CE8-764E5AC74DC8}" id="{8E04D2C5-304D-4C8E-AB4C-087FB15F9180}">
    <text>友達光電</text>
  </threadedComment>
  <threadedComment ref="S288" dT="2024-10-14T03:24:39.06" personId="{79FBDAD8-D703-4B5D-8CE8-764E5AC74DC8}" id="{72C1FA46-F76D-4EBF-A4E8-E384D90BD52D}">
    <text>安達人壽、文化大學</text>
  </threadedComment>
  <threadedComment ref="V288" dT="2024-10-14T03:25:08.26" personId="{79FBDAD8-D703-4B5D-8CE8-764E5AC74DC8}" id="{EC9770F1-E1A5-492B-9C8E-C5420F532576}">
    <text>茂森</text>
  </threadedComment>
  <threadedComment ref="W288" dT="2024-10-14T03:24:58.68" personId="{79FBDAD8-D703-4B5D-8CE8-764E5AC74DC8}" id="{0BDCFCA7-BD81-4F84-BF6A-197ED507CFD2}">
    <text>台新基金會、高大、高科大開放水域、客委會、高科大食農</text>
  </threadedComment>
  <threadedComment ref="E289" dT="2024-10-11T07:00:56.28" personId="{778BD5EF-BC72-4332-BD88-8EFE6B693D34}" id="{6B3901FA-EAC5-4F94-9AFD-E78805D56284}">
    <text>陽明交大（教育部菸檳防治計畫）、桃園市性平、台中市性平、高雄市性平、台南市性平</text>
  </threadedComment>
  <threadedComment ref="G289" dT="2024-06-24T01:57:05.12" personId="{778BD5EF-BC72-4332-BD88-8EFE6B693D34}" id="{2BEB9785-4FCE-43CB-BE88-489E200D15FF}">
    <text>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家樂福文教基金會、巴黎萊雅、中選會、高醫大（教育部口腔保健計畫）、桃園市性平、台中市性平、高雄市性平、台南市性平、陽明交大（教育部菸檳防治計畫）</text>
  </threadedComment>
  <threadedComment ref="J289" dT="2024-10-11T02:55:52.76" personId="{778BD5EF-BC72-4332-BD88-8EFE6B693D34}" id="{22A32A1C-DFC9-4406-9576-D2601AC0C861}">
    <text>Extra</text>
  </threadedComment>
  <threadedComment ref="K289" dT="2024-06-19T07:22:23.96" personId="{778BD5EF-BC72-4332-BD88-8EFE6B693D34}" id="{D7BC9244-D196-45A7-A943-7171EE51DB86}">
    <text>康寧大學護理科、台北市交通局（交通安全）、波蜜</text>
  </threadedComment>
  <threadedComment ref="M289" dT="2024-10-11T02:56:01.48" personId="{778BD5EF-BC72-4332-BD88-8EFE6B693D34}" id="{BE133198-4748-4102-9320-E864436C614F}">
    <text>Extra</text>
  </threadedComment>
  <threadedComment ref="O289" dT="2024-08-19T02:33:37.57" personId="{778BD5EF-BC72-4332-BD88-8EFE6B693D34}" id="{6C8F64B0-58AF-4B50-8916-2B8BB0670983}">
    <text>新竹市行政處公關新聞科（媒體識讀）、新北性平續約、台中科大、Extra</text>
  </threadedComment>
  <threadedComment ref="S289" dT="2024-06-19T07:52:05.52" personId="{778BD5EF-BC72-4332-BD88-8EFE6B693D34}" id="{77AC12FC-2DDE-445A-85A3-551D3A0ED928}">
    <text>陳澄波第二波合作、中臺科大、雲林品德教育、法扶基金會</text>
  </threadedComment>
  <threadedComment ref="W289" dT="2024-06-19T07:53:01.44" personId="{778BD5EF-BC72-4332-BD88-8EFE6B693D34}" id="{D9B9B5C1-B93B-4F96-BA4B-C2F95CD4134E}">
    <text>凱娜谷慕慕、陳澄波文化基金會、台北性平2025</text>
  </threadedComment>
  <threadedComment ref="E290" dT="2024-10-21T03:09:43.11" personId="{C2E11B84-09AB-454D-BB52-806F6F240C09}" id="{E9AD3CD6-79A9-49C7-B6CC-0F673C1FC081}">
    <text>施奈德
特力
3M_台灣明尼蘇達礦業製造股份有限公司
巨大機械工業（GIANT）
光宇工程顧問
台塑企業總管理處
國家災害防救科技中心
中央氣象署 海象氣候組
新竹市環保局
沃旭能源</text>
  </threadedComment>
  <threadedComment ref="G290" dT="2024-07-05T08:11:53.15" personId="{C2E11B84-09AB-454D-BB52-806F6F240C09}" id="{BAFFBC08-A0BE-4A33-84C5-6B5E05C23C61}">
    <text>英屬維京群島商太古可口可樂股份有限公司台灣分公司
黑松股份有限公司
黑松教育基金會
社團法人臺灣腦中風學會
台灣感染症醫學會
台灣免疫學會
中鼎集團
中鼎教育基金會
台塑生醫
巴黎人壽
旭榮集團
台北市觀光傳播局
寶齡富錦生技股份有限公司
ICON_愛康生物科技有限公司
自然美生物科技股份有限公司
施奈德
特力
3M_台灣明尼蘇達礦業製造股份有限公司
巨大機械工業（GIANT）
光宇工程顧問
台塑企業總管理處
國家災害防救科技中心
中央氣象署 海象氣候組
新竹市環保局
沃旭能源</text>
  </threadedComment>
  <threadedComment ref="J290" dT="2024-10-28T02:49:00.97" personId="{C2E11B84-09AB-454D-BB52-806F6F240C09}" id="{E04E9DF8-1868-40FA-98EE-94457B9534D1}">
    <text>森田藥粧
霹靂國際</text>
  </threadedComment>
  <threadedComment ref="K290" dT="2024-07-05T08:15:44.17" personId="{C2E11B84-09AB-454D-BB52-806F6F240C09}" id="{6B804566-BE8B-487F-95BA-02D3DB1DAF8D}">
    <text>東森
台灣頭痛醫學會
中鼎教育基金會
中鼎集團教育訓練單位
旭榮集團
加貝國際</text>
  </threadedComment>
  <threadedComment ref="M290" dT="2024-10-21T03:41:44.49" personId="{C2E11B84-09AB-454D-BB52-806F6F240C09}" id="{9AF68F20-8F52-4900-A226-06AE77B75E84}">
    <text>霹靂國際
森田藥妝</text>
  </threadedComment>
  <threadedComment ref="O290" dT="2024-10-21T02:21:25.13" personId="{D30947EB-E824-4854-8B99-EB90F3A52268}" id="{F2678012-A0F2-4A30-B48B-3C59189C4A2B}">
    <text>霹靂國際
森田藥妝
東洋藥品
台灣諾華
邦訓
佳格食品</text>
  </threadedComment>
  <threadedComment ref="S290" dT="2024-07-03T09:57:15.27" personId="{C2E11B84-09AB-454D-BB52-806F6F240C09}" id="{84E736D7-A161-4EAE-AD19-CF8E07371327}">
    <text>信義房屋
大昕廣告
香港商尚域投資有限公司台灣分公司
國泰空軍
國泰陸軍
新加坡商希達數位有限公司</text>
  </threadedComment>
  <threadedComment ref="W290" dT="2024-07-03T08:48:29.93" personId="{C2E11B84-09AB-454D-BB52-806F6F240C09}" id="{55669B38-01D6-4620-822B-C0F6A6B41BBE}">
    <text>金車文教基金會
國泰空
賑災基金會防災教育
國泰JoSeal
國泰建設
玉山
LINE x CSRone
新視紀-消保案</text>
  </threadedComment>
  <threadedComment ref="E291" dT="2024-10-21T02:49:33.32" personId="{DEE2994F-FED8-47CA-80DD-E544D02D8324}" id="{5C69408C-D3A3-4AE3-893C-9C6A70A976F9}">
    <text>王品集團、六角國際集團、愛之味、維他露、八方雲集、三商控股</text>
  </threadedComment>
  <threadedComment ref="F291" dT="2024-10-21T02:50:34.23" personId="{DEE2994F-FED8-47CA-80DD-E544D02D8324}" id="{8D860A41-4728-427D-82E5-7C4B11C43400}">
    <text>安索帕行銷、裕隆日產</text>
  </threadedComment>
  <threadedComment ref="G291" dT="2024-06-19T09:40:04.47" personId="{DEE2994F-FED8-47CA-80DD-E544D02D8324}" id="{A0A62BC7-1BBC-440C-BB37-BF89359FA14B}">
    <text>南僑集團、泰山企業、大成長城企業、台灣糖業、味王、台灣電通、純粹創意、王品集團、六角國際集團、愛之味、維他露、八方雲集、三商控股</text>
  </threadedComment>
  <threadedComment ref="I291" dT="2024-10-21T02:51:01.64" personId="{DEE2994F-FED8-47CA-80DD-E544D02D8324}" id="{2A01C35C-235C-4BC7-81E9-42E05B3719D2}">
    <text>天仁茶業、裕隆日產</text>
  </threadedComment>
  <threadedComment ref="K291" dT="2024-06-19T04:28:37.29" personId="{DEE2994F-FED8-47CA-80DD-E544D02D8324}" id="{5BD503F5-B36B-45E0-921C-E36E0565DA6A}">
    <text>博報堂、好食課、天仁茶業、裕隆日產</text>
  </threadedComment>
  <threadedComment ref="O291" dT="2024-09-20T09:18:39.99" personId="{DEE2994F-FED8-47CA-80DD-E544D02D8324}" id="{AF8D4F51-9A4C-4E42-BD61-7782EBA59C44}">
    <text>延伸公關、偉太廣告、花王</text>
  </threadedComment>
  <threadedComment ref="S291" dT="2024-08-12T02:40:31.60" personId="{DEE2994F-FED8-47CA-80DD-E544D02D8324}" id="{97D86755-11DB-4351-B061-01A56B003B01}">
    <text>香港e2Sports</text>
  </threadedComment>
  <threadedComment ref="W291" dT="2024-06-19T04:29:22.98" personId="{DEE2994F-FED8-47CA-80DD-E544D02D8324}" id="{251CBD1C-2BE2-4FAE-83F4-3B10534FA02A}">
    <text>利樂包裝、嘉義縣稅務局、文化部台語補助案、慈濟基金會、南區國稅局、基隆市稅務局、新竹縣衛生局</text>
  </threadedComment>
  <threadedComment ref="E292" dT="2024-10-21T03:30:06.60" personId="{7CE90395-705C-4897-85CB-354097935490}" id="{62514693-2A85-4D41-AB13-0A244A271C02}">
    <text>美光、英業達、海保署、台糖、中油、光太、農業科技院、風睿能源</text>
  </threadedComment>
  <threadedComment ref="F292" dT="2024-10-21T02:55:42.17" personId="{7CE90395-705C-4897-85CB-354097935490}" id="{2A6D0A49-9987-45D4-B264-0DDC4F5AF1E2}">
    <text>竹科管理局、暉致製藥</text>
  </threadedComment>
  <threadedComment ref="G292" dT="2024-10-21T03:28:51.80" personId="{7CE90395-705C-4897-85CB-354097935490}" id="{21F8A968-A145-427B-ADEE-1CEAF613489E}">
    <text>師大能源網、KKBOX、群光電能、環境部環保司、阿爾發、中華汽車、葡萄王、美光、海保署、風睿能源、中油、光泰環能、台糖、英業達、農業科技研究院</text>
  </threadedComment>
  <threadedComment ref="J292" dT="2024-10-21T02:54:27.91" personId="{7CE90395-705C-4897-85CB-354097935490}" id="{AC61800C-FE16-45A0-867F-ED86B27C5C4D}">
    <text>HIQ中華海洋</text>
  </threadedComment>
  <threadedComment ref="K292" dT="2024-10-21T02:58:35.06" personId="{7CE90395-705C-4897-85CB-354097935490}" id="{24FC715E-72FB-4849-948C-46D06F6966BB}">
    <text>明泰文教基金會、林保署森林育樂、台中保育署、器捐基金會、叡揚、凌華教育基金會、臻呈行銷</text>
  </threadedComment>
  <threadedComment ref="O292" dT="2024-10-21T02:43:29.68" personId="{7CE90395-705C-4897-85CB-354097935490}" id="{F6494A07-D675-4E9E-B066-792A221B5FB7}">
    <text>友種、禎祥教育基金會、加貝國際</text>
  </threadedComment>
  <threadedComment ref="S292" dT="2024-10-21T02:38:50.75" personId="{7CE90395-705C-4897-85CB-354097935490}" id="{FE1C527B-8333-405E-9516-6AA07E8AFE28}">
    <text>司法院、海科館 、阿里巴巴</text>
  </threadedComment>
  <threadedComment ref="W292" dT="2024-10-21T02:39:18.49" personId="{7CE90395-705C-4897-85CB-354097935490}" id="{8859E7DA-D698-483A-846F-392619A488BF}">
    <text>雲門,土基會,癌症</text>
  </threadedComment>
  <threadedComment ref="G293" dT="2024-08-12T02:27:26.61" personId="{61C42D28-EBCA-46A1-95F9-F1E7E4A0C7C1}" id="{529533EE-B752-49F5-A9B7-E561E837E754}">
    <text>台北市私立聖道兒童之家</text>
  </threadedComment>
  <threadedComment ref="G293" dT="2024-10-21T02:16:36.53" personId="{61C42D28-EBCA-46A1-95F9-F1E7E4A0C7C1}" id="{67065CA7-D1A2-4230-8B5B-36BA06DEFDC2}" parentId="{529533EE-B752-49F5-A9B7-E561E837E754}">
    <text>恆基醫療財團法人恆春基督教醫院、新店基督長老教會</text>
  </threadedComment>
  <threadedComment ref="K293" dT="2024-07-03T03:35:09.30" personId="{61C42D28-EBCA-46A1-95F9-F1E7E4A0C7C1}" id="{37BF016F-50A4-4025-A486-2B4F5CB557E8}">
    <text>臺南原民會</text>
  </threadedComment>
  <threadedComment ref="O293" dT="2024-09-30T02:17:00.10" personId="{61C42D28-EBCA-46A1-95F9-F1E7E4A0C7C1}" id="{16393B51-7336-4F6B-BB29-48BEEC2ABDCA}">
    <text>屏東交通安全計畫</text>
  </threadedComment>
  <threadedComment ref="S293" dT="2024-09-02T06:12:56.37" personId="{61C42D28-EBCA-46A1-95F9-F1E7E4A0C7C1}" id="{65391B4A-C32D-4144-AB50-65A150148EA6}">
    <text>經濟部智慧財產局</text>
  </threadedComment>
  <threadedComment ref="W293" dT="2024-06-19T07:48:51.73" personId="{61C42D28-EBCA-46A1-95F9-F1E7E4A0C7C1}" id="{8F4E2C58-D5F0-4074-85F4-CB38CE5F62B9}">
    <text>新希望基金會
國泰證券
順發
聚陽
UPenn
原語會
臺南文資
衛武營CSR
富邦偏鄉理財</text>
  </threadedComment>
  <threadedComment ref="E294" dT="2024-10-21T02:48:46.78" personId="{011C5FF7-60E9-484C-A569-29AC80F52AA0}" id="{018F3AFF-15D7-4E8D-AEA5-7FA434AEFF09}">
    <text>臺中數位治理局、資安署</text>
  </threadedComment>
  <threadedComment ref="G294" dT="2024-10-21T02:47:40.70" personId="{011C5FF7-60E9-484C-A569-29AC80F52AA0}" id="{2B6FA6E6-AA0F-460C-97D2-8F5B0B4CE635}">
    <text>彰化社會局、新北市體育局、國家人權委員會、嘉義社會局、台中社會局、高雄社會局、體育署學校體育組、聯華電子、海漁會、光洋基金會、明緯公益基金會、臺中數位治理局、資安署</text>
  </threadedComment>
  <threadedComment ref="I294" dT="2024-10-21T02:49:18.80" personId="{011C5FF7-60E9-484C-A569-29AC80F52AA0}" id="{58DCDF4D-B0EC-422C-8D43-5E83967EAADF}">
    <text>調查局、北市資訊局</text>
  </threadedComment>
  <threadedComment ref="J294" dT="2024-10-21T02:50:06.75" personId="{011C5FF7-60E9-484C-A569-29AC80F52AA0}" id="{ACA81990-E328-42DF-B575-A6A2C79827C4}">
    <text>慶寶勤勞基金會</text>
  </threadedComment>
  <threadedComment ref="K294" dT="2024-10-21T02:40:49.09" personId="{011C5FF7-60E9-484C-A569-29AC80F52AA0}" id="{DA4B5ABB-EEB7-43FE-A901-D8EF3B0BEAB9}">
    <text>黑潮基金會、罕病基金會、婦權基金會、體育署全民運動組、桃園體育局、兒福聯盟、榮成山與田教育基金會、桃園家防中心、永信文教基金會、展翅協會、2025世展會、TPBL台灣職業籃球大聯盟、衛福部社家署、調查局、北市資訊局</text>
  </threadedComment>
  <threadedComment ref="W294" dT="2024-10-21T02:39:23.30" personId="{011C5FF7-60E9-484C-A569-29AC80F52AA0}" id="{0F6C0A90-4DBF-4747-884D-3D07D7AD987B}">
    <text>灃食、花蓮縣地方稅務局</text>
  </threadedComment>
  <threadedComment ref="E295" dT="2024-10-21T02:07:27.60" personId="{79FBDAD8-D703-4B5D-8CE8-764E5AC74DC8}" id="{FD1669EA-9618-4347-A23F-B3F20CAAB2B7}">
    <text>客家委員會整合行銷科
台中市客家委員會
花蓮縣客家事務處
新北市政府客家文化局
優睿思公關公司
中鋼教育基金會</text>
  </threadedComment>
  <threadedComment ref="F295" dT="2024-10-21T02:05:52.25" personId="{79FBDAD8-D703-4B5D-8CE8-764E5AC74DC8}" id="{52E1747C-E5D1-482E-AEF8-C901C9ABFA42}">
    <text>豐泰文教基金會、統一超商好鄰居基金會</text>
  </threadedComment>
  <threadedComment ref="G295" dT="2024-10-21T02:09:22.27" personId="{79FBDAD8-D703-4B5D-8CE8-764E5AC74DC8}" id="{3BB403B7-575E-461D-8770-BA8855E4059B}">
    <text>2U_考照培訓：
北醫：護理系、學士後護理系
義守圖資處
2U_USR：
暨南大學USR
輔英科大USR
嘉義大學USR
北醫大學USR
長庚科大USR
全能電競提案：
台新、中強光電、光寶、新光銀行、優睿思公關公司
企業CSR：
統一超商好鄰居文教基金會、豐泰文教基金會、台灣港務公司、台灣松下電器
其他：南投縣新聞處、客家委員會整合行銷科、台中市客家委員會、花蓮縣客家事務處、新北市政府客家文化局、中鋼教育基金會</text>
  </threadedComment>
  <threadedComment ref="K295" dT="2024-10-21T02:11:21.31" personId="{79FBDAD8-D703-4B5D-8CE8-764E5AC74DC8}" id="{55EF75D1-FC8D-4A40-B3D4-5DCF9624409E}">
    <text>高醫大、野野、北醫教務處
、台中市農業局、高科大技職、淡江USR、文化大學USR</text>
  </threadedComment>
  <threadedComment ref="O295" dT="2024-10-21T02:11:59.28" personId="{79FBDAD8-D703-4B5D-8CE8-764E5AC74DC8}" id="{843E5410-05AF-4D58-9A56-8EA091744633}">
    <text>友達光電</text>
  </threadedComment>
  <threadedComment ref="S295" dT="2024-10-21T02:12:28.31" personId="{79FBDAD8-D703-4B5D-8CE8-764E5AC74DC8}" id="{0A9BCFA7-6D74-478E-AD43-12E37C0F79AB}">
    <text>安達人壽、文化大學</text>
  </threadedComment>
  <threadedComment ref="W295" dT="2024-10-21T02:13:03.83" personId="{79FBDAD8-D703-4B5D-8CE8-764E5AC74DC8}" id="{4DC650F8-A3FA-48B0-A986-4FBC234DC854}">
    <text>台新基金會、高大、高科大開放水域、客委會、高科大食農</text>
  </threadedComment>
  <threadedComment ref="E296" dT="2024-10-21T03:13:31.78" personId="{778BD5EF-BC72-4332-BD88-8EFE6B693D34}" id="{D5AE1AEE-1F58-446C-861B-917644A9FEF8}">
    <text>台北市警察局、北區國稅局桃園分局、戰國策、中嘉、勵馨基金會、P&amp;G</text>
  </threadedComment>
  <threadedComment ref="G296" dT="2024-06-24T01:57:05.12" personId="{778BD5EF-BC72-4332-BD88-8EFE6B693D34}" id="{B8E5CFDE-5B7E-4C89-BCEE-CC16FE17684C}">
    <text>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中選會、高醫大（教育部口腔保健計畫）、桃園市性平、台中市性平、高雄市性平、台南市性平、陽明交大（教育部菸檳防治計畫）、台北市警察局、北區國稅局桃園分局、戰國策、中嘉、勵馨基金會、P&amp;G</text>
  </threadedComment>
  <threadedComment ref="I296" dT="2024-10-21T03:15:05.17" personId="{778BD5EF-BC72-4332-BD88-8EFE6B693D34}" id="{7E6C7E4E-3469-46F5-9E86-DFA08DD06296}">
    <text>民視</text>
  </threadedComment>
  <threadedComment ref="K296" dT="2024-06-19T07:22:23.96" personId="{778BD5EF-BC72-4332-BD88-8EFE6B693D34}" id="{B0006F68-C35E-49ED-A862-A3EA7E333069}">
    <text>康寧大學護理科、台北市交通局（交通安全）、波蜜、民視</text>
  </threadedComment>
  <threadedComment ref="O296" dT="2024-08-19T02:33:37.57" personId="{778BD5EF-BC72-4332-BD88-8EFE6B693D34}" id="{ED2D5B9E-250F-432A-807E-786014F9A64B}">
    <text>新竹市行政處公關新聞科（媒體識讀）、新北性平續約、台中科大、Extra</text>
  </threadedComment>
  <threadedComment ref="S296" dT="2024-06-19T07:52:05.52" personId="{778BD5EF-BC72-4332-BD88-8EFE6B693D34}" id="{095C6247-B1F7-4930-A915-E11BA33C52C7}">
    <text>陳澄波第二波合作、中臺科大、雲林品德教育、法扶基金會</text>
  </threadedComment>
  <threadedComment ref="W296" dT="2024-06-19T07:53:01.44" personId="{778BD5EF-BC72-4332-BD88-8EFE6B693D34}" id="{E8089B06-8802-464C-8802-68C9BB8E3B93}">
    <text>凱娜谷慕慕、陳澄波文化基金會、台北性平2025</text>
  </threadedComment>
  <threadedComment ref="E297" dT="2024-10-28T02:45:46.30" personId="{C2E11B84-09AB-454D-BB52-806F6F240C09}" id="{C9BB8A2A-A706-4369-BD5B-0938FB3669C2}">
    <text>長榮航空
國泰金控永續辦公室
中化合成生技股份有限公司
香港商遠東恆天然乳品 台灣分公司
鈦坦科技
研華股份有限公司</text>
  </threadedComment>
  <threadedComment ref="F297" dT="2024-10-28T02:39:42.23" personId="{C2E11B84-09AB-454D-BB52-806F6F240C09}" id="{F3279234-DC09-483E-8864-767FECD89F43}">
    <text>寶齡富錦生技股份有限公司
ICON_愛康生物科技有限公司
自然美生物科技股份有限公司</text>
  </threadedComment>
  <threadedComment ref="G297" dT="2024-07-05T08:11:53.15" personId="{C2E11B84-09AB-454D-BB52-806F6F240C09}" id="{18027B60-34B7-4310-B274-3AEC0BFE0739}">
    <text>英屬維京群島商太古可口可樂股份有限公司台灣分公司
黑松股份有限公司
黑松教育基金會
社團法人臺灣腦中風學會
台灣感染症醫學會
台灣免疫學會
中鼎集團
中鼎教育基金會
台塑生醫
巴黎人壽
旭榮集團
台北市觀光傳播局
施奈德
特力
3M_台灣明尼蘇達礦業製造股份有限公司
巨大機械工業（GIANT）
光宇工程顧問
台塑企業總管理處
國家災害防救科技中心
中央氣象署 海象氣候組
新竹市環保局
沃旭能源
長榮航空
國泰金控永續辦公室
中化合成生技股份有限公司
香港商遠東恆天然乳品 台灣分公司
鈦坦科技
研華股份有限公司</text>
  </threadedComment>
  <threadedComment ref="I297" dT="2024-10-28T02:48:20.66" personId="{C2E11B84-09AB-454D-BB52-806F6F240C09}" id="{891B7126-CEF7-4AC8-AD20-B6AEFE7AFB0D}">
    <text>台塑企業
巨大機械</text>
  </threadedComment>
  <threadedComment ref="K297" dT="2024-07-05T08:15:44.17" personId="{C2E11B84-09AB-454D-BB52-806F6F240C09}" id="{4A8546E6-E7E6-4CDD-964C-FA72809883B2}">
    <text>東森
台灣頭痛醫學會
中鼎教育基金會
中鼎集團教育訓練單位
旭榮集團
加貝國際
台塑企業
巨大機械</text>
  </threadedComment>
  <threadedComment ref="O297" dT="2024-10-21T02:21:25.13" personId="{D30947EB-E824-4854-8B99-EB90F3A52268}" id="{2A22C574-E39E-4972-9FAF-8F4DF85B4581}">
    <text>霹靂國際
森田藥妝
東洋藥品
台灣諾華
邦訓
佳格食品</text>
  </threadedComment>
  <threadedComment ref="S297" dT="2024-07-03T09:57:15.27" personId="{C2E11B84-09AB-454D-BB52-806F6F240C09}" id="{406D43EF-FE8E-4E75-8A33-FB6D9F8D8AAE}">
    <text>信義房屋
大昕廣告
香港商尚域投資有限公司台灣分公司
國泰空軍
國泰陸軍
新加坡商希達數位有限公司</text>
  </threadedComment>
  <threadedComment ref="W297" dT="2024-07-03T08:48:29.93" personId="{C2E11B84-09AB-454D-BB52-806F6F240C09}" id="{9E812290-B6D9-4E5B-B9E6-E52C238706AA}">
    <text>金車文教基金會
賑災基金會防災教育
國泰JoSeal
國泰建設
玉山
LINE x CSRone
新視紀-消保案</text>
  </threadedComment>
  <threadedComment ref="E298" dT="2024-10-28T02:37:26.63" personId="{DEE2994F-FED8-47CA-80DD-E544D02D8324}" id="{E7C9825C-53E6-44BD-9225-62B83DA5BDE6}">
    <text>金百利克拉克、雀巢、世界先進、工研院</text>
  </threadedComment>
  <threadedComment ref="F298" dT="2024-10-28T02:38:46.54" personId="{DEE2994F-FED8-47CA-80DD-E544D02D8324}" id="{D1897CB7-86DB-4967-8D75-6704BA255DC1}">
    <text>南僑集團、泰山企業、大成長城企業</text>
  </threadedComment>
  <threadedComment ref="G298" dT="2024-06-19T09:40:04.47" personId="{DEE2994F-FED8-47CA-80DD-E544D02D8324}" id="{01328339-1347-4184-857D-F9FC8259216C}">
    <text>台灣糖業、味王、台灣電通、純粹創意、王品集團、六角國際集團、愛之味、維他露、八方雲集、三商控股、金百利克拉克、雀巢、世界先進、工研院</text>
  </threadedComment>
  <threadedComment ref="J298" dT="2024-10-28T02:41:24.50" personId="{DEE2994F-FED8-47CA-80DD-E544D02D8324}" id="{417CBF7E-09BC-42DD-A0DE-77BEDF4A29BD}">
    <text>博報堂</text>
  </threadedComment>
  <threadedComment ref="K298" dT="2024-06-19T04:28:37.29" personId="{DEE2994F-FED8-47CA-80DD-E544D02D8324}" id="{012F5B26-510A-4914-8274-D9FAAD27659B}">
    <text>好食課、天仁茶業、裕隆日產</text>
  </threadedComment>
  <threadedComment ref="O298" dT="2024-09-20T09:18:39.99" personId="{DEE2994F-FED8-47CA-80DD-E544D02D8324}" id="{B468DFF1-3D0F-458F-9245-4815F54EC4B8}">
    <text>延伸公關、偉太廣告、花王</text>
  </threadedComment>
  <threadedComment ref="S298" dT="2024-08-12T02:40:31.60" personId="{DEE2994F-FED8-47CA-80DD-E544D02D8324}" id="{B23EC002-7F68-418C-8CB1-48ACDEC90493}">
    <text>香港e2Sports</text>
  </threadedComment>
  <threadedComment ref="W298" dT="2024-06-19T04:29:22.98" personId="{DEE2994F-FED8-47CA-80DD-E544D02D8324}" id="{A46827AB-94A7-4679-8BDD-F55AB1E14C8F}">
    <text>利樂包裝、嘉義縣稅務局、文化部台語補助案、慈濟基金會、南區國稅局、基隆市稅務局、新竹縣衛生局</text>
  </threadedComment>
  <threadedComment ref="E299" dT="2024-10-25T09:57:56.76" personId="{7CE90395-705C-4897-85CB-354097935490}" id="{96C91CC3-F74D-42D6-82F7-52A158D38D73}">
    <text>威剛、旺宏、遠東新、MOXA、金元福</text>
  </threadedComment>
  <threadedComment ref="F299" dT="2024-10-25T09:43:53.64" personId="{7CE90395-705C-4897-85CB-354097935490}" id="{5B0A0EA0-0BD0-4C0D-819E-C618B96B3866}">
    <text>群光電能、環境部環保司、阿爾發、中華汽車、海保署、可寧衛</text>
  </threadedComment>
  <threadedComment ref="G299" dT="2024-10-25T09:59:08.84" personId="{7CE90395-705C-4897-85CB-354097935490}" id="{7D510EE9-8996-429D-8A63-CCB3D824AEBF}">
    <text>師大能源網、KKBOX、葡萄王、美光、海保署、風睿能源、中油、光泰環能、台糖、英業達、農業科技研究院、威剛、旺宏、遠東新、MOXA、金元福</text>
  </threadedComment>
  <threadedComment ref="I299" dT="2024-10-25T10:00:58.25" personId="{7CE90395-705C-4897-85CB-354097935490}" id="{56F36580-0BFE-4960-997A-A78F5E759616}">
    <text>海保署、育秀</text>
  </threadedComment>
  <threadedComment ref="J299" dT="2024-10-25T09:40:41.59" personId="{7CE90395-705C-4897-85CB-354097935490}" id="{5467F578-CA83-4B43-A4B8-293EE65D77D8}">
    <text>台中保育署</text>
  </threadedComment>
  <threadedComment ref="K299" dT="2024-10-25T10:01:34.14" personId="{7CE90395-705C-4897-85CB-354097935490}" id="{7D0312B8-01DA-4B5A-9751-0E00C15E6EF8}">
    <text>明泰文教基金會、林保署森林育樂、器捐基金會、叡揚、凌華教育基金會、臻呈行銷、海保署、育秀</text>
  </threadedComment>
  <threadedComment ref="N299" dT="2024-10-25T09:38:22.77" personId="{7CE90395-705C-4897-85CB-354097935490}" id="{134A4C0F-1CA2-4D52-8FFB-764842C78BA1}">
    <text>禎祥教育基金會</text>
  </threadedComment>
  <threadedComment ref="O299" dT="2024-10-25T09:37:52.67" personId="{7CE90395-705C-4897-85CB-354097935490}" id="{46AD5430-81B6-4465-B99B-E8123EB13E3D}">
    <text>友種、加貝國際</text>
  </threadedComment>
  <threadedComment ref="S299" dT="2024-10-25T09:36:38.37" personId="{7CE90395-705C-4897-85CB-354097935490}" id="{1496D3A7-BD80-4EA6-908F-07A1E10E7EC9}">
    <text>司法院、海科館 、阿里巴巴</text>
  </threadedComment>
  <threadedComment ref="W299" dT="2024-10-25T09:36:03.34" personId="{7CE90395-705C-4897-85CB-354097935490}" id="{D0ACCF31-DB0A-4AF9-B428-234E04C876CD}">
    <text>雲門,土基會,癌症</text>
  </threadedComment>
  <threadedComment ref="E300" dT="2024-10-28T03:06:05.41" personId="{61C42D28-EBCA-46A1-95F9-F1E7E4A0C7C1}" id="{5CF01298-7E5A-44A1-B685-DE4A153C8F2C}">
    <text>和德昌（麥當勞）、遠傳、Jins、SGS、統一綜合證券、默沙東MSD</text>
  </threadedComment>
  <threadedComment ref="G300" dT="2024-08-12T02:27:26.61" personId="{61C42D28-EBCA-46A1-95F9-F1E7E4A0C7C1}" id="{0211C201-496A-4477-A204-20D8A1256FDA}">
    <text>台北市私立聖道兒童之家</text>
  </threadedComment>
  <threadedComment ref="G300" dT="2024-10-21T02:16:36.53" personId="{61C42D28-EBCA-46A1-95F9-F1E7E4A0C7C1}" id="{F40971FB-00C4-4AC8-B66F-A5375489B853}" parentId="{0211C201-496A-4477-A204-20D8A1256FDA}">
    <text>恆基醫療財團法人恆春基督教醫院、新店基督長老教會</text>
  </threadedComment>
  <threadedComment ref="G300" dT="2024-10-28T03:06:30.00" personId="{61C42D28-EBCA-46A1-95F9-F1E7E4A0C7C1}" id="{73CCE144-FB9A-4230-8C4D-DF2EC975BDAF}" parentId="{0211C201-496A-4477-A204-20D8A1256FDA}">
    <text>和德昌（麥當勞）、遠傳、Jins、SGS、統一綜合證券、默沙東MSD</text>
  </threadedComment>
  <threadedComment ref="K300" dT="2024-07-03T03:35:09.30" personId="{61C42D28-EBCA-46A1-95F9-F1E7E4A0C7C1}" id="{9FEBFB49-A65E-471A-9C6D-7C020087F921}">
    <text>臺南原民會</text>
  </threadedComment>
  <threadedComment ref="O300" dT="2024-09-30T02:17:00.10" personId="{61C42D28-EBCA-46A1-95F9-F1E7E4A0C7C1}" id="{4564188E-4E25-458A-ACB2-A8ADBCF0604E}">
    <text>屏東交通安全計畫</text>
  </threadedComment>
  <threadedComment ref="S300" dT="2024-09-02T06:12:56.37" personId="{61C42D28-EBCA-46A1-95F9-F1E7E4A0C7C1}" id="{7109BA1E-39E7-4BAE-B8E3-E328C6B247BF}">
    <text>經濟部智慧財產局</text>
  </threadedComment>
  <threadedComment ref="W300" dT="2024-06-19T07:48:51.73" personId="{61C42D28-EBCA-46A1-95F9-F1E7E4A0C7C1}" id="{A2AF9D6C-266F-4DD6-9846-1F161F65D2B5}">
    <text>新希望基金會
國泰證券
順發
聚陽
UPenn
原語會
臺南文資
衛武營CSR
富邦偏鄉理財</text>
  </threadedComment>
  <threadedComment ref="E301" dT="2024-10-28T02:30:14.09" personId="{011C5FF7-60E9-484C-A569-29AC80F52AA0}" id="{27B2B6D6-FE83-42E5-AC1E-19954A36E97F}">
    <text>群創教育基金會、高雄資訊處、桃園市政府資訊科技局</text>
  </threadedComment>
  <threadedComment ref="G301" dT="2024-10-28T02:31:21.42" personId="{011C5FF7-60E9-484C-A569-29AC80F52AA0}" id="{425086A6-DBA6-4C52-A7D2-C71ACD4B4DFF}">
    <text>彰化社會局、新北市體育局、國家人權委員會、嘉義社會局、台中社會局、高雄社會局、體育署學校體育組、聯華電子、海漁會、光洋基金會、明緯公益基金會、臺中數位治理局、資安署、群創教育基金會、高雄資訊處、桃園市政府資訊科技局</text>
  </threadedComment>
  <threadedComment ref="I301" dT="2024-10-28T02:33:26.32" personId="{011C5FF7-60E9-484C-A569-29AC80F52AA0}" id="{4830EB1E-B7BA-4ED1-94BA-B8D25BF0C0FD}">
    <text>台耀化學</text>
  </threadedComment>
  <threadedComment ref="K301" dT="2024-10-28T02:29:29.07" personId="{011C5FF7-60E9-484C-A569-29AC80F52AA0}" id="{3C9A87E7-BAAC-4860-9B01-0A2947854526}">
    <text>黑潮基金會、罕病基金會、婦權基金會、體育署全民運動組、桃園體育局、兒福聯盟、榮成山與田教育基金會、桃園家防中心、永信文教基金會、展翅協會、2025世展會、TPBL台灣職業籃球大聯盟、衛福部社家署、調查局、北市資訊局</text>
  </threadedComment>
  <threadedComment ref="S301" dT="2024-10-28T02:27:42.01" personId="{011C5FF7-60E9-484C-A569-29AC80F52AA0}" id="{3908241C-7426-49A6-9816-E8A8AFA3920A}">
    <text>嘉義太空館</text>
  </threadedComment>
  <threadedComment ref="W301" dT="2024-10-28T02:28:07.02" personId="{011C5FF7-60E9-484C-A569-29AC80F52AA0}" id="{AA5CBD23-E112-4EB9-B680-7A3C1761E175}">
    <text>灃食、花蓮縣地方稅務局</text>
  </threadedComment>
  <threadedComment ref="E302" dT="2024-10-28T02:50:01.35" personId="{79FBDAD8-D703-4B5D-8CE8-764E5AC74DC8}" id="{7884BC36-59BA-42E9-942E-7116F8D20069}">
    <text>群創教育基金會
瑞儀光電
輔大USR
聖約翰科大USR
台大USR
明志科大USR</text>
  </threadedComment>
  <threadedComment ref="F302" dT="2024-10-25T10:18:05.63" personId="{79FBDAD8-D703-4B5D-8CE8-764E5AC74DC8}" id="{ED87CF9E-3CB5-4B9E-B6EA-8BAB0A487C81}">
    <text>台灣松下電器、中鋼教育基金會、南投縣新聞處、客委會整合行銷科、瑞儀光電</text>
  </threadedComment>
  <threadedComment ref="G302" dT="2024-10-28T02:46:08.08" personId="{79FBDAD8-D703-4B5D-8CE8-764E5AC74DC8}" id="{155457A7-E542-44D0-BAA9-F9AAA46DE477}">
    <text>2U_考照培訓：
北醫：護理系、學士後護理系
義守圖資處
2U_USR：
暨南大學USR
輔英科大USR
嘉義大學USR
北醫大學USR
長庚科大USR
輔大USR
聖約翰科大USR
台大USR
明志科大USR
全能電競提案：
台新、中強光電、光寶、新光銀行、優睿思公關公司
企業CSR：
統一超商好鄰居文教基金會、豐泰文教基金會、台灣港務公司、群創教育基金會
其他：台中市客家委員會、花蓮縣客家事務處、新北市政府客家文化局</text>
  </threadedComment>
  <threadedComment ref="K302" dT="2024-10-25T10:19:23.26" personId="{79FBDAD8-D703-4B5D-8CE8-764E5AC74DC8}" id="{E1D07C37-68F3-4F72-8768-165E4A2FAC8E}">
    <text>高醫大、野野、北醫教務處
、台中市農業局、高科大技職、淡江USR、文化大學USR</text>
  </threadedComment>
  <threadedComment ref="O302" dT="2024-10-25T10:19:48.98" personId="{79FBDAD8-D703-4B5D-8CE8-764E5AC74DC8}" id="{A149DEE1-9722-4A7B-8BB0-305E28050167}">
    <text>友達光電</text>
  </threadedComment>
  <threadedComment ref="S302" dT="2024-10-25T10:20:15.60" personId="{79FBDAD8-D703-4B5D-8CE8-764E5AC74DC8}" id="{F6B23623-B247-41F1-8A58-B42F00C15C2A}">
    <text>安達人壽、文化大學</text>
  </threadedComment>
  <threadedComment ref="W302" dT="2024-10-25T10:20:44.64" personId="{79FBDAD8-D703-4B5D-8CE8-764E5AC74DC8}" id="{C0E863BB-AF24-44AA-8C7A-5B44F7FE4F93}">
    <text>台新基金會、高大、高科大開放水域、客委會、高科大食農</text>
  </threadedComment>
  <threadedComment ref="E303" dT="2024-10-25T10:00:41.31" personId="{778BD5EF-BC72-4332-BD88-8EFE6B693D34}" id="{A03B3F1E-AF72-44A1-935E-1EB208F4F029}">
    <text>新竹縣性平、彰化縣性平、雲林縣性平</text>
  </threadedComment>
  <threadedComment ref="G303" dT="2024-06-24T01:57:05.12" personId="{778BD5EF-BC72-4332-BD88-8EFE6B693D34}" id="{9270DD4B-B923-446C-990C-735213305C89}">
    <text>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中選會、高醫大（教育部口腔保健計畫）、桃園市性平、台中市性平、高雄市性平、台南市性平、陽明交大（教育部菸檳防治計畫）、台北市警察局、北區國稅局桃園分局、戰國策、中嘉、勵馨基金會、P&amp;G、新竹縣性平、彰化縣性平、雲林縣性平</text>
  </threadedComment>
  <threadedComment ref="K303" dT="2024-06-19T07:22:23.96" personId="{778BD5EF-BC72-4332-BD88-8EFE6B693D34}" id="{02D19CF0-A197-47AD-8CEF-C79E6F9B0D35}">
    <text>康寧大學護理科、台北市交通局（交通安全）、波蜜、民視</text>
  </threadedComment>
  <threadedComment ref="O303" dT="2024-08-19T02:33:37.57" personId="{778BD5EF-BC72-4332-BD88-8EFE6B693D34}" id="{5892A762-ED80-4277-8BCA-D145391DDA94}">
    <text>新竹市行政處公關新聞科（媒體識讀）、新北性平續約、台中科大、Extra</text>
  </threadedComment>
  <threadedComment ref="S303" dT="2024-06-19T07:52:05.52" personId="{778BD5EF-BC72-4332-BD88-8EFE6B693D34}" id="{1757A363-65D2-4E27-8B2C-75E4A5D995CB}">
    <text>陳澄波第二波合作、中臺科大、雲林品德教育、法扶基金會</text>
  </threadedComment>
  <threadedComment ref="W303" dT="2024-06-19T07:53:01.44" personId="{778BD5EF-BC72-4332-BD88-8EFE6B693D34}" id="{A5E5E7F2-1C95-4F4A-B0DD-6426A7284ED3}">
    <text>凱娜谷慕慕、陳澄波文化基金會、台北性平2025</text>
  </threadedComment>
  <threadedComment ref="E304" dT="2024-11-04T03:20:21.97" personId="{C2E11B84-09AB-454D-BB52-806F6F240C09}" id="{12DEA3C2-3630-420E-8364-4A2CA418BE56}">
    <text>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text>
  </threadedComment>
  <threadedComment ref="F304" dT="2024-11-04T03:18:16.25" personId="{C2E11B84-09AB-454D-BB52-806F6F240C09}" id="{62CD8009-76E0-4C82-81B1-ED5ED01265DC}">
    <text>施奈德
3M_台灣明尼蘇達礦業製造股份有限公司</text>
  </threadedComment>
  <threadedComment ref="G304" dT="2024-07-05T08:11:53.15" personId="{C2E11B84-09AB-454D-BB52-806F6F240C09}" id="{1246BB75-F34A-4F48-A1D4-CFBE9B90754D}">
    <text>社團法人臺灣腦中風學會
台灣感染症醫學會
台灣免疫學會
中鼎集團
中鼎教育基金會
台塑生醫
巴黎人壽
旭榮集團
台北市觀光傳播局
施奈德
特力
3M_台灣明尼蘇達礦業製造股份有限公司
巨大機械工業（GIANT）
光宇工程顧問
台塑企業總管理處
國家災害防救科技中心
中央氣象署 海象氣候組
新竹市環保局
沃旭能源
長榮航空
國泰金控永續辦公室
中化合成生技股份有限公司
香港商遠東恆天然乳品 台灣分公司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text>
  </threadedComment>
  <threadedComment ref="K304" dT="2024-07-05T08:15:44.17" personId="{C2E11B84-09AB-454D-BB52-806F6F240C09}" id="{5E0A50BB-4FC1-49F3-A833-6FC1F180BF03}">
    <text>東森
台灣頭痛醫學會
中鼎教育基金會
中鼎集團教育訓練單位
旭榮集團
加貝國際
台塑企業
巨大機械</text>
  </threadedComment>
  <threadedComment ref="O304" dT="2024-10-21T02:21:25.13" personId="{D30947EB-E824-4854-8B99-EB90F3A52268}" id="{99C4B542-FB4B-4134-83E2-EC63779AC0E4}">
    <text>霹靂國際
森田藥妝
東洋藥品
台灣諾華
邦訓
佳格食品</text>
  </threadedComment>
  <threadedComment ref="S304" dT="2024-07-03T09:57:15.27" personId="{C2E11B84-09AB-454D-BB52-806F6F240C09}" id="{5FB2D197-25AB-4804-8842-A59519D78EEE}">
    <text>信義房屋
大昕廣告
香港商尚域投資有限公司台灣分公司
國泰空軍
國泰陸軍
新加坡商希達數位有限公司</text>
  </threadedComment>
  <threadedComment ref="W304" dT="2024-07-03T08:48:29.93" personId="{C2E11B84-09AB-454D-BB52-806F6F240C09}" id="{CDC23657-1948-480C-A205-D48C3582FE3F}">
    <text>金車文教基金會
賑災基金會防災教育
國泰JoSeal
國泰建設
玉山
LINE x CSRone
新視紀-消保案
國泰空
國泰陸</text>
  </threadedComment>
  <threadedComment ref="E305" dT="2024-11-04T02:49:04.52" personId="{DEE2994F-FED8-47CA-80DD-E544D02D8324}" id="{D54CC3A0-E6D7-4D40-95B1-677DFF1D0EEE}">
    <text>東元電機</text>
  </threadedComment>
  <threadedComment ref="F305" dT="2024-11-04T02:49:19.34" personId="{DEE2994F-FED8-47CA-80DD-E544D02D8324}" id="{EC9DC396-6328-401E-8BBC-F02E29D53E7F}">
    <text>台灣糖業、味王</text>
  </threadedComment>
  <threadedComment ref="G305" dT="2024-06-19T09:40:04.47" personId="{DEE2994F-FED8-47CA-80DD-E544D02D8324}" id="{D799D2CA-E034-4229-9B96-6CDFA3D622A0}">
    <text>台灣電通、純粹創意、王品集團、六角國際集團、愛之味、維他露、八方雲集、三商控股、金百利克拉克、雀巢、世界先進、工研院、東元電機</text>
  </threadedComment>
  <threadedComment ref="K305" dT="2024-06-19T04:28:37.29" personId="{DEE2994F-FED8-47CA-80DD-E544D02D8324}" id="{A6B24F6C-600C-4B46-AA22-92DEDF46F593}">
    <text>好食課、天仁茶業、裕隆日產</text>
  </threadedComment>
  <threadedComment ref="O305" dT="2024-09-20T09:18:39.99" personId="{DEE2994F-FED8-47CA-80DD-E544D02D8324}" id="{333BCF00-AF5B-4A50-B38C-29EAE8E519D4}">
    <text>延伸公關、偉太廣告、花王</text>
  </threadedComment>
  <threadedComment ref="S305" dT="2024-08-12T02:40:31.60" personId="{DEE2994F-FED8-47CA-80DD-E544D02D8324}" id="{47EBB8ED-D853-4151-B9F2-261CF3853D3F}">
    <text>香港e2Sports</text>
  </threadedComment>
  <threadedComment ref="W305" dT="2024-06-19T04:29:22.98" personId="{DEE2994F-FED8-47CA-80DD-E544D02D8324}" id="{324928F4-6ABA-4125-8341-4A46F48A9045}">
    <text>利樂包裝、嘉義縣稅務局、文化部台語補助案、慈濟基金會、南區國稅局、基隆市稅務局、新竹縣衛生局</text>
  </threadedComment>
  <threadedComment ref="E306" dT="2024-11-04T03:00:19.75" personId="{7CE90395-705C-4897-85CB-354097935490}" id="{643B370C-4F4C-4CFE-933C-383A5FB98D3B}">
    <text>HP惠普、正崴、南亞科技、燿華電子、力成科技、聯邦文教基金會、致伸、信託同業公會、東元科技文教基金會、台泥、張榮發基金會</text>
  </threadedComment>
  <threadedComment ref="F306" dT="2024-11-04T02:57:23.42" personId="{7CE90395-705C-4897-85CB-354097935490}" id="{83EB84A6-8BED-4A57-949D-CAD9E7D04043}">
    <text>KKBOX、美光、金元福</text>
  </threadedComment>
  <threadedComment ref="G306" dT="2024-11-04T03:01:29.33" personId="{7CE90395-705C-4897-85CB-354097935490}" id="{2735059D-A77A-44C4-9CA7-1B7F80573884}">
    <text>師大能源網、葡萄王、海保署、風睿能源、中油、光泰環能、台糖、英業達、農業科技研究院、威剛、旺宏、遠東新、MOXA、HP惠普、正崴、南亞科技、燿華電子、力成科技、聯邦文教基金會、致伸、信託同業公會、東元科技文教基金會、台泥、張榮發基金會</text>
  </threadedComment>
  <threadedComment ref="I306" dT="2024-11-04T02:55:18.66" personId="{7CE90395-705C-4897-85CB-354097935490}" id="{E5AD6355-0C24-45AA-BE8A-230B88D232F6}">
    <text>民視、遠東新世紀</text>
  </threadedComment>
  <threadedComment ref="J306" dT="2024-11-04T02:54:39.85" personId="{7CE90395-705C-4897-85CB-354097935490}" id="{DF15169E-183F-40D8-96EE-DE4FC8925A20}">
    <text>臻呈行銷</text>
  </threadedComment>
  <threadedComment ref="K306" dT="2024-11-04T02:56:15.59" personId="{7CE90395-705C-4897-85CB-354097935490}" id="{48758908-2114-4D1D-9C00-9A2CC1F9F42E}">
    <text>明泰文教基金會、林保署森林育樂、器捐基金會、叡揚、凌華教育基金會、海保署、育秀、民視、遠東新世紀</text>
  </threadedComment>
  <threadedComment ref="O306" dT="2024-11-04T02:53:43.75" personId="{7CE90395-705C-4897-85CB-354097935490}" id="{9F328266-F2A5-4AE7-8F41-4B53CED63D3C}">
    <text>友種、加貝國際</text>
  </threadedComment>
  <threadedComment ref="S306" dT="2024-11-04T02:52:59.44" personId="{7CE90395-705C-4897-85CB-354097935490}" id="{55D91754-815C-44C7-8A78-77B9AAFA8388}">
    <text>司法院、海科館 、阿里巴巴</text>
  </threadedComment>
  <threadedComment ref="W306" dT="2024-11-04T02:52:18.53" personId="{7CE90395-705C-4897-85CB-354097935490}" id="{10C703A0-C5D8-456F-98D1-34C02E5901AE}">
    <text>雲門,土基會,癌症</text>
  </threadedComment>
  <threadedComment ref="G307" dT="2024-08-12T02:27:26.61" personId="{61C42D28-EBCA-46A1-95F9-F1E7E4A0C7C1}" id="{1A2AC663-E423-450B-9340-3317D0B62E26}">
    <text>台北市私立聖道兒童之家</text>
  </threadedComment>
  <threadedComment ref="G307" dT="2024-10-21T02:16:36.53" personId="{61C42D28-EBCA-46A1-95F9-F1E7E4A0C7C1}" id="{31486961-23BD-43E5-B10A-6FB4712E55D6}" parentId="{1A2AC663-E423-450B-9340-3317D0B62E26}">
    <text>恆基醫療財團法人恆春基督教醫院、新店基督長老教會</text>
  </threadedComment>
  <threadedComment ref="G307" dT="2024-10-28T03:06:30.00" personId="{61C42D28-EBCA-46A1-95F9-F1E7E4A0C7C1}" id="{54305695-7328-457D-9363-F47449495726}" parentId="{1A2AC663-E423-450B-9340-3317D0B62E26}">
    <text>和德昌（麥當勞）、遠傳、Jins、SGS、統一綜合證券、默沙東MSD</text>
  </threadedComment>
  <threadedComment ref="K307" dT="2024-07-03T03:35:09.30" personId="{61C42D28-EBCA-46A1-95F9-F1E7E4A0C7C1}" id="{0B3F8441-1DF2-4691-BF96-9AC6506C5B2A}">
    <text>臺南原民會</text>
  </threadedComment>
  <threadedComment ref="O307" dT="2024-09-30T02:17:00.10" personId="{61C42D28-EBCA-46A1-95F9-F1E7E4A0C7C1}" id="{AE7721E5-3937-4A2F-AD04-B929356F7F8E}">
    <text>屏東交通安全計畫</text>
  </threadedComment>
  <threadedComment ref="S307" dT="2024-09-02T06:12:56.37" personId="{61C42D28-EBCA-46A1-95F9-F1E7E4A0C7C1}" id="{1942D91F-7935-4698-9186-541BE2EE6C24}">
    <text>經濟部智慧財產局</text>
  </threadedComment>
  <threadedComment ref="W307" dT="2024-06-19T07:48:51.73" personId="{61C42D28-EBCA-46A1-95F9-F1E7E4A0C7C1}" id="{9575B8A3-EFB7-4C65-89B2-B85D7FB43DCF}">
    <text>新希望基金會
國泰證券
順發
聚陽
UPenn
原語會
臺南文資
衛武營CSR
富邦偏鄉理財</text>
  </threadedComment>
  <threadedComment ref="E308" dT="2024-11-04T03:01:15.07" personId="{011C5FF7-60E9-484C-A569-29AC80F52AA0}" id="{E22B0C3B-7B34-4EBF-8F10-5A64673F24F3}">
    <text>網擎資訊</text>
  </threadedComment>
  <threadedComment ref="F308" dT="2024-11-04T02:50:39.35" personId="{011C5FF7-60E9-484C-A569-29AC80F52AA0}" id="{666CFB2B-72A8-453C-94B6-B5CAF747B552}">
    <text>桃園市政府資訊科技局、群創教育基金會</text>
  </threadedComment>
  <threadedComment ref="G308" dT="2024-11-04T02:50:25.90" personId="{011C5FF7-60E9-484C-A569-29AC80F52AA0}" id="{C015C907-0DBA-4356-A642-CFEC946CA71C}">
    <text>彰化社會局、新北市體育局、國家人權委員會、嘉義社會局、台中社會局、高雄社會局、體育署學校體育組、聯華電子、海漁會、光洋基金會、明緯公益基金會、臺中數位治理局、資安署、高雄資訊處、網擎資訊</text>
  </threadedComment>
  <threadedComment ref="I308" dT="2024-11-04T02:50:00.61" personId="{011C5FF7-60E9-484C-A569-29AC80F52AA0}" id="{803FB5AA-338E-4A4E-B529-0FB92DB337B7}">
    <text>桃園市政府資訊科技局、群創教育基金會</text>
  </threadedComment>
  <threadedComment ref="K308" dT="2024-11-04T02:49:42.96" personId="{011C5FF7-60E9-484C-A569-29AC80F52AA0}" id="{240E1BC4-A65A-4C85-AC64-6AA5E7609EBA}">
    <text>黑潮基金會、罕病基金會、婦權基金會、體育署全民運動組、桃園體育局、兒福聯盟、榮成山與田教育基金會、桃園家防中心、永信文教基金會、展翅協會、2025世展會、TPBL台灣職業籃球大聯盟、衛福部社家署、調查局、北市資訊局、桃園市政府資訊科技局、群創教育基金會</text>
  </threadedComment>
  <threadedComment ref="O308" dT="2024-11-04T02:48:49.83" personId="{011C5FF7-60E9-484C-A569-29AC80F52AA0}" id="{3FA0097A-D647-4FCA-903A-48CA1CEABD99}">
    <text>2025世界展望會</text>
  </threadedComment>
  <threadedComment ref="S308" dT="2024-11-04T02:48:06.56" personId="{011C5FF7-60E9-484C-A569-29AC80F52AA0}" id="{1F658233-48DF-4E15-BAE1-871C4F0D85E9}">
    <text>嘉義太空館</text>
  </threadedComment>
  <threadedComment ref="V308" dT="2024-11-04T02:47:54.80" personId="{011C5FF7-60E9-484C-A569-29AC80F52AA0}" id="{34858702-4A5C-438F-BAD3-7474FA019181}">
    <text>花蓮縣地方稅務局</text>
  </threadedComment>
  <threadedComment ref="W308" dT="2024-11-04T02:47:43.95" personId="{011C5FF7-60E9-484C-A569-29AC80F52AA0}" id="{30DAB09D-435E-458D-B590-C5A7E88B11E7}">
    <text>灃食</text>
  </threadedComment>
  <threadedComment ref="E309" dT="2024-11-04T03:50:08.84" personId="{79FBDAD8-D703-4B5D-8CE8-764E5AC74DC8}" id="{D21C5AFE-DD34-4519-B405-69391C54E155}">
    <text>主婦聯盟環境保護基金會、榮亮食田文教基金會、台南市政府教育局、高雄市政府農業局</text>
  </threadedComment>
  <threadedComment ref="F309" dT="2024-11-04T07:44:16.65" personId="{79FBDAD8-D703-4B5D-8CE8-764E5AC74DC8}" id="{72338A51-27B0-4212-8561-B6F5BB05E4C8}">
    <text>豐泰文教基金會
新北市客家文化局</text>
  </threadedComment>
  <threadedComment ref="G309" dT="2024-11-04T03:44:33.90" personId="{79FBDAD8-D703-4B5D-8CE8-764E5AC74DC8}" id="{8427BD74-74D2-4116-9174-AFBDF46A5843}">
    <text>2U_考照培訓：
北醫：護理系、學士後護理系
義守圖資處
2U_USR：
暨南大學USR
輔英科大USR
嘉義大學USR
北醫大學USR
長庚科大USR
輔大USR
聖約翰科大USR
台大USR
明志科大USR
全能電競提案：
台新、中強光電、光寶、新光銀行、優睿思公關公司
企業CSR：
統一超商好鄰居文教基金會、台灣港務公司、群創教育基金會、主婦聯盟環境保護基金會、榮亮食田文教基金會
其他：台中市客家委員會、花蓮縣客家事務處、台南市政府教育局、高雄市政府農業局</text>
  </threadedComment>
  <threadedComment ref="K309" dT="2024-11-04T03:46:25.22" personId="{79FBDAD8-D703-4B5D-8CE8-764E5AC74DC8}" id="{EBABDC00-295D-4522-973F-07DF5DAAF58C}">
    <text>高醫大、野野、北醫教務處
、台中市農業局、高科大技職、淡江USR、文化大學USR</text>
  </threadedComment>
  <threadedComment ref="O309" dT="2024-11-04T03:47:29.97" personId="{79FBDAD8-D703-4B5D-8CE8-764E5AC74DC8}" id="{C4C55C9F-CF41-4D21-9477-B3F60F01AFD9}">
    <text>友達光電</text>
  </threadedComment>
  <threadedComment ref="R309" dT="2024-11-04T03:49:49.05" personId="{79FBDAD8-D703-4B5D-8CE8-764E5AC74DC8}" id="{1030B957-B799-42F6-85DC-525811295E8B}">
    <text>安達人壽</text>
  </threadedComment>
  <threadedComment ref="S309" dT="2024-11-04T03:48:21.54" personId="{79FBDAD8-D703-4B5D-8CE8-764E5AC74DC8}" id="{CCD3B26E-D384-4890-B99E-1398BABCFFE1}">
    <text>文化大學</text>
  </threadedComment>
  <threadedComment ref="U309" dT="2024-11-04T03:49:43.34" personId="{79FBDAD8-D703-4B5D-8CE8-764E5AC74DC8}" id="{8EAFA0EE-E4B7-4519-943C-01BD31B6B740}">
    <text>安達人壽</text>
  </threadedComment>
  <threadedComment ref="W309" dT="2024-11-04T03:48:54.37" personId="{79FBDAD8-D703-4B5D-8CE8-764E5AC74DC8}" id="{F6D5D1BE-6EC0-4707-BD52-ADAC1C3BF9F1}">
    <text>台新基金會、高大、高科大開放水域、客委會、高科大食農、安達人壽</text>
  </threadedComment>
  <threadedComment ref="E310" dT="2024-10-25T10:00:41.31" personId="{778BD5EF-BC72-4332-BD88-8EFE6B693D34}" id="{9334023B-0461-490D-9E39-362268444A94}">
    <text>南投縣性平、苗栗縣性平、基隆市性平</text>
  </threadedComment>
  <threadedComment ref="F310" dT="2024-11-01T10:36:21.10" personId="{778BD5EF-BC72-4332-BD88-8EFE6B693D34}" id="{45B2E6D3-FD77-41BD-97C9-81DF64C7AE58}">
    <text>台南市性平</text>
  </threadedComment>
  <threadedComment ref="G310" dT="2024-06-24T01:57:05.12" personId="{778BD5EF-BC72-4332-BD88-8EFE6B693D34}" id="{D86DB6FE-5B0F-4A62-BF22-2914D15BA0C1}">
    <text>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中選會、高醫大（教育部口腔保健計畫）、桃園市性平、台中市性平、高雄市性平、陽明交大（教育部菸檳防治計畫）、台北市警察局、北區國稅局桃園分局、戰國策、中嘉、勵馨基金會、P&amp;G、新竹縣性平、彰化縣性平、雲林縣性平、南投縣性平、苗栗縣性平、基隆市性平</text>
  </threadedComment>
  <threadedComment ref="I310" dT="2024-11-01T10:35:56.83" personId="{778BD5EF-BC72-4332-BD88-8EFE6B693D34}" id="{AF356C79-2577-4FC6-9086-556408544085}">
    <text>台南市性平</text>
  </threadedComment>
  <threadedComment ref="K310" dT="2024-06-19T07:22:23.96" personId="{778BD5EF-BC72-4332-BD88-8EFE6B693D34}" id="{CDEC72F7-8F66-44DD-8CAF-67D1B1D33CC0}">
    <text>康寧大學護理科、台北市交通局（交通安全）、波蜜、民視、台南市性平</text>
  </threadedComment>
  <threadedComment ref="O310" dT="2024-08-19T02:33:37.57" personId="{778BD5EF-BC72-4332-BD88-8EFE6B693D34}" id="{B4F8865E-8F83-4578-A410-A2056EE0999C}">
    <text>新竹市行政處公關新聞科（媒體識讀）、新北性平續約、台中科大、Extra</text>
  </threadedComment>
  <threadedComment ref="S310" dT="2024-06-19T07:52:05.52" personId="{778BD5EF-BC72-4332-BD88-8EFE6B693D34}" id="{AFB1B39C-F944-4CB7-A0BA-C57C66C21892}">
    <text>陳澄波第二波合作、中臺科大、雲林品德教育、法扶基金會</text>
  </threadedComment>
  <threadedComment ref="W310" dT="2024-06-19T07:53:01.44" personId="{778BD5EF-BC72-4332-BD88-8EFE6B693D34}" id="{ECEC8688-47E1-4D8C-B86B-73024E41ADAB}">
    <text>凱娜谷慕慕、陳澄波文化基金會、台北性平2025</text>
  </threadedComment>
  <threadedComment ref="F311" dT="2024-11-11T01:37:01.82" personId="{C2E11B84-09AB-454D-BB52-806F6F240C09}" id="{2E819805-AA9B-440B-8341-234C66756C56}">
    <text>英屬維京群島商太古可口可樂股份有限公司台灣分公司
黑松股份有限公司
黑松教育基金會</text>
  </threadedComment>
  <threadedComment ref="G311" dT="2024-07-05T08:11:53.15" personId="{C2E11B84-09AB-454D-BB52-806F6F240C09}" id="{C285A5F7-0CE5-4C8B-B6FC-EC645BF6E298}">
    <text>社團法人臺灣腦中風學會
台灣感染症醫學會
台灣免疫學會
中鼎集團
中鼎教育基金會
台塑生醫
巴黎人壽
旭榮集團
台北市觀光傳播局
施奈德
特力
3M_台灣明尼蘇達礦業製造股份有限公司
巨大機械工業（GIANT）
光宇工程顧問
台塑企業總管理處
國家災害防救科技中心
中央氣象署 海象氣候組
新竹市環保局
沃旭能源
長榮航空
國泰金控永續辦公室
中化合成生技股份有限公司
香港商遠東恆天然乳品 台灣分公司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text>
  </threadedComment>
  <threadedComment ref="K311" dT="2024-07-05T08:15:44.17" personId="{C2E11B84-09AB-454D-BB52-806F6F240C09}" id="{D07D1560-FE3A-47BF-9D4D-6F054AE96ADF}">
    <text>東森
台灣頭痛醫學會
中鼎教育基金會
中鼎集團教育訓練單位
旭榮集團
加貝國際
台塑企業
巨大機械</text>
  </threadedComment>
  <threadedComment ref="M311" dT="2024-11-11T01:35:42.20" personId="{C2E11B84-09AB-454D-BB52-806F6F240C09}" id="{A21C8D1A-054D-4049-A41D-DDEF22353BB8}">
    <text>加貝國際</text>
  </threadedComment>
  <threadedComment ref="O311" dT="2024-10-21T02:21:25.13" personId="{D30947EB-E824-4854-8B99-EB90F3A52268}" id="{9973C4C9-D354-4F51-84B5-0D65A802B9DE}">
    <text>霹靂國際
森田藥妝
東洋藥品
台灣諾華
邦訓
佳格食品</text>
  </threadedComment>
  <threadedComment ref="S311" dT="2024-07-03T09:57:15.27" personId="{C2E11B84-09AB-454D-BB52-806F6F240C09}" id="{88C363C9-CE2C-4307-BB7D-CAAF75F26DDE}">
    <text>信義房屋
大昕廣告
香港商尚域投資有限公司台灣分公司
國泰空軍
國泰陸軍
新加坡商希達數位有限公司</text>
  </threadedComment>
  <threadedComment ref="W311" dT="2024-07-03T08:48:29.93" personId="{C2E11B84-09AB-454D-BB52-806F6F240C09}" id="{B870AE30-889C-4F3D-BB1F-5D143F5C4B05}">
    <text>金車文教基金會
賑災基金會防災教育
國泰JoSeal
國泰建設
玉山
LINE x CSRone
新視紀-消保案
國泰空
國泰陸</text>
  </threadedComment>
  <threadedComment ref="E312" dT="2024-11-11T03:02:37.33" personId="{DEE2994F-FED8-47CA-80DD-E544D02D8324}" id="{0ABA2497-B928-4205-8352-40604A5FAF60}">
    <text>燁輝企業</text>
  </threadedComment>
  <threadedComment ref="G312" dT="2024-06-19T09:40:04.47" personId="{DEE2994F-FED8-47CA-80DD-E544D02D8324}" id="{6250565D-D41B-4947-8765-055FE633CC2F}">
    <text>台灣電通、純粹創意、王品集團、六角國際集團、愛之味、維他露、八方雲集、三商控股、金百利克拉克、雀巢、世界先進、工研院、東元電機、燁輝企業</text>
  </threadedComment>
  <threadedComment ref="I312" dT="2024-11-11T03:11:06.94" personId="{DEE2994F-FED8-47CA-80DD-E544D02D8324}" id="{4B0624AC-1E95-4983-A60B-E552E4ED5A39}">
    <text>布爾喬亞</text>
  </threadedComment>
  <threadedComment ref="K312" dT="2024-06-19T04:28:37.29" personId="{DEE2994F-FED8-47CA-80DD-E544D02D8324}" id="{792AA80B-F9D4-474F-8F98-A7CB2E33DCF3}">
    <text>好食課、天仁茶業、裕隆日產、布爾喬亞</text>
  </threadedComment>
  <threadedComment ref="O312" dT="2024-09-20T09:18:39.99" personId="{DEE2994F-FED8-47CA-80DD-E544D02D8324}" id="{E6AD3C7E-9B7D-4C9E-979F-34010640947A}">
    <text>延伸公關、偉太廣告、花王</text>
  </threadedComment>
  <threadedComment ref="S312" dT="2024-08-12T02:40:31.60" personId="{DEE2994F-FED8-47CA-80DD-E544D02D8324}" id="{3A7A8F68-5D70-4B09-8B1D-714603211A8A}">
    <text>香港e2Sports</text>
  </threadedComment>
  <threadedComment ref="W312" dT="2024-06-19T04:29:22.98" personId="{DEE2994F-FED8-47CA-80DD-E544D02D8324}" id="{2C3332FE-CADF-4BC9-A93B-2D25A8701388}">
    <text>利樂包裝、嘉義縣稅務局、文化部台語補助案、慈濟基金會、南區國稅局、基隆市稅務局、新竹縣衛生局</text>
  </threadedComment>
  <threadedComment ref="E313" dT="2024-11-11T03:43:14.27" personId="{7CE90395-705C-4897-85CB-354097935490}" id="{39573E80-D3E4-4032-BFB0-0820EA694AD1}">
    <text>林業署嘉義分署</text>
  </threadedComment>
  <threadedComment ref="F313" dT="2024-11-11T03:42:20.51" personId="{7CE90395-705C-4897-85CB-354097935490}" id="{7382103B-FE6B-4989-8BA1-F90BB99C2199}">
    <text>農業科技研究院、信託公會</text>
  </threadedComment>
  <threadedComment ref="G313" dT="2024-11-11T03:44:57.15" personId="{7CE90395-705C-4897-85CB-354097935490}" id="{32092119-E9BD-4C68-8683-CAEAEA83EACA}">
    <text>師大能源網、葡萄王、海保署、風睿能源、中油、光泰環能、台糖、英業達、威剛、旺宏、遠東新、MOXA、HP惠普、正崴、南亞科技、燿華電子、力成科技、聯邦文教基金會、致伸、東元科技文教基金會、台泥、張榮發基金會</text>
  </threadedComment>
  <threadedComment ref="I313" dT="2024-11-11T03:38:19.04" personId="{7CE90395-705C-4897-85CB-354097935490}" id="{6547E93C-6E80-47BC-943C-9A850604B535}">
    <text>能源署</text>
  </threadedComment>
  <threadedComment ref="J313" dT="2024-11-11T03:38:12.87" personId="{7CE90395-705C-4897-85CB-354097935490}" id="{5AD0B3DE-162D-4458-B869-E465DB53019C}">
    <text>民視、器捐中心</text>
  </threadedComment>
  <threadedComment ref="K313" dT="2024-11-11T02:27:14.89" personId="{7CE90395-705C-4897-85CB-354097935490}" id="{EFA05138-D89D-42F2-BB56-4C9C4C5498F3}">
    <text>明泰文教基金會、林保署森林育樂、叡揚、凌華教育基金會、海保署、育秀、遠東新世紀、光泰環能</text>
  </threadedComment>
  <threadedComment ref="M313" dT="2024-11-18T02:50:27.69" personId="{7CE90395-705C-4897-85CB-354097935490}" id="{3EE171E3-B113-4C60-9BA9-4B03C7A80A33}">
    <text>器捐中心、民視</text>
  </threadedComment>
  <threadedComment ref="N313" dT="2024-11-11T02:04:20.34" personId="{7CE90395-705C-4897-85CB-354097935490}" id="{933D2D7A-7F9E-4F0C-AC8D-A347D7A459C5}">
    <text>加貝國際</text>
  </threadedComment>
  <threadedComment ref="O313" dT="2024-11-11T02:04:11.98" personId="{7CE90395-705C-4897-85CB-354097935490}" id="{5DD279D2-7248-413F-AE90-8D0614D06EFC}">
    <text>友種、器捐中心、民視</text>
  </threadedComment>
  <threadedComment ref="R313" dT="2024-11-11T02:03:33.76" personId="{7CE90395-705C-4897-85CB-354097935490}" id="{DD004D45-F272-43A9-BB1E-008410CDD7AA}">
    <text>阿里巴巴</text>
  </threadedComment>
  <threadedComment ref="S313" dT="2024-11-11T02:03:26.03" personId="{7CE90395-705C-4897-85CB-354097935490}" id="{721FBFAE-18BD-4EA5-94FF-F58362A1D3E0}">
    <text>司法院、海科館</text>
  </threadedComment>
  <threadedComment ref="W313" dT="2024-11-11T02:03:01.57" personId="{7CE90395-705C-4897-85CB-354097935490}" id="{CC08D09C-B57B-491D-A003-EBADF51A8BB0}">
    <text>雲門,土基會,癌症</text>
  </threadedComment>
  <threadedComment ref="G314" dT="2024-08-12T02:27:26.61" personId="{61C42D28-EBCA-46A1-95F9-F1E7E4A0C7C1}" id="{88F280D2-8584-4691-802F-3B7DA76FC248}">
    <text>台北市私立聖道兒童之家</text>
  </threadedComment>
  <threadedComment ref="G314" dT="2024-10-21T02:16:36.53" personId="{61C42D28-EBCA-46A1-95F9-F1E7E4A0C7C1}" id="{0F63A6A4-FF50-43A8-A8AC-36891495A834}" parentId="{88F280D2-8584-4691-802F-3B7DA76FC248}">
    <text>恆基醫療財團法人恆春基督教醫院、新店基督長老教會</text>
  </threadedComment>
  <threadedComment ref="G314" dT="2024-10-28T03:06:30.00" personId="{61C42D28-EBCA-46A1-95F9-F1E7E4A0C7C1}" id="{A1B4B3FD-1890-4CB0-8FF4-D5FED28711CA}" parentId="{88F280D2-8584-4691-802F-3B7DA76FC248}">
    <text>和德昌（麥當勞）、遠傳、Jins、SGS、統一綜合證券、默沙東MSD</text>
  </threadedComment>
  <threadedComment ref="K314" dT="2024-07-03T03:35:09.30" personId="{61C42D28-EBCA-46A1-95F9-F1E7E4A0C7C1}" id="{2C5BEC27-F40A-4F80-9AC0-3AE4C75AF6DA}">
    <text>臺南原民會</text>
  </threadedComment>
  <threadedComment ref="O314" dT="2024-09-30T02:17:00.10" personId="{61C42D28-EBCA-46A1-95F9-F1E7E4A0C7C1}" id="{2C81F307-160D-4D07-AE13-36C2EAC201A5}">
    <text>屏東交通安全計畫</text>
  </threadedComment>
  <threadedComment ref="S314" dT="2024-09-02T06:12:56.37" personId="{61C42D28-EBCA-46A1-95F9-F1E7E4A0C7C1}" id="{9BD4A876-237A-4C77-AC97-90FF109D8453}">
    <text>經濟部智慧財產局</text>
  </threadedComment>
  <threadedComment ref="W314" dT="2024-06-19T07:48:51.73" personId="{61C42D28-EBCA-46A1-95F9-F1E7E4A0C7C1}" id="{F27E65F5-F6B0-4648-A274-CBEEAD01BA53}">
    <text>新希望基金會
國泰證券
順發
聚陽
UPenn
原語會
臺南文資
衛武營CSR
富邦偏鄉理財</text>
  </threadedComment>
  <threadedComment ref="F315" dT="2024-11-10T10:15:50.11" personId="{011C5FF7-60E9-484C-A569-29AC80F52AA0}" id="{6157D7F4-A7E0-4F62-8184-802EF483675B}">
    <text>網擎資訊</text>
  </threadedComment>
  <threadedComment ref="G315" dT="2024-11-10T10:15:44.97" personId="{011C5FF7-60E9-484C-A569-29AC80F52AA0}" id="{93F100BE-3A8D-4B41-AE8D-C5FC191E6F67}">
    <text>彰化社會局、新北市體育局、國家人權委員會、嘉義社會局、台中社會局、高雄社會局、體育署學校體育組、聯華電子、海漁會、光洋基金會、明緯公益基金會、臺中數位治理局、資安署、高雄資訊處</text>
  </threadedComment>
  <threadedComment ref="I315" dT="2024-11-10T10:15:58.73" personId="{011C5FF7-60E9-484C-A569-29AC80F52AA0}" id="{7EDC2139-4776-4753-8294-02BB7556580A}">
    <text>網擎資訊</text>
  </threadedComment>
  <threadedComment ref="K315" dT="2024-11-10T10:14:43.92" personId="{011C5FF7-60E9-484C-A569-29AC80F52AA0}" id="{1287539F-CA66-44B7-AEC2-151429FBA726}">
    <text>黑潮基金會、罕病基金會、婦權基金會、體育署全民運動組、桃園體育局、兒福聯盟、榮成山與田教育基金會、桃園家防中心、永信文教基金會、展翅協會、2025世展會、TPBL台灣職業籃球大聯盟、衛福部社家署、調查局、北市資訊局、桃園市政府資訊科技局、群創教育基金會、網擎資訊</text>
  </threadedComment>
  <threadedComment ref="N315" dT="2024-11-10T10:18:21.28" personId="{011C5FF7-60E9-484C-A569-29AC80F52AA0}" id="{9BF3E8C0-584D-4F95-A466-E247A521924F}">
    <text>2025世界展望會</text>
  </threadedComment>
  <threadedComment ref="S315" dT="2024-11-10T10:17:04.13" personId="{011C5FF7-60E9-484C-A569-29AC80F52AA0}" id="{63A5EE25-EF1E-446A-813D-158D4040E4B5}">
    <text>嘉義太空館、2025世界展望會、2G台中電競</text>
  </threadedComment>
  <threadedComment ref="W315" dT="2024-11-10T10:17:26.74" personId="{011C5FF7-60E9-484C-A569-29AC80F52AA0}" id="{DD97FE37-A124-43D2-89EA-3C27AE6B1E14}">
    <text>灃食</text>
  </threadedComment>
  <threadedComment ref="F316" dT="2024-11-11T02:18:48.19" personId="{79FBDAD8-D703-4B5D-8CE8-764E5AC74DC8}" id="{21AF5C15-1F87-47CD-898F-F8E2A57069CA}">
    <text>主婦聯盟環境保護基金會、台中市客家委員會、花蓮縣客家事務處</text>
  </threadedComment>
  <threadedComment ref="G316" dT="2024-11-11T02:18:15.63" personId="{79FBDAD8-D703-4B5D-8CE8-764E5AC74DC8}" id="{AE69619A-8112-4ED9-8BC6-A5F12D8A625E}">
    <text>2U_考照培訓：
北醫：護理系、學士後護理系
義守圖資處
2U_USR：
暨南大學USR
輔英科大USR
嘉義大學USR
北醫大學USR
長庚科大USR
輔大USR
聖約翰科大USR
台大USR
明志科大USR
全能電競提案：
台新、中強光電、光寶、新光銀行、優睿思公關公司
企業CSR：
統一超商好鄰居文教基金會、台灣港務公司、群創教育基金會、榮亮食田文教基金會
其他：台南市政府教育局、高雄市政府農業局</text>
  </threadedComment>
  <threadedComment ref="K316" dT="2024-11-11T02:20:00.46" personId="{79FBDAD8-D703-4B5D-8CE8-764E5AC74DC8}" id="{0F826311-366F-4AB0-95DC-54E57354F65D}">
    <text>高醫大、野野、北醫教務處
、台中市農業局、高科大技職、淡江USR、文化大學USR</text>
  </threadedComment>
  <threadedComment ref="O316" dT="2024-11-11T02:21:13.33" personId="{79FBDAD8-D703-4B5D-8CE8-764E5AC74DC8}" id="{DCF4D872-D9C8-4569-9512-FBE8EB79AED9}">
    <text>友達光電</text>
  </threadedComment>
  <threadedComment ref="S316" dT="2024-11-11T02:21:48.44" personId="{79FBDAD8-D703-4B5D-8CE8-764E5AC74DC8}" id="{8537B22E-77DD-4D34-92B3-D02184E51F1E}">
    <text>文化大學</text>
  </threadedComment>
  <threadedComment ref="W316" dT="2024-11-11T02:22:17.23" personId="{79FBDAD8-D703-4B5D-8CE8-764E5AC74DC8}" id="{CD8144F9-FF92-491D-8826-7664A1B19E01}">
    <text>台新基金會、高大、高科大開放水域、客委會、高科大食農、安達人壽</text>
  </threadedComment>
  <threadedComment ref="E317" dT="2024-10-25T10:00:41.31" personId="{778BD5EF-BC72-4332-BD88-8EFE6B693D34}" id="{0E4702F6-2DB8-4164-9B63-FB7D06ECE15F}">
    <text>南投縣性平、苗栗縣性平、基隆市性平</text>
  </threadedComment>
  <threadedComment ref="F317" dT="2024-11-01T10:36:21.10" personId="{778BD5EF-BC72-4332-BD88-8EFE6B693D34}" id="{D567EBD4-3478-4067-86CC-6E9617402FCD}">
    <text>桃園市性平</text>
  </threadedComment>
  <threadedComment ref="G317" dT="2024-06-24T01:57:05.12" personId="{778BD5EF-BC72-4332-BD88-8EFE6B693D34}" id="{7E3295E1-393F-4128-B615-F15B79ECCAF0}">
    <text>2U：
- 輔大：護理系＋職能系＋教務處
- 中山醫：護理系＋教務處
- 中國醫：護理系＋教務處
- 亞洲大學：護理系＋教務處
- 龍華科大：職涯證照中心
- 亞東科大：教務處
- 馬偕醫護管理專科學校：護理系＋教務處
- 元培醫事科技大學：護理系＋教務處
其他：
家樂福文教基金會、巴黎萊雅、中選會、高醫大（教育部口腔保健計畫）、台中市性平、高雄市性平、陽明交大（教育部菸檳防治計畫）、台北市警察局、北區國稅局桃園分局、戰國策、中嘉、勵馨基金會、P&amp;G、新竹縣性平、彰化縣性平、雲林縣性平、南投縣性平、苗栗縣性平、基隆市性平</text>
  </threadedComment>
  <threadedComment ref="I317" dT="2024-11-01T10:35:56.83" personId="{778BD5EF-BC72-4332-BD88-8EFE6B693D34}" id="{FB2C9166-02BC-4FBD-8749-D984C3829142}">
    <text>桃園市性平</text>
  </threadedComment>
  <threadedComment ref="K317" dT="2024-06-19T07:22:23.96" personId="{778BD5EF-BC72-4332-BD88-8EFE6B693D34}" id="{0FA2FBE0-8CF2-4474-BB05-A488D33B1543}">
    <text>康寧大學護理科、台北市交通局（交通安全）、波蜜、民視、台南市性平</text>
  </threadedComment>
  <threadedComment ref="O317" dT="2024-08-19T02:33:37.57" personId="{778BD5EF-BC72-4332-BD88-8EFE6B693D34}" id="{14B211A8-4F94-4451-9874-551DC867F46C}">
    <text>新竹市行政處公關新聞科（媒體識讀）、新北性平續約、台中科大、Extra</text>
  </threadedComment>
  <threadedComment ref="S317" dT="2024-06-19T07:52:05.52" personId="{778BD5EF-BC72-4332-BD88-8EFE6B693D34}" id="{F8B30565-EB50-4044-A72D-942ECA609914}">
    <text>陳澄波第二波合作、中臺科大、雲林品德教育、法扶基金會</text>
  </threadedComment>
  <threadedComment ref="W317" dT="2024-06-19T07:53:01.44" personId="{778BD5EF-BC72-4332-BD88-8EFE6B693D34}" id="{4DD63B05-5913-4DF1-88EB-D7C9F0BF7A3B}">
    <text>凱娜谷慕慕、陳澄波文化基金會、台北性平2025</text>
  </threadedComment>
  <threadedComment ref="G318" dT="2024-07-05T08:11:53.15" personId="{C2E11B84-09AB-454D-BB52-806F6F240C09}" id="{62F5B7A9-ABCE-417A-B820-128E810165EF}">
    <text>社團法人臺灣腦中風學會
台灣感染症醫學會
台灣免疫學會
中鼎集團
中鼎教育基金會
台塑生醫
巴黎人壽
旭榮集團
台北市觀光傳播局
施奈德
特力
3M_台灣明尼蘇達礦業製造股份有限公司
巨大機械工業（GIANT）
光宇工程顧問
台塑企業總管理處
國家災害防救科技中心
中央氣象署 海象氣候組
新竹市環保局
沃旭能源
長榮航空
國泰金控永續辦公室
中化合成生技股份有限公司
香港商遠東恆天然乳品 台灣分公司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text>
  </threadedComment>
  <threadedComment ref="K318" dT="2024-07-05T08:15:44.17" personId="{C2E11B84-09AB-454D-BB52-806F6F240C09}" id="{5295C9F9-527C-484E-884A-94E75159C358}">
    <text>東森
台灣頭痛醫學會
中鼎教育基金會
中鼎集團教育訓練單位
旭榮集團
加貝國際
台塑企業
巨大機械</text>
  </threadedComment>
  <threadedComment ref="O318" dT="2024-10-21T02:21:25.13" personId="{D30947EB-E824-4854-8B99-EB90F3A52268}" id="{5F4FFA26-7650-441B-8F85-2726CE6D3F86}">
    <text>霹靂國際
森田藥妝
東洋藥品
台灣諾華
邦訓
佳格食品</text>
  </threadedComment>
  <threadedComment ref="S318" dT="2024-07-03T09:57:15.27" personId="{C2E11B84-09AB-454D-BB52-806F6F240C09}" id="{15402C6B-9719-4917-8D15-4202EF9F3E54}">
    <text>信義房屋
大昕廣告
香港商尚域投資有限公司台灣分公司
國泰空軍
國泰陸軍
新加坡商希達數位有限公司</text>
  </threadedComment>
  <threadedComment ref="W318" dT="2024-07-03T08:48:29.93" personId="{C2E11B84-09AB-454D-BB52-806F6F240C09}" id="{3077DB7A-CD1E-4D46-8836-D18313B744E1}">
    <text>金車文教基金會
賑災基金會防災教育
國泰JoSeal
國泰建設
玉山
LINE x CSRone
新視紀-消保案
國泰空
國泰陸</text>
  </threadedComment>
  <threadedComment ref="E319" dT="2024-11-18T04:14:49.63" personId="{DEE2994F-FED8-47CA-80DD-E544D02D8324}" id="{871F9FC8-0B59-4BA5-B3FC-4AFD5243F761}">
    <text>奇美實業、花仙子企業、好來化工</text>
  </threadedComment>
  <threadedComment ref="F319" dT="2024-11-18T04:15:54.15" personId="{DEE2994F-FED8-47CA-80DD-E544D02D8324}" id="{4955075F-9D87-43EA-BF3D-0D9E4767E0B1}">
    <text>燁輝企業</text>
  </threadedComment>
  <threadedComment ref="G319" dT="2024-06-19T09:40:04.47" personId="{DEE2994F-FED8-47CA-80DD-E544D02D8324}" id="{2BCD8AF6-57AE-44EF-BB62-6E6B457CFEBA}">
    <text>台灣電通、純粹創意、王品集團、六角國際集團、愛之味、維他露、八方雲集、三商控股、金百利克拉克、雀巢、世界先進、工研院、東元電機、奇美實業、花仙子企業、好來化工</text>
  </threadedComment>
  <threadedComment ref="I319" dT="2024-11-18T02:51:06.86" personId="{DEE2994F-FED8-47CA-80DD-E544D02D8324}" id="{D174CFB7-B327-4962-A2A8-DD1FEB257353}">
    <text>燁輝企業</text>
  </threadedComment>
  <threadedComment ref="J319" dT="2024-11-18T02:51:21.55" personId="{DEE2994F-FED8-47CA-80DD-E544D02D8324}" id="{448B1E82-C52E-49F7-B8F4-95EA971071BA}">
    <text>布爾喬亞</text>
  </threadedComment>
  <threadedComment ref="K319" dT="2024-06-19T04:28:37.29" personId="{DEE2994F-FED8-47CA-80DD-E544D02D8324}" id="{DBC84C2F-EB9C-407E-B8B0-FACA165A1748}">
    <text>好食課、天仁茶業、裕隆日產、燁輝企業</text>
  </threadedComment>
  <threadedComment ref="M319" dT="2024-11-18T04:15:39.29" personId="{DEE2994F-FED8-47CA-80DD-E544D02D8324}" id="{26F83D46-E72B-46EA-A2C0-85AE4F57BA43}">
    <text>布爾喬亞</text>
  </threadedComment>
  <threadedComment ref="O319" dT="2024-09-20T09:18:39.99" personId="{DEE2994F-FED8-47CA-80DD-E544D02D8324}" id="{5AAF286D-64EC-4130-A324-5EA012AD92C8}">
    <text>延伸公關、偉太廣告、花王、布爾喬亞</text>
  </threadedComment>
  <threadedComment ref="S319" dT="2024-08-12T02:40:31.60" personId="{DEE2994F-FED8-47CA-80DD-E544D02D8324}" id="{22BE4D40-4C05-4425-B015-8E971626C961}">
    <text>香港e2Sports</text>
  </threadedComment>
  <threadedComment ref="W319" dT="2024-06-19T04:29:22.98" personId="{DEE2994F-FED8-47CA-80DD-E544D02D8324}" id="{C48F7029-8038-445A-8DF2-D9A33FA65E89}">
    <text>利樂包裝、嘉義縣稅務局、文化部台語補助案、慈濟基金會、南區國稅局、基隆市稅務局、新竹縣衛生局</text>
  </threadedComment>
  <threadedComment ref="F320" dT="2024-11-18T02:44:20.76" personId="{7CE90395-705C-4897-85CB-354097935490}" id="{DACEA6AE-5A4C-490A-A3AF-21083318CC24}">
    <text>台泥、張榮發基金會</text>
  </threadedComment>
  <threadedComment ref="G320" dT="2024-11-18T02:45:19.68" personId="{7CE90395-705C-4897-85CB-354097935490}" id="{934E2240-37B6-433A-BCD9-4484A0CB4156}">
    <text>師大能源網、葡萄王、海保署、風睿能源、中油、光泰環能、台糖、英業達、威剛、旺宏、遠東新、MOXA、HP惠普、正崴、南亞科技、燿華電子、力成科技、聯邦文教基金會、致伸、東元科技文教基金會</text>
  </threadedComment>
  <threadedComment ref="I320" dT="2024-11-18T02:45:44.03" personId="{7CE90395-705C-4897-85CB-354097935490}" id="{02D3C75B-22E7-4251-A6DF-E673E4F08F42}">
    <text xml:space="preserve"> 水保署台中分署</text>
  </threadedComment>
  <threadedComment ref="J320" dT="2024-11-18T02:46:50.56" personId="{7CE90395-705C-4897-85CB-354097935490}" id="{1385360E-EEC9-4162-8E6C-0010A495CCBC}">
    <text>叡揚、光泰環能</text>
  </threadedComment>
  <threadedComment ref="K320" dT="2024-11-18T02:47:20.09" personId="{7CE90395-705C-4897-85CB-354097935490}" id="{7C1CC3EF-E974-4AC5-B640-8B0C481B4BC4}">
    <text>明泰文教基金會、林保署森林育樂、凌華教育基金會、海保署、育秀、遠東新世紀、水保署台中分署</text>
  </threadedComment>
  <threadedComment ref="O320" dT="2024-11-18T02:43:37.48" personId="{7CE90395-705C-4897-85CB-354097935490}" id="{AA979386-922F-47CD-93A9-F0FBCEF53D93}">
    <text>友種、器捐中心、民視、叡揚、光泰環能</text>
  </threadedComment>
  <threadedComment ref="S320" dT="2024-11-18T02:49:42.07" personId="{7CE90395-705C-4897-85CB-354097935490}" id="{10F4180B-12D5-4CFC-B87D-66AED7F64438}">
    <text>司法院、海科館</text>
  </threadedComment>
  <threadedComment ref="W320" dT="2024-11-18T02:49:58.13" personId="{7CE90395-705C-4897-85CB-354097935490}" id="{A4A4ABBA-34C6-466C-B21C-895912CB4D9B}">
    <text>雲門,土基會,癌症</text>
  </threadedComment>
  <threadedComment ref="G321" dT="2024-08-12T02:27:26.61" personId="{61C42D28-EBCA-46A1-95F9-F1E7E4A0C7C1}" id="{E2365B33-5003-4964-ADE0-73BBD19A11A6}">
    <text>台北市私立聖道兒童之家</text>
  </threadedComment>
  <threadedComment ref="G321" dT="2024-10-21T02:16:36.53" personId="{61C42D28-EBCA-46A1-95F9-F1E7E4A0C7C1}" id="{14A73195-6199-4D0A-877D-32F91A7C8DA9}" parentId="{E2365B33-5003-4964-ADE0-73BBD19A11A6}">
    <text>恆基醫療財團法人恆春基督教醫院、新店基督長老教會</text>
  </threadedComment>
  <threadedComment ref="G321" dT="2024-10-28T03:06:30.00" personId="{61C42D28-EBCA-46A1-95F9-F1E7E4A0C7C1}" id="{E240ED91-A59E-40E0-AD06-F84EFEB477FC}" parentId="{E2365B33-5003-4964-ADE0-73BBD19A11A6}">
    <text>和德昌（麥當勞）、遠傳、Jins、SGS、統一綜合證券、默沙東MSD</text>
  </threadedComment>
  <threadedComment ref="K321" dT="2024-07-03T03:35:09.30" personId="{61C42D28-EBCA-46A1-95F9-F1E7E4A0C7C1}" id="{CD25F47E-AE19-4758-AE14-DBA693571F7B}">
    <text>臺南原民會</text>
  </threadedComment>
  <threadedComment ref="O321" dT="2024-09-30T02:17:00.10" personId="{61C42D28-EBCA-46A1-95F9-F1E7E4A0C7C1}" id="{D625D725-3875-487C-B195-6284BBBABE09}">
    <text>屏東交通安全計畫</text>
  </threadedComment>
  <threadedComment ref="S321" dT="2024-09-02T06:12:56.37" personId="{61C42D28-EBCA-46A1-95F9-F1E7E4A0C7C1}" id="{30481965-0E6F-4B4E-88A7-574CB9BDF1FF}">
    <text>經濟部智慧財產局</text>
  </threadedComment>
  <threadedComment ref="W321" dT="2024-06-19T07:48:51.73" personId="{61C42D28-EBCA-46A1-95F9-F1E7E4A0C7C1}" id="{EF9BC2EB-219E-42D3-9DCA-458BA9F54EEA}">
    <text>新希望基金會
國泰證券
順發
聚陽
UPenn
原語會
臺南文資
衛武營CSR
富邦偏鄉理財</text>
  </threadedComment>
  <threadedComment ref="F322" dT="2024-11-18T02:52:22.49" personId="{011C5FF7-60E9-484C-A569-29AC80F52AA0}" id="{D37C28A8-18C1-4677-A3D6-022AC1023745}">
    <text>光洋基金會</text>
  </threadedComment>
  <threadedComment ref="G322" dT="2024-11-18T02:51:50.74" personId="{011C5FF7-60E9-484C-A569-29AC80F52AA0}" id="{1BAE08BD-2C2F-4DF3-BF90-1B3254593131}">
    <text>彰化社會局、新北市體育局、國家人權委員會、嘉義社會局、台中社會局、高雄社會局、體育署學校體育組、聯華電子、海漁會、明緯公益基金會、臺中數位治理局、資安署、高雄資訊處</text>
  </threadedComment>
  <threadedComment ref="I322" dT="2024-11-18T02:52:10.48" personId="{011C5FF7-60E9-484C-A569-29AC80F52AA0}" id="{FA2B6DC0-E21D-47F4-B454-BCADC24CA930}">
    <text>光洋基金會、華南金控</text>
  </threadedComment>
  <threadedComment ref="K322" dT="2024-11-18T02:50:50.57" personId="{011C5FF7-60E9-484C-A569-29AC80F52AA0}" id="{500B0F98-69B7-4D32-B3D5-F8731DF21E13}">
    <text>黑潮基金會、罕病基金會、婦權基金會、體育署全民運動組、桃園體育局、兒福聯盟、榮成山與田教育基金會、桃園家防中心、永信文教基金會、展翅協會、TPBL台灣職業籃球大聯盟、衛福部社家署、調查局、北市資訊局、桃園市政府資訊科技局、群創教育基金會、網擎資訊、華南金控、光洋基金會</text>
  </threadedComment>
  <threadedComment ref="R322" dT="2024-11-18T02:48:09.25" personId="{011C5FF7-60E9-484C-A569-29AC80F52AA0}" id="{06FE7643-1A21-4A17-BA8F-F7BA8B3AA3E2}">
    <text>2025世界展望會</text>
  </threadedComment>
  <threadedComment ref="S322" dT="2024-11-18T02:48:05.05" personId="{011C5FF7-60E9-484C-A569-29AC80F52AA0}" id="{72E55339-EF7B-4698-ADDF-4612DC780610}">
    <text>嘉義太空館、2G台中電競</text>
  </threadedComment>
  <threadedComment ref="U322" dT="2024-11-18T02:48:16.14" personId="{011C5FF7-60E9-484C-A569-29AC80F52AA0}" id="{2924F665-876A-4F42-9D8B-4A58C889C06B}">
    <text>2025世界展望會</text>
  </threadedComment>
  <threadedComment ref="W322" dT="2024-11-18T02:48:30.02" personId="{011C5FF7-60E9-484C-A569-29AC80F52AA0}" id="{9247C4EF-5B89-4DE9-9F22-37596A98C583}">
    <text>灃食、2025世界展望會</text>
  </threadedComment>
  <threadedComment ref="E323" dT="2024-11-18T03:18:43.39" personId="{79FBDAD8-D703-4B5D-8CE8-764E5AC74DC8}" id="{81E34F33-D428-42CC-A549-D70D3C9EA631}">
    <text xml:space="preserve">輔大考照培訓
桃園市客家事務局
台北市客家事務委員會
</text>
  </threadedComment>
  <threadedComment ref="F323" dT="2024-11-18T02:58:27.52" personId="{79FBDAD8-D703-4B5D-8CE8-764E5AC74DC8}" id="{D3BE4706-5E77-4736-8DF3-917BE040C3EE}">
    <text>榮亮食田文教基金會
輔大考照培訓‘</text>
  </threadedComment>
  <threadedComment ref="G323" dT="2024-11-18T02:59:26.25" personId="{79FBDAD8-D703-4B5D-8CE8-764E5AC74DC8}" id="{516BC773-333D-4ADE-A15D-64B5C76A602C}">
    <text>2U_考照培訓：
北醫：護理系、學士後護理系
義守圖資處
2U_USR：
暨南大學USR
輔英科大USR
嘉義大學USR
北醫大學USR
長庚科大USR
輔大USR
聖約翰科大USR
台大USR
明志科大USR
輔大考照培訓
全能電競提案：
台新、中強光電、光寶、新光銀行、優睿思公關公司
企業CSR：
統一超商好鄰居文教基金會、台灣港務公司、群創教育基金會
其他：台南市政府教育局、高雄市政府農業局</text>
  </threadedComment>
  <threadedComment ref="I323" dT="2024-11-18T03:00:11.19" personId="{79FBDAD8-D703-4B5D-8CE8-764E5AC74DC8}" id="{2EDBC295-08B8-4D45-A5E2-A725D6B3BBD6}">
    <text>榮亮食田文教基金會
輔大考照培訓</text>
  </threadedComment>
  <threadedComment ref="K323" dT="2024-11-18T03:02:09.32" personId="{79FBDAD8-D703-4B5D-8CE8-764E5AC74DC8}" id="{7F10F719-73A4-486D-827D-34858335E6DF}">
    <text>高醫大、野野、北醫教務處
、台中市農業局、高科大技職、淡江USR、文化大學USR、輔大考照培訓、榮亮食田文教基金會</text>
  </threadedComment>
  <threadedComment ref="O323" dT="2024-11-18T03:05:18.71" personId="{79FBDAD8-D703-4B5D-8CE8-764E5AC74DC8}" id="{1347978B-BD70-4B63-958C-224FB6FF7D14}">
    <text>友達光電</text>
  </threadedComment>
  <threadedComment ref="S323" dT="2024-11-18T03:05:55.24" personId="{79FBDAD8-D703-4B5D-8CE8-764E5AC74DC8}" id="{AA9BDDD6-BD1A-4A80-944E-7F9084761083}">
    <text>文化大學</text>
  </threadedComment>
  <threadedComment ref="W323" dT="2024-11-18T03:06:39.07" personId="{79FBDAD8-D703-4B5D-8CE8-764E5AC74DC8}" id="{04FD1410-C707-4C08-90F6-E490B5DB8F2B}">
    <text>台新基金會、高大、高科大開放水域、客委會、高科大食農、安達人壽</text>
  </threadedComment>
  <threadedComment ref="E325" dT="2024-11-25T02:51:27.18" personId="{C2E11B84-09AB-454D-BB52-806F6F240C09}" id="{9C92ADC4-2FDD-4D10-99A9-FE8AB0D4DBFA}">
    <text>長榮航空</text>
  </threadedComment>
  <threadedComment ref="G325" dT="2024-07-05T08:11:53.15" personId="{C2E11B84-09AB-454D-BB52-806F6F240C09}" id="{92B18FFD-F981-4DF5-B4E3-D8961661FB64}">
    <text>社團法人臺灣腦中風學會
台灣感染症醫學會
台灣免疫學會
台塑生醫
巴黎人壽
旭榮集團
台北市觀光傳播局
施奈德
特力
3M_台灣明尼蘇達礦業製造股份有限公司
巨大機械工業（GIANT）
光宇工程顧問
台塑企業總管理處
國家災害防救科技中心
新竹市環保局
沃旭能源
長榮航空
國泰金控永續辦公室
中化合成生技股份有限公司
香港商遠東恆天然乳品 台灣分公司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
長榮航空</text>
  </threadedComment>
  <threadedComment ref="I325" dT="2024-11-25T02:31:49.99" personId="{C2E11B84-09AB-454D-BB52-806F6F240C09}" id="{0155564B-0EC3-473D-AC4A-4E28566C1914}">
    <text>中央氣象署</text>
  </threadedComment>
  <threadedComment ref="K325" dT="2024-07-05T08:15:44.17" personId="{C2E11B84-09AB-454D-BB52-806F6F240C09}" id="{AE7C0F4F-F3EF-412C-9C4B-6E6CCB868964}">
    <text>東森
台灣頭痛醫學會
中鼎教育基金會
中鼎集團教育訓練單位
旭榮集團
加貝國際
台塑企業
巨大機械
中央氣象署</text>
  </threadedComment>
  <threadedComment ref="O325" dT="2024-10-21T02:21:25.13" personId="{D30947EB-E824-4854-8B99-EB90F3A52268}" id="{2EAE5045-D6BD-48EE-BEC2-4D367D9888AB}">
    <text>霹靂國際
森田藥妝
東洋藥品
台灣諾華
邦訓
佳格食品</text>
  </threadedComment>
  <threadedComment ref="S325" dT="2024-07-03T09:57:15.27" personId="{C2E11B84-09AB-454D-BB52-806F6F240C09}" id="{DAC226B9-9338-4DA2-9B88-9C78A4101511}">
    <text>信義房屋
大昕廣告
香港商尚域投資有限公司台灣分公司
國泰空軍
國泰陸軍
新加坡商希達數位有限公司</text>
  </threadedComment>
  <threadedComment ref="V325" dT="2024-11-24T15:33:45.58" personId="{C2E11B84-09AB-454D-BB52-806F6F240C09}" id="{4DB9DC72-F923-4202-8D93-C9E19E8ABAE6}">
    <text>新視紀-消保案</text>
  </threadedComment>
  <threadedComment ref="W325" dT="2024-07-03T08:48:29.93" personId="{C2E11B84-09AB-454D-BB52-806F6F240C09}" id="{096012A9-F23E-4A01-B4E3-7549853784AA}">
    <text>金車文教基金會
賑災基金會防災教育
國泰JoSeal
國泰建設
玉山
LINE x CSRone
國泰空
國泰陸</text>
  </threadedComment>
  <threadedComment ref="G326" dT="2024-06-19T09:40:04.47" personId="{DEE2994F-FED8-47CA-80DD-E544D02D8324}" id="{6ABA7E85-93D4-415E-8B88-CD66B270282D}">
    <text>台灣電通、純粹創意、王品集團、六角國際集團、愛之味、維他露、八方雲集、三商控股、金百利克拉克、雀巢、世界先進、工研院、東元電機、奇美實業、花仙子企業、好來化工</text>
  </threadedComment>
  <threadedComment ref="I326" dT="2024-11-27T04:29:04.91" personId="{DEE2994F-FED8-47CA-80DD-E544D02D8324}" id="{93DAC409-B717-4DFD-B628-894CCD6BF32E}">
    <text>勤業眾信</text>
  </threadedComment>
  <threadedComment ref="K326" dT="2024-06-19T04:28:37.29" personId="{DEE2994F-FED8-47CA-80DD-E544D02D8324}" id="{54129594-45DB-4E4E-95F3-8B4CFC63ADF7}">
    <text>好食課、天仁茶業、裕隆日產、燁輝企業、勤業眾信</text>
  </threadedComment>
  <threadedComment ref="O326" dT="2024-09-20T09:18:39.99" personId="{DEE2994F-FED8-47CA-80DD-E544D02D8324}" id="{FEF9B8C4-BB32-4968-AED9-414718000852}">
    <text>延伸公關、偉太廣告、花王、布爾喬亞</text>
  </threadedComment>
  <threadedComment ref="S326" dT="2024-08-12T02:40:31.60" personId="{DEE2994F-FED8-47CA-80DD-E544D02D8324}" id="{B4D70222-4DC2-46DD-87A4-67EFF0777FF8}">
    <text>香港e2Sports</text>
  </threadedComment>
  <threadedComment ref="W326" dT="2024-06-19T04:29:22.98" personId="{DEE2994F-FED8-47CA-80DD-E544D02D8324}" id="{1DD798EF-875C-4525-8DDC-D61C86B3FABB}">
    <text>利樂包裝、嘉義縣稅務局、文化部台語補助案、慈濟基金會、南區國稅局、基隆市稅務局、新竹縣衛生局</text>
  </threadedComment>
  <threadedComment ref="E327" dT="2024-11-25T02:56:50.63" personId="{7CE90395-705C-4897-85CB-354097935490}" id="{0A8D1340-2541-4FC6-AA9F-B74631A92B42}">
    <text>明基基金會、自行車永續協會</text>
  </threadedComment>
  <threadedComment ref="F327" dT="2024-11-25T02:56:01.91" personId="{7CE90395-705C-4897-85CB-354097935490}" id="{235E5569-E2C8-4227-AB1B-95F107344EE0}">
    <text>中油、光泰環能、台糖、英業達、威剛、旺宏</text>
  </threadedComment>
  <threadedComment ref="G327" dT="2024-11-25T02:57:45.84" personId="{7CE90395-705C-4897-85CB-354097935490}" id="{0BE4D223-35EF-4ECF-AA2A-F94EE8BE4A92}">
    <text>師大能源網、葡萄王、海保署、風睿能源、遠東新、MOXA、HP惠普、正崴、南亞科技、燿華電子、力成科技、聯邦文教基金會、致伸、東元科技文教基金會、明基基金會、自行車永續協會</text>
  </threadedComment>
  <threadedComment ref="I327" dT="2024-11-25T02:53:56.39" personId="{7CE90395-705C-4897-85CB-354097935490}" id="{A99081D0-8513-4C1D-B7B5-492D274115EF}">
    <text>林保署嘉義分署</text>
  </threadedComment>
  <threadedComment ref="J327" dT="2024-11-25T02:53:45.35" personId="{7CE90395-705C-4897-85CB-354097935490}" id="{90DEDD9B-95BC-43D7-A767-23C5390F29B2}">
    <text>明泰基金會、林保署森林育樂、水保署台中分署</text>
  </threadedComment>
  <threadedComment ref="K327" dT="2024-11-25T02:54:55.94" personId="{7CE90395-705C-4897-85CB-354097935490}" id="{8855B250-973D-4D8C-86D0-9A35D6E21AFD}">
    <text>凌華教育基金會、海保署、育秀、遠東新世紀、林保署嘉義分署</text>
  </threadedComment>
  <threadedComment ref="O327" dT="2024-11-25T02:53:15.77" personId="{7CE90395-705C-4897-85CB-354097935490}" id="{D5E58CD4-314F-420E-9A23-28A311E0411E}">
    <text>友種、器捐中心、民視、叡揚、光泰環能</text>
  </threadedComment>
  <threadedComment ref="Q327" dT="2024-11-25T02:51:23.33" personId="{7CE90395-705C-4897-85CB-354097935490}" id="{C80B6209-E366-4EB9-8880-619BC17C31F8}">
    <text>農保署台中分署</text>
  </threadedComment>
  <threadedComment ref="R327" dT="2024-12-02T02:36:09.37" personId="{7CE90395-705C-4897-85CB-354097935490}" id="{2C657128-354D-4DD9-9B4C-69C9427D44A2}">
    <text>司法院</text>
  </threadedComment>
  <threadedComment ref="S327" dT="2024-11-25T02:50:16.53" personId="{7CE90395-705C-4897-85CB-354097935490}" id="{C816420F-366B-41B9-921B-68FE8DDF9787}">
    <text>海科館、農保署台中分署</text>
  </threadedComment>
  <threadedComment ref="U327" dT="2024-11-25T02:58:10.95" personId="{7CE90395-705C-4897-85CB-354097935490}" id="{C8F0D2C4-C897-447C-84F7-C034F56F7FC0}">
    <text>司法院</text>
  </threadedComment>
  <threadedComment ref="W327" dT="2024-11-25T02:50:44.45" personId="{7CE90395-705C-4897-85CB-354097935490}" id="{163EF24C-9095-46F6-8B88-E5475D21EEC3}">
    <text>雲門,土基會,癌症,司法院</text>
  </threadedComment>
  <threadedComment ref="G328" dT="2024-08-12T02:27:26.61" personId="{61C42D28-EBCA-46A1-95F9-F1E7E4A0C7C1}" id="{10E35387-E4ED-42A8-8AE6-4E71EB3ECC9D}">
    <text>台北市私立聖道兒童之家</text>
  </threadedComment>
  <threadedComment ref="G328" dT="2024-10-21T02:16:36.53" personId="{61C42D28-EBCA-46A1-95F9-F1E7E4A0C7C1}" id="{8F798EC3-7094-40C6-9E66-E4685F978267}" parentId="{10E35387-E4ED-42A8-8AE6-4E71EB3ECC9D}">
    <text>恆基醫療財團法人恆春基督教醫院、新店基督長老教會</text>
  </threadedComment>
  <threadedComment ref="G328" dT="2024-10-28T03:06:30.00" personId="{61C42D28-EBCA-46A1-95F9-F1E7E4A0C7C1}" id="{7842F65E-9F89-44E5-82A5-6050813FED1C}" parentId="{10E35387-E4ED-42A8-8AE6-4E71EB3ECC9D}">
    <text>和德昌（麥當勞）、遠傳、Jins、SGS、統一綜合證券、默沙東MSD</text>
  </threadedComment>
  <threadedComment ref="K328" dT="2024-07-03T03:35:09.30" personId="{61C42D28-EBCA-46A1-95F9-F1E7E4A0C7C1}" id="{4EB02B54-E19D-4B87-BCEA-E5DCDDA572CE}">
    <text>臺南原民會</text>
  </threadedComment>
  <threadedComment ref="O328" dT="2024-09-30T02:17:00.10" personId="{61C42D28-EBCA-46A1-95F9-F1E7E4A0C7C1}" id="{A4AF23AB-F0B1-49BE-B027-FD7BBA101862}">
    <text>屏東交通安全計畫</text>
  </threadedComment>
  <threadedComment ref="S328" dT="2024-09-02T06:12:56.37" personId="{61C42D28-EBCA-46A1-95F9-F1E7E4A0C7C1}" id="{CE0B74AD-46A0-4B80-B0CA-60AE6B2D5012}">
    <text>經濟部智慧財產局</text>
  </threadedComment>
  <threadedComment ref="W328" dT="2024-06-19T07:48:51.73" personId="{61C42D28-EBCA-46A1-95F9-F1E7E4A0C7C1}" id="{FE90E1E2-B7AE-4074-BFA7-1DE9A0309C21}">
    <text>新希望基金會
國泰證券
順發
聚陽
UPenn
原語會
臺南文資
衛武營CSR
富邦偏鄉理財</text>
  </threadedComment>
  <threadedComment ref="G329" dT="2024-11-25T02:54:02.50" personId="{011C5FF7-60E9-484C-A569-29AC80F52AA0}" id="{5AE3FD2A-5EA5-4BBF-8F9B-813CEA41CA24}">
    <text>彰化社會局、新北市體育局、國家人權委員會、嘉義社會局、台中社會局、高雄社會局、體育署學校體育組、聯華電子、海漁會、明緯公益基金會、臺中數位治理局、資安署、高雄資訊處、聯華神通集團、精技電腦</text>
  </threadedComment>
  <threadedComment ref="I329" dT="2024-11-25T02:37:16.24" personId="{011C5FF7-60E9-484C-A569-29AC80F52AA0}" id="{F23A587D-0BC3-4518-95F6-FB9CBB4DF2F8}">
    <text>New Balance</text>
  </threadedComment>
  <threadedComment ref="J329" dT="2024-11-25T02:43:00.70" personId="{011C5FF7-60E9-484C-A569-29AC80F52AA0}" id="{E71539A6-1B21-4C8C-BC0E-2F5C3BD2C44C}">
    <text>桃園體育局</text>
  </threadedComment>
  <threadedComment ref="K329" dT="2024-11-25T02:36:56.20" personId="{011C5FF7-60E9-484C-A569-29AC80F52AA0}" id="{D310EFEC-B66A-4940-8DF3-3C820456BF12}">
    <text>黑潮基金會、罕病基金會、婦權基金會、體育署全民運動組、兒福聯盟、榮成山與田教育基金會、桃園家防中心、永信文教基金會、展翅協會、TPBL台灣職業籃球大聯盟、衛福部社家署、調查局、北市資訊局、桃園市政府資訊科技局、群創教育基金會、網擎資訊、華南金控、光洋基金會、New Balance</text>
  </threadedComment>
  <threadedComment ref="S329" dT="2024-11-25T02:34:36.72" personId="{011C5FF7-60E9-484C-A569-29AC80F52AA0}" id="{66B3EE9A-6808-4EEE-B326-B7A3BAECE04D}">
    <text>嘉義太空館、2G台中電競</text>
  </threadedComment>
  <threadedComment ref="W329" dT="2024-11-25T02:34:06.89" personId="{011C5FF7-60E9-484C-A569-29AC80F52AA0}" id="{4F7F21FC-FF7E-46A0-BCA7-CF53B22DFBDB}">
    <text>灃食、2025世界展望會</text>
  </threadedComment>
  <threadedComment ref="E330" dT="2024-11-22T10:13:57.04" personId="{79FBDAD8-D703-4B5D-8CE8-764E5AC74DC8}" id="{9B53A883-D3E3-473A-82CE-65CEBC1D3855}">
    <text>高雄市政府教育局
台南市政府衛生局
台北市政府教育局
高雄市客委會
全家便利商店
韋能能源</text>
  </threadedComment>
  <threadedComment ref="G330" dT="2024-11-22T10:15:39.45" personId="{79FBDAD8-D703-4B5D-8CE8-764E5AC74DC8}" id="{A26DD0DC-E25B-4BD9-B8F1-102E6845E125}">
    <text>2U_考照培訓：
北醫：護理系、學士後護理系
義守圖資處
2U_USR：
暨南大學USR
輔英科大USR
嘉義大學USR
北醫大學USR
長庚科大USR
輔大USR
聖約翰科大USR
台大USR
明志科大USR
輔大考照培訓
全能電競提案：
台新、中強光電、光寶、新光銀行、優睿思公關公司
企業CSR：
統一超商好鄰居文教基金會、台灣港務公司、群創教育基金會
其他：台南市政府教育局、高雄市政府農業局、高雄市政府教育局
台南市政府衛生局
台北市政府教育局
高雄市客委會
全家便利商店
韋能能源</text>
  </threadedComment>
  <threadedComment ref="I330" dT="2024-11-22T10:16:17.92" personId="{79FBDAD8-D703-4B5D-8CE8-764E5AC74DC8}" id="{AE467A4E-BF52-4765-9F33-03D91BBF1AD6}">
    <text>淡江水資源環境工程系</text>
  </threadedComment>
  <threadedComment ref="J330" dT="2024-11-22T10:16:30.78" personId="{79FBDAD8-D703-4B5D-8CE8-764E5AC74DC8}" id="{93DDC66D-812B-4018-821F-707E81C77841}">
    <text>高科大技職</text>
  </threadedComment>
  <threadedComment ref="K330" dT="2024-11-22T10:17:09.10" personId="{79FBDAD8-D703-4B5D-8CE8-764E5AC74DC8}" id="{3C799AB9-67C9-4E8A-A2DE-A8F55BEFE053}">
    <text>高醫大、野野、北醫教務處
、台中市農業局、淡江USR、文化大學USR、輔大考照培訓、榮亮食田文教基金會、淡江水資源及環境工程系</text>
  </threadedComment>
  <threadedComment ref="N330" dT="2024-11-22T10:19:55.79" personId="{79FBDAD8-D703-4B5D-8CE8-764E5AC74DC8}" id="{3082CB15-C8C9-46ED-9F2F-BE4DE0EFD75D}">
    <text>友達光電</text>
  </threadedComment>
  <threadedComment ref="O330" dT="2024-11-22T10:18:03.46" personId="{79FBDAD8-D703-4B5D-8CE8-764E5AC74DC8}" id="{3B139FB3-9472-4779-97E9-9116A9FD03F6}">
    <text>高科大技職</text>
  </threadedComment>
  <threadedComment ref="R330" dT="2024-11-22T10:18:27.96" personId="{79FBDAD8-D703-4B5D-8CE8-764E5AC74DC8}" id="{F93FD1BF-30DE-469A-9D17-6BF1320CC5CF}">
    <text>文化大學</text>
  </threadedComment>
  <threadedComment ref="U330" dT="2024-11-22T10:19:07.73" personId="{79FBDAD8-D703-4B5D-8CE8-764E5AC74DC8}" id="{2D377EC1-12BC-4BD0-9348-08A6CDC95DCF}">
    <text>文化大學</text>
  </threadedComment>
  <threadedComment ref="W330" dT="2024-11-22T10:19:26.01" personId="{79FBDAD8-D703-4B5D-8CE8-764E5AC74DC8}" id="{EE30E5FA-5797-457A-B29D-BF3ED43539C2}">
    <text>台新基金會、高大、高科大開放水域、客委會、高科大食農、安達人壽、文化大學</text>
  </threadedComment>
  <threadedComment ref="E332" dT="2024-12-02T03:16:41.01" personId="{C2E11B84-09AB-454D-BB52-806F6F240C09}" id="{D2E4B835-F359-47CC-BFFD-B7344ADF4985}">
    <text>統一藥品</text>
  </threadedComment>
  <threadedComment ref="G332" dT="2024-07-05T08:11:53.15" personId="{C2E11B84-09AB-454D-BB52-806F6F240C09}" id="{194A0905-6DE2-4417-804E-18F3AF6287FE}">
    <text>社團法人臺灣腦中風學會
台塑生醫
巴黎人壽
旭榮集團
台北市觀光傳播局
施奈德
特力
3M_台灣明尼蘇達礦業製造股份有限公司
巨大機械工業（GIANT）
光宇工程顧問
台塑企業總管理處
國家災害防救科技中心
新竹市環保局
沃旭能源
長榮航空
國泰金控永續辦公室
中化合成生技股份有限公司
香港商遠東恆天然乳品 台灣分公司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
長榮航空</text>
  </threadedComment>
  <threadedComment ref="K332" dT="2024-07-05T08:15:44.17" personId="{C2E11B84-09AB-454D-BB52-806F6F240C09}" id="{4E4CE6EA-5B14-4BE4-9C84-9FF3655C61A6}">
    <text>東森
台灣頭痛醫學會
中鼎教育基金會
中鼎集團教育訓練單位
旭榮集團
加貝國際
台塑企業
巨大機械
中央氣象署</text>
  </threadedComment>
  <threadedComment ref="O332" dT="2024-10-21T02:21:25.13" personId="{D30947EB-E824-4854-8B99-EB90F3A52268}" id="{8A04A2BB-EAD8-4C11-9957-30A3DB1256F4}">
    <text>霹靂國際
森田藥妝
東洋藥品
台灣諾華
邦訓
佳格食品</text>
  </threadedComment>
  <threadedComment ref="R332" dT="2024-12-02T02:09:48.16" personId="{C2E11B84-09AB-454D-BB52-806F6F240C09}" id="{3248340D-0527-451A-8AC4-BBEB036D700E}">
    <text>大昕廣告
國泰空軍
國泰陸軍</text>
  </threadedComment>
  <threadedComment ref="S332" dT="2024-07-03T09:57:15.27" personId="{C2E11B84-09AB-454D-BB52-806F6F240C09}" id="{D8AFDDDC-ED24-40A0-AA10-812E2414AF6B}">
    <text>信義房屋
香港商尚域投資有限公司台灣分公司
新加坡商希達數位有限公司</text>
  </threadedComment>
  <threadedComment ref="V332" dT="2024-11-24T15:33:45.58" personId="{C2E11B84-09AB-454D-BB52-806F6F240C09}" id="{171DF25C-E275-4A0A-8077-495CF21BE710}">
    <text>新視紀-消保案</text>
  </threadedComment>
  <threadedComment ref="W332" dT="2024-07-03T08:48:29.93" personId="{C2E11B84-09AB-454D-BB52-806F6F240C09}" id="{C4DC310E-8176-45A8-B43C-B53D414F1C5B}">
    <text>金車文教基金會
賑災基金會防災教育
國泰JoSeal
國泰建設
玉山
LINE x CSRone
國泰空
國泰陸</text>
  </threadedComment>
  <threadedComment ref="E333" dT="2024-12-02T03:31:12.75" personId="{DEE2994F-FED8-47CA-80DD-E544D02D8324}" id="{DEC9FCA0-EA47-4190-9AC1-63F9B4E33CD5}">
    <text>聯發科技教育基金會</text>
  </threadedComment>
  <threadedComment ref="F333" dT="2024-12-02T03:31:49.23" personId="{DEE2994F-FED8-47CA-80DD-E544D02D8324}" id="{7809D8A8-DEC4-41F3-B010-F6F810E88F46}">
    <text>台灣電通、純粹創意</text>
  </threadedComment>
  <threadedComment ref="G333" dT="2024-06-19T09:40:04.47" personId="{DEE2994F-FED8-47CA-80DD-E544D02D8324}" id="{E966D73F-BAFE-4EA9-97AB-ACD73A56EF5D}">
    <text>王品集團、六角國際集團、愛之味、維他露、八方雲集、三商控股、金百利克拉克、雀巢、世界先進、工研院、東元電機、奇美實業、花仙子企業、好來化工、聯發科技教育基金會</text>
  </threadedComment>
  <threadedComment ref="J333" dT="2024-12-02T03:32:45.42" personId="{DEE2994F-FED8-47CA-80DD-E544D02D8324}" id="{C28E1B65-59AF-4985-8C22-1D798BD98207}">
    <text>勤業眾信</text>
  </threadedComment>
  <threadedComment ref="K333" dT="2024-06-19T04:28:37.29" personId="{DEE2994F-FED8-47CA-80DD-E544D02D8324}" id="{638870BF-718E-4DFC-8286-7E8CA0824D22}">
    <text>好食課、天仁茶業、裕隆日產、燁輝企業</text>
  </threadedComment>
  <threadedComment ref="M333" dT="2024-12-02T03:33:27.91" personId="{DEE2994F-FED8-47CA-80DD-E544D02D8324}" id="{4896204E-5F12-41DC-BF65-62B1D87B5E00}">
    <text>勤業眾信</text>
  </threadedComment>
  <threadedComment ref="O333" dT="2024-09-20T09:18:39.99" personId="{DEE2994F-FED8-47CA-80DD-E544D02D8324}" id="{B3BB254E-B9AC-4676-9F9E-0F3AA77B0F90}">
    <text>延伸公關、偉太廣告、花王、布爾喬亞、勤業眾信</text>
  </threadedComment>
  <threadedComment ref="S333" dT="2024-08-12T02:40:31.60" personId="{DEE2994F-FED8-47CA-80DD-E544D02D8324}" id="{5A535BAE-9F88-42AF-9334-83DE7F00E3FE}">
    <text>香港e2Sports</text>
  </threadedComment>
  <threadedComment ref="V333" dT="2024-12-02T03:34:08.52" personId="{DEE2994F-FED8-47CA-80DD-E544D02D8324}" id="{26D9FD4F-8219-4381-82A3-3F0DD70A52EE}">
    <text>嘉義縣稅務局</text>
  </threadedComment>
  <threadedComment ref="W333" dT="2024-06-19T04:29:22.98" personId="{DEE2994F-FED8-47CA-80DD-E544D02D8324}" id="{5615BE1C-1E0A-474A-BA63-ADFFF25CCEA6}">
    <text>利樂包裝、文化部台語補助案、慈濟基金會、南區國稅局、基隆市稅務局、新竹縣衛生局</text>
  </threadedComment>
  <threadedComment ref="E334" dT="2024-12-02T02:56:14.55" personId="{7CE90395-705C-4897-85CB-354097935490}" id="{B7C6D9ED-E287-490D-AA97-D31D69018905}">
    <text>晶技教育基金會、立端科技文教基金會、錦堂教育基金會、台聚教育基金會、新竹環保局、桃園環保局、環旭電子、明門實業、嘉新兆福基金會、新東陽、聯詠基金會、聯發科基金會、聯嘉光電、福興工業、泓德能源、致茂基金會、台應材</text>
  </threadedComment>
  <threadedComment ref="F334" dT="2024-12-02T02:51:40.04" personId="{7CE90395-705C-4897-85CB-354097935490}" id="{1C18B7E6-31ED-4579-B802-9057F9A2006C}">
    <text>正崴、南亞科技、燿華電子、明基基金會、自行車協會</text>
  </threadedComment>
  <threadedComment ref="G334" dT="2024-12-02T02:57:50.18" personId="{7CE90395-705C-4897-85CB-354097935490}" id="{9E92B52C-8D22-41FD-81F1-FD6492BEDB52}">
    <text>師大能源網、葡萄王、海保署、風睿能源、遠東新、MOXA、HP惠普、力成科技、聯邦文教基金會、致伸、東元科技文教基金會、晶技教育基金會、立端科技文教基金會、錦堂教育基金會、台聚教育基金會、新竹環保局、桃園環保局、環旭電子、明門實業、嘉新兆福基金會、新東陽、聯詠基金會、聯發科基金會、聯嘉光電、福興工業、泓德能源、致茂基金會、台應材</text>
  </threadedComment>
  <threadedComment ref="I334" dT="2024-12-02T02:38:42.25" personId="{7CE90395-705C-4897-85CB-354097935490}" id="{4C4A4A21-1613-4A3E-B494-180E7B06A320}">
    <text>自行車協會、台電環保處、立端基金會</text>
  </threadedComment>
  <threadedComment ref="J334" dT="2024-12-02T02:37:41.62" personId="{7CE90395-705C-4897-85CB-354097935490}" id="{D94A5E76-977A-4D9D-8C6E-8A18AC6CAFA0}">
    <text>凌華基金會</text>
  </threadedComment>
  <threadedComment ref="K334" dT="2024-12-02T02:39:28.74" personId="{7CE90395-705C-4897-85CB-354097935490}" id="{76D4C08E-C4E9-4B71-9BBF-1CA3DEE7715C}">
    <text>海保署、育秀、遠東新世紀、林保署嘉義分署、自行車協會、立端基金會、台電環保處</text>
  </threadedComment>
  <threadedComment ref="O334" dT="2024-12-02T02:37:00.68" personId="{7CE90395-705C-4897-85CB-354097935490}" id="{56EC8ECD-3F53-4E69-95DB-1343106EA794}">
    <text>友種、器捐中心、民視、叡揚、光泰環能</text>
  </threadedComment>
  <threadedComment ref="S334" dT="2024-12-02T02:36:28.70" personId="{7CE90395-705C-4897-85CB-354097935490}" id="{51959758-C201-43D2-8598-05B718390073}">
    <text>海科館、農保署台中分署</text>
  </threadedComment>
  <threadedComment ref="W334" dT="2024-12-02T02:35:38.67" personId="{7CE90395-705C-4897-85CB-354097935490}" id="{0BE29357-F5FC-4FCD-86CA-F661A7724B83}">
    <text>雲門,土基會,癌症,司法院</text>
  </threadedComment>
  <threadedComment ref="G335" dT="2024-08-12T02:27:26.61" personId="{61C42D28-EBCA-46A1-95F9-F1E7E4A0C7C1}" id="{B3858545-C6B1-4D7A-8DBE-70985AF42BB1}">
    <text>台北市私立聖道兒童之家</text>
  </threadedComment>
  <threadedComment ref="G335" dT="2024-10-21T02:16:36.53" personId="{61C42D28-EBCA-46A1-95F9-F1E7E4A0C7C1}" id="{E171A955-C860-4D93-A3A0-7F851FB594B3}" parentId="{B3858545-C6B1-4D7A-8DBE-70985AF42BB1}">
    <text>恆基醫療財團法人恆春基督教醫院、新店基督長老教會</text>
  </threadedComment>
  <threadedComment ref="G335" dT="2024-10-28T03:06:30.00" personId="{61C42D28-EBCA-46A1-95F9-F1E7E4A0C7C1}" id="{BBB847D1-096B-4137-BD8D-139BCBA01F86}" parentId="{B3858545-C6B1-4D7A-8DBE-70985AF42BB1}">
    <text>和德昌（麥當勞）、遠傳、Jins、SGS、統一綜合證券、默沙東MSD</text>
  </threadedComment>
  <threadedComment ref="K335" dT="2024-07-03T03:35:09.30" personId="{61C42D28-EBCA-46A1-95F9-F1E7E4A0C7C1}" id="{5988242E-44CB-4483-9BE2-45CB0697823C}">
    <text>臺南原民會</text>
  </threadedComment>
  <threadedComment ref="O335" dT="2024-09-30T02:17:00.10" personId="{61C42D28-EBCA-46A1-95F9-F1E7E4A0C7C1}" id="{15860160-960F-4620-99C3-52537916AA56}">
    <text>屏東交通安全計畫</text>
  </threadedComment>
  <threadedComment ref="S335" dT="2024-09-02T06:12:56.37" personId="{61C42D28-EBCA-46A1-95F9-F1E7E4A0C7C1}" id="{65B4885E-5770-4118-9640-399AD0320186}">
    <text>經濟部智慧財產局</text>
  </threadedComment>
  <threadedComment ref="W335" dT="2024-06-19T07:48:51.73" personId="{61C42D28-EBCA-46A1-95F9-F1E7E4A0C7C1}" id="{77864494-9A9B-43B3-9BE7-A9982090FF70}">
    <text>新希望基金會
國泰證券
順發
聚陽
UPenn
原語會
臺南文資
衛武營CSR
富邦偏鄉理財</text>
  </threadedComment>
  <threadedComment ref="E336" dT="2024-12-02T03:06:54.40" personId="{011C5FF7-60E9-484C-A569-29AC80F52AA0}" id="{66ECEBA4-C65A-471B-977B-C7075255F5D4}">
    <text>必爾斯藍基(NIKE)、銳步運動(Reebok)、台灣阿迪達斯(Adidas)、台灣彪馬(PUMA)、台灣安德阿鏌(UA)、賓三得利(Suntory)、海尼根、台灣朝日啤酒</text>
  </threadedComment>
  <threadedComment ref="F336" dT="2024-12-02T03:12:57.35" personId="{011C5FF7-60E9-484C-A569-29AC80F52AA0}" id="{E43ABDD9-6933-4715-B822-0D6C3A1253B9}">
    <text>精技電腦</text>
  </threadedComment>
  <threadedComment ref="G336" dT="2024-12-02T03:12:49.86" personId="{011C5FF7-60E9-484C-A569-29AC80F52AA0}" id="{1095206A-A9C0-4220-AEE5-2D973ED622A4}">
    <text>彰化社會局、新北市體育局、國家人權委員會、嘉義社會局、台中社會局、高雄社會局、體育署學校體育組、聯華電子、海漁會、明緯公益基金會、臺中數位治理局、資安署、高雄資訊處、聯華神通集團、必爾斯藍基(NIKE)、銳步運動(Reebok)、台灣阿迪達斯(Adidas)、台灣彪馬(PUMA)、台灣安德阿鏌(UA)、賓三得利(Suntory)、海尼根、台灣朝日啤酒</text>
  </threadedComment>
  <threadedComment ref="I336" dT="2024-12-02T03:13:05.21" personId="{011C5FF7-60E9-484C-A569-29AC80F52AA0}" id="{7C9A6D65-FC48-42E1-9173-EAB378C437CE}">
    <text>精技電腦</text>
  </threadedComment>
  <threadedComment ref="K336" dT="2024-12-02T03:13:38.71" personId="{011C5FF7-60E9-484C-A569-29AC80F52AA0}" id="{9AB7448C-7477-48E0-A010-66F1574A2367}">
    <text>黑潮基金會、罕病基金會、婦權基金會、體育署全民運動組、兒福聯盟、榮成山與田教育基金會、桃園家防中心、永信文教基金會、展翅協會、TPBL台灣職業籃球大聯盟、衛福部社家署、調查局、北市資訊局、桃園市政府資訊科技局、群創教育基金會、網擎資訊、華南金控、光洋基金會、New Balance、精技電腦</text>
  </threadedComment>
  <threadedComment ref="S336" dT="2024-12-02T03:04:04.67" personId="{011C5FF7-60E9-484C-A569-29AC80F52AA0}" id="{E67E0522-602C-4ED7-B0C0-C3CD964D05AF}">
    <text>嘉義太空館、2G台中電競、桃園資科局</text>
  </threadedComment>
  <threadedComment ref="V336" dT="2024-12-02T03:03:33.70" personId="{011C5FF7-60E9-484C-A569-29AC80F52AA0}" id="{DDC0E082-695F-45FB-8D89-D48C650C7479}">
    <text>灃食</text>
  </threadedComment>
  <threadedComment ref="W336" dT="2024-12-02T03:03:15.05" personId="{011C5FF7-60E9-484C-A569-29AC80F52AA0}" id="{A88E8B5A-2609-4B41-9A61-0A5EFC772A59}">
    <text>2025世界展望會</text>
  </threadedComment>
  <threadedComment ref="E337" dT="2024-12-02T03:34:43.07" personId="{79FBDAD8-D703-4B5D-8CE8-764E5AC74DC8}" id="{B38FCC71-D947-4635-BCB1-700A2C8DE3C4}">
    <text>新光人壽慈善基金會
緯創人文教育基金會
新光保全
財團法人農村發展基金會</text>
  </threadedComment>
  <threadedComment ref="G337" dT="2024-12-02T03:35:05.98" personId="{79FBDAD8-D703-4B5D-8CE8-764E5AC74DC8}" id="{EBF33277-CE27-46B8-B36D-42AF68CC262F}">
    <text xml:space="preserve">2U_考照培訓：
北醫：護理系、學士後護理系
義守圖資處
2U_USR：
暨南大學USR
輔英科大USR
嘉義大學USR
北醫大學USR
長庚科大USR
輔大USR
聖約翰科大USR
台大USR
明志科大USR
輔大考照培訓
全能電競提案：
台新、中強光電、光寶、新光銀行、優睿思公關公司
企業CSR：
統一超商好鄰居文教基金會、台灣港務公司、群創教育基金會
其他：台南市政府教育局、高雄市政府農業局、高雄市政府教育局
台南市政府衛生局
台北市政府教育局
高雄市客委會
全家便利商店
韋能能源
新光人壽慈善基金會
緯創人文教育基金會
新光保全
財團法人農村發展基金會
</text>
  </threadedComment>
  <threadedComment ref="K337" dT="2024-12-02T03:33:05.88" personId="{79FBDAD8-D703-4B5D-8CE8-764E5AC74DC8}" id="{2B321909-080A-4007-AF7B-FAFC07719BF5}">
    <text>高醫大、野野、北醫教務處
、台中市農業局、淡江USR、文化大學USR、輔大考照培訓、榮亮食田文教基金會</text>
  </threadedComment>
  <threadedComment ref="N337" dT="2024-12-02T03:32:24.44" personId="{79FBDAD8-D703-4B5D-8CE8-764E5AC74DC8}" id="{823A8FC8-9E35-4F07-89F2-A8592BF1C1FB}">
    <text>高科大技職</text>
  </threadedComment>
  <threadedComment ref="S337" dT="2024-12-02T03:31:57.09" personId="{79FBDAD8-D703-4B5D-8CE8-764E5AC74DC8}" id="{906B8653-DF01-41F5-B4D3-3C89B0E3EC31}">
    <text>高科大技職
淡江水資源及環境工程系
空軍航技學院</text>
  </threadedComment>
  <threadedComment ref="V337" dT="2024-12-02T03:31:27.57" personId="{79FBDAD8-D703-4B5D-8CE8-764E5AC74DC8}" id="{BCBC19A5-5921-4C0D-8B2D-8C18131DF588}">
    <text>高科大食農</text>
  </threadedComment>
  <threadedComment ref="W337" dT="2024-12-02T03:31:19.67" personId="{79FBDAD8-D703-4B5D-8CE8-764E5AC74DC8}" id="{ACE367CB-30F7-4954-9345-057A5A456894}">
    <text>台新基金會、高大、高科大開放水域、客委會、安達人壽、文化大學</text>
  </threadedComment>
  <threadedComment ref="G339" dT="2024-07-05T08:11:53.15" personId="{C2E11B84-09AB-454D-BB52-806F6F240C09}" id="{2E4FBF4D-96ED-4CDB-936E-F765F7FF4B27}">
    <text>社團法人臺灣腦中風學會
台塑生醫
巴黎人壽
旭榮集團
台北市觀光傳播局
施奈德
特力
3M_台灣明尼蘇達礦業製造股份有限公司
巨大機械工業（GIANT）
光宇工程顧問
台塑企業總管理處
國家災害防救科技中心
新竹市環保局
沃旭能源
長榮航空
國泰金控永續辦公室
中化合成生技股份有限公司
香港商遠東恆天然乳品 台灣分公司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
長榮航空</text>
  </threadedComment>
  <threadedComment ref="K339" dT="2024-07-05T08:15:44.17" personId="{C2E11B84-09AB-454D-BB52-806F6F240C09}" id="{0D82D922-AA4B-4B10-8F43-A7CB0ADF28E2}">
    <text>東森
台灣頭痛醫學會
中鼎教育基金會
中鼎集團教育訓練單位
旭榮集團
加貝國際
台塑企業
巨大機械
中央氣象署</text>
  </threadedComment>
  <threadedComment ref="O339" dT="2024-10-21T02:21:25.13" personId="{D30947EB-E824-4854-8B99-EB90F3A52268}" id="{0EBEB1B2-3AFA-4BD0-B27B-F520046D8CE8}">
    <text>霹靂國際
森田藥妝
東洋藥品
台灣諾華
邦訓
佳格食品</text>
  </threadedComment>
  <threadedComment ref="S339" dT="2024-07-03T09:57:15.27" personId="{C2E11B84-09AB-454D-BB52-806F6F240C09}" id="{9435485E-BFB8-44BE-A7DF-D4EBBF34D19A}">
    <text>信義房屋
香港商尚域投資有限公司台灣分公司
新加坡商希達數位有限公司</text>
  </threadedComment>
  <threadedComment ref="W339" dT="2024-07-03T08:48:29.93" personId="{C2E11B84-09AB-454D-BB52-806F6F240C09}" id="{3D0096FD-A064-4D7B-9E80-3787EB3FCFA1}">
    <text>金車文教基金會
賑災基金會防災教育
國泰JoSeal
國泰建設
玉山
LINE x CSRone
國泰空
國泰陸</text>
  </threadedComment>
  <threadedComment ref="G340" dT="2024-06-19T09:40:04.47" personId="{DEE2994F-FED8-47CA-80DD-E544D02D8324}" id="{A5CA9DE1-2686-489F-8FFC-46FDB038201B}">
    <text>王品集團、六角國際集團、愛之味、維他露、八方雲集、三商控股、金百利克拉克、雀巢、世界先進、工研院、東元電機、奇美實業、花仙子企業、好來化工、聯發科技教育基金會</text>
  </threadedComment>
  <threadedComment ref="K340" dT="2024-06-19T04:28:37.29" personId="{DEE2994F-FED8-47CA-80DD-E544D02D8324}" id="{A084A3EA-4D2A-4413-9403-2261A6FA9286}">
    <text>好食課、天仁茶業、裕隆日產、燁輝企業</text>
  </threadedComment>
  <threadedComment ref="O340" dT="2024-09-20T09:18:39.99" personId="{DEE2994F-FED8-47CA-80DD-E544D02D8324}" id="{1EAAB3A3-B760-4DEC-94A9-59668C5B7562}">
    <text>延伸公關、偉太廣告、花王、布爾喬亞、勤業眾信</text>
  </threadedComment>
  <threadedComment ref="S340" dT="2024-08-12T02:40:31.60" personId="{DEE2994F-FED8-47CA-80DD-E544D02D8324}" id="{3E067FD2-3A43-4E5E-93C6-576966614D3A}">
    <text>香港e2Sports</text>
  </threadedComment>
  <threadedComment ref="V340" dT="2024-12-12T05:47:39.09" personId="{DEE2994F-FED8-47CA-80DD-E544D02D8324}" id="{FD666367-4C20-46CA-BBEA-E1D8B8031460}">
    <text>南區國稅局</text>
  </threadedComment>
  <threadedComment ref="W340" dT="2024-06-19T04:29:22.98" personId="{DEE2994F-FED8-47CA-80DD-E544D02D8324}" id="{BC61F1F4-EEB3-4C44-A2E4-03920DC9B7F0}">
    <text>利樂包裝、文化部台語補助案、慈濟基金會、基隆市稅務局、新竹縣衛生局</text>
  </threadedComment>
  <threadedComment ref="E341" dT="2024-12-09T02:41:05.76" personId="{7CE90395-705C-4897-85CB-354097935490}" id="{76B54584-9262-48A4-BBCF-6C12A6CB5A4F}">
    <text>振宇五金</text>
  </threadedComment>
  <threadedComment ref="F341" dT="2024-12-09T02:41:42.78" personId="{7CE90395-705C-4897-85CB-354097935490}" id="{EF7DE3D0-51BF-497B-ADC9-629E14A65895}">
    <text>晶技教育基金會、新竹環保局、桃園環保局、台中數位治理局</text>
  </threadedComment>
  <threadedComment ref="G341" dT="2024-12-09T02:42:28.25" personId="{7CE90395-705C-4897-85CB-354097935490}" id="{661328F0-D1ED-4D1B-9847-BC5448C03196}">
    <text>師大能源網、葡萄王、海保署、風睿能源、遠東新、MOXA、HP惠普、力成科技、聯邦文教基金會、致伸、東元科技文教基金會、立端科技文教基金會、錦堂教育基金會、台聚教育基金會、環旭電子、明門實業、嘉新兆福基金會、新東陽、聯詠基金會、聯發科基金會、聯嘉光電、福興工業、泓德能源、致茂基金會、台應材、振宇五金</text>
  </threadedComment>
  <threadedComment ref="I341" dT="2024-12-09T02:38:28.57" personId="{7CE90395-705C-4897-85CB-354097935490}" id="{185257E1-CA54-4BBF-AC8F-45B1EF250A4E}">
    <text>能源署</text>
  </threadedComment>
  <threadedComment ref="J341" dT="2024-12-09T02:37:36.91" personId="{7CE90395-705C-4897-85CB-354097935490}" id="{CB2F0041-EF43-4543-94B6-915E5D09812E}">
    <text>林保署嘉義分署、台電環保處</text>
  </threadedComment>
  <threadedComment ref="K341" dT="2024-12-09T02:39:24.93" personId="{7CE90395-705C-4897-85CB-354097935490}" id="{6DBB2445-027B-4507-A7D0-21646F217AFE}">
    <text>海保署、育秀、遠東新世紀、自行車協會、立端基金會、能源署</text>
  </threadedComment>
  <threadedComment ref="M341" dT="2024-12-09T02:43:30.48" personId="{7CE90395-705C-4897-85CB-354097935490}" id="{CC891488-422B-44AD-BEFC-F635698ECC44}">
    <text>林保署嘉義分署</text>
  </threadedComment>
  <threadedComment ref="N341" dT="2024-12-09T02:36:36.10" personId="{7CE90395-705C-4897-85CB-354097935490}" id="{D38450F4-2C6C-4DFC-95E8-ADFF275A3950}">
    <text>友種、民視</text>
  </threadedComment>
  <threadedComment ref="O341" dT="2024-12-09T02:36:07.82" personId="{7CE90395-705C-4897-85CB-354097935490}" id="{303FC957-28A1-4647-BFE0-CBE42A7749FA}">
    <text>器捐中心、叡揚、光泰環能、林保署嘉義分署</text>
  </threadedComment>
  <threadedComment ref="S341" dT="2024-12-09T02:34:56.53" personId="{7CE90395-705C-4897-85CB-354097935490}" id="{4A9A2DF0-6991-4861-8863-68014E0A57BC}">
    <text>海科館、水保署台中分署</text>
  </threadedComment>
  <threadedComment ref="V341" dT="2024-12-09T02:43:49.67" personId="{7CE90395-705C-4897-85CB-354097935490}" id="{BB54912A-1F20-4ABA-9A24-4B100FC76A81}">
    <text>癌症希望基金會</text>
  </threadedComment>
  <threadedComment ref="W341" dT="2024-12-09T02:34:17.87" personId="{7CE90395-705C-4897-85CB-354097935490}" id="{78CA3C7B-FC32-4B52-81F6-AD6E64A0D260}">
    <text>雲門,土基會,司法院</text>
  </threadedComment>
  <threadedComment ref="G342" dT="2024-08-12T02:27:26.61" personId="{61C42D28-EBCA-46A1-95F9-F1E7E4A0C7C1}" id="{58AF9D0E-6B44-4B65-B4F4-58DA09800C7F}">
    <text>台北市私立聖道兒童之家</text>
  </threadedComment>
  <threadedComment ref="G342" dT="2024-10-21T02:16:36.53" personId="{61C42D28-EBCA-46A1-95F9-F1E7E4A0C7C1}" id="{32105BE8-6EA6-46CC-A7F1-67ADB2FFE6CA}" parentId="{58AF9D0E-6B44-4B65-B4F4-58DA09800C7F}">
    <text>恆基醫療財團法人恆春基督教醫院、新店基督長老教會</text>
  </threadedComment>
  <threadedComment ref="G342" dT="2024-10-28T03:06:30.00" personId="{61C42D28-EBCA-46A1-95F9-F1E7E4A0C7C1}" id="{CF1DB82C-8D7F-46D5-A686-4428119BE146}" parentId="{58AF9D0E-6B44-4B65-B4F4-58DA09800C7F}">
    <text>和德昌（麥當勞）、遠傳、Jins、SGS、統一綜合證券、默沙東MSD</text>
  </threadedComment>
  <threadedComment ref="K342" dT="2024-07-03T03:35:09.30" personId="{61C42D28-EBCA-46A1-95F9-F1E7E4A0C7C1}" id="{51ACE4B5-A88C-4524-83E4-74A3631DE827}">
    <text>臺南原民會</text>
  </threadedComment>
  <threadedComment ref="O342" dT="2024-09-30T02:17:00.10" personId="{61C42D28-EBCA-46A1-95F9-F1E7E4A0C7C1}" id="{D22023EA-83C7-49D5-AE45-0767318940F7}">
    <text>屏東交通安全計畫</text>
  </threadedComment>
  <threadedComment ref="S342" dT="2024-09-02T06:12:56.37" personId="{61C42D28-EBCA-46A1-95F9-F1E7E4A0C7C1}" id="{83929DBF-914B-480E-9B48-73D40C6DA7F6}">
    <text>經濟部智慧財產局</text>
  </threadedComment>
  <threadedComment ref="W342" dT="2024-06-19T07:48:51.73" personId="{61C42D28-EBCA-46A1-95F9-F1E7E4A0C7C1}" id="{26A9A90E-4E67-4901-80E6-F89D8135FB9B}">
    <text>新希望基金會
國泰證券
順發
聚陽
UPenn
原語會
臺南文資
衛武營CSR
富邦偏鄉理財</text>
  </threadedComment>
  <threadedComment ref="F343" dT="2024-12-09T02:56:33.76" personId="{011C5FF7-60E9-484C-A569-29AC80F52AA0}" id="{09CF6246-6F56-443B-92B9-AAFB0CD66E98}">
    <text>台灣安德阿鏌(UA)、賓三得利(Suntory)、海尼根、台灣朝日啤酒</text>
  </threadedComment>
  <threadedComment ref="G343" dT="2024-12-09T02:56:25.82" personId="{011C5FF7-60E9-484C-A569-29AC80F52AA0}" id="{A794AF7B-8BF4-4828-BE49-EDAD592CBD5D}">
    <text>彰化社會局、新北市體育局、國家人權委員會、嘉義社會局、台中社會局、高雄社會局、體育署學校體育組、聯華電子、海漁會、明緯公益基金會、臺中數位治理局、資安署、高雄資訊處、聯華神通集團、必爾斯藍基(NIKE)、銳步運動(Reebok)、台灣阿迪達斯(Adidas)、台灣彪馬(PUMA)、台灣安德阿鏌(UA)、賓三得利(Suntory)、海尼根、台灣朝日啤酒</text>
  </threadedComment>
  <threadedComment ref="I343" dT="2024-12-09T03:00:24.59" personId="{011C5FF7-60E9-484C-A569-29AC80F52AA0}" id="{ED40F02A-17B6-4038-ACF0-3E3D7AF92E39}">
    <text>台灣安德阿鏌(UA)、賓三得利(Suntory)、海尼根、台灣朝日啤酒</text>
  </threadedComment>
  <threadedComment ref="J343" dT="2024-12-09T02:59:36.40" personId="{011C5FF7-60E9-484C-A569-29AC80F52AA0}" id="{B537364F-5A75-4095-8F78-2D9C5324ED4D}">
    <text>黑潮基金會、體育署全民運動組、TPBL台灣職業籃球大聯盟、網擎資訊</text>
  </threadedComment>
  <threadedComment ref="K343" dT="2024-12-09T02:57:17.70" personId="{011C5FF7-60E9-484C-A569-29AC80F52AA0}" id="{DB543EED-8099-4815-9709-1005667783C2}">
    <text>罕病基金會、婦權基金會、兒福聯盟、榮成山與田教育基金會、桃園家防中心、永信文教基金會、展翅協會、衛福部社家署、調查局、北市資訊局、桃園市政府資訊科技局、群創教育基金會、華南金控、光洋基金會、New Balance、精技電腦、台灣安德阿鏌(UA)、賓三得利(Suntory)、海尼根、台灣朝日啤酒</text>
  </threadedComment>
  <threadedComment ref="S343" dT="2024-12-09T03:03:38.79" personId="{011C5FF7-60E9-484C-A569-29AC80F52AA0}" id="{93E8644B-A263-4DD4-A4A3-1F4A96AD67DA}">
    <text>嘉義太空館、2G台中電競、桃園資科局</text>
  </threadedComment>
  <threadedComment ref="F344" dT="2024-12-09T02:31:44.86" personId="{79FBDAD8-D703-4B5D-8CE8-764E5AC74DC8}" id="{CE455BBA-E2BD-4F99-8AC3-5DDA9931C1BF}">
    <text>台北市政府教育局</text>
  </threadedComment>
  <threadedComment ref="G344" dT="2024-12-09T02:32:30.66" personId="{79FBDAD8-D703-4B5D-8CE8-764E5AC74DC8}" id="{C51C2792-0C9C-40D7-9EA7-9A75499BF2B7}">
    <text>2U_考照培訓：
北醫：護理系、學士後護理系
義守圖資處
2U_USR：
暨南大學USR
輔英科大USR
嘉義大學USR
北醫大學USR
長庚科大USR
輔大USR
聖約翰科大USR
台大USR
明志科大USR
輔大考照培訓
全能電競提案：
台新、中強光電、光寶、新光銀行、優睿思公關公司
企業CSR：
統一超商好鄰居文教基金會、台灣港務公司、群創教育基金會
其他：台南市政府教育局、高雄市政府農業局、高雄市政府教育局
台南市政府衛生局
高雄市客委會
全家便利商店
韋能能源
新光人壽慈善基金會
緯創人文教育基金會
新光保全
財團法人農村發展基金會</text>
  </threadedComment>
  <threadedComment ref="K344" dT="2024-12-09T02:33:56.46" personId="{79FBDAD8-D703-4B5D-8CE8-764E5AC74DC8}" id="{45FA39AD-737D-4ADB-82BD-B2E5FAAA78E4}">
    <text>榮亮食田文教基金會、台中市農業局
高醫大、野野、北醫教務處
、淡江USR、文化大學USR、輔大考照培訓、</text>
  </threadedComment>
  <threadedComment ref="S344" dT="2024-12-09T02:34:54.99" personId="{79FBDAD8-D703-4B5D-8CE8-764E5AC74DC8}" id="{A3890796-3292-4D34-BE22-144B7C48EB9C}">
    <text>高科大技職
淡江水資源及環境工程系
空軍航技學院</text>
  </threadedComment>
  <threadedComment ref="W344" dT="2024-12-09T02:35:18.32" personId="{79FBDAD8-D703-4B5D-8CE8-764E5AC74DC8}" id="{82A51241-1681-4F4C-8042-D0AF54D72BD7}">
    <text>台新基金會、高大、高科大開放水域、客委會、安達人壽、文化大學</text>
  </threadedComment>
  <threadedComment ref="E346" dT="2024-12-15T16:38:26.34" personId="{C2E11B84-09AB-454D-BB52-806F6F240C09}" id="{399C2D84-8249-4C5C-B597-34160998923E}">
    <text>東禾創意
鈦坦</text>
  </threadedComment>
  <threadedComment ref="G346" dT="2024-07-05T08:11:53.15" personId="{C2E11B84-09AB-454D-BB52-806F6F240C09}" id="{3C2ACBD4-B43C-4A5A-A476-E4779EABE0A1}">
    <text>社團法人臺灣腦中風學會
台塑生醫
巴黎人壽
旭榮集團
台北市觀光傳播局
施奈德
特力
3M_台灣明尼蘇達礦業製造股份有限公司
巨大機械工業（GIANT）
光宇工程顧問
台塑企業總管理處
國家災害防救科技中心
新竹市環保局
沃旭能源
長榮航空
國泰金控永續辦公室
中化合成生技股份有限公司
香港商遠東恆天然乳品 台灣分公司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
長榮航空</text>
  </threadedComment>
  <threadedComment ref="I346" dT="2024-12-15T16:38:45.94" personId="{C2E11B84-09AB-454D-BB52-806F6F240C09}" id="{86E3643D-CFD8-4F5E-A676-F5B8A961E7E5}">
    <text>東禾創意</text>
  </threadedComment>
  <threadedComment ref="J346" dT="2024-12-15T16:38:58.64" personId="{C2E11B84-09AB-454D-BB52-806F6F240C09}" id="{EB0BBC20-F5B3-49B3-88F9-ECB11B942896}">
    <text>東禾創意</text>
  </threadedComment>
  <threadedComment ref="K346" dT="2024-07-05T08:15:44.17" personId="{C2E11B84-09AB-454D-BB52-806F6F240C09}" id="{0CD71641-A4B0-44B5-BD33-23C503B0265E}">
    <text>東森
台灣頭痛醫學會
中鼎教育基金會
中鼎集團教育訓練單位
旭榮集團
加貝國際
台塑企業
巨大機械
中央氣象署</text>
  </threadedComment>
  <threadedComment ref="M346" dT="2024-12-15T16:39:04.49" personId="{C2E11B84-09AB-454D-BB52-806F6F240C09}" id="{4829DA04-ABFC-4B9F-91C1-54AE9AABF31A}">
    <text>東禾創意</text>
  </threadedComment>
  <threadedComment ref="O346" dT="2024-12-15T16:40:17.85" personId="{C2E11B84-09AB-454D-BB52-806F6F240C09}" id="{B509F1A5-35EA-43B6-8165-089030573073}">
    <text>霹靂國際
森田藥妝
東洋藥品
台灣諾華
邦訓
佳格食品
東禾創意</text>
  </threadedComment>
  <threadedComment ref="S346" dT="2024-07-03T09:57:15.27" personId="{C2E11B84-09AB-454D-BB52-806F6F240C09}" id="{9BEA91CE-D648-4CC5-BD51-BBF6ABC9F88B}">
    <text>信義房屋
香港商尚域投資有限公司台灣分公司
新加坡商希達數位有限公司</text>
  </threadedComment>
  <threadedComment ref="W346" dT="2024-07-03T08:48:29.93" personId="{C2E11B84-09AB-454D-BB52-806F6F240C09}" id="{887D7FAE-133F-4422-BC16-F01335C8D9A9}">
    <text>金車文教基金會
賑災基金會防災教育
國泰JoSeal
國泰建設
玉山
LINE x CSRone
國泰空
國泰陸</text>
  </threadedComment>
  <threadedComment ref="F347" dT="2024-12-16T04:25:33.11" personId="{DEE2994F-FED8-47CA-80DD-E544D02D8324}" id="{7A646F09-03A4-46D5-82AF-447105C2F519}">
    <text>聯發科技教育基金會</text>
  </threadedComment>
  <threadedComment ref="G347" dT="2024-06-19T09:40:04.47" personId="{DEE2994F-FED8-47CA-80DD-E544D02D8324}" id="{D45AA62D-79C3-4819-AF1F-3374158D1815}">
    <text>王品集團、六角國際集團、愛之味、維他露、八方雲集、三商控股、金百利克拉克、雀巢、世界先進、工研院、東元電機、奇美實業、花仙子企業、好來化工</text>
  </threadedComment>
  <threadedComment ref="J347" dT="2024-12-16T04:26:06.00" personId="{DEE2994F-FED8-47CA-80DD-E544D02D8324}" id="{F6615025-52AF-4D56-BE23-6540880863AF}">
    <text>天仁茶業、好食課</text>
  </threadedComment>
  <threadedComment ref="K347" dT="2024-06-19T04:28:37.29" personId="{DEE2994F-FED8-47CA-80DD-E544D02D8324}" id="{214BCE25-1650-4820-B362-71E144F70146}">
    <text>裕隆日產、燁輝企業</text>
  </threadedComment>
  <threadedComment ref="N347" dT="2024-12-16T04:26:57.82" personId="{DEE2994F-FED8-47CA-80DD-E544D02D8324}" id="{F819AF78-F759-48D1-A7DC-194FCC0CE773}">
    <text>勤業眾信</text>
  </threadedComment>
  <threadedComment ref="O347" dT="2024-09-20T09:18:39.99" personId="{DEE2994F-FED8-47CA-80DD-E544D02D8324}" id="{BB5ABF79-75E1-48DB-9B69-3DCCBCDA114F}">
    <text>延伸公關、偉太廣告、花王、布爾喬亞</text>
  </threadedComment>
  <threadedComment ref="Q347" dT="2024-12-16T04:27:30.29" personId="{DEE2994F-FED8-47CA-80DD-E544D02D8324}" id="{D50AD6E8-B19D-4142-B612-7D67FFA931C3}">
    <text>勤業眾信</text>
  </threadedComment>
  <threadedComment ref="S347" dT="2024-08-12T02:40:31.60" personId="{DEE2994F-FED8-47CA-80DD-E544D02D8324}" id="{076DE44F-64F9-46D8-BBC8-7A96329EB72C}">
    <text>香港e2Sports、勤業眾信</text>
  </threadedComment>
  <threadedComment ref="W347" dT="2024-06-19T04:29:22.98" personId="{DEE2994F-FED8-47CA-80DD-E544D02D8324}" id="{968923F7-D789-4E7C-A20F-5D4B812FD967}">
    <text>利樂包裝、文化部台語補助案、慈濟基金會、基隆市稅務局、新竹縣衛生局</text>
  </threadedComment>
  <threadedComment ref="F348" dT="2024-12-16T03:56:30.53" personId="{7CE90395-705C-4897-85CB-354097935490}" id="{96E9CA8E-EDBF-4270-B74D-E0290DF61554}">
    <text>台應材、新東陽、MOXA、師大能源網、嘉新兆福基金會、聯詠基金會</text>
  </threadedComment>
  <threadedComment ref="G348" dT="2024-12-16T03:57:55.99" personId="{7CE90395-705C-4897-85CB-354097935490}" id="{21D531ED-F3E5-4274-ABDD-C72191B89E07}">
    <text>葡萄王、風睿能源、遠東新、HP惠普、力成科技、聯邦文教基金會、致伸、東元科技文教基金會、立端科技文教基金會、錦堂教育基金會、台聚教育基金會、環旭電子、聯詠基金會、聯發科基金會、聯嘉光電、福興工業、泓德能源、致茂基金會、振宇五金</text>
  </threadedComment>
  <threadedComment ref="I348" dT="2024-12-16T03:41:20.41" personId="{7CE90395-705C-4897-85CB-354097935490}" id="{99799C3D-EA77-4733-A87A-2D76C3F114F8}">
    <text>陳澄波基金會、土基會</text>
  </threadedComment>
  <threadedComment ref="J348" dT="2024-12-16T03:40:51.08" personId="{7CE90395-705C-4897-85CB-354097935490}" id="{925B8A66-A341-47ED-9B9A-0B4812F1EC91}">
    <text>能源署</text>
  </threadedComment>
  <threadedComment ref="K348" dT="2024-12-16T03:55:31.09" personId="{7CE90395-705C-4897-85CB-354097935490}" id="{16B3ACF8-C20D-42D3-B905-8B87E00B9F20}">
    <text>海保署、育秀、遠東新世紀、自行車協會、立端基金會、陳澄波、土基會</text>
  </threadedComment>
  <threadedComment ref="N348" dT="2024-12-16T03:30:30.60" personId="{7CE90395-705C-4897-85CB-354097935490}" id="{1F07147E-7C13-4C1B-A670-69EBECDA46E5}">
    <text>林保署嘉義分署</text>
  </threadedComment>
  <threadedComment ref="O348" dT="2024-12-16T03:30:58.37" personId="{7CE90395-705C-4897-85CB-354097935490}" id="{E45315E7-F180-4B50-87A2-46D50F5B9942}">
    <text>器捐中心、叡揚、光泰環能</text>
  </threadedComment>
  <threadedComment ref="Q348" dT="2024-12-16T03:23:27.35" personId="{7CE90395-705C-4897-85CB-354097935490}" id="{190F50F5-731F-4DB9-82EC-7B294804B3CD}">
    <text>雲門、農保署嘉義分署</text>
  </threadedComment>
  <threadedComment ref="S348" dT="2024-12-16T03:29:58.47" personId="{7CE90395-705C-4897-85CB-354097935490}" id="{FB5878A4-5EE3-4419-8C50-55108C58164B}">
    <text>海科館、水保署台中分署、林保署嘉義分署、雲門</text>
  </threadedComment>
  <threadedComment ref="W348" dT="2024-12-16T03:22:05.44" personId="{7CE90395-705C-4897-85CB-354097935490}" id="{1AD180BA-3732-40C4-B116-999406051697}">
    <text>雲門,土基會,司法院</text>
  </threadedComment>
  <threadedComment ref="G349" dT="2024-08-12T02:27:26.61" personId="{61C42D28-EBCA-46A1-95F9-F1E7E4A0C7C1}" id="{5F3A3E9B-C017-4B37-912E-85CB9C6D3ADC}">
    <text>台北市私立聖道兒童之家</text>
  </threadedComment>
  <threadedComment ref="G349" dT="2024-10-21T02:16:36.53" personId="{61C42D28-EBCA-46A1-95F9-F1E7E4A0C7C1}" id="{26D9981D-1432-494B-9859-39A78E354769}" parentId="{5F3A3E9B-C017-4B37-912E-85CB9C6D3ADC}">
    <text>恆基醫療財團法人恆春基督教醫院、新店基督長老教會</text>
  </threadedComment>
  <threadedComment ref="G349" dT="2024-10-28T03:06:30.00" personId="{61C42D28-EBCA-46A1-95F9-F1E7E4A0C7C1}" id="{441EFF0A-ACC2-4281-9B68-F97EC27BF5D0}" parentId="{5F3A3E9B-C017-4B37-912E-85CB9C6D3ADC}">
    <text>和德昌（麥當勞）、遠傳、Jins、SGS、統一綜合證券、默沙東MSD</text>
  </threadedComment>
  <threadedComment ref="K349" dT="2024-07-03T03:35:09.30" personId="{61C42D28-EBCA-46A1-95F9-F1E7E4A0C7C1}" id="{F462401C-48EA-4F67-9D1C-84529905C120}">
    <text>臺南原民會</text>
  </threadedComment>
  <threadedComment ref="O349" dT="2024-09-30T02:17:00.10" personId="{61C42D28-EBCA-46A1-95F9-F1E7E4A0C7C1}" id="{2F192355-8BB5-4D05-8117-7F851927994E}">
    <text>屏東交通安全計畫</text>
  </threadedComment>
  <threadedComment ref="S349" dT="2024-09-02T06:12:56.37" personId="{61C42D28-EBCA-46A1-95F9-F1E7E4A0C7C1}" id="{C3C82C05-2090-48FC-B008-D75ED548964C}">
    <text>經濟部智慧財產局</text>
  </threadedComment>
  <threadedComment ref="W349" dT="2024-06-19T07:48:51.73" personId="{61C42D28-EBCA-46A1-95F9-F1E7E4A0C7C1}" id="{579A4830-C6FB-4F5F-A15E-45544F31BEBB}">
    <text>新希望基金會
國泰證券
順發
聚陽
UPenn
原語會
臺南文資
衛武營CSR
富邦偏鄉理財</text>
  </threadedComment>
  <threadedComment ref="G350" dT="2024-12-16T03:41:11.96" personId="{011C5FF7-60E9-484C-A569-29AC80F52AA0}" id="{B4C73925-CE93-4938-90E8-0950C905DCD7}">
    <text>彰化社會局、新北市體育局、國家人權委員會、嘉義社會局、台中社會局、高雄社會局、體育署學校體育組、聯華電子、海漁會、明緯公益基金會、資安署、高雄資訊處、聯華神通集團、必爾斯藍基(NIKE)、銳步運動(Reebok)、台灣阿迪達斯(Adidas)、台灣彪馬(PUMA)</text>
  </threadedComment>
  <threadedComment ref="I350" dT="2024-12-16T03:42:19.94" personId="{011C5FF7-60E9-484C-A569-29AC80F52AA0}" id="{BA255746-44E5-4FF9-A93F-32377BD86AE9}">
    <text>臺中數位治理局</text>
  </threadedComment>
  <threadedComment ref="K350" dT="2024-12-16T03:38:16.75" personId="{011C5FF7-60E9-484C-A569-29AC80F52AA0}" id="{31A27B66-0ED6-4D7E-8942-73CCF87ED818}">
    <text>罕病基金會、婦權基金會、兒福聯盟、榮成山與田教育基金會、桃園家防中心、永信文教基金會、展翅協會、衛福部社家署、調查局、北市資訊局、桃園市政府資訊科技局、群創教育基金會、華南金控、光洋基金會、New Balance、精技電腦、台灣安德阿鏌(UA)、賓三得利(Suntory)、海尼根、台灣朝日啤酒、臺中數位治理局</text>
  </threadedComment>
  <threadedComment ref="R350" dT="2024-12-16T03:37:09.51" personId="{011C5FF7-60E9-484C-A569-29AC80F52AA0}" id="{A61E79CD-1E04-40B1-834E-B4AA7D7DE527}">
    <text>2G台中電競</text>
  </threadedComment>
  <threadedComment ref="S350" dT="2024-12-16T03:37:02.95" personId="{011C5FF7-60E9-484C-A569-29AC80F52AA0}" id="{B59A9C59-6E8E-4F3C-9EA3-40B4C6E91F06}">
    <text>嘉義太空館、桃園資科局</text>
  </threadedComment>
  <threadedComment ref="U350" dT="2024-12-16T03:36:35.26" personId="{011C5FF7-60E9-484C-A569-29AC80F52AA0}" id="{5FB7478C-7760-4ED6-8A6B-B5A2C316B32F}">
    <text>2G台中電競</text>
  </threadedComment>
  <threadedComment ref="W350" dT="2024-12-16T03:36:20.26" personId="{011C5FF7-60E9-484C-A569-29AC80F52AA0}" id="{1017498C-B972-4E21-A325-8898315934CD}">
    <text>世展會、2G台中電競</text>
  </threadedComment>
  <threadedComment ref="F351" dT="2024-12-09T08:16:24.73" personId="{79FBDAD8-D703-4B5D-8CE8-764E5AC74DC8}" id="{B5A75B13-9C73-4C71-AA6A-6B08865FF256}">
    <text>統一超商好鄰居文教基金會
中強光電
高雄市政府教育局
台南市政府衛生局</text>
  </threadedComment>
  <threadedComment ref="G351" dT="2024-12-16T08:08:45.08" personId="{79FBDAD8-D703-4B5D-8CE8-764E5AC74DC8}" id="{2E08DE47-FD4A-4CB3-BA8D-878F22379A12}">
    <text>2U_考照培訓：
北醫：護理系、學士後護理系
義守圖資處
2U_USR：
暨南大學USR
輔英科大USR
嘉義大學USR
北醫大學USR
長庚科大USR
輔大USR
聖約翰科大USR
台大USR
明志科大USR
輔大考照培訓
全能電競提案：
台新、光寶、新光銀行、優睿思公關公司
企業CSR：
台灣港務公司、群創教育基金會
其他：台南市政府教育局、高雄市政府農業局、高雄市客委會
全家便利商店
韋能能源
新光人壽慈善基金會
緯創人文教育基金會
新光保全
財團法人農村發展基金會</text>
  </threadedComment>
  <threadedComment ref="K351" dT="2024-12-15T16:25:35.44" personId="{79FBDAD8-D703-4B5D-8CE8-764E5AC74DC8}" id="{3EE98152-64D3-4F97-9A83-93177006CE22}">
    <text>榮亮食田文教基金會、台中市農業局
高醫大、野野、北醫教務處
、淡江USR、文化大學USR、輔大考照培訓、</text>
  </threadedComment>
  <threadedComment ref="S351" dT="2024-12-15T16:23:36.55" personId="{79FBDAD8-D703-4B5D-8CE8-764E5AC74DC8}" id="{02E0F543-7081-4C1E-A9F2-9EC52F05D0FA}">
    <text>高科大技職
淡江水資源及環境工程系
空軍航技學院</text>
  </threadedComment>
  <threadedComment ref="W351" dT="2024-12-15T16:24:36.60" personId="{79FBDAD8-D703-4B5D-8CE8-764E5AC74DC8}" id="{859DD338-0436-44F2-B339-80E152E441F6}">
    <text>台新基金會、高大、高科大開放水域、客委會、安達人壽、文化大學</text>
  </threadedComment>
  <threadedComment ref="E353" dT="2024-12-17T10:01:40.52" personId="{C2E11B84-09AB-454D-BB52-806F6F240C09}" id="{6D3E835D-BF47-4082-92ED-AC09C9B41E7C}">
    <text>金車文教基金會（全能電競）</text>
  </threadedComment>
  <threadedComment ref="F353" dT="2024-12-23T03:02:31.12" personId="{C2E11B84-09AB-454D-BB52-806F6F240C09}" id="{31253497-FE79-4C41-A0E7-E7684675DA0F}">
    <text>特力
施德奈
香港商遠東恆天然乳品 台灣分公司</text>
  </threadedComment>
  <threadedComment ref="G353" dT="2024-07-05T08:11:53.15" personId="{C2E11B84-09AB-454D-BB52-806F6F240C09}" id="{F7880C6A-657F-42CD-B691-BBD6271797A8}">
    <text>社團法人臺灣腦中風學會
台塑生醫
巴黎人壽
旭榮集團
台北市觀光傳播局
3M_台灣明尼蘇達礦業製造股份有限
巨大機械工業（GIANT）
光宇工程顧問
台塑企業總管理處
國家災害防救科技中心
新竹市環保局
沃旭能源
長榮航空
國泰金控永續辦公室
中化合成生技股份有限公司
鈦坦科技
研華股份有限公司
大聯大控股股份有限公司
世平集團-世平興業股份有限公司 台北總部
品佳集團-品佳股份有限公司 台北總部
詮鼎集團-詮鼎科技股份有限公司
友尚集團-友尚股份有限公司、健智股份有限公司
聯華電子
新北市政府觀光旅遊局
長榮航空</text>
  </threadedComment>
  <threadedComment ref="I353" dT="2024-12-18T06:44:29.73" personId="{C2E11B84-09AB-454D-BB52-806F6F240C09}" id="{715A08E9-E3F0-4598-8199-7AD883B6EA19}">
    <text>鈦坦（全能電競）</text>
  </threadedComment>
  <threadedComment ref="K353" dT="2024-07-05T08:15:44.17" personId="{C2E11B84-09AB-454D-BB52-806F6F240C09}" id="{B71B49CC-0E48-4DCC-B5A3-6D6C02CACD42}">
    <text>東森
台灣頭痛醫學會
中鼎教育基金會
中鼎集團教育訓練單位
旭榮集團
加貝國際
台塑企業
巨大機械
中央氣象署</text>
  </threadedComment>
  <threadedComment ref="O353" dT="2024-12-15T16:40:17.85" personId="{C2E11B84-09AB-454D-BB52-806F6F240C09}" id="{5B6F0378-38CB-4955-8D24-52585A575ACA}">
    <text>霹靂國際（全能電競）
森田藥妝
東洋藥品
台灣諾華
邦訓
佳格食品
東禾創意</text>
  </threadedComment>
  <threadedComment ref="S353" dT="2024-07-03T09:57:15.27" personId="{C2E11B84-09AB-454D-BB52-806F6F240C09}" id="{043E3BA2-F800-4F07-A3BC-E22D69696341}">
    <text>信義房屋
香港商尚域投資有限公司台灣分公司
新加坡商希達數位有限公司</text>
  </threadedComment>
  <threadedComment ref="V353" dT="2024-12-17T10:00:56.25" personId="{C2E11B84-09AB-454D-BB52-806F6F240C09}" id="{D8BCDB8A-EABD-4327-8D92-B4237241D988}">
    <text>金車文教基金會</text>
  </threadedComment>
  <threadedComment ref="W353" dT="2024-07-03T08:48:29.93" personId="{C2E11B84-09AB-454D-BB52-806F6F240C09}" id="{32EB6EB2-2503-4C04-9E9D-C9B4727F53E5}">
    <text>賑災基金會防災教育
國泰JoSeal
國泰建設
玉山
LINE x CSRone
國泰空
國泰陸</text>
  </threadedComment>
  <threadedComment ref="E354" dT="2024-12-23T02:51:51.29" personId="{DEE2994F-FED8-47CA-80DD-E544D02D8324}" id="{E7837D22-160F-4677-9D25-9AEC9B406215}">
    <text>CSB Energy、工安衛生協會、立勇實業、大漢家具</text>
  </threadedComment>
  <threadedComment ref="F354" dT="2024-12-23T02:52:17.59" personId="{DEE2994F-FED8-47CA-80DD-E544D02D8324}" id="{7BB7D62E-5082-4584-83D4-3EF3578D3902}">
    <text>王品集團、六角國際集團、愛之味、維他露、八方雲集</text>
  </threadedComment>
  <threadedComment ref="G354" dT="2024-06-19T09:40:04.47" personId="{DEE2994F-FED8-47CA-80DD-E544D02D8324}" id="{4F13DE69-592E-4119-B2F9-2FD3CFD914D2}">
    <text>三商控股、金百利克拉克、雀巢、世界先進、工研院、東元電機、奇美實業、花仙子企業、好來化工、CSB Energy、工安衛生協會、立勇實業、大漢家具</text>
  </threadedComment>
  <threadedComment ref="K354" dT="2024-06-19T04:28:37.29" personId="{DEE2994F-FED8-47CA-80DD-E544D02D8324}" id="{3FDEDB00-F111-4A73-8D35-2EFDC29D5B29}">
    <text>裕隆日產、燁輝企業</text>
  </threadedComment>
  <threadedComment ref="O354" dT="2024-09-20T09:18:39.99" personId="{DEE2994F-FED8-47CA-80DD-E544D02D8324}" id="{2F24C4B5-8CB5-48F4-9AAD-FCC9AAE1ED46}">
    <text>延伸公關、偉太廣告、花王、布爾喬亞</text>
  </threadedComment>
  <threadedComment ref="S354" dT="2024-08-12T02:40:31.60" personId="{DEE2994F-FED8-47CA-80DD-E544D02D8324}" id="{D436D550-BE10-401A-802A-03ED55ED57C4}">
    <text>香港e2Sports、勤業眾信</text>
  </threadedComment>
  <threadedComment ref="V354" dT="2024-12-23T02:49:22.98" personId="{DEE2994F-FED8-47CA-80DD-E544D02D8324}" id="{02430494-192D-40DC-A936-49613BDBE261}">
    <text>利樂包裝、文化部台語補助案、基隆市稅務局、新竹縣衛生局</text>
  </threadedComment>
  <threadedComment ref="W354" dT="2024-06-19T04:29:22.98" personId="{DEE2994F-FED8-47CA-80DD-E544D02D8324}" id="{658B3597-CD29-490E-820A-8225DFFC4AD8}">
    <text>慈濟基金會</text>
  </threadedComment>
  <threadedComment ref="E355" dT="2024-12-23T02:25:39.48" personId="{7CE90395-705C-4897-85CB-354097935490}" id="{BCDE0B77-9AE1-4E69-B56E-8D92E72AA628}">
    <text>桂盟、美利達、兆豐基金會、雙餘</text>
  </threadedComment>
  <threadedComment ref="F355" dT="2024-12-23T02:25:03.07" personId="{7CE90395-705C-4897-85CB-354097935490}" id="{BA0A64A5-4CB9-4F2F-840C-CAD8E5BDD083}">
    <text>立端科技文教基金會、錦堂教育基金會、台聚教育基金會、環旭電子、聯詠基金會、聯發科基金會</text>
  </threadedComment>
  <threadedComment ref="G355" dT="2024-12-23T02:26:08.19" personId="{7CE90395-705C-4897-85CB-354097935490}" id="{558A13C0-8A46-41B2-9321-932A8DEC2420}">
    <text>葡萄王、風睿能源、遠東新、HP惠普、力成科技、聯邦文教基金會、致伸、東元科技文教基金會、聯嘉光電、福興工業、泓德能源、致茂基金會、振宇五金、桂盟、美利達、兆豐基金會、雙餘</text>
  </threadedComment>
  <threadedComment ref="I355" dT="2024-12-23T06:16:40.03" personId="{7CE90395-705C-4897-85CB-354097935490}" id="{FD4CCB50-5180-473C-ABEA-697C1DEC05A2}">
    <text>氣候變遷署</text>
  </threadedComment>
  <threadedComment ref="J355" dT="2024-12-23T02:23:34.06" personId="{7CE90395-705C-4897-85CB-354097935490}" id="{2D6EC162-7769-4EF3-9BCB-3B09B5488AFB}">
    <text>陳澄波、土基會</text>
  </threadedComment>
  <threadedComment ref="K355" dT="2024-12-23T02:23:21.38" personId="{7CE90395-705C-4897-85CB-354097935490}" id="{1CEAF261-4B29-493E-A382-61C745A94974}">
    <text>海保署、育秀、遠東新世紀、自行車協會、立端基金會、氣候變遷署</text>
  </threadedComment>
  <threadedComment ref="O355" dT="2024-12-23T02:17:48.81" personId="{7CE90395-705C-4897-85CB-354097935490}" id="{A49706DE-5FB2-4541-B42D-495FE04644DA}">
    <text>器捐中心、光泰環能</text>
  </threadedComment>
  <threadedComment ref="Q355" dT="2024-12-23T02:02:18.13" personId="{7CE90395-705C-4897-85CB-354097935490}" id="{2D5E3E62-7C78-4D01-88C3-77E104E76302}">
    <text>土基會</text>
  </threadedComment>
  <threadedComment ref="S355" dT="2024-12-23T02:02:42.75" personId="{7CE90395-705C-4897-85CB-354097935490}" id="{4DAA6AA9-BE8C-4193-AF6F-EDE91B97813C}">
    <text>海科館、水保署台中分署、林保署嘉義分署、雲門、土基會</text>
  </threadedComment>
  <threadedComment ref="V355" dT="2024-12-23T01:59:33.98" personId="{7CE90395-705C-4897-85CB-354097935490}" id="{A7FF229E-A7C3-4390-AEFD-8B1482B6AEB8}">
    <text>土基會</text>
  </threadedComment>
  <threadedComment ref="W355" dT="2024-12-23T02:00:06.98" personId="{7CE90395-705C-4897-85CB-354097935490}" id="{26C4B7A4-46DF-46C7-BB81-AECC50574592}">
    <text>雲門,司法院</text>
  </threadedComment>
  <threadedComment ref="E357" dT="2024-12-23T02:50:47.82" personId="{011C5FF7-60E9-484C-A569-29AC80F52AA0}" id="{CE469F2F-020B-4C3A-9659-433F89ECA497}">
    <text>電腦技能基金會</text>
  </threadedComment>
  <threadedComment ref="F357" dT="2024-12-23T02:47:27.98" personId="{011C5FF7-60E9-484C-A569-29AC80F52AA0}" id="{EA6266D9-380D-4F22-9EB6-736306C222EC}">
    <text>明緯公益基金會、國家人權委員會</text>
  </threadedComment>
  <threadedComment ref="G357" dT="2024-12-23T02:47:22.94" personId="{011C5FF7-60E9-484C-A569-29AC80F52AA0}" id="{6C8C5E4D-B2E9-47CF-8003-FD975239C05B}">
    <text>彰化社會局、新北市體育局、嘉義社會局、台中社會局、高雄社會局、體育署學校體育組、聯華電子、海漁會、資安署、高雄資訊處、聯華神通集團、必爾斯藍基(NIKE)、銳步運動(Reebok)、台灣阿迪達斯(Adidas)、台灣彪馬(PUMA)</text>
  </threadedComment>
  <threadedComment ref="J357" dT="2024-12-23T02:44:31.17" personId="{011C5FF7-60E9-484C-A569-29AC80F52AA0}" id="{F8CC6137-3C41-4E4A-90D2-7314EE3A6950}">
    <text>光洋基金會、台灣安德阿鏌(UA)、臺中數位治理局</text>
  </threadedComment>
  <threadedComment ref="K357" dT="2024-12-23T02:45:01.53" personId="{011C5FF7-60E9-484C-A569-29AC80F52AA0}" id="{378999CE-6F6C-498D-A533-48E592DC5825}">
    <text>罕病基金會、婦權基金會、兒福聯盟、榮成山與田教育基金會、桃園家防中心、永信文教基金會、展翅協會、衛福部社家署、調查局、北市資訊局、桃園市政府資訊科技局、群創教育基金會、華南金控、New Balance、精技電腦、賓三得利(Suntory)、海尼根、台灣朝日啤酒</text>
  </threadedComment>
  <threadedComment ref="O357" dT="2024-12-23T02:43:30.09" personId="{011C5FF7-60E9-484C-A569-29AC80F52AA0}" id="{0BC17DC5-47D2-40FC-8F97-3E9471146B07}">
    <text>2025灃食</text>
  </threadedComment>
  <threadedComment ref="S357" dT="2024-12-23T02:42:56.08" personId="{011C5FF7-60E9-484C-A569-29AC80F52AA0}" id="{DEC724A8-97B3-497D-AFB4-C23EDCEB8140}">
    <text>嘉義太空館、桃園資科局</text>
  </threadedComment>
  <threadedComment ref="W357" dT="2024-12-23T02:42:32.04" personId="{011C5FF7-60E9-484C-A569-29AC80F52AA0}" id="{42B8D368-6D2F-4D45-B691-BEDF614E153A}">
    <text>世展會、2G台中電競</text>
  </threadedComment>
  <threadedComment ref="E358" dT="2024-12-23T02:56:58.69" personId="{79FBDAD8-D703-4B5D-8CE8-764E5AC74DC8}" id="{497178B6-E9B1-41F4-B1A5-48206A88F358}">
    <text>觀樹教育基金會
日月光永續環保基金會
建蓁教育基金會
台灣好基金會</text>
  </threadedComment>
  <threadedComment ref="F358" dT="2024-12-20T10:12:19.67" personId="{79FBDAD8-D703-4B5D-8CE8-764E5AC74DC8}" id="{2F5B9062-2862-4247-8E3F-91D78DD68BD1}">
    <text>高雄市政府農業局
全家便利商店
新光保全</text>
  </threadedComment>
  <threadedComment ref="G358" dT="2024-12-23T02:55:22.22" personId="{79FBDAD8-D703-4B5D-8CE8-764E5AC74DC8}" id="{D242D069-95E4-4820-943F-11EC5D35F46A}">
    <text>2U_考照培訓：
北醫：護理系、學士後護理系
義守圖資處
2U_USR：
暨南大學USR
輔英科大USR
嘉義大學USR
北醫大學USR
長庚科大USR
輔大USR
聖約翰科大USR
台大USR
明志科大USR
輔大考照培訓
全能電競提案：
台新、光寶、新光銀行、優睿思公關公司
企業CSR：
台灣港務公司、群創教育基金會
其他：台南市政府教育局、高雄市客委會
韋能能源
新光人壽慈善基金會
緯創人文教育基金會
財團法人農村發展基金會
觀樹教育基金會
日月光永續環保基金會
建蓁教育基金會
台灣好基金會</text>
  </threadedComment>
  <threadedComment ref="I358" dT="2024-12-23T02:55:47.22" personId="{79FBDAD8-D703-4B5D-8CE8-764E5AC74DC8}" id="{8A560D01-A782-49CC-8EE0-6990657A8B02}">
    <text>新光保全</text>
  </threadedComment>
  <threadedComment ref="K358" dT="2024-12-23T02:56:15.69" personId="{79FBDAD8-D703-4B5D-8CE8-764E5AC74DC8}" id="{F23A17D6-DDF1-410E-8436-2355E2D9D382}">
    <text>榮亮食田文教基金會、台中市農業局
高醫大、野野、北醫教務處
、淡江USR、文化大學USR、輔大考照培訓、新光保全</text>
  </threadedComment>
  <threadedComment ref="S358" dT="2024-12-23T02:57:48.17" personId="{79FBDAD8-D703-4B5D-8CE8-764E5AC74DC8}" id="{3F2745AF-90E7-49F6-B7D2-03930A9958EC}">
    <text>高科大技職
淡江水資源及環境工程系
空軍航技學院</text>
  </threadedComment>
  <threadedComment ref="V358" dT="2024-12-23T02:59:28.57" personId="{79FBDAD8-D703-4B5D-8CE8-764E5AC74DC8}" id="{B0ED5958-B628-42C5-98E4-F4209CCC4256}">
    <text>高科大開放水域、客委會</text>
  </threadedComment>
  <threadedComment ref="W358" dT="2024-12-23T02:58:25.05" personId="{79FBDAD8-D703-4B5D-8CE8-764E5AC74DC8}" id="{4BBEE5A7-E0F5-4B49-84FA-2798CCF02635}">
    <text>台新基金會、高大、安達人壽、文化大學</text>
  </threadedComment>
  <threadedComment ref="E360" dT="2024-12-30T03:08:28.08" personId="{C2E11B84-09AB-454D-BB52-806F6F240C09}" id="{CBC60E3D-769A-4C00-89FE-03C896C8272D}">
    <text>乖乖股份有限公司
味丹企業
微風廣場實業股份有限公司
微風慈善基金會
台灣大哥大永續發展部
中國信託商業銀行
優派國際股份有限公司
國泰世華銀行
觀光傳播局
開元食品工業股份有限公司
台灣索尼
中華航空
星宇航空
台灣虎航
國泰航空
亞洲航空
桃園機場國際股份有限公司
正隆股份有限公司
中華自然科學創意協會
香港商遠東恆天然乳品有限公司台灣分公司
永豐銀行
台灣理光股份有限公司
台灣日立亞太股份有限公司
聯華電子股份有限公司
施耐德電機股份有限公司
必恩威亞太有限公司</text>
  </threadedComment>
  <threadedComment ref="F360" dT="2024-12-30T03:12:34.46" personId="{C2E11B84-09AB-454D-BB52-806F6F240C09}" id="{9514DA96-4186-4158-B67F-F8176847BC70}">
    <text>社團法人臺灣腦中風學會
台北市觀光傳播局
3M_台灣明尼蘇達礦業製造股份有限
新竹市環保局
沃旭能源
友尚集團-友尚股份有限公司、健智股份有限公司
世平集團-世平興業股份有限公司 台北總部
品佳集團-品佳股份有限公司 台北總部
詮鼎集團-詮鼎科技股份有限公司
聯華電子</text>
  </threadedComment>
  <threadedComment ref="G360" dT="2024-07-05T08:11:53.15" personId="{C2E11B84-09AB-454D-BB52-806F6F240C09}" id="{9102EFCF-16D6-4B0E-8EEC-6FDDBD9F2A6D}">
    <text>台塑生醫
巴黎人壽
旭榮集團
巨大機械工業（GIANT）
光宇工程顧問
台塑企業總管理處
國家災害防救科技中心
長榮航空
國泰金控永續辦公室
中化合成生技股份有限公司
鈦坦科技
研華股份有限公司
大聯大控股股份有限公司
新北市政府觀光旅遊局
長榮航空
乖乖股份有限公司
味丹企業
微風廣場實業股份有限公司
微風慈善基金會
台灣大哥大永續發展部
中國信託商業銀行
優派國際股份有限公司
國泰世華銀行
觀光傳播局
開元食品工業股份有限公司
台灣索尼
中華航空
星宇航空
台灣虎航
國泰航空
亞洲航空
桃園機場國際股份有限公司
正隆股份有限公司
中華自然科學創意協會
香港商遠東恆天然乳品有限公司台灣分公司
永豐銀行
安侯建業聯合會計師事務所
台灣理光股份有限公司
台灣日立亞太股份有限公司
聯華電子股份有限公司
施耐德電機股份有限公司
必恩威亞太有限公司</text>
  </threadedComment>
  <threadedComment ref="K360" dT="2024-07-05T08:15:44.17" personId="{C2E11B84-09AB-454D-BB52-806F6F240C09}" id="{B5191172-7A84-41CE-BFD1-0CB3438E6C18}">
    <text>東森
台灣頭痛醫學會
中鼎教育基金會
中鼎集團教育訓練單位
旭榮集團
加貝國際
台塑企業
巨大機械
中央氣象署</text>
  </threadedComment>
  <threadedComment ref="O360" dT="2024-12-15T16:40:17.85" personId="{C2E11B84-09AB-454D-BB52-806F6F240C09}" id="{861DFD17-C66E-4C70-8ADC-C8E281BB74F9}">
    <text>霹靂國際（全能電競）
森田藥妝
東洋藥品
台灣諾華
邦訓
佳格食品
東禾創意</text>
  </threadedComment>
  <threadedComment ref="S360" dT="2024-07-03T09:57:15.27" personId="{C2E11B84-09AB-454D-BB52-806F6F240C09}" id="{4C6730A7-1921-470D-8EEB-13810858ECDC}">
    <text>信義房屋
香港商尚域投資有限公司台灣分公司
新加坡商希達數位有限公司</text>
  </threadedComment>
  <threadedComment ref="V360" dT="2024-12-17T10:00:56.25" personId="{C2E11B84-09AB-454D-BB52-806F6F240C09}" id="{9016D7E5-A385-4805-905D-1AFBCDF0D540}">
    <text>賑災基金會防災教育</text>
  </threadedComment>
  <threadedComment ref="W360" dT="2024-07-03T08:48:29.93" personId="{C2E11B84-09AB-454D-BB52-806F6F240C09}" id="{69EA55F5-F695-44A7-92A6-77E1C1FF674E}">
    <text>國泰JoSeal
國泰建設
玉山
LINE x CSRone
國泰空
國泰陸</text>
  </threadedComment>
  <threadedComment ref="E361" dT="2024-12-30T03:06:18.03" personId="{DEE2994F-FED8-47CA-80DD-E544D02D8324}" id="{14B71C86-5244-40C2-8BAC-A23161A5F690}">
    <text>紅檜科技、錐光金屬、意法半導體、謙伸工業、張老師基金會、富胖達</text>
  </threadedComment>
  <threadedComment ref="F361" dT="2024-12-30T02:58:27.71" personId="{DEE2994F-FED8-47CA-80DD-E544D02D8324}" id="{BA0CA023-787E-4D2A-98F0-83EAC5B85FF1}">
    <text>金百利克拉克、雀巢</text>
  </threadedComment>
  <threadedComment ref="G361" dT="2024-06-19T09:40:04.47" personId="{DEE2994F-FED8-47CA-80DD-E544D02D8324}" id="{D5935262-728B-4309-814D-2D46F87C4CEA}">
    <text>三商控股、世界先進、工研院、東元電機、奇美實業、花仙子企業、好來化工、CSB Energy、工安衛生協會、立勇實業、大漢家具、紅檜科技、錐光金屬、意法半導體、謙伸工業、張老師基金會、富胖達</text>
  </threadedComment>
  <threadedComment ref="J361" dT="2024-12-30T03:08:17.74" personId="{DEE2994F-FED8-47CA-80DD-E544D02D8324}" id="{2AB116E8-0A44-4DCC-96F6-7044BEEB3FE7}">
    <text>燁輝企業</text>
  </threadedComment>
  <threadedComment ref="K361" dT="2024-06-19T04:28:37.29" personId="{DEE2994F-FED8-47CA-80DD-E544D02D8324}" id="{F4580FDD-D6A3-4B59-B0F6-EDEC951D1CE9}">
    <text>裕隆日產</text>
  </threadedComment>
  <threadedComment ref="O361" dT="2024-09-20T09:18:39.99" personId="{DEE2994F-FED8-47CA-80DD-E544D02D8324}" id="{3661A37D-B003-4E40-B6C1-CB55EFE7D824}">
    <text>延伸公關、偉太廣告、花王、布爾喬亞</text>
  </threadedComment>
  <threadedComment ref="S361" dT="2024-08-12T02:40:31.60" personId="{DEE2994F-FED8-47CA-80DD-E544D02D8324}" id="{25E4BBA6-44F0-48A7-B2C7-21B2D634EAB9}">
    <text>香港e2Sports、勤業眾信</text>
  </threadedComment>
  <threadedComment ref="W361" dT="2024-06-19T04:29:22.98" personId="{DEE2994F-FED8-47CA-80DD-E544D02D8324}" id="{174B1295-6DBF-4C76-9A02-8F52F3F434DC}">
    <text>慈濟基金會</text>
  </threadedComment>
  <threadedComment ref="F362" dT="2024-12-30T02:30:59.43" personId="{7CE90395-705C-4897-85CB-354097935490}" id="{1CD045A3-838B-4286-B0AE-19C844BCDEED}">
    <text>東元科技文教基金會、聯嘉光電、福興工業</text>
  </threadedComment>
  <threadedComment ref="G362" dT="2024-12-30T02:31:24.85" personId="{7CE90395-705C-4897-85CB-354097935490}" id="{E960742F-C461-4095-8640-9634418B4B8B}">
    <text>葡萄王、風睿能源、遠東新、HP惠普、力成科技、聯邦文教基金會、致伸、泓德能源、致茂基金會、振宇五金、桂盟、美利達、兆豐基金會、雙餘</text>
  </threadedComment>
  <threadedComment ref="I362" dT="2024-12-30T02:29:47.85" personId="{7CE90395-705C-4897-85CB-354097935490}" id="{4754E9E0-9060-44F3-8A01-A7FD501C1266}">
    <text>桂盟、兆豐銀行文教基金會</text>
  </threadedComment>
  <threadedComment ref="K362" dT="2024-12-30T02:30:19.04" personId="{7CE90395-705C-4897-85CB-354097935490}" id="{BFB8CD01-117D-458A-B766-CDF8B55169C3}">
    <text>海保署、育秀、遠東新世紀、自行車協會、立端基金會、氣候變遷署、兆豐銀行基金會、桂盟</text>
  </threadedComment>
  <threadedComment ref="O362" dT="2024-12-30T02:28:58.49" personId="{7CE90395-705C-4897-85CB-354097935490}" id="{4DCC9567-22F2-4831-9725-3D8FC50620C6}">
    <text>器捐中心、光泰環能</text>
  </threadedComment>
  <threadedComment ref="S362" dT="2024-12-30T02:27:37.30" personId="{7CE90395-705C-4897-85CB-354097935490}" id="{48AA32FE-BCB1-4505-8B03-D2D1871FD640}">
    <text>海科館、水保署台中分署、林保署嘉義分署、雲門、土基會</text>
  </threadedComment>
  <threadedComment ref="V362" dT="2024-12-30T02:28:29.08" personId="{7CE90395-705C-4897-85CB-354097935490}" id="{5A6C8C91-E352-4D45-972D-29373CD762B1}">
    <text>司法院</text>
  </threadedComment>
  <threadedComment ref="W362" dT="2024-12-30T02:28:22.15" personId="{7CE90395-705C-4897-85CB-354097935490}" id="{3C80E465-CADB-4862-AB00-878F2410F47F}">
    <text>雲門</text>
  </threadedComment>
  <threadedComment ref="E364" dT="2024-12-30T03:49:03.36" personId="{011C5FF7-60E9-484C-A569-29AC80F52AA0}" id="{3C9A7C99-CE8F-451A-8C99-4B9DBB5756D1}">
    <text>傑太日煙JTI、帝亞吉歐</text>
  </threadedComment>
  <threadedComment ref="J364" dT="2024-12-30T03:47:15.03" personId="{011C5FF7-60E9-484C-A569-29AC80F52AA0}" id="{78A572AF-F905-4AFD-A387-DBA1C5F5510E}">
    <text>兒福聯盟、榮成山與田教育基金會</text>
  </threadedComment>
  <threadedComment ref="K364" dT="2024-12-30T03:47:09.22" personId="{011C5FF7-60E9-484C-A569-29AC80F52AA0}" id="{49C6659C-38F5-4555-95DE-842EB38037BE}">
    <text>罕病基金會、婦權基金會、桃園家防中心、永信文教基金會、展翅協會、衛福部社家署、調查局、北市資訊局、桃園市政府資訊科技局、群創教育基金會、華南金控、New Balance、精技電腦、賓三得利(Suntory)、海尼根、台灣朝日啤酒</text>
  </threadedComment>
  <threadedComment ref="O364" dT="2024-12-30T03:46:08.23" personId="{011C5FF7-60E9-484C-A569-29AC80F52AA0}" id="{503D74C1-74D2-4144-84B0-DBD2A2A36D62}">
    <text>灃食</text>
  </threadedComment>
  <threadedComment ref="W364" dT="2024-12-30T03:30:07.37" personId="{011C5FF7-60E9-484C-A569-29AC80F52AA0}" id="{2F033631-AB40-42E2-93AA-A57DFBAD041D}">
    <text>世展會、2G台中電競</text>
  </threadedComment>
  <threadedComment ref="F365" dT="2025-01-06T04:16:03.44" personId="{79FBDAD8-D703-4B5D-8CE8-764E5AC74DC8}" id="{EAE1E873-3471-4E80-BB74-742EFE162E5E}">
    <text>新光保全</text>
  </threadedComment>
  <threadedComment ref="G365" dT="2025-01-06T04:18:13.30" personId="{79FBDAD8-D703-4B5D-8CE8-764E5AC74DC8}" id="{F82A79F4-2A18-4A5E-8346-926BD103EE87}">
    <text>2U_考照培訓：
北醫：護理系、學士後護理系
義守圖資處
2U_USR：
暨南大學USR
輔英科大USR
嘉義大學USR
北醫大學USR
長庚科大USR
輔大USR
聖約翰科大USR
台大USR
明志科大USR
輔大考照培訓
全能電競提案：
台新、光寶、新光銀行、優睿思公關公司
企業CSR：
台灣港務公司、群創教育基金會
其他：台南市政府教育局、高雄市客委會
韋能能源
新光人壽慈善基金會
緯創人文教育基金會
財團法人農村發展基金會
觀樹教育基金會
日月光永續環保基金會
建蓁教育基金會
台灣好基金會</text>
  </threadedComment>
  <threadedComment ref="K365" dT="2025-01-06T04:17:12.99" personId="{79FBDAD8-D703-4B5D-8CE8-764E5AC74DC8}" id="{0012B897-20F3-4364-AE55-D419C3D486A6}">
    <text>榮亮食田文教基金會、台中市農業局
高醫大、野野、北醫教務處
、淡江USR、文化大學USR、輔大考照培訓、新光保全</text>
  </threadedComment>
  <threadedComment ref="S365" dT="2025-01-06T04:20:38.91" personId="{79FBDAD8-D703-4B5D-8CE8-764E5AC74DC8}" id="{946B8B4A-3829-464A-B9E5-F3A8532B9D26}">
    <text>高科大技職
淡江水資源及環境工程系
空軍航技學院</text>
  </threadedComment>
  <threadedComment ref="V365" dT="2025-01-06T04:21:39.03" personId="{79FBDAD8-D703-4B5D-8CE8-764E5AC74DC8}" id="{9960B44F-1838-4853-B52F-B9C57E0A3F7E}">
    <text>高雄大學</text>
  </threadedComment>
  <threadedComment ref="W365" dT="2025-01-06T04:22:00.72" personId="{79FBDAD8-D703-4B5D-8CE8-764E5AC74DC8}" id="{B3684821-9D5B-4D97-ABF4-5302788234D5}">
    <text>台新基金會、安達人壽、文化大學</text>
  </threadedComment>
  <threadedComment ref="F367" dT="2025-01-06T02:45:18.05" personId="{C2E11B84-09AB-454D-BB52-806F6F240C09}" id="{EDB9B49E-6886-453B-8E62-901657328B88}">
    <text>優派國際股份有限公司
台灣理光股份有限公司</text>
  </threadedComment>
  <threadedComment ref="G367" dT="2024-07-05T08:11:53.15" personId="{C2E11B84-09AB-454D-BB52-806F6F240C09}" id="{694ED3FC-E7FB-4B6B-824E-ACA2C8019B05}">
    <text>台塑生醫
巴黎人壽
旭榮集團
巨大機械工業（GIANT）
光宇工程顧問
台塑企業總管理處
國家災害防救科技中心
長榮航空
國泰金控永續辦公室
中化合成生技股份有限公司
鈦坦科技
研華股份有限公司
大聯大控股股份有限公司
新北市政府觀光旅遊局
長榮航空
乖乖股份有限公司
味丹企業
微風廣場實業股份有限公司
微風慈善基金會
台灣大哥大永續發展部
中國信託商業銀行
優派國際股份有限公司
國泰世華銀行
觀光傳播局
開元食品工業股份有限公司
台灣索尼
中華航空
星宇航空
台灣虎航
國泰航空
亞洲航空
桃園機場國際股份有限公司
正隆股份有限公司
中華自然科學創意協會
香港商遠東恆天然乳品有限公司台灣分公司
永豐銀行
安侯建業聯合會計師事務所
台灣日立亞太股份有限公司
聯華電子股份有限公司
施耐德電機股份有限公司
必恩威亞太有限公司</text>
  </threadedComment>
  <threadedComment ref="K367" dT="2024-07-05T08:15:44.17" personId="{C2E11B84-09AB-454D-BB52-806F6F240C09}" id="{69286DDE-DA16-458C-92D1-6F373F7A9B7C}">
    <text>東森
台灣頭痛醫學會
中鼎教育基金會
中鼎集團教育訓練單位
旭榮集團
加貝國際
台塑企業
巨大機械
中央氣象署
原語會</text>
  </threadedComment>
  <threadedComment ref="O367" dT="2024-12-15T16:40:17.85" personId="{C2E11B84-09AB-454D-BB52-806F6F240C09}" id="{EA0A09DB-56F6-4715-B676-5078B20CCC22}">
    <text>霹靂國際（全能電競）
森田藥妝
東洋藥品
台灣諾華
邦訓
佳格食品
東禾創意</text>
  </threadedComment>
  <threadedComment ref="S367" dT="2024-07-03T09:57:15.27" personId="{C2E11B84-09AB-454D-BB52-806F6F240C09}" id="{1FEA47B5-2B1C-4733-BE1C-9309737C98D0}">
    <text>信義房屋
香港商尚域投資有限公司台灣分公司
新加坡商希達數位有限公司</text>
  </threadedComment>
  <threadedComment ref="V367" dT="2024-12-17T10:00:56.25" personId="{C2E11B84-09AB-454D-BB52-806F6F240C09}" id="{1AFA8D1B-2D94-4771-8013-3874C026BD5B}">
    <text>玉山</text>
  </threadedComment>
  <threadedComment ref="W367" dT="2024-07-03T08:48:29.93" personId="{C2E11B84-09AB-454D-BB52-806F6F240C09}" id="{A3D05B50-AF89-4C84-86FC-6388835880B7}">
    <text>國泰JoSeal
國泰建設
LINE x CSRone
國泰空
國泰陸</text>
  </threadedComment>
  <threadedComment ref="G368" dT="2024-06-19T09:40:04.47" personId="{DEE2994F-FED8-47CA-80DD-E544D02D8324}" id="{16C2D3AF-AE4E-4AB9-89EF-0564F23B0C55}">
    <text>三商控股、世界先進、工研院、東元電機、奇美實業、花仙子企業、好來化工、CSB Energy、工安衛生協會、立勇實業、大漢家具、紅檜科技、錐光金屬、意法半導體、謙伸工業、張老師基金會、富胖達</text>
  </threadedComment>
  <threadedComment ref="K368" dT="2024-06-19T04:28:37.29" personId="{DEE2994F-FED8-47CA-80DD-E544D02D8324}" id="{E2C5ABD4-4A6F-4B1D-85C1-E3E8E3DDBEE0}">
    <text>裕隆日產</text>
  </threadedComment>
  <threadedComment ref="O368" dT="2024-09-20T09:18:39.99" personId="{DEE2994F-FED8-47CA-80DD-E544D02D8324}" id="{14A68107-50C9-4ECA-A52D-4E090414A8FB}">
    <text>延伸公關、偉太廣告、花王、布爾喬亞</text>
  </threadedComment>
  <threadedComment ref="S368" dT="2024-08-12T02:40:31.60" personId="{DEE2994F-FED8-47CA-80DD-E544D02D8324}" id="{380AEF6C-41CF-4D4C-8A3C-1A4DD8B317BB}">
    <text>香港e2Sports、勤業眾信</text>
  </threadedComment>
  <threadedComment ref="W368" dT="2024-06-19T04:29:22.98" personId="{DEE2994F-FED8-47CA-80DD-E544D02D8324}" id="{1ACEEA4B-8ECF-40F0-AE06-12F58041BD3E}">
    <text>慈濟基金會</text>
  </threadedComment>
  <threadedComment ref="E369" dT="2025-01-06T02:13:16.44" personId="{7CE90395-705C-4897-85CB-354097935490}" id="{5F0A1B2A-25C1-46FB-AC41-7659FA9BF6D4}">
    <text>愛地雅、利奇機械</text>
  </threadedComment>
  <threadedComment ref="F369" dT="2025-01-06T02:20:53.61" personId="{7CE90395-705C-4897-85CB-354097935490}" id="{09331A72-1775-4D0A-BEF4-F9ABAFDE688B}">
    <text>兆豐基金會、桂盟</text>
  </threadedComment>
  <threadedComment ref="G369" dT="2025-01-06T02:21:51.11" personId="{7CE90395-705C-4897-85CB-354097935490}" id="{6BF65913-DB22-4DA4-B9FA-715FE54B8D2F}">
    <text>葡萄王、風睿能源、遠東新、HP惠普、力成科技、聯邦文教基金會、致伸、泓德能源、致茂基金會、振宇五金、美利達、雙餘、愛地雅、利奇機械</text>
  </threadedComment>
  <threadedComment ref="J369" dT="2025-01-06T02:16:48.08" personId="{7CE90395-705C-4897-85CB-354097935490}" id="{B199A63D-9CC9-4BED-B279-C5D3B82DD849}">
    <text>遠東新、立端</text>
  </threadedComment>
  <threadedComment ref="K369" dT="2025-01-06T02:18:20.99" personId="{7CE90395-705C-4897-85CB-354097935490}" id="{4D8972B6-285B-4845-B1DC-0D626D3041C7}">
    <text>海保署、育秀、自行車協會、氣候變遷署、兆豐銀行基金會、桂盟</text>
  </threadedComment>
  <threadedComment ref="O369" dT="2025-01-06T02:15:53.75" personId="{7CE90395-705C-4897-85CB-354097935490}" id="{FFC0E5EF-2927-425D-86E0-DD12A16F321D}">
    <text>器捐中心、光泰環能</text>
  </threadedComment>
  <threadedComment ref="R369" dT="2025-01-06T02:13:59.17" personId="{7CE90395-705C-4897-85CB-354097935490}" id="{BD31F238-E0BB-4C3B-8FCE-7EAF63CE3116}">
    <text>雲門</text>
  </threadedComment>
  <threadedComment ref="S369" dT="2025-01-06T02:14:32.61" personId="{7CE90395-705C-4897-85CB-354097935490}" id="{B8B284D0-90CC-4242-87E5-6E2B4C3E620D}">
    <text>海科館、水保署台中分署、林保署嘉義分署、土基會</text>
  </threadedComment>
  <threadedComment ref="U369" dT="2025-01-06T02:15:02.53" personId="{7CE90395-705C-4897-85CB-354097935490}" id="{098E535C-EDDE-4354-8924-59F89E560780}">
    <text>雲門</text>
  </threadedComment>
  <threadedComment ref="W369" dT="2025-01-06T02:15:07.60" personId="{7CE90395-705C-4897-85CB-354097935490}" id="{1F8A7076-0DE3-4F9B-97A0-F94D1A0735D0}">
    <text>雲門</text>
  </threadedComment>
  <threadedComment ref="G372" dT="2025-01-06T04:18:25.10" personId="{79FBDAD8-D703-4B5D-8CE8-764E5AC74DC8}" id="{69C7B74A-AB60-49B4-8258-17E80A052F51}">
    <text>2U_考照培訓：
北醫：護理系、學士後護理系
義守圖資處
2U_USR：
暨南大學USR
輔英科大USR
嘉義大學USR
北醫大學USR
長庚科大USR
輔大USR
聖約翰科大USR
台大USR
明志科大USR
輔大考照培訓
全能電競提案：
台新、光寶、新光銀行、優睿思公關公司
企業CSR：
台灣港務公司、群創教育基金會
其他：台南市政府教育局、高雄市客委會
韋能能源
新光人壽慈善基金會
緯創人文教育基金會
財團法人農村發展基金會
觀樹教育基金會
日月光永續環保基金會
建蓁教育基金會
台灣好基金會</text>
  </threadedComment>
  <threadedComment ref="K372" dT="2025-01-06T04:19:08.58" personId="{79FBDAD8-D703-4B5D-8CE8-764E5AC74DC8}" id="{EC0F7FC5-5CAC-442F-9BE0-9DFDFDC3D5BD}">
    <text>榮亮食田文教基金會、台中市農業局
高醫大、野野、北醫教務處
、淡江USR、文化大學USR、輔大考照培訓、新光保全</text>
  </threadedComment>
  <threadedComment ref="Q372" dT="2025-01-06T04:20:06.31" personId="{79FBDAD8-D703-4B5D-8CE8-764E5AC74DC8}" id="{660DC3CA-4648-4EC8-8553-E56338FC8F8D}">
    <text>安達人壽</text>
  </threadedComment>
  <threadedComment ref="S372" dT="2025-01-06T04:21:02.41" personId="{79FBDAD8-D703-4B5D-8CE8-764E5AC74DC8}" id="{22F317BF-0149-4005-AA6D-00D05778F687}">
    <text>高科大技職
淡江水資源及環境工程系
空軍航技學院
安達人壽（一年期）</text>
  </threadedComment>
  <threadedComment ref="W372" dT="2025-01-06T04:22:55.83" personId="{79FBDAD8-D703-4B5D-8CE8-764E5AC74DC8}" id="{1E39557B-97D9-48FF-9AF9-2F0D5AB1F1E0}">
    <text>台新基金會、安達人壽、文化大學</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5502B7B-3005-E544-8304-3B4B66078A2F}">
  <we:reference id="wa200009404" version="1.0.0.8" store="en-US" storeType="OMEX"/>
  <we:alternateReferences>
    <we:reference id="wa200009404" version="1.0.0.8" store="en-US" storeType="OMEX"/>
  </we:alternateReferences>
  <we:properties>
    <we:property name="claude.fileId" value="&quot;c2f0ade1-ac21-44e6-9954-a4f322abc5e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51FAB-C06A-4C2D-8211-374E79E590FE}">
  <dimension ref="A1:T37"/>
  <sheetViews>
    <sheetView topLeftCell="E3" workbookViewId="0">
      <selection activeCell="A18" sqref="A18"/>
    </sheetView>
  </sheetViews>
  <sheetFormatPr defaultColWidth="8.85546875" defaultRowHeight="12.95"/>
  <cols>
    <col min="1" max="1" width="12.42578125" customWidth="1"/>
    <col min="2" max="2" width="25" customWidth="1"/>
    <col min="3" max="3" width="19" customWidth="1"/>
    <col min="4" max="4" width="15.140625" customWidth="1"/>
    <col min="5" max="5" width="25.85546875" customWidth="1"/>
    <col min="6" max="6" width="22.7109375" customWidth="1"/>
    <col min="7" max="7" width="18.28515625" customWidth="1"/>
    <col min="8" max="8" width="16" customWidth="1"/>
    <col min="9" max="9" width="17.42578125" customWidth="1"/>
    <col min="10" max="10" width="21.28515625" customWidth="1"/>
    <col min="11" max="11" width="22.42578125" customWidth="1"/>
    <col min="12" max="12" width="12.85546875" customWidth="1"/>
    <col min="13" max="13" width="11.85546875" customWidth="1"/>
    <col min="14" max="14" width="13.140625" customWidth="1"/>
    <col min="15" max="15" width="13.7109375" customWidth="1"/>
    <col min="16" max="16" width="13.140625" customWidth="1"/>
    <col min="17" max="17" width="15" customWidth="1"/>
    <col min="18" max="18" width="15.42578125" customWidth="1"/>
    <col min="19" max="19" width="10.7109375" customWidth="1"/>
    <col min="20" max="20" width="11.7109375" customWidth="1"/>
    <col min="21" max="21" width="12.7109375" customWidth="1"/>
    <col min="22" max="22" width="12.85546875" customWidth="1"/>
    <col min="23" max="23" width="13.42578125" customWidth="1"/>
    <col min="24" max="24" width="15" customWidth="1"/>
  </cols>
  <sheetData>
    <row r="1" spans="1:20" ht="23.1">
      <c r="A1" s="1478" t="s">
        <v>0</v>
      </c>
      <c r="B1" s="1479"/>
      <c r="C1" s="75"/>
    </row>
    <row r="2" spans="1:20" s="83" customFormat="1" ht="160.5" customHeight="1">
      <c r="A2" s="1480" t="s">
        <v>1</v>
      </c>
      <c r="B2" s="1480"/>
      <c r="C2" s="1480"/>
      <c r="D2" s="1480"/>
      <c r="E2" s="1480"/>
      <c r="F2" s="1480"/>
      <c r="G2" s="1480"/>
      <c r="H2" s="1480"/>
      <c r="I2" s="1480"/>
      <c r="J2" s="1480"/>
      <c r="K2" s="1480"/>
      <c r="L2" s="1480"/>
      <c r="M2" s="1480"/>
      <c r="N2" s="1480"/>
      <c r="O2" s="1480"/>
      <c r="P2" s="1480"/>
      <c r="Q2" s="82"/>
    </row>
    <row r="4" spans="1:20" ht="23.1">
      <c r="A4" s="1478" t="s">
        <v>2</v>
      </c>
      <c r="B4" s="1479"/>
    </row>
    <row r="5" spans="1:20" s="77" customFormat="1" ht="24" customHeight="1">
      <c r="A5" s="210" t="s">
        <v>3</v>
      </c>
      <c r="B5" s="210" t="s">
        <v>4</v>
      </c>
      <c r="C5" s="81" t="s">
        <v>5</v>
      </c>
      <c r="D5" s="81" t="s">
        <v>6</v>
      </c>
      <c r="E5" s="81" t="s">
        <v>7</v>
      </c>
      <c r="F5" s="81" t="s">
        <v>8</v>
      </c>
      <c r="G5" s="81" t="s">
        <v>9</v>
      </c>
      <c r="H5" s="81" t="s">
        <v>10</v>
      </c>
      <c r="I5" s="81" t="s">
        <v>11</v>
      </c>
      <c r="J5" s="81" t="s">
        <v>12</v>
      </c>
      <c r="K5" s="81" t="s">
        <v>13</v>
      </c>
      <c r="L5" s="81" t="s">
        <v>14</v>
      </c>
      <c r="M5" s="81" t="s">
        <v>15</v>
      </c>
      <c r="N5" s="81" t="s">
        <v>16</v>
      </c>
      <c r="O5" s="81" t="s">
        <v>17</v>
      </c>
      <c r="P5" s="81" t="s">
        <v>18</v>
      </c>
      <c r="Q5" s="81" t="s">
        <v>19</v>
      </c>
      <c r="R5" s="81" t="s">
        <v>20</v>
      </c>
      <c r="S5" s="90" t="s">
        <v>21</v>
      </c>
      <c r="T5" s="91" t="s">
        <v>22</v>
      </c>
    </row>
    <row r="6" spans="1:20" s="73" customFormat="1" ht="284.25" customHeight="1">
      <c r="A6" s="11" t="s">
        <v>23</v>
      </c>
      <c r="B6" s="22">
        <v>1</v>
      </c>
      <c r="C6" s="30" t="s">
        <v>24</v>
      </c>
      <c r="D6" s="30" t="s">
        <v>25</v>
      </c>
      <c r="E6" s="30" t="s">
        <v>26</v>
      </c>
      <c r="F6" s="22" t="s">
        <v>27</v>
      </c>
      <c r="G6" s="22" t="s">
        <v>27</v>
      </c>
      <c r="H6" s="22" t="s">
        <v>27</v>
      </c>
      <c r="I6" s="78" t="s">
        <v>28</v>
      </c>
      <c r="J6" s="78" t="s">
        <v>28</v>
      </c>
      <c r="K6" s="78" t="s">
        <v>29</v>
      </c>
      <c r="L6" s="78" t="s">
        <v>30</v>
      </c>
      <c r="O6" s="79"/>
      <c r="P6" s="79"/>
      <c r="Q6" s="79"/>
      <c r="R6" s="79"/>
      <c r="S6" s="92"/>
      <c r="T6" s="80"/>
    </row>
    <row r="7" spans="1:20" s="89" customFormat="1" ht="27" customHeight="1">
      <c r="A7" s="102"/>
      <c r="B7" s="17"/>
      <c r="C7" s="72"/>
      <c r="D7" s="72"/>
      <c r="E7" s="72"/>
      <c r="F7" s="17"/>
      <c r="G7" s="17"/>
      <c r="H7" s="72"/>
      <c r="I7" s="72"/>
      <c r="J7" s="72"/>
      <c r="K7" s="72"/>
      <c r="L7" s="1"/>
      <c r="M7" s="1"/>
      <c r="N7" s="1"/>
      <c r="O7" s="1"/>
      <c r="P7" s="1"/>
    </row>
    <row r="8" spans="1:20" s="77" customFormat="1" ht="18.95">
      <c r="A8" s="81" t="s">
        <v>3</v>
      </c>
      <c r="B8" s="81" t="s">
        <v>4</v>
      </c>
      <c r="C8" s="81" t="s">
        <v>5</v>
      </c>
      <c r="D8" s="81" t="s">
        <v>6</v>
      </c>
      <c r="E8" s="81" t="s">
        <v>7</v>
      </c>
      <c r="F8" s="81" t="s">
        <v>8</v>
      </c>
      <c r="G8" s="81" t="s">
        <v>9</v>
      </c>
      <c r="H8" s="81" t="s">
        <v>10</v>
      </c>
      <c r="I8" s="81" t="s">
        <v>31</v>
      </c>
      <c r="J8" s="81" t="s">
        <v>14</v>
      </c>
      <c r="K8" s="81" t="s">
        <v>15</v>
      </c>
      <c r="L8" s="81" t="s">
        <v>16</v>
      </c>
      <c r="M8" s="81" t="s">
        <v>17</v>
      </c>
      <c r="N8" s="81" t="s">
        <v>18</v>
      </c>
      <c r="O8" s="91" t="s">
        <v>22</v>
      </c>
    </row>
    <row r="9" spans="1:20" s="73" customFormat="1" ht="183.75" customHeight="1">
      <c r="A9" s="11" t="s">
        <v>32</v>
      </c>
      <c r="B9" s="22">
        <v>1</v>
      </c>
      <c r="C9" s="30" t="s">
        <v>24</v>
      </c>
      <c r="D9" s="30" t="s">
        <v>25</v>
      </c>
      <c r="E9" s="30" t="s">
        <v>26</v>
      </c>
      <c r="F9" s="22" t="s">
        <v>27</v>
      </c>
      <c r="G9" s="22" t="s">
        <v>27</v>
      </c>
      <c r="H9" s="22" t="s">
        <v>27</v>
      </c>
      <c r="I9" s="22" t="s">
        <v>33</v>
      </c>
      <c r="J9" s="78" t="s">
        <v>34</v>
      </c>
      <c r="M9" s="79"/>
      <c r="N9" s="79"/>
      <c r="O9" s="80"/>
      <c r="P9" s="89"/>
      <c r="Q9" s="89"/>
      <c r="R9" s="89"/>
      <c r="S9" s="89"/>
      <c r="T9" s="89"/>
    </row>
    <row r="10" spans="1:20" s="89" customFormat="1" ht="27" customHeight="1">
      <c r="A10" s="102"/>
      <c r="B10" s="17"/>
      <c r="C10" s="72"/>
      <c r="D10" s="72"/>
      <c r="E10" s="72"/>
      <c r="F10" s="17"/>
      <c r="G10" s="17"/>
      <c r="H10" s="72"/>
      <c r="I10" s="72"/>
      <c r="J10" s="72"/>
      <c r="K10" s="72"/>
      <c r="L10" s="1"/>
      <c r="M10" s="1"/>
      <c r="N10" s="1"/>
      <c r="O10" s="1"/>
      <c r="P10" s="1"/>
    </row>
    <row r="11" spans="1:20" s="77" customFormat="1" ht="18.95">
      <c r="A11" s="81" t="s">
        <v>3</v>
      </c>
      <c r="B11" s="81" t="s">
        <v>4</v>
      </c>
      <c r="C11" s="81" t="s">
        <v>5</v>
      </c>
      <c r="D11" s="81" t="s">
        <v>6</v>
      </c>
      <c r="E11" s="81" t="s">
        <v>35</v>
      </c>
      <c r="F11" s="81" t="s">
        <v>8</v>
      </c>
      <c r="G11" s="81" t="s">
        <v>9</v>
      </c>
      <c r="H11" s="81" t="s">
        <v>14</v>
      </c>
      <c r="I11" s="81" t="s">
        <v>15</v>
      </c>
      <c r="J11" s="81" t="s">
        <v>16</v>
      </c>
      <c r="K11" s="81" t="s">
        <v>17</v>
      </c>
      <c r="L11" s="81" t="s">
        <v>18</v>
      </c>
      <c r="M11" s="91" t="s">
        <v>22</v>
      </c>
    </row>
    <row r="12" spans="1:20" s="73" customFormat="1" ht="162" customHeight="1">
      <c r="A12" s="11" t="s">
        <v>36</v>
      </c>
      <c r="B12" s="22">
        <v>1</v>
      </c>
      <c r="C12" s="30" t="s">
        <v>24</v>
      </c>
      <c r="D12" s="78" t="s">
        <v>25</v>
      </c>
      <c r="E12" s="78" t="s">
        <v>37</v>
      </c>
      <c r="F12" s="22" t="s">
        <v>27</v>
      </c>
      <c r="G12" s="22" t="s">
        <v>27</v>
      </c>
      <c r="H12" s="78" t="s">
        <v>34</v>
      </c>
      <c r="K12" s="79"/>
      <c r="L12" s="79"/>
      <c r="M12" s="80"/>
      <c r="N12" s="89"/>
      <c r="O12" s="89"/>
      <c r="P12" s="89"/>
      <c r="Q12" s="89"/>
      <c r="R12" s="89"/>
      <c r="S12" s="89"/>
      <c r="T12" s="89"/>
    </row>
    <row r="13" spans="1:20" s="89" customFormat="1" ht="17.25" customHeight="1">
      <c r="A13" s="17"/>
      <c r="B13" s="72"/>
      <c r="C13" s="72"/>
      <c r="D13" s="72"/>
      <c r="E13" s="17"/>
      <c r="F13" s="17"/>
      <c r="G13" s="72"/>
      <c r="H13" s="72"/>
      <c r="I13" s="72"/>
      <c r="J13" s="72"/>
      <c r="K13" s="1"/>
      <c r="L13" s="1"/>
      <c r="M13" s="1"/>
      <c r="N13" s="1"/>
      <c r="O13" s="1"/>
    </row>
    <row r="14" spans="1:20" s="89" customFormat="1" ht="23.1">
      <c r="A14" s="1478" t="s">
        <v>38</v>
      </c>
      <c r="B14" s="1479"/>
      <c r="C14" s="72"/>
      <c r="D14" s="72"/>
      <c r="E14" s="17"/>
      <c r="F14" s="17"/>
      <c r="G14" s="72"/>
      <c r="H14" s="72"/>
      <c r="I14" s="72"/>
      <c r="K14" s="1"/>
      <c r="L14" s="1"/>
      <c r="M14" s="1"/>
      <c r="N14" s="1"/>
      <c r="O14" s="1"/>
    </row>
    <row r="15" spans="1:20" s="89" customFormat="1" ht="21" customHeight="1">
      <c r="A15" s="208" t="s">
        <v>14</v>
      </c>
      <c r="B15" s="209" t="s">
        <v>39</v>
      </c>
      <c r="C15" s="72"/>
      <c r="D15" s="72"/>
      <c r="E15" s="17"/>
      <c r="F15" s="17"/>
      <c r="G15" s="72"/>
      <c r="H15" s="72"/>
      <c r="I15" s="72"/>
      <c r="K15" s="1"/>
      <c r="L15" s="1"/>
      <c r="M15" s="1"/>
      <c r="N15" s="1"/>
      <c r="O15" s="1"/>
    </row>
    <row r="16" spans="1:20" s="89" customFormat="1" ht="34.5" customHeight="1">
      <c r="A16" s="12"/>
      <c r="B16" s="11" t="s">
        <v>40</v>
      </c>
      <c r="C16" s="72"/>
      <c r="D16" s="72"/>
      <c r="E16" s="17"/>
      <c r="F16" s="17"/>
      <c r="G16" s="72"/>
      <c r="H16" s="72"/>
      <c r="I16" s="72"/>
      <c r="K16" s="1"/>
      <c r="L16" s="1"/>
      <c r="M16" s="1"/>
      <c r="N16" s="1"/>
      <c r="O16" s="1"/>
    </row>
    <row r="17" spans="1:20" s="89" customFormat="1" ht="34.5" customHeight="1">
      <c r="A17" s="101"/>
      <c r="B17" s="11" t="s">
        <v>41</v>
      </c>
      <c r="C17" s="17"/>
      <c r="D17" s="72"/>
      <c r="E17" s="17"/>
      <c r="F17" s="17"/>
      <c r="G17" s="72"/>
      <c r="H17" s="72"/>
      <c r="I17" s="72"/>
      <c r="K17" s="1"/>
      <c r="L17" s="1"/>
      <c r="M17" s="1"/>
      <c r="N17" s="1"/>
      <c r="O17" s="1"/>
    </row>
    <row r="18" spans="1:20" s="89" customFormat="1" ht="34.5" customHeight="1">
      <c r="A18" s="229"/>
      <c r="B18" s="11" t="s">
        <v>42</v>
      </c>
      <c r="C18" s="17"/>
      <c r="D18" s="72"/>
      <c r="E18" s="17"/>
      <c r="F18" s="17"/>
      <c r="G18" s="72"/>
      <c r="H18" s="72"/>
      <c r="I18" s="72"/>
      <c r="K18" s="1"/>
      <c r="L18" s="1"/>
      <c r="M18" s="1"/>
      <c r="N18" s="1"/>
      <c r="O18" s="1"/>
    </row>
    <row r="19" spans="1:20" s="89" customFormat="1" ht="34.5" customHeight="1">
      <c r="A19" s="231"/>
      <c r="B19" s="11" t="s">
        <v>43</v>
      </c>
      <c r="C19" s="17"/>
      <c r="D19" s="72"/>
      <c r="E19" s="17"/>
      <c r="F19" s="17"/>
      <c r="G19" s="72"/>
      <c r="H19" s="72"/>
      <c r="I19" s="72"/>
      <c r="K19" s="1"/>
      <c r="L19" s="1"/>
      <c r="M19" s="1"/>
      <c r="N19" s="1"/>
      <c r="O19" s="1"/>
    </row>
    <row r="20" spans="1:20" s="89" customFormat="1" ht="34.5" customHeight="1">
      <c r="A20" s="17"/>
      <c r="B20" s="72"/>
      <c r="C20" s="72"/>
      <c r="D20" s="72"/>
      <c r="E20" s="17"/>
      <c r="F20" s="17"/>
      <c r="G20" s="72"/>
      <c r="H20" s="72"/>
      <c r="I20" s="72"/>
      <c r="J20" s="72"/>
      <c r="K20" s="1"/>
      <c r="L20" s="1"/>
      <c r="M20" s="1"/>
      <c r="N20" s="1"/>
      <c r="O20" s="1"/>
    </row>
    <row r="21" spans="1:20" ht="23.1">
      <c r="A21" s="1478" t="s">
        <v>44</v>
      </c>
      <c r="B21" s="1479"/>
    </row>
    <row r="22" spans="1:20" s="25" customFormat="1" ht="23.25" customHeight="1">
      <c r="A22" s="1476" t="s">
        <v>45</v>
      </c>
      <c r="B22" s="1477"/>
      <c r="C22" s="1477"/>
      <c r="D22" s="1477"/>
      <c r="E22" s="1477"/>
      <c r="F22" s="1477"/>
      <c r="G22" s="1477"/>
      <c r="H22" s="1477"/>
      <c r="I22" s="1477"/>
      <c r="J22" s="1477"/>
      <c r="K22" s="1477"/>
      <c r="L22" s="1477"/>
      <c r="M22" s="1477"/>
      <c r="N22" s="1477"/>
      <c r="O22" s="1477"/>
      <c r="P22" s="1477"/>
      <c r="Q22" s="1477"/>
      <c r="R22" s="1477"/>
      <c r="S22" s="1477"/>
      <c r="T22" s="1477"/>
    </row>
    <row r="23" spans="1:20" s="77" customFormat="1" ht="19.5" customHeight="1">
      <c r="A23" s="81" t="s">
        <v>3</v>
      </c>
      <c r="B23" s="81" t="s">
        <v>4</v>
      </c>
      <c r="C23" s="81" t="s">
        <v>5</v>
      </c>
      <c r="D23" s="81" t="s">
        <v>6</v>
      </c>
      <c r="E23" s="81" t="s">
        <v>7</v>
      </c>
      <c r="F23" s="81" t="s">
        <v>8</v>
      </c>
      <c r="G23" s="81" t="s">
        <v>9</v>
      </c>
      <c r="H23" s="81" t="s">
        <v>10</v>
      </c>
      <c r="I23" s="81" t="s">
        <v>11</v>
      </c>
      <c r="J23" s="81" t="s">
        <v>12</v>
      </c>
      <c r="K23" s="81" t="s">
        <v>31</v>
      </c>
      <c r="L23" s="81" t="s">
        <v>14</v>
      </c>
      <c r="M23" s="81" t="s">
        <v>15</v>
      </c>
      <c r="N23" s="81" t="s">
        <v>16</v>
      </c>
      <c r="O23" s="81" t="s">
        <v>17</v>
      </c>
      <c r="P23" s="81" t="s">
        <v>18</v>
      </c>
      <c r="Q23" s="81" t="s">
        <v>19</v>
      </c>
      <c r="R23" s="81" t="s">
        <v>20</v>
      </c>
      <c r="S23" s="90" t="s">
        <v>21</v>
      </c>
      <c r="T23" s="91" t="s">
        <v>22</v>
      </c>
    </row>
    <row r="24" spans="1:20" s="25" customFormat="1" ht="50.25" customHeight="1">
      <c r="A24" s="103" t="s">
        <v>23</v>
      </c>
      <c r="B24" s="7">
        <v>1</v>
      </c>
      <c r="C24" s="7" t="s">
        <v>46</v>
      </c>
      <c r="D24" s="7" t="s">
        <v>47</v>
      </c>
      <c r="E24" s="97" t="s">
        <v>48</v>
      </c>
      <c r="F24" s="8" t="s">
        <v>49</v>
      </c>
      <c r="G24" s="7" t="s">
        <v>50</v>
      </c>
      <c r="H24" s="7">
        <v>2023.1</v>
      </c>
      <c r="I24" s="7">
        <v>100</v>
      </c>
      <c r="J24" s="87">
        <v>1000000</v>
      </c>
      <c r="K24" s="7" t="s">
        <v>51</v>
      </c>
      <c r="L24" s="18"/>
      <c r="M24" s="33" t="s">
        <v>52</v>
      </c>
      <c r="N24" s="33" t="s">
        <v>52</v>
      </c>
      <c r="O24" s="33" t="s">
        <v>52</v>
      </c>
      <c r="P24" s="33" t="s">
        <v>52</v>
      </c>
      <c r="Q24" s="33" t="s">
        <v>52</v>
      </c>
      <c r="R24" s="33" t="s">
        <v>52</v>
      </c>
      <c r="S24" s="94" t="s">
        <v>52</v>
      </c>
      <c r="T24" s="93"/>
    </row>
    <row r="25" spans="1:20" s="77" customFormat="1" ht="19.5" customHeight="1">
      <c r="A25" s="81" t="s">
        <v>3</v>
      </c>
      <c r="B25" s="81" t="s">
        <v>4</v>
      </c>
      <c r="C25" s="81" t="s">
        <v>5</v>
      </c>
      <c r="D25" s="81" t="s">
        <v>6</v>
      </c>
      <c r="E25" s="81" t="s">
        <v>7</v>
      </c>
      <c r="F25" s="81" t="s">
        <v>8</v>
      </c>
      <c r="G25" s="81" t="s">
        <v>9</v>
      </c>
      <c r="H25" s="81" t="s">
        <v>10</v>
      </c>
      <c r="I25" s="81" t="s">
        <v>11</v>
      </c>
      <c r="J25" s="81" t="s">
        <v>12</v>
      </c>
      <c r="K25" s="81" t="s">
        <v>31</v>
      </c>
      <c r="L25" s="81" t="s">
        <v>14</v>
      </c>
      <c r="M25" s="81" t="s">
        <v>15</v>
      </c>
      <c r="N25" s="81" t="s">
        <v>16</v>
      </c>
      <c r="O25" s="81" t="s">
        <v>17</v>
      </c>
      <c r="P25" s="81" t="s">
        <v>18</v>
      </c>
      <c r="Q25" s="81" t="s">
        <v>19</v>
      </c>
      <c r="R25" s="81" t="s">
        <v>20</v>
      </c>
      <c r="S25" s="90" t="s">
        <v>21</v>
      </c>
      <c r="T25" s="91" t="s">
        <v>22</v>
      </c>
    </row>
    <row r="26" spans="1:20" s="25" customFormat="1" ht="50.25" customHeight="1">
      <c r="A26" s="22" t="s">
        <v>36</v>
      </c>
      <c r="B26" s="22">
        <v>1</v>
      </c>
      <c r="C26" s="22" t="s">
        <v>53</v>
      </c>
      <c r="D26" s="22" t="s">
        <v>54</v>
      </c>
      <c r="E26" s="11" t="s">
        <v>55</v>
      </c>
      <c r="F26" s="107" t="s">
        <v>56</v>
      </c>
      <c r="G26" s="96" t="s">
        <v>57</v>
      </c>
      <c r="H26" s="7">
        <v>2023.1</v>
      </c>
      <c r="I26" s="7">
        <v>100</v>
      </c>
      <c r="J26" s="87">
        <v>1000000</v>
      </c>
      <c r="K26" s="7" t="s">
        <v>51</v>
      </c>
      <c r="L26" s="18"/>
      <c r="M26" s="33" t="s">
        <v>52</v>
      </c>
      <c r="N26" s="33" t="s">
        <v>52</v>
      </c>
      <c r="O26" s="33" t="s">
        <v>52</v>
      </c>
      <c r="P26" s="33" t="s">
        <v>52</v>
      </c>
      <c r="Q26" s="33" t="s">
        <v>52</v>
      </c>
      <c r="R26" s="33" t="s">
        <v>52</v>
      </c>
      <c r="S26" s="94" t="s">
        <v>52</v>
      </c>
      <c r="T26" s="93"/>
    </row>
    <row r="27" spans="1:20" s="25" customFormat="1" ht="25.5" customHeight="1">
      <c r="A27" s="1476" t="s">
        <v>58</v>
      </c>
      <c r="B27" s="1477"/>
      <c r="C27" s="1477"/>
      <c r="D27" s="1477"/>
      <c r="E27" s="1477"/>
      <c r="F27" s="1477"/>
      <c r="G27" s="1477"/>
      <c r="H27" s="1477"/>
      <c r="I27" s="1477"/>
      <c r="J27" s="1477"/>
      <c r="K27" s="1477"/>
      <c r="L27" s="1477"/>
      <c r="M27" s="1477"/>
      <c r="N27" s="1477"/>
      <c r="O27" s="1477"/>
      <c r="P27" s="1477"/>
      <c r="Q27" s="1477"/>
      <c r="R27" s="1477"/>
      <c r="S27" s="1477"/>
      <c r="T27" s="77"/>
    </row>
    <row r="28" spans="1:20" s="77" customFormat="1" ht="19.5" customHeight="1">
      <c r="A28" s="81" t="s">
        <v>3</v>
      </c>
      <c r="B28" s="81" t="s">
        <v>4</v>
      </c>
      <c r="C28" s="81" t="s">
        <v>5</v>
      </c>
      <c r="D28" s="81" t="s">
        <v>6</v>
      </c>
      <c r="E28" s="81" t="s">
        <v>7</v>
      </c>
      <c r="F28" s="81" t="s">
        <v>8</v>
      </c>
      <c r="G28" s="81" t="s">
        <v>9</v>
      </c>
      <c r="H28" s="81" t="s">
        <v>10</v>
      </c>
      <c r="I28" s="81" t="s">
        <v>11</v>
      </c>
      <c r="J28" s="81" t="s">
        <v>12</v>
      </c>
      <c r="K28" s="81" t="s">
        <v>31</v>
      </c>
      <c r="L28" s="81" t="s">
        <v>14</v>
      </c>
      <c r="M28" s="81" t="s">
        <v>15</v>
      </c>
      <c r="N28" s="81" t="s">
        <v>16</v>
      </c>
      <c r="O28" s="91" t="s">
        <v>59</v>
      </c>
      <c r="P28" s="91" t="s">
        <v>60</v>
      </c>
      <c r="Q28" s="91" t="s">
        <v>61</v>
      </c>
      <c r="R28" s="91" t="s">
        <v>62</v>
      </c>
      <c r="S28" s="328" t="s">
        <v>22</v>
      </c>
    </row>
    <row r="29" spans="1:20" s="100" customFormat="1" ht="44.25" customHeight="1">
      <c r="A29" s="103" t="s">
        <v>23</v>
      </c>
      <c r="B29" s="96">
        <v>1</v>
      </c>
      <c r="C29" s="96" t="s">
        <v>63</v>
      </c>
      <c r="D29" s="7" t="s">
        <v>47</v>
      </c>
      <c r="E29" s="96" t="s">
        <v>64</v>
      </c>
      <c r="F29" s="8" t="s">
        <v>65</v>
      </c>
      <c r="G29" s="96" t="s">
        <v>57</v>
      </c>
      <c r="H29" s="298"/>
      <c r="I29" s="298"/>
      <c r="J29" s="298"/>
      <c r="K29" s="8" t="s">
        <v>66</v>
      </c>
      <c r="L29" s="18"/>
      <c r="M29" s="33" t="s">
        <v>52</v>
      </c>
      <c r="N29" s="33" t="s">
        <v>52</v>
      </c>
      <c r="O29" s="8" t="s">
        <v>67</v>
      </c>
      <c r="P29" s="230">
        <v>45194</v>
      </c>
      <c r="Q29" s="230">
        <v>45195</v>
      </c>
      <c r="R29" s="299">
        <v>45206</v>
      </c>
      <c r="S29" s="230"/>
      <c r="T29" s="77"/>
    </row>
    <row r="30" spans="1:20" s="100" customFormat="1" ht="44.25" customHeight="1">
      <c r="A30" s="103" t="s">
        <v>23</v>
      </c>
      <c r="B30" s="96">
        <v>1</v>
      </c>
      <c r="C30" s="96" t="s">
        <v>63</v>
      </c>
      <c r="D30" s="7" t="s">
        <v>47</v>
      </c>
      <c r="E30" s="97" t="s">
        <v>68</v>
      </c>
      <c r="F30" s="8" t="s">
        <v>65</v>
      </c>
      <c r="G30" s="96" t="s">
        <v>69</v>
      </c>
      <c r="H30" s="298"/>
      <c r="I30" s="298"/>
      <c r="J30" s="298"/>
      <c r="K30" s="8" t="s">
        <v>70</v>
      </c>
      <c r="L30" s="8" t="s">
        <v>70</v>
      </c>
      <c r="M30" s="33"/>
      <c r="N30" s="8"/>
      <c r="O30" s="230"/>
      <c r="P30" s="230"/>
      <c r="Q30" s="230"/>
      <c r="R30" s="299"/>
      <c r="S30" s="313"/>
      <c r="T30" s="77"/>
    </row>
    <row r="31" spans="1:20" s="25" customFormat="1" ht="25.5" customHeight="1">
      <c r="A31" s="1476" t="s">
        <v>71</v>
      </c>
      <c r="B31" s="1477"/>
      <c r="C31" s="1477"/>
      <c r="D31" s="1477"/>
      <c r="E31" s="1477"/>
      <c r="F31" s="1477"/>
      <c r="G31" s="1477"/>
      <c r="H31" s="1477"/>
      <c r="I31" s="1477"/>
      <c r="J31" s="1477"/>
      <c r="K31" s="1477"/>
      <c r="L31" s="1477"/>
      <c r="M31" s="1477"/>
      <c r="N31" s="1477"/>
      <c r="O31" s="1477"/>
      <c r="P31" s="1477"/>
      <c r="Q31" s="1477"/>
      <c r="R31" s="1477"/>
      <c r="S31" s="1477"/>
      <c r="T31" s="83"/>
    </row>
    <row r="32" spans="1:20" s="77" customFormat="1" ht="19.5" customHeight="1">
      <c r="A32" s="81" t="s">
        <v>3</v>
      </c>
      <c r="B32" s="81" t="s">
        <v>4</v>
      </c>
      <c r="C32" s="81" t="s">
        <v>5</v>
      </c>
      <c r="D32" s="81" t="s">
        <v>6</v>
      </c>
      <c r="E32" s="81" t="s">
        <v>7</v>
      </c>
      <c r="F32" s="81" t="s">
        <v>72</v>
      </c>
      <c r="G32" s="81" t="s">
        <v>10</v>
      </c>
      <c r="H32" s="81" t="s">
        <v>11</v>
      </c>
      <c r="I32" s="81" t="s">
        <v>12</v>
      </c>
      <c r="J32" s="81" t="s">
        <v>31</v>
      </c>
      <c r="K32" s="81" t="s">
        <v>14</v>
      </c>
      <c r="L32" s="81" t="s">
        <v>15</v>
      </c>
      <c r="M32" s="81" t="s">
        <v>16</v>
      </c>
      <c r="N32" s="81" t="s">
        <v>17</v>
      </c>
      <c r="O32" s="81" t="s">
        <v>18</v>
      </c>
      <c r="P32" s="81" t="s">
        <v>19</v>
      </c>
      <c r="Q32" s="81" t="s">
        <v>20</v>
      </c>
      <c r="R32" s="90" t="s">
        <v>21</v>
      </c>
      <c r="S32" s="91" t="s">
        <v>22</v>
      </c>
    </row>
    <row r="33" spans="1:20" s="100" customFormat="1" ht="44.25" customHeight="1">
      <c r="A33" s="103" t="s">
        <v>23</v>
      </c>
      <c r="B33" s="96">
        <v>1</v>
      </c>
      <c r="C33" s="96" t="s">
        <v>73</v>
      </c>
      <c r="D33" s="96" t="s">
        <v>54</v>
      </c>
      <c r="E33" s="96" t="s">
        <v>64</v>
      </c>
      <c r="F33" s="97" t="s">
        <v>65</v>
      </c>
      <c r="G33" s="96">
        <v>2023.12</v>
      </c>
      <c r="H33" s="96">
        <v>100</v>
      </c>
      <c r="I33" s="98">
        <v>1000000</v>
      </c>
      <c r="J33" s="96" t="s">
        <v>74</v>
      </c>
      <c r="T33" s="99"/>
    </row>
    <row r="34" spans="1:20" s="25" customFormat="1" ht="44.25" customHeight="1">
      <c r="A34" s="84" t="s">
        <v>23</v>
      </c>
      <c r="B34" s="84">
        <v>2</v>
      </c>
      <c r="C34" s="84" t="s">
        <v>73</v>
      </c>
      <c r="D34" s="84" t="s">
        <v>54</v>
      </c>
      <c r="E34" s="84" t="s">
        <v>64</v>
      </c>
      <c r="F34" s="85" t="s">
        <v>65</v>
      </c>
      <c r="G34" s="84">
        <v>2023.1</v>
      </c>
      <c r="H34" s="84">
        <v>100</v>
      </c>
      <c r="I34" s="88">
        <v>1000000</v>
      </c>
      <c r="J34" s="84" t="s">
        <v>74</v>
      </c>
      <c r="T34" s="83"/>
    </row>
    <row r="35" spans="1:20" s="77" customFormat="1" ht="15.75" customHeight="1">
      <c r="A35" s="81" t="s">
        <v>3</v>
      </c>
      <c r="B35" s="81" t="s">
        <v>4</v>
      </c>
      <c r="C35" s="81" t="s">
        <v>5</v>
      </c>
      <c r="D35" s="81" t="s">
        <v>6</v>
      </c>
      <c r="E35" s="81" t="s">
        <v>75</v>
      </c>
      <c r="F35" s="81" t="s">
        <v>8</v>
      </c>
      <c r="G35" s="81" t="s">
        <v>9</v>
      </c>
      <c r="H35" s="81" t="s">
        <v>10</v>
      </c>
      <c r="I35" s="81" t="s">
        <v>11</v>
      </c>
      <c r="J35" s="81" t="s">
        <v>12</v>
      </c>
      <c r="K35" s="81" t="s">
        <v>31</v>
      </c>
      <c r="L35" s="81" t="s">
        <v>14</v>
      </c>
      <c r="M35" s="81" t="s">
        <v>15</v>
      </c>
      <c r="N35" s="81" t="s">
        <v>16</v>
      </c>
      <c r="O35" s="91" t="s">
        <v>59</v>
      </c>
      <c r="P35" s="91" t="s">
        <v>76</v>
      </c>
      <c r="Q35" s="91" t="s">
        <v>61</v>
      </c>
      <c r="R35" s="91" t="s">
        <v>77</v>
      </c>
      <c r="S35" s="91" t="s">
        <v>62</v>
      </c>
      <c r="T35" s="91" t="s">
        <v>22</v>
      </c>
    </row>
    <row r="36" spans="1:20" s="100" customFormat="1" ht="15.75" customHeight="1">
      <c r="A36" s="103" t="s">
        <v>23</v>
      </c>
      <c r="B36" s="96">
        <v>1</v>
      </c>
      <c r="C36" s="96" t="s">
        <v>63</v>
      </c>
      <c r="D36" s="7" t="s">
        <v>47</v>
      </c>
      <c r="E36" s="96" t="s">
        <v>64</v>
      </c>
      <c r="F36" s="8" t="s">
        <v>65</v>
      </c>
      <c r="G36" s="96" t="s">
        <v>57</v>
      </c>
      <c r="H36" s="96">
        <v>2023.12</v>
      </c>
      <c r="I36" s="96">
        <v>100</v>
      </c>
      <c r="J36" s="98">
        <v>1000000</v>
      </c>
      <c r="K36" s="8" t="s">
        <v>51</v>
      </c>
      <c r="L36" s="220"/>
      <c r="M36" s="33" t="s">
        <v>52</v>
      </c>
      <c r="N36" s="33" t="s">
        <v>52</v>
      </c>
      <c r="O36" s="33" t="s">
        <v>52</v>
      </c>
      <c r="P36" s="33" t="s">
        <v>52</v>
      </c>
      <c r="Q36" s="33" t="s">
        <v>52</v>
      </c>
      <c r="R36" s="33" t="s">
        <v>52</v>
      </c>
      <c r="S36" s="94" t="s">
        <v>52</v>
      </c>
      <c r="T36" s="93"/>
    </row>
    <row r="37" spans="1:20" s="100" customFormat="1" ht="15.75" customHeight="1">
      <c r="A37" s="103" t="s">
        <v>23</v>
      </c>
      <c r="B37" s="96">
        <v>1</v>
      </c>
      <c r="C37" s="96" t="s">
        <v>63</v>
      </c>
      <c r="D37" s="7" t="s">
        <v>47</v>
      </c>
      <c r="E37" s="97" t="s">
        <v>68</v>
      </c>
      <c r="F37" s="8" t="s">
        <v>65</v>
      </c>
      <c r="G37" s="96" t="s">
        <v>69</v>
      </c>
      <c r="H37" s="84">
        <v>2023.1</v>
      </c>
      <c r="I37" s="84">
        <v>100</v>
      </c>
      <c r="J37" s="88">
        <v>1000000</v>
      </c>
      <c r="K37" s="8" t="s">
        <v>51</v>
      </c>
      <c r="L37" s="220"/>
      <c r="M37" s="33" t="s">
        <v>52</v>
      </c>
      <c r="N37" s="33" t="s">
        <v>52</v>
      </c>
      <c r="O37" s="33" t="s">
        <v>52</v>
      </c>
      <c r="P37" s="33" t="s">
        <v>52</v>
      </c>
      <c r="Q37" s="33" t="s">
        <v>52</v>
      </c>
      <c r="R37" s="33" t="s">
        <v>52</v>
      </c>
      <c r="S37" s="94" t="s">
        <v>52</v>
      </c>
      <c r="T37" s="93"/>
    </row>
  </sheetData>
  <mergeCells count="8">
    <mergeCell ref="A31:S31"/>
    <mergeCell ref="A1:B1"/>
    <mergeCell ref="A2:P2"/>
    <mergeCell ref="A4:B4"/>
    <mergeCell ref="A14:B14"/>
    <mergeCell ref="A21:B21"/>
    <mergeCell ref="A22:T22"/>
    <mergeCell ref="A27:S27"/>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4D4FC-0C2D-471C-9808-017FDA14A2BE}">
  <dimension ref="A1:V128"/>
  <sheetViews>
    <sheetView workbookViewId="0">
      <pane ySplit="1" topLeftCell="G2" activePane="bottomLeft" state="frozen"/>
      <selection pane="bottomLeft" activeCell="M3" sqref="M3"/>
      <selection activeCell="M1" sqref="M1"/>
    </sheetView>
  </sheetViews>
  <sheetFormatPr defaultColWidth="8.85546875" defaultRowHeight="15" customHeight="1"/>
  <cols>
    <col min="1" max="1" width="12.42578125" style="243" customWidth="1"/>
    <col min="2" max="2" width="8.85546875" style="243" bestFit="1" customWidth="1"/>
    <col min="3" max="3" width="17.28515625" style="243" customWidth="1"/>
    <col min="4" max="4" width="11.85546875" style="243" bestFit="1" customWidth="1"/>
    <col min="5" max="5" width="21.7109375" style="243" customWidth="1"/>
    <col min="6" max="6" width="22" style="243" customWidth="1"/>
    <col min="7" max="7" width="29.85546875" style="243" customWidth="1"/>
    <col min="8" max="8" width="17.28515625" style="243" customWidth="1"/>
    <col min="9" max="9" width="16.42578125" style="243" customWidth="1"/>
    <col min="10" max="10" width="16.140625" style="243" customWidth="1"/>
    <col min="11" max="11" width="15.28515625" style="243" customWidth="1"/>
    <col min="12" max="12" width="13.85546875" style="243" customWidth="1"/>
    <col min="13" max="13" width="59.28515625" style="243" customWidth="1"/>
    <col min="14" max="14" width="43.140625" style="243" customWidth="1"/>
    <col min="15" max="15" width="43.42578125" style="243" customWidth="1"/>
    <col min="16" max="16" width="56.140625" style="243" customWidth="1"/>
    <col min="17" max="17" width="34.140625" style="243" customWidth="1"/>
    <col min="18" max="18" width="31.140625" style="243" customWidth="1"/>
    <col min="19" max="19" width="41.85546875" style="243" customWidth="1"/>
    <col min="20" max="20" width="39.42578125" style="243" customWidth="1"/>
    <col min="21" max="21" width="53.42578125" style="243" customWidth="1"/>
    <col min="22" max="22" width="35.42578125" style="243" customWidth="1"/>
    <col min="23" max="16384" width="8.85546875" style="243"/>
  </cols>
  <sheetData>
    <row r="1" spans="1:22" s="238" customFormat="1" ht="18.95">
      <c r="A1" s="91" t="s">
        <v>3</v>
      </c>
      <c r="B1" s="108" t="s">
        <v>4</v>
      </c>
      <c r="C1" s="81" t="s">
        <v>5</v>
      </c>
      <c r="D1" s="3" t="s">
        <v>6</v>
      </c>
      <c r="E1" s="3" t="s">
        <v>7</v>
      </c>
      <c r="F1" s="81" t="s">
        <v>8</v>
      </c>
      <c r="G1" s="81" t="s">
        <v>9</v>
      </c>
      <c r="H1" s="81" t="s">
        <v>10</v>
      </c>
      <c r="I1" s="81" t="s">
        <v>11</v>
      </c>
      <c r="J1" s="81" t="s">
        <v>12</v>
      </c>
      <c r="K1" s="81" t="s">
        <v>78</v>
      </c>
      <c r="L1" s="3" t="s">
        <v>14</v>
      </c>
      <c r="M1" s="3" t="s">
        <v>79</v>
      </c>
      <c r="N1" s="3" t="s">
        <v>80</v>
      </c>
      <c r="O1" s="3" t="s">
        <v>15</v>
      </c>
      <c r="P1" s="3" t="s">
        <v>16</v>
      </c>
      <c r="Q1" s="3" t="s">
        <v>17</v>
      </c>
      <c r="R1" s="67" t="s">
        <v>18</v>
      </c>
      <c r="S1" s="67" t="s">
        <v>19</v>
      </c>
      <c r="T1" s="67" t="s">
        <v>20</v>
      </c>
      <c r="U1" s="67" t="s">
        <v>21</v>
      </c>
      <c r="V1" s="67" t="s">
        <v>22</v>
      </c>
    </row>
    <row r="2" spans="1:22" s="25" customFormat="1" ht="26.25" customHeight="1">
      <c r="A2" s="1124" t="s">
        <v>45</v>
      </c>
      <c r="B2" s="1125"/>
      <c r="C2" s="1125"/>
      <c r="D2" s="1125"/>
      <c r="E2" s="1125"/>
      <c r="F2" s="1125"/>
      <c r="G2" s="1125"/>
      <c r="H2" s="1125"/>
      <c r="I2" s="1125"/>
      <c r="J2" s="1125"/>
      <c r="K2" s="1125"/>
      <c r="L2" s="1125"/>
      <c r="M2" s="1125"/>
      <c r="N2" s="1125"/>
      <c r="O2" s="1125"/>
      <c r="P2" s="1125"/>
      <c r="Q2" s="1125"/>
      <c r="R2" s="1125"/>
      <c r="S2" s="1125"/>
      <c r="T2" s="1125"/>
      <c r="U2" s="1125"/>
      <c r="V2" s="1126"/>
    </row>
    <row r="3" spans="1:22" ht="269.25" customHeight="1">
      <c r="A3" s="10" t="s">
        <v>23</v>
      </c>
      <c r="B3" s="10">
        <v>1</v>
      </c>
      <c r="C3" s="7" t="s">
        <v>73</v>
      </c>
      <c r="D3" s="8" t="s">
        <v>47</v>
      </c>
      <c r="E3" s="7" t="s">
        <v>81</v>
      </c>
      <c r="F3" s="13" t="s">
        <v>56</v>
      </c>
      <c r="G3" s="13" t="s">
        <v>82</v>
      </c>
      <c r="H3" s="13" t="s">
        <v>83</v>
      </c>
      <c r="I3" s="631"/>
      <c r="J3" s="1329">
        <v>1200000</v>
      </c>
      <c r="K3" s="1330" t="s">
        <v>51</v>
      </c>
      <c r="L3" s="12"/>
      <c r="M3" s="845" t="s">
        <v>84</v>
      </c>
      <c r="N3" s="512" t="s">
        <v>85</v>
      </c>
      <c r="O3" s="524" t="s">
        <v>86</v>
      </c>
      <c r="P3" s="380" t="s">
        <v>87</v>
      </c>
      <c r="Q3" s="239" t="s">
        <v>88</v>
      </c>
      <c r="R3" s="240" t="s">
        <v>89</v>
      </c>
      <c r="S3" s="241" t="s">
        <v>90</v>
      </c>
      <c r="T3" s="241" t="s">
        <v>91</v>
      </c>
      <c r="U3" s="242"/>
      <c r="V3" s="43"/>
    </row>
    <row r="4" spans="1:22" ht="249" customHeight="1">
      <c r="A4" s="10" t="s">
        <v>23</v>
      </c>
      <c r="B4" s="7">
        <v>2</v>
      </c>
      <c r="C4" s="7" t="s">
        <v>73</v>
      </c>
      <c r="D4" s="8" t="s">
        <v>47</v>
      </c>
      <c r="E4" s="7" t="s">
        <v>92</v>
      </c>
      <c r="F4" s="9" t="s">
        <v>93</v>
      </c>
      <c r="G4" s="147" t="s">
        <v>94</v>
      </c>
      <c r="H4" s="147" t="s">
        <v>95</v>
      </c>
      <c r="I4" s="15">
        <v>10000</v>
      </c>
      <c r="J4" s="605" t="s">
        <v>96</v>
      </c>
      <c r="K4" s="7" t="s">
        <v>51</v>
      </c>
      <c r="L4" s="12"/>
      <c r="M4" s="845" t="s">
        <v>97</v>
      </c>
      <c r="N4" s="512" t="s">
        <v>98</v>
      </c>
      <c r="O4" s="525" t="s">
        <v>99</v>
      </c>
      <c r="P4" s="381" t="s">
        <v>100</v>
      </c>
      <c r="Q4" s="239" t="s">
        <v>101</v>
      </c>
      <c r="R4" s="240" t="s">
        <v>102</v>
      </c>
      <c r="S4" s="241" t="s">
        <v>103</v>
      </c>
      <c r="T4" s="632"/>
      <c r="U4" s="633"/>
      <c r="V4" s="244"/>
    </row>
    <row r="5" spans="1:22" ht="199.5" customHeight="1">
      <c r="A5" s="10" t="s">
        <v>23</v>
      </c>
      <c r="B5" s="7">
        <v>3</v>
      </c>
      <c r="C5" s="7" t="s">
        <v>73</v>
      </c>
      <c r="D5" s="8" t="s">
        <v>104</v>
      </c>
      <c r="E5" s="7" t="s">
        <v>105</v>
      </c>
      <c r="F5" s="9" t="s">
        <v>106</v>
      </c>
      <c r="G5" s="147" t="s">
        <v>107</v>
      </c>
      <c r="H5" s="147"/>
      <c r="I5" s="15">
        <v>3000</v>
      </c>
      <c r="J5" s="778">
        <v>1000000</v>
      </c>
      <c r="K5" s="7" t="s">
        <v>108</v>
      </c>
      <c r="L5" s="12"/>
      <c r="M5" s="512"/>
      <c r="N5" s="512" t="s">
        <v>109</v>
      </c>
      <c r="O5" s="525" t="s">
        <v>110</v>
      </c>
      <c r="P5" s="381"/>
      <c r="Q5" s="239"/>
      <c r="R5" s="38"/>
      <c r="S5" s="242"/>
      <c r="T5" s="634"/>
      <c r="U5" s="633"/>
      <c r="V5" s="244"/>
    </row>
    <row r="6" spans="1:22" s="249" customFormat="1" ht="73.5" customHeight="1">
      <c r="A6" s="10" t="s">
        <v>23</v>
      </c>
      <c r="B6" s="7">
        <v>4</v>
      </c>
      <c r="C6" s="22" t="s">
        <v>73</v>
      </c>
      <c r="D6" s="245" t="s">
        <v>47</v>
      </c>
      <c r="E6" s="7" t="s">
        <v>92</v>
      </c>
      <c r="F6" s="146" t="s">
        <v>111</v>
      </c>
      <c r="G6" s="147" t="s">
        <v>112</v>
      </c>
      <c r="H6" s="147" t="s">
        <v>113</v>
      </c>
      <c r="I6" s="23"/>
      <c r="J6" s="23">
        <v>400000</v>
      </c>
      <c r="K6" s="7" t="s">
        <v>51</v>
      </c>
      <c r="L6" s="12"/>
      <c r="M6" s="239"/>
      <c r="N6" s="239" t="s">
        <v>114</v>
      </c>
      <c r="O6" s="525" t="s">
        <v>115</v>
      </c>
      <c r="P6" s="246" t="s">
        <v>116</v>
      </c>
      <c r="Q6" s="239" t="s">
        <v>117</v>
      </c>
      <c r="R6" s="247" t="s">
        <v>118</v>
      </c>
      <c r="S6" s="248" t="s">
        <v>119</v>
      </c>
      <c r="U6" s="248"/>
      <c r="V6" s="43"/>
    </row>
    <row r="7" spans="1:22" ht="191.25" customHeight="1">
      <c r="A7" s="10" t="s">
        <v>23</v>
      </c>
      <c r="B7" s="7">
        <v>5</v>
      </c>
      <c r="C7" s="46" t="s">
        <v>73</v>
      </c>
      <c r="D7" s="46" t="s">
        <v>47</v>
      </c>
      <c r="E7" s="46" t="s">
        <v>92</v>
      </c>
      <c r="F7" s="29" t="s">
        <v>120</v>
      </c>
      <c r="G7" s="147" t="s">
        <v>121</v>
      </c>
      <c r="H7" s="147"/>
      <c r="I7" s="147" t="s">
        <v>83</v>
      </c>
      <c r="J7" s="228">
        <v>215250</v>
      </c>
      <c r="K7" s="7" t="s">
        <v>51</v>
      </c>
      <c r="L7" s="12"/>
      <c r="M7" s="512" t="s">
        <v>122</v>
      </c>
      <c r="N7" s="512" t="s">
        <v>123</v>
      </c>
      <c r="O7" s="525" t="s">
        <v>124</v>
      </c>
      <c r="P7" s="334" t="s">
        <v>125</v>
      </c>
      <c r="Q7" s="250" t="s">
        <v>126</v>
      </c>
      <c r="R7" s="241" t="s">
        <v>127</v>
      </c>
      <c r="S7" s="251" t="s">
        <v>128</v>
      </c>
      <c r="T7" s="241"/>
      <c r="U7" s="242"/>
      <c r="V7" s="244"/>
    </row>
    <row r="8" spans="1:22" ht="188.25" customHeight="1">
      <c r="A8" s="10" t="s">
        <v>23</v>
      </c>
      <c r="B8" s="7">
        <v>6</v>
      </c>
      <c r="C8" s="46" t="s">
        <v>73</v>
      </c>
      <c r="D8" s="46" t="s">
        <v>47</v>
      </c>
      <c r="E8" s="46" t="s">
        <v>92</v>
      </c>
      <c r="F8" s="37" t="s">
        <v>129</v>
      </c>
      <c r="G8" s="147" t="s">
        <v>130</v>
      </c>
      <c r="H8" s="147" t="s">
        <v>131</v>
      </c>
      <c r="I8" s="24"/>
      <c r="J8" s="24">
        <v>630000</v>
      </c>
      <c r="K8" s="7" t="s">
        <v>51</v>
      </c>
      <c r="L8" s="12"/>
      <c r="M8" s="1434" t="s">
        <v>132</v>
      </c>
      <c r="N8" s="1337" t="s">
        <v>133</v>
      </c>
      <c r="O8" s="525" t="s">
        <v>134</v>
      </c>
      <c r="P8" s="214" t="s">
        <v>135</v>
      </c>
      <c r="Q8" s="66" t="s">
        <v>136</v>
      </c>
      <c r="R8" s="66" t="s">
        <v>137</v>
      </c>
      <c r="S8" s="244"/>
      <c r="T8" s="244"/>
      <c r="U8" s="252"/>
      <c r="V8" s="244"/>
    </row>
    <row r="9" spans="1:22" ht="116.25" customHeight="1">
      <c r="A9" s="10" t="s">
        <v>23</v>
      </c>
      <c r="B9" s="7">
        <v>7</v>
      </c>
      <c r="C9" s="46" t="s">
        <v>73</v>
      </c>
      <c r="D9" s="46" t="s">
        <v>47</v>
      </c>
      <c r="E9" s="46" t="s">
        <v>92</v>
      </c>
      <c r="F9" s="37" t="s">
        <v>138</v>
      </c>
      <c r="G9" s="147" t="s">
        <v>139</v>
      </c>
      <c r="H9" s="147" t="s">
        <v>140</v>
      </c>
      <c r="I9" s="24"/>
      <c r="J9" s="24">
        <v>1000000</v>
      </c>
      <c r="K9" s="103" t="s">
        <v>51</v>
      </c>
      <c r="L9" s="101"/>
      <c r="M9" s="503"/>
      <c r="N9" s="503"/>
      <c r="O9" s="635" t="s">
        <v>141</v>
      </c>
      <c r="P9" s="72" t="s">
        <v>142</v>
      </c>
      <c r="Q9" s="66" t="s">
        <v>143</v>
      </c>
      <c r="R9" s="66" t="s">
        <v>144</v>
      </c>
      <c r="S9" s="244"/>
      <c r="T9" s="244"/>
      <c r="U9" s="252"/>
      <c r="V9" s="244"/>
    </row>
    <row r="10" spans="1:22" ht="267" customHeight="1">
      <c r="A10" s="10" t="s">
        <v>23</v>
      </c>
      <c r="B10" s="7">
        <v>8</v>
      </c>
      <c r="C10" s="46" t="s">
        <v>46</v>
      </c>
      <c r="D10" s="46" t="s">
        <v>47</v>
      </c>
      <c r="E10" s="46" t="s">
        <v>92</v>
      </c>
      <c r="F10" s="37" t="s">
        <v>145</v>
      </c>
      <c r="G10" s="147" t="s">
        <v>146</v>
      </c>
      <c r="H10" s="147" t="s">
        <v>147</v>
      </c>
      <c r="I10" s="203"/>
      <c r="J10" s="24">
        <v>500000</v>
      </c>
      <c r="K10" s="7" t="s">
        <v>108</v>
      </c>
      <c r="L10" s="394"/>
      <c r="M10" s="1127" t="s">
        <v>148</v>
      </c>
      <c r="N10" s="1127" t="s">
        <v>149</v>
      </c>
      <c r="O10" s="525" t="s">
        <v>150</v>
      </c>
      <c r="P10" s="335" t="s">
        <v>151</v>
      </c>
      <c r="Q10" s="66" t="s">
        <v>152</v>
      </c>
      <c r="R10" s="66" t="s">
        <v>153</v>
      </c>
      <c r="S10" s="244"/>
      <c r="T10" s="244"/>
      <c r="U10" s="252"/>
      <c r="V10" s="244"/>
    </row>
    <row r="11" spans="1:22" ht="222.75" customHeight="1">
      <c r="A11" s="10" t="s">
        <v>23</v>
      </c>
      <c r="B11" s="7">
        <v>9</v>
      </c>
      <c r="C11" s="46" t="s">
        <v>154</v>
      </c>
      <c r="D11" s="46" t="s">
        <v>47</v>
      </c>
      <c r="E11" s="46" t="s">
        <v>92</v>
      </c>
      <c r="F11" s="37" t="s">
        <v>155</v>
      </c>
      <c r="G11" s="147" t="s">
        <v>156</v>
      </c>
      <c r="H11" s="147" t="s">
        <v>157</v>
      </c>
      <c r="I11" s="24"/>
      <c r="J11" s="24">
        <v>2400000</v>
      </c>
      <c r="K11" s="7" t="s">
        <v>74</v>
      </c>
      <c r="L11" s="12"/>
      <c r="M11" s="512" t="s">
        <v>158</v>
      </c>
      <c r="N11" s="512" t="s">
        <v>159</v>
      </c>
      <c r="O11" s="525" t="s">
        <v>160</v>
      </c>
      <c r="P11" s="335" t="s">
        <v>161</v>
      </c>
      <c r="Q11" s="66" t="s">
        <v>162</v>
      </c>
      <c r="R11" s="66" t="s">
        <v>163</v>
      </c>
      <c r="S11" s="244"/>
      <c r="T11" s="244"/>
      <c r="U11" s="252"/>
      <c r="V11" s="244"/>
    </row>
    <row r="12" spans="1:22" ht="144" customHeight="1">
      <c r="A12" s="10" t="s">
        <v>23</v>
      </c>
      <c r="B12" s="7">
        <v>10</v>
      </c>
      <c r="C12" s="46" t="s">
        <v>73</v>
      </c>
      <c r="D12" s="46" t="s">
        <v>47</v>
      </c>
      <c r="E12" s="46" t="s">
        <v>92</v>
      </c>
      <c r="F12" s="37" t="s">
        <v>164</v>
      </c>
      <c r="G12" s="147"/>
      <c r="H12" s="46"/>
      <c r="I12" s="176"/>
      <c r="J12" s="176">
        <v>519750</v>
      </c>
      <c r="K12" s="7" t="s">
        <v>51</v>
      </c>
      <c r="L12" s="12"/>
      <c r="M12" s="518" t="s">
        <v>165</v>
      </c>
      <c r="N12" s="502"/>
      <c r="O12" s="526" t="s">
        <v>166</v>
      </c>
      <c r="P12" s="65" t="s">
        <v>167</v>
      </c>
      <c r="Q12" s="66" t="s">
        <v>168</v>
      </c>
      <c r="R12" s="66" t="s">
        <v>169</v>
      </c>
      <c r="S12" s="244"/>
      <c r="T12" s="244"/>
      <c r="U12" s="252"/>
      <c r="V12" s="244"/>
    </row>
    <row r="13" spans="1:22" ht="179.25" customHeight="1">
      <c r="A13" s="10" t="s">
        <v>23</v>
      </c>
      <c r="B13" s="7">
        <v>11</v>
      </c>
      <c r="C13" s="46" t="s">
        <v>73</v>
      </c>
      <c r="D13" s="46" t="s">
        <v>47</v>
      </c>
      <c r="E13" s="46" t="s">
        <v>92</v>
      </c>
      <c r="F13" s="37" t="s">
        <v>170</v>
      </c>
      <c r="G13" s="147"/>
      <c r="H13" s="147" t="s">
        <v>113</v>
      </c>
      <c r="I13" s="176"/>
      <c r="J13" s="176">
        <v>250000</v>
      </c>
      <c r="K13" s="7" t="s">
        <v>51</v>
      </c>
      <c r="L13" s="12"/>
      <c r="M13" s="518" t="s">
        <v>171</v>
      </c>
      <c r="N13" s="518" t="s">
        <v>172</v>
      </c>
      <c r="O13" s="525" t="s">
        <v>173</v>
      </c>
      <c r="P13" s="214" t="s">
        <v>174</v>
      </c>
      <c r="Q13" s="66" t="s">
        <v>175</v>
      </c>
      <c r="R13" s="66" t="s">
        <v>176</v>
      </c>
      <c r="S13" s="244"/>
      <c r="T13" s="244"/>
      <c r="U13" s="252"/>
      <c r="V13" s="244"/>
    </row>
    <row r="14" spans="1:22" s="249" customFormat="1" ht="135.75" customHeight="1">
      <c r="A14" s="10" t="s">
        <v>23</v>
      </c>
      <c r="B14" s="7">
        <v>12</v>
      </c>
      <c r="C14" s="253" t="s">
        <v>73</v>
      </c>
      <c r="D14" s="253" t="s">
        <v>47</v>
      </c>
      <c r="E14" s="253" t="s">
        <v>105</v>
      </c>
      <c r="F14" s="13" t="s">
        <v>177</v>
      </c>
      <c r="G14" s="147"/>
      <c r="H14" s="147" t="s">
        <v>113</v>
      </c>
      <c r="I14" s="253">
        <v>25</v>
      </c>
      <c r="J14" s="21">
        <v>6000</v>
      </c>
      <c r="K14" s="7" t="s">
        <v>51</v>
      </c>
      <c r="L14" s="12"/>
      <c r="M14" s="518" t="s">
        <v>178</v>
      </c>
      <c r="N14" s="381" t="s">
        <v>179</v>
      </c>
      <c r="O14" s="527" t="s">
        <v>180</v>
      </c>
      <c r="P14" s="520" t="s">
        <v>181</v>
      </c>
      <c r="Q14" s="49" t="s">
        <v>182</v>
      </c>
      <c r="R14" s="49" t="s">
        <v>183</v>
      </c>
      <c r="S14" s="248" t="s">
        <v>184</v>
      </c>
      <c r="T14" s="254"/>
      <c r="U14" s="248"/>
      <c r="V14" s="43"/>
    </row>
    <row r="15" spans="1:22" ht="112.5" customHeight="1">
      <c r="A15" s="10" t="s">
        <v>23</v>
      </c>
      <c r="B15" s="7">
        <v>13</v>
      </c>
      <c r="C15" s="7" t="s">
        <v>73</v>
      </c>
      <c r="D15" s="8" t="s">
        <v>47</v>
      </c>
      <c r="E15" s="7" t="s">
        <v>105</v>
      </c>
      <c r="F15" s="13" t="s">
        <v>185</v>
      </c>
      <c r="G15" s="147"/>
      <c r="H15" s="147" t="s">
        <v>113</v>
      </c>
      <c r="I15" s="35">
        <v>2200</v>
      </c>
      <c r="J15" s="36">
        <v>450450</v>
      </c>
      <c r="K15" s="11" t="s">
        <v>51</v>
      </c>
      <c r="L15" s="12"/>
      <c r="M15" s="502"/>
      <c r="N15" s="502"/>
      <c r="O15" s="528" t="s">
        <v>186</v>
      </c>
      <c r="P15" s="636" t="s">
        <v>187</v>
      </c>
      <c r="Q15" s="519" t="s">
        <v>188</v>
      </c>
      <c r="R15" s="49" t="s">
        <v>189</v>
      </c>
      <c r="S15" s="242" t="s">
        <v>190</v>
      </c>
      <c r="T15" s="241"/>
      <c r="U15" s="242"/>
      <c r="V15" s="244"/>
    </row>
    <row r="16" spans="1:22" s="249" customFormat="1" ht="87" customHeight="1">
      <c r="A16" s="10" t="s">
        <v>23</v>
      </c>
      <c r="B16" s="7">
        <v>14</v>
      </c>
      <c r="C16" s="22" t="s">
        <v>191</v>
      </c>
      <c r="D16" s="245" t="s">
        <v>47</v>
      </c>
      <c r="E16" s="51" t="s">
        <v>105</v>
      </c>
      <c r="F16" s="13" t="s">
        <v>192</v>
      </c>
      <c r="G16" s="147"/>
      <c r="H16" s="147" t="s">
        <v>193</v>
      </c>
      <c r="I16" s="245">
        <v>100</v>
      </c>
      <c r="J16" s="23">
        <v>400000</v>
      </c>
      <c r="K16" s="7" t="s">
        <v>51</v>
      </c>
      <c r="L16" s="12"/>
      <c r="M16" s="502"/>
      <c r="N16" s="502"/>
      <c r="O16" s="529"/>
      <c r="P16" s="111" t="s">
        <v>194</v>
      </c>
      <c r="Q16" s="49" t="s">
        <v>195</v>
      </c>
      <c r="R16" s="248" t="s">
        <v>196</v>
      </c>
      <c r="S16" s="248" t="s">
        <v>197</v>
      </c>
      <c r="T16" s="254"/>
      <c r="U16" s="248"/>
      <c r="V16" s="43"/>
    </row>
    <row r="17" spans="1:22" ht="174" customHeight="1">
      <c r="A17" s="10" t="s">
        <v>23</v>
      </c>
      <c r="B17" s="7">
        <v>15</v>
      </c>
      <c r="C17" s="46" t="s">
        <v>73</v>
      </c>
      <c r="D17" s="255" t="s">
        <v>47</v>
      </c>
      <c r="E17" s="46" t="s">
        <v>198</v>
      </c>
      <c r="F17" s="151" t="s">
        <v>199</v>
      </c>
      <c r="G17" s="147"/>
      <c r="H17" s="147" t="s">
        <v>83</v>
      </c>
      <c r="I17" s="256">
        <v>100</v>
      </c>
      <c r="J17" s="24">
        <v>100000</v>
      </c>
      <c r="K17" s="7" t="s">
        <v>51</v>
      </c>
      <c r="L17" s="12"/>
      <c r="M17" s="518" t="s">
        <v>200</v>
      </c>
      <c r="N17" s="502"/>
      <c r="O17" s="525" t="s">
        <v>201</v>
      </c>
      <c r="P17" s="637" t="s">
        <v>202</v>
      </c>
      <c r="Q17" s="257" t="s">
        <v>203</v>
      </c>
      <c r="R17" s="258" t="s">
        <v>204</v>
      </c>
      <c r="S17" s="244"/>
      <c r="T17" s="244"/>
      <c r="U17" s="252"/>
      <c r="V17" s="244"/>
    </row>
    <row r="18" spans="1:22" ht="191.25" customHeight="1">
      <c r="A18" s="10" t="s">
        <v>23</v>
      </c>
      <c r="B18" s="7">
        <v>16</v>
      </c>
      <c r="C18" s="46" t="s">
        <v>73</v>
      </c>
      <c r="D18" s="46" t="s">
        <v>47</v>
      </c>
      <c r="E18" s="259" t="s">
        <v>198</v>
      </c>
      <c r="F18" s="29" t="s">
        <v>205</v>
      </c>
      <c r="G18" s="147"/>
      <c r="H18" s="147" t="s">
        <v>83</v>
      </c>
      <c r="I18" s="46">
        <v>26</v>
      </c>
      <c r="J18" s="24">
        <v>777000</v>
      </c>
      <c r="K18" s="7" t="s">
        <v>51</v>
      </c>
      <c r="L18" s="12"/>
      <c r="M18" s="518" t="s">
        <v>200</v>
      </c>
      <c r="N18" s="502"/>
      <c r="O18" s="638" t="s">
        <v>206</v>
      </c>
      <c r="P18" s="260"/>
      <c r="Q18" s="66" t="s">
        <v>207</v>
      </c>
      <c r="R18" s="65" t="s">
        <v>208</v>
      </c>
      <c r="S18" s="65" t="s">
        <v>209</v>
      </c>
      <c r="T18" s="244"/>
      <c r="U18" s="252"/>
      <c r="V18" s="244"/>
    </row>
    <row r="19" spans="1:22" ht="195" customHeight="1">
      <c r="A19" s="10" t="s">
        <v>23</v>
      </c>
      <c r="B19" s="7">
        <v>17</v>
      </c>
      <c r="C19" s="7" t="s">
        <v>210</v>
      </c>
      <c r="D19" s="8" t="s">
        <v>47</v>
      </c>
      <c r="E19" s="8" t="s">
        <v>211</v>
      </c>
      <c r="F19" s="13" t="s">
        <v>212</v>
      </c>
      <c r="G19" s="147"/>
      <c r="H19" s="147" t="s">
        <v>83</v>
      </c>
      <c r="I19" s="15">
        <v>300</v>
      </c>
      <c r="J19" s="463" t="s">
        <v>213</v>
      </c>
      <c r="K19" s="703" t="s">
        <v>51</v>
      </c>
      <c r="L19" s="12"/>
      <c r="M19" s="518" t="s">
        <v>214</v>
      </c>
      <c r="N19" s="381" t="s">
        <v>215</v>
      </c>
      <c r="O19" s="638" t="s">
        <v>216</v>
      </c>
      <c r="P19" s="354" t="s">
        <v>217</v>
      </c>
      <c r="Q19" s="261" t="s">
        <v>218</v>
      </c>
      <c r="R19" s="49" t="s">
        <v>219</v>
      </c>
      <c r="S19" s="242" t="s">
        <v>220</v>
      </c>
      <c r="T19" s="241"/>
      <c r="U19" s="242"/>
      <c r="V19" s="244"/>
    </row>
    <row r="20" spans="1:22" ht="162" customHeight="1">
      <c r="A20" s="10" t="s">
        <v>23</v>
      </c>
      <c r="B20" s="7">
        <v>18</v>
      </c>
      <c r="C20" s="7" t="s">
        <v>210</v>
      </c>
      <c r="D20" s="8" t="s">
        <v>47</v>
      </c>
      <c r="E20" s="7" t="s">
        <v>221</v>
      </c>
      <c r="F20" s="13" t="s">
        <v>222</v>
      </c>
      <c r="G20" s="147"/>
      <c r="H20" s="147" t="s">
        <v>83</v>
      </c>
      <c r="I20" s="16"/>
      <c r="J20" s="11"/>
      <c r="K20" s="11" t="s">
        <v>51</v>
      </c>
      <c r="L20" s="12"/>
      <c r="M20" s="502"/>
      <c r="N20" s="502"/>
      <c r="O20" s="638" t="s">
        <v>223</v>
      </c>
      <c r="P20" s="44" t="s">
        <v>224</v>
      </c>
      <c r="Q20" s="44" t="s">
        <v>225</v>
      </c>
      <c r="R20" s="242" t="s">
        <v>226</v>
      </c>
      <c r="S20" s="244"/>
      <c r="T20" s="244"/>
      <c r="U20" s="252"/>
      <c r="V20" s="244"/>
    </row>
    <row r="21" spans="1:22" ht="89.25" customHeight="1">
      <c r="A21" s="10" t="s">
        <v>23</v>
      </c>
      <c r="B21" s="7">
        <v>19</v>
      </c>
      <c r="C21" s="7" t="s">
        <v>210</v>
      </c>
      <c r="D21" s="46" t="s">
        <v>47</v>
      </c>
      <c r="E21" s="46" t="s">
        <v>221</v>
      </c>
      <c r="F21" s="37" t="s">
        <v>227</v>
      </c>
      <c r="G21" s="147"/>
      <c r="H21" s="147" t="s">
        <v>131</v>
      </c>
      <c r="I21" s="24"/>
      <c r="J21" s="24">
        <v>85359</v>
      </c>
      <c r="K21" s="7" t="s">
        <v>51</v>
      </c>
      <c r="L21" s="14"/>
      <c r="M21" s="512"/>
      <c r="N21" s="512" t="s">
        <v>228</v>
      </c>
      <c r="O21" s="530" t="s">
        <v>229</v>
      </c>
      <c r="P21" s="335" t="s">
        <v>230</v>
      </c>
      <c r="Q21" s="66" t="s">
        <v>231</v>
      </c>
      <c r="R21" s="258" t="s">
        <v>232</v>
      </c>
      <c r="S21" s="244"/>
      <c r="T21" s="244"/>
      <c r="U21" s="252"/>
      <c r="V21" s="244"/>
    </row>
    <row r="22" spans="1:22" s="249" customFormat="1" ht="309.75" customHeight="1">
      <c r="A22" s="10" t="s">
        <v>23</v>
      </c>
      <c r="B22" s="7">
        <v>20</v>
      </c>
      <c r="C22" s="253" t="s">
        <v>233</v>
      </c>
      <c r="D22" s="253" t="s">
        <v>47</v>
      </c>
      <c r="E22" s="253" t="s">
        <v>105</v>
      </c>
      <c r="F22" s="150" t="s">
        <v>234</v>
      </c>
      <c r="G22" s="147"/>
      <c r="H22" s="147" t="s">
        <v>131</v>
      </c>
      <c r="I22" s="21"/>
      <c r="J22" s="21">
        <v>200000</v>
      </c>
      <c r="K22" s="51" t="s">
        <v>51</v>
      </c>
      <c r="L22" s="12"/>
      <c r="M22" s="1331" t="s">
        <v>235</v>
      </c>
      <c r="N22" s="518" t="s">
        <v>236</v>
      </c>
      <c r="O22" s="531" t="s">
        <v>237</v>
      </c>
      <c r="P22" s="386" t="s">
        <v>238</v>
      </c>
      <c r="Q22" s="262" t="s">
        <v>239</v>
      </c>
      <c r="R22" s="263" t="s">
        <v>240</v>
      </c>
      <c r="S22" s="263" t="s">
        <v>241</v>
      </c>
      <c r="T22" s="264"/>
      <c r="U22" s="263"/>
      <c r="V22" s="43"/>
    </row>
    <row r="23" spans="1:22" ht="147" customHeight="1">
      <c r="A23" s="10" t="s">
        <v>23</v>
      </c>
      <c r="B23" s="7">
        <v>21</v>
      </c>
      <c r="C23" s="46" t="s">
        <v>73</v>
      </c>
      <c r="D23" s="46" t="s">
        <v>47</v>
      </c>
      <c r="E23" s="46" t="s">
        <v>105</v>
      </c>
      <c r="F23" s="37" t="s">
        <v>242</v>
      </c>
      <c r="G23" s="147"/>
      <c r="H23" s="147" t="s">
        <v>113</v>
      </c>
      <c r="I23" s="24"/>
      <c r="J23" s="46"/>
      <c r="K23" s="46" t="s">
        <v>74</v>
      </c>
      <c r="L23" s="101"/>
      <c r="M23" s="502"/>
      <c r="N23" s="502"/>
      <c r="O23" s="403"/>
      <c r="P23" s="65"/>
      <c r="Q23" s="66" t="s">
        <v>243</v>
      </c>
      <c r="R23" s="66" t="s">
        <v>244</v>
      </c>
      <c r="S23" s="244"/>
      <c r="T23" s="244"/>
      <c r="U23" s="252"/>
      <c r="V23" s="244"/>
    </row>
    <row r="24" spans="1:22" ht="123" customHeight="1">
      <c r="A24" s="10" t="s">
        <v>23</v>
      </c>
      <c r="B24" s="7">
        <v>22</v>
      </c>
      <c r="C24" s="253" t="s">
        <v>73</v>
      </c>
      <c r="D24" s="253" t="s">
        <v>47</v>
      </c>
      <c r="E24" s="46" t="s">
        <v>92</v>
      </c>
      <c r="F24" s="109" t="s">
        <v>245</v>
      </c>
      <c r="G24" s="147"/>
      <c r="H24" s="147" t="s">
        <v>113</v>
      </c>
      <c r="I24" s="21"/>
      <c r="J24" s="253"/>
      <c r="K24" s="253" t="s">
        <v>108</v>
      </c>
      <c r="L24" s="12"/>
      <c r="M24" s="502"/>
      <c r="N24" s="502"/>
      <c r="O24" s="403"/>
      <c r="P24" s="857" t="s">
        <v>246</v>
      </c>
      <c r="Q24" s="66" t="s">
        <v>247</v>
      </c>
      <c r="R24" s="112" t="s">
        <v>248</v>
      </c>
      <c r="S24" s="265"/>
      <c r="T24" s="265"/>
      <c r="U24" s="266"/>
      <c r="V24" s="265"/>
    </row>
    <row r="25" spans="1:22" ht="248.25" customHeight="1">
      <c r="A25" s="10" t="s">
        <v>23</v>
      </c>
      <c r="B25" s="7">
        <v>23</v>
      </c>
      <c r="C25" s="46" t="s">
        <v>73</v>
      </c>
      <c r="D25" s="46" t="s">
        <v>47</v>
      </c>
      <c r="E25" s="46" t="s">
        <v>105</v>
      </c>
      <c r="F25" s="161" t="s">
        <v>249</v>
      </c>
      <c r="G25" s="78"/>
      <c r="H25" s="256"/>
      <c r="I25" s="24"/>
      <c r="J25" s="21">
        <v>150000</v>
      </c>
      <c r="K25" s="253" t="s">
        <v>250</v>
      </c>
      <c r="L25" s="201"/>
      <c r="M25" s="381" t="s">
        <v>251</v>
      </c>
      <c r="N25" s="381" t="s">
        <v>252</v>
      </c>
      <c r="O25" s="639" t="s">
        <v>253</v>
      </c>
      <c r="P25" s="78" t="s">
        <v>254</v>
      </c>
      <c r="Q25" s="267" t="s">
        <v>255</v>
      </c>
      <c r="R25" s="268" t="s">
        <v>256</v>
      </c>
      <c r="S25" s="268" t="s">
        <v>257</v>
      </c>
      <c r="T25" s="244"/>
      <c r="U25" s="252"/>
      <c r="V25" s="244"/>
    </row>
    <row r="26" spans="1:22" ht="85.5" customHeight="1">
      <c r="A26" s="10" t="s">
        <v>23</v>
      </c>
      <c r="B26" s="7">
        <v>24</v>
      </c>
      <c r="C26" s="46" t="s">
        <v>73</v>
      </c>
      <c r="D26" s="46" t="s">
        <v>47</v>
      </c>
      <c r="E26" s="46" t="s">
        <v>105</v>
      </c>
      <c r="F26" s="111" t="s">
        <v>258</v>
      </c>
      <c r="G26" s="183"/>
      <c r="H26" s="256"/>
      <c r="I26" s="326"/>
      <c r="J26" s="46"/>
      <c r="K26" s="46"/>
      <c r="L26" s="327"/>
      <c r="M26" s="502"/>
      <c r="N26" s="502"/>
      <c r="O26" s="639" t="s">
        <v>259</v>
      </c>
      <c r="P26" s="260" t="s">
        <v>260</v>
      </c>
      <c r="Q26" s="66" t="s">
        <v>261</v>
      </c>
      <c r="R26" s="268"/>
      <c r="S26" s="268"/>
      <c r="T26" s="244"/>
      <c r="U26" s="252"/>
      <c r="V26" s="244"/>
    </row>
    <row r="27" spans="1:22" ht="148.5" customHeight="1">
      <c r="A27" s="10" t="s">
        <v>23</v>
      </c>
      <c r="B27" s="7">
        <v>25</v>
      </c>
      <c r="C27" s="7" t="s">
        <v>73</v>
      </c>
      <c r="D27" s="8" t="s">
        <v>47</v>
      </c>
      <c r="E27" s="7" t="s">
        <v>105</v>
      </c>
      <c r="F27" s="148" t="s">
        <v>262</v>
      </c>
      <c r="G27" s="13"/>
      <c r="H27" s="35"/>
      <c r="I27" s="35">
        <v>50</v>
      </c>
      <c r="J27" s="351">
        <v>803250</v>
      </c>
      <c r="K27" s="11" t="s">
        <v>108</v>
      </c>
      <c r="L27" s="12"/>
      <c r="M27" s="518" t="s">
        <v>263</v>
      </c>
      <c r="N27" s="502"/>
      <c r="O27" s="532" t="s">
        <v>264</v>
      </c>
      <c r="P27" s="335" t="s">
        <v>265</v>
      </c>
      <c r="Q27" s="66" t="s">
        <v>266</v>
      </c>
      <c r="R27" s="269" t="s">
        <v>267</v>
      </c>
      <c r="S27" s="270" t="s">
        <v>268</v>
      </c>
      <c r="T27" s="244"/>
      <c r="U27" s="252"/>
      <c r="V27" s="244"/>
    </row>
    <row r="28" spans="1:22" ht="105.75" customHeight="1">
      <c r="A28" s="10" t="s">
        <v>23</v>
      </c>
      <c r="B28" s="7">
        <v>26</v>
      </c>
      <c r="C28" s="7" t="s">
        <v>269</v>
      </c>
      <c r="D28" s="8" t="s">
        <v>47</v>
      </c>
      <c r="E28" s="7" t="s">
        <v>105</v>
      </c>
      <c r="F28" s="148" t="s">
        <v>270</v>
      </c>
      <c r="G28" s="13"/>
      <c r="H28" s="35"/>
      <c r="I28" s="35">
        <v>50</v>
      </c>
      <c r="J28" s="11"/>
      <c r="K28" s="11" t="s">
        <v>108</v>
      </c>
      <c r="L28" s="12"/>
      <c r="M28" s="502"/>
      <c r="N28" s="502"/>
      <c r="O28" s="530" t="s">
        <v>271</v>
      </c>
      <c r="P28" s="66" t="s">
        <v>272</v>
      </c>
      <c r="Q28" s="66" t="s">
        <v>273</v>
      </c>
      <c r="R28" s="269"/>
      <c r="S28" s="270"/>
      <c r="T28" s="244"/>
      <c r="U28" s="252"/>
      <c r="V28" s="244"/>
    </row>
    <row r="29" spans="1:22" ht="163.5" customHeight="1">
      <c r="A29" s="10" t="s">
        <v>23</v>
      </c>
      <c r="B29" s="7">
        <v>27</v>
      </c>
      <c r="C29" s="46" t="s">
        <v>46</v>
      </c>
      <c r="D29" s="8" t="s">
        <v>47</v>
      </c>
      <c r="E29" s="46" t="s">
        <v>92</v>
      </c>
      <c r="F29" s="148" t="s">
        <v>274</v>
      </c>
      <c r="G29" s="52" t="s">
        <v>156</v>
      </c>
      <c r="H29" s="35"/>
      <c r="I29" s="35">
        <v>50</v>
      </c>
      <c r="J29" s="204">
        <v>148000</v>
      </c>
      <c r="K29" s="11" t="s">
        <v>51</v>
      </c>
      <c r="L29" s="353"/>
      <c r="M29" s="518" t="s">
        <v>275</v>
      </c>
      <c r="N29" s="502"/>
      <c r="O29" s="533" t="s">
        <v>276</v>
      </c>
      <c r="P29" s="355" t="s">
        <v>277</v>
      </c>
      <c r="Q29" s="66" t="s">
        <v>278</v>
      </c>
      <c r="R29" s="269"/>
      <c r="S29" s="270"/>
      <c r="T29" s="244"/>
      <c r="U29" s="252"/>
      <c r="V29" s="244"/>
    </row>
    <row r="30" spans="1:22" ht="122.25" customHeight="1">
      <c r="A30" s="10" t="s">
        <v>23</v>
      </c>
      <c r="B30" s="7">
        <v>28</v>
      </c>
      <c r="C30" s="46" t="s">
        <v>46</v>
      </c>
      <c r="D30" s="8" t="s">
        <v>47</v>
      </c>
      <c r="E30" s="46" t="s">
        <v>198</v>
      </c>
      <c r="F30" s="1332" t="s">
        <v>279</v>
      </c>
      <c r="G30" s="74"/>
      <c r="H30" s="202"/>
      <c r="I30" s="202">
        <v>600</v>
      </c>
      <c r="J30" s="204">
        <v>200000</v>
      </c>
      <c r="K30" s="11" t="s">
        <v>108</v>
      </c>
      <c r="L30" s="12"/>
      <c r="M30" s="502"/>
      <c r="N30" s="502"/>
      <c r="O30" s="640"/>
      <c r="P30" s="66" t="s">
        <v>280</v>
      </c>
      <c r="Q30" s="66"/>
      <c r="R30" s="269"/>
      <c r="S30" s="270"/>
      <c r="T30" s="244"/>
      <c r="U30" s="252"/>
      <c r="V30" s="244"/>
    </row>
    <row r="31" spans="1:22" ht="116.25" customHeight="1">
      <c r="A31" s="10" t="s">
        <v>23</v>
      </c>
      <c r="B31" s="7">
        <v>29</v>
      </c>
      <c r="C31" s="46" t="s">
        <v>73</v>
      </c>
      <c r="D31" s="46" t="s">
        <v>47</v>
      </c>
      <c r="E31" s="46" t="s">
        <v>105</v>
      </c>
      <c r="F31" s="37" t="s">
        <v>281</v>
      </c>
      <c r="G31" s="74"/>
      <c r="H31" s="46"/>
      <c r="I31" s="46">
        <v>100</v>
      </c>
      <c r="J31" s="24">
        <v>650895</v>
      </c>
      <c r="K31" s="46" t="s">
        <v>74</v>
      </c>
      <c r="L31" s="12"/>
      <c r="M31" s="518" t="s">
        <v>282</v>
      </c>
      <c r="N31" s="502"/>
      <c r="O31" s="526" t="s">
        <v>283</v>
      </c>
      <c r="P31" s="214" t="s">
        <v>284</v>
      </c>
      <c r="Q31" s="66" t="s">
        <v>285</v>
      </c>
      <c r="R31" s="641" t="s">
        <v>286</v>
      </c>
      <c r="S31" s="642" t="s">
        <v>287</v>
      </c>
      <c r="T31" s="642"/>
      <c r="U31" s="641"/>
      <c r="V31" s="254" t="s">
        <v>288</v>
      </c>
    </row>
    <row r="32" spans="1:22" ht="165" customHeight="1">
      <c r="A32" s="10" t="s">
        <v>23</v>
      </c>
      <c r="B32" s="7">
        <v>30</v>
      </c>
      <c r="C32" s="46" t="s">
        <v>154</v>
      </c>
      <c r="D32" s="46" t="s">
        <v>47</v>
      </c>
      <c r="E32" s="46" t="s">
        <v>92</v>
      </c>
      <c r="F32" s="37" t="s">
        <v>289</v>
      </c>
      <c r="G32" s="74" t="s">
        <v>290</v>
      </c>
      <c r="H32" s="46"/>
      <c r="I32" s="24"/>
      <c r="J32" s="24">
        <v>500000</v>
      </c>
      <c r="K32" s="46" t="s">
        <v>108</v>
      </c>
      <c r="L32" s="12"/>
      <c r="M32" s="518" t="s">
        <v>275</v>
      </c>
      <c r="N32" s="518" t="s">
        <v>291</v>
      </c>
      <c r="O32" s="533" t="s">
        <v>292</v>
      </c>
      <c r="P32" s="214" t="s">
        <v>293</v>
      </c>
      <c r="Q32" s="66"/>
      <c r="R32" s="641"/>
      <c r="S32" s="642"/>
      <c r="T32" s="642"/>
      <c r="U32" s="641"/>
      <c r="V32" s="254"/>
    </row>
    <row r="33" spans="1:22" ht="135.75" customHeight="1">
      <c r="A33" s="10" t="s">
        <v>23</v>
      </c>
      <c r="B33" s="7">
        <v>31</v>
      </c>
      <c r="C33" s="46" t="s">
        <v>154</v>
      </c>
      <c r="D33" s="46" t="s">
        <v>47</v>
      </c>
      <c r="E33" s="46" t="s">
        <v>92</v>
      </c>
      <c r="F33" s="37" t="s">
        <v>294</v>
      </c>
      <c r="G33" s="74"/>
      <c r="H33" s="46"/>
      <c r="I33" s="24"/>
      <c r="J33" s="46"/>
      <c r="K33" s="46" t="s">
        <v>74</v>
      </c>
      <c r="L33" s="12"/>
      <c r="M33" s="502"/>
      <c r="N33" s="502"/>
      <c r="O33" s="403"/>
      <c r="P33" s="214" t="s">
        <v>295</v>
      </c>
      <c r="Q33" s="66"/>
      <c r="R33" s="641"/>
      <c r="S33" s="642"/>
      <c r="T33" s="642"/>
      <c r="U33" s="641"/>
      <c r="V33" s="254"/>
    </row>
    <row r="34" spans="1:22" ht="132" customHeight="1">
      <c r="A34" s="10" t="s">
        <v>23</v>
      </c>
      <c r="B34" s="7">
        <v>32</v>
      </c>
      <c r="C34" s="46" t="s">
        <v>73</v>
      </c>
      <c r="D34" s="46" t="s">
        <v>47</v>
      </c>
      <c r="E34" s="46" t="s">
        <v>92</v>
      </c>
      <c r="F34" s="111" t="s">
        <v>296</v>
      </c>
      <c r="G34" s="216"/>
      <c r="H34" s="46"/>
      <c r="I34" s="643"/>
      <c r="J34" s="643">
        <v>150000</v>
      </c>
      <c r="K34" s="46" t="s">
        <v>108</v>
      </c>
      <c r="L34" s="217"/>
      <c r="M34" s="518"/>
      <c r="N34" s="518" t="s">
        <v>297</v>
      </c>
      <c r="O34" s="532" t="s">
        <v>298</v>
      </c>
      <c r="P34" s="214" t="s">
        <v>299</v>
      </c>
      <c r="Q34" s="66"/>
      <c r="R34" s="641"/>
      <c r="S34" s="642"/>
      <c r="T34" s="642"/>
      <c r="U34" s="641"/>
      <c r="V34" s="254"/>
    </row>
    <row r="35" spans="1:22" ht="138" customHeight="1">
      <c r="A35" s="10" t="s">
        <v>23</v>
      </c>
      <c r="B35" s="7">
        <v>33</v>
      </c>
      <c r="C35" s="46" t="s">
        <v>73</v>
      </c>
      <c r="D35" s="46" t="s">
        <v>47</v>
      </c>
      <c r="E35" s="46" t="s">
        <v>92</v>
      </c>
      <c r="F35" s="111" t="s">
        <v>300</v>
      </c>
      <c r="G35" s="216"/>
      <c r="H35" s="46"/>
      <c r="I35" s="644"/>
      <c r="J35" s="646">
        <v>150000</v>
      </c>
      <c r="K35" s="46" t="s">
        <v>108</v>
      </c>
      <c r="L35" s="217"/>
      <c r="M35" s="518" t="s">
        <v>275</v>
      </c>
      <c r="N35" s="239" t="s">
        <v>301</v>
      </c>
      <c r="O35" s="532" t="s">
        <v>302</v>
      </c>
      <c r="P35" s="214" t="s">
        <v>303</v>
      </c>
      <c r="Q35" s="66"/>
      <c r="R35" s="641"/>
      <c r="S35" s="642"/>
      <c r="T35" s="642"/>
      <c r="U35" s="641"/>
      <c r="V35" s="254"/>
    </row>
    <row r="36" spans="1:22" ht="102" customHeight="1">
      <c r="A36" s="10" t="s">
        <v>23</v>
      </c>
      <c r="B36" s="7">
        <v>34</v>
      </c>
      <c r="C36" s="46" t="s">
        <v>73</v>
      </c>
      <c r="D36" s="46" t="s">
        <v>47</v>
      </c>
      <c r="E36" s="259" t="s">
        <v>198</v>
      </c>
      <c r="F36" s="111" t="s">
        <v>304</v>
      </c>
      <c r="G36" s="216"/>
      <c r="H36" s="255"/>
      <c r="I36" s="645"/>
      <c r="J36" s="321"/>
      <c r="K36" s="321" t="s">
        <v>74</v>
      </c>
      <c r="L36" s="338"/>
      <c r="M36" s="502"/>
      <c r="N36" s="502"/>
      <c r="O36" s="534" t="s">
        <v>305</v>
      </c>
      <c r="P36" s="214" t="s">
        <v>306</v>
      </c>
      <c r="Q36" s="66"/>
      <c r="R36" s="641"/>
      <c r="S36" s="642"/>
      <c r="T36" s="642"/>
      <c r="U36" s="641"/>
      <c r="V36" s="254"/>
    </row>
    <row r="37" spans="1:22" ht="134.25" customHeight="1">
      <c r="A37" s="10" t="s">
        <v>23</v>
      </c>
      <c r="B37" s="7">
        <v>35</v>
      </c>
      <c r="C37" s="46" t="s">
        <v>73</v>
      </c>
      <c r="D37" s="46" t="s">
        <v>47</v>
      </c>
      <c r="E37" s="259" t="s">
        <v>105</v>
      </c>
      <c r="F37" s="111" t="s">
        <v>307</v>
      </c>
      <c r="G37" s="216"/>
      <c r="H37" s="255"/>
      <c r="I37" s="645"/>
      <c r="J37" s="321"/>
      <c r="K37" s="46" t="s">
        <v>108</v>
      </c>
      <c r="L37" s="338"/>
      <c r="M37" s="502"/>
      <c r="N37" s="502"/>
      <c r="O37" s="532" t="s">
        <v>308</v>
      </c>
      <c r="P37" s="214" t="s">
        <v>309</v>
      </c>
      <c r="Q37" s="66"/>
      <c r="R37" s="641"/>
      <c r="S37" s="642"/>
      <c r="T37" s="642"/>
      <c r="U37" s="641"/>
      <c r="V37" s="254"/>
    </row>
    <row r="38" spans="1:22" ht="169.5" customHeight="1">
      <c r="A38" s="10" t="s">
        <v>23</v>
      </c>
      <c r="B38" s="7">
        <v>36</v>
      </c>
      <c r="C38" s="46" t="s">
        <v>73</v>
      </c>
      <c r="D38" s="46" t="s">
        <v>47</v>
      </c>
      <c r="E38" s="259" t="s">
        <v>105</v>
      </c>
      <c r="F38" s="111" t="s">
        <v>310</v>
      </c>
      <c r="G38" s="216"/>
      <c r="H38" s="255"/>
      <c r="I38" s="645"/>
      <c r="J38" s="321"/>
      <c r="K38" s="46" t="s">
        <v>108</v>
      </c>
      <c r="L38" s="338"/>
      <c r="M38" s="502"/>
      <c r="N38" s="502"/>
      <c r="O38" s="526" t="s">
        <v>311</v>
      </c>
      <c r="P38" s="214" t="s">
        <v>312</v>
      </c>
      <c r="Q38" s="66"/>
      <c r="R38" s="641"/>
      <c r="S38" s="642"/>
      <c r="T38" s="642"/>
      <c r="U38" s="641"/>
      <c r="V38" s="254"/>
    </row>
    <row r="39" spans="1:22" ht="100.5" customHeight="1">
      <c r="A39" s="10" t="s">
        <v>23</v>
      </c>
      <c r="B39" s="7">
        <v>37</v>
      </c>
      <c r="C39" s="46" t="s">
        <v>73</v>
      </c>
      <c r="D39" s="46" t="s">
        <v>47</v>
      </c>
      <c r="E39" s="259" t="s">
        <v>68</v>
      </c>
      <c r="F39" s="111" t="s">
        <v>313</v>
      </c>
      <c r="G39" s="216"/>
      <c r="H39" s="255"/>
      <c r="I39" s="645"/>
      <c r="J39" s="321"/>
      <c r="K39" s="46" t="s">
        <v>108</v>
      </c>
      <c r="L39" s="338"/>
      <c r="M39" s="502"/>
      <c r="N39" s="502"/>
      <c r="O39" s="526" t="s">
        <v>314</v>
      </c>
      <c r="P39" s="214" t="s">
        <v>315</v>
      </c>
      <c r="Q39" s="66"/>
      <c r="R39" s="641"/>
      <c r="S39" s="642"/>
      <c r="T39" s="642"/>
      <c r="U39" s="641"/>
      <c r="V39" s="254"/>
    </row>
    <row r="40" spans="1:22" s="374" customFormat="1" ht="94.5" customHeight="1">
      <c r="A40" s="364" t="s">
        <v>23</v>
      </c>
      <c r="B40" s="365">
        <v>38</v>
      </c>
      <c r="C40" s="366" t="s">
        <v>316</v>
      </c>
      <c r="D40" s="366" t="s">
        <v>47</v>
      </c>
      <c r="E40" s="366" t="s">
        <v>105</v>
      </c>
      <c r="F40" s="367" t="s">
        <v>317</v>
      </c>
      <c r="G40" s="368"/>
      <c r="H40" s="366"/>
      <c r="I40" s="369"/>
      <c r="J40" s="366"/>
      <c r="K40" s="46" t="s">
        <v>108</v>
      </c>
      <c r="L40" s="12"/>
      <c r="M40" s="502"/>
      <c r="N40" s="502"/>
      <c r="O40" s="535" t="s">
        <v>318</v>
      </c>
      <c r="P40" s="387" t="s">
        <v>319</v>
      </c>
      <c r="Q40" s="370" t="s">
        <v>320</v>
      </c>
      <c r="R40" s="371" t="s">
        <v>321</v>
      </c>
      <c r="S40" s="371" t="s">
        <v>322</v>
      </c>
      <c r="T40" s="372"/>
      <c r="U40" s="373"/>
      <c r="V40" s="372"/>
    </row>
    <row r="41" spans="1:22" s="374" customFormat="1" ht="93.75" customHeight="1">
      <c r="A41" s="364" t="s">
        <v>23</v>
      </c>
      <c r="B41" s="365">
        <v>39</v>
      </c>
      <c r="C41" s="366" t="s">
        <v>46</v>
      </c>
      <c r="D41" s="366" t="s">
        <v>47</v>
      </c>
      <c r="E41" s="46" t="s">
        <v>92</v>
      </c>
      <c r="F41" s="367" t="s">
        <v>323</v>
      </c>
      <c r="G41" s="368"/>
      <c r="H41" s="366"/>
      <c r="I41" s="369"/>
      <c r="J41" s="366"/>
      <c r="K41" s="46" t="s">
        <v>108</v>
      </c>
      <c r="L41" s="12"/>
      <c r="M41" s="518" t="s">
        <v>324</v>
      </c>
      <c r="N41" s="502"/>
      <c r="O41" s="536" t="s">
        <v>325</v>
      </c>
      <c r="P41" s="387"/>
      <c r="Q41" s="370" t="s">
        <v>320</v>
      </c>
      <c r="R41" s="371"/>
      <c r="S41" s="371"/>
      <c r="T41" s="372"/>
      <c r="U41" s="373"/>
      <c r="V41" s="372"/>
    </row>
    <row r="42" spans="1:22" s="374" customFormat="1" ht="83.25" customHeight="1">
      <c r="A42" s="364" t="s">
        <v>23</v>
      </c>
      <c r="B42" s="365">
        <v>40</v>
      </c>
      <c r="C42" s="366" t="s">
        <v>46</v>
      </c>
      <c r="D42" s="366" t="s">
        <v>47</v>
      </c>
      <c r="E42" s="46" t="s">
        <v>105</v>
      </c>
      <c r="F42" s="367" t="s">
        <v>326</v>
      </c>
      <c r="G42" s="368"/>
      <c r="H42" s="366"/>
      <c r="I42" s="369"/>
      <c r="J42" s="366"/>
      <c r="K42" s="46" t="s">
        <v>108</v>
      </c>
      <c r="L42" s="12"/>
      <c r="M42" s="502"/>
      <c r="N42" s="502"/>
      <c r="O42" s="537" t="s">
        <v>327</v>
      </c>
      <c r="P42" s="387"/>
      <c r="Q42" s="370" t="s">
        <v>320</v>
      </c>
      <c r="R42" s="371"/>
      <c r="S42" s="371"/>
      <c r="T42" s="372"/>
      <c r="U42" s="373"/>
      <c r="V42" s="372"/>
    </row>
    <row r="43" spans="1:22" s="374" customFormat="1" ht="87" customHeight="1">
      <c r="A43" s="364" t="s">
        <v>23</v>
      </c>
      <c r="B43" s="365">
        <v>41</v>
      </c>
      <c r="C43" s="366" t="s">
        <v>73</v>
      </c>
      <c r="D43" s="366" t="s">
        <v>47</v>
      </c>
      <c r="E43" s="46" t="s">
        <v>105</v>
      </c>
      <c r="F43" s="367" t="s">
        <v>328</v>
      </c>
      <c r="G43" s="368"/>
      <c r="H43" s="366"/>
      <c r="I43" s="369"/>
      <c r="J43" s="366"/>
      <c r="K43" s="46" t="s">
        <v>108</v>
      </c>
      <c r="L43" s="12"/>
      <c r="M43" s="502"/>
      <c r="N43" s="502"/>
      <c r="O43" s="535" t="s">
        <v>329</v>
      </c>
      <c r="P43" s="387"/>
      <c r="Q43" s="370" t="s">
        <v>320</v>
      </c>
      <c r="R43" s="371"/>
      <c r="S43" s="371"/>
      <c r="T43" s="372"/>
      <c r="U43" s="373"/>
      <c r="V43" s="372"/>
    </row>
    <row r="44" spans="1:22" s="374" customFormat="1" ht="87.75" customHeight="1">
      <c r="A44" s="364" t="s">
        <v>23</v>
      </c>
      <c r="B44" s="365">
        <v>42</v>
      </c>
      <c r="C44" s="366" t="s">
        <v>330</v>
      </c>
      <c r="D44" s="366" t="s">
        <v>47</v>
      </c>
      <c r="E44" s="46" t="s">
        <v>105</v>
      </c>
      <c r="F44" s="367" t="s">
        <v>331</v>
      </c>
      <c r="G44" s="368"/>
      <c r="H44" s="366"/>
      <c r="I44" s="369"/>
      <c r="J44" s="366"/>
      <c r="K44" s="366" t="s">
        <v>74</v>
      </c>
      <c r="L44" s="12"/>
      <c r="M44" s="502"/>
      <c r="N44" s="502"/>
      <c r="O44" s="537" t="s">
        <v>332</v>
      </c>
      <c r="P44" s="387"/>
      <c r="Q44" s="370" t="s">
        <v>320</v>
      </c>
      <c r="R44" s="371"/>
      <c r="S44" s="371"/>
      <c r="T44" s="372"/>
      <c r="U44" s="373"/>
      <c r="V44" s="372"/>
    </row>
    <row r="45" spans="1:22" s="374" customFormat="1" ht="408" customHeight="1">
      <c r="A45" s="364" t="s">
        <v>23</v>
      </c>
      <c r="B45" s="365">
        <v>43</v>
      </c>
      <c r="C45" s="366" t="s">
        <v>73</v>
      </c>
      <c r="D45" s="366" t="s">
        <v>47</v>
      </c>
      <c r="E45" s="46" t="s">
        <v>68</v>
      </c>
      <c r="F45" s="367" t="s">
        <v>333</v>
      </c>
      <c r="G45" s="368"/>
      <c r="H45" s="366"/>
      <c r="I45" s="369"/>
      <c r="J45" s="366"/>
      <c r="K45" s="46" t="s">
        <v>108</v>
      </c>
      <c r="L45" s="12"/>
      <c r="M45" s="381" t="s">
        <v>334</v>
      </c>
      <c r="N45" s="381" t="s">
        <v>335</v>
      </c>
      <c r="O45" s="523" t="s">
        <v>336</v>
      </c>
      <c r="P45" s="387"/>
      <c r="Q45" s="370" t="s">
        <v>320</v>
      </c>
      <c r="R45" s="371"/>
      <c r="S45" s="371"/>
      <c r="T45" s="372"/>
      <c r="U45" s="373"/>
      <c r="V45" s="372"/>
    </row>
    <row r="46" spans="1:22" s="374" customFormat="1" ht="102.75" customHeight="1">
      <c r="A46" s="364" t="s">
        <v>23</v>
      </c>
      <c r="B46" s="365">
        <v>44</v>
      </c>
      <c r="C46" s="366" t="s">
        <v>73</v>
      </c>
      <c r="D46" s="366" t="s">
        <v>47</v>
      </c>
      <c r="E46" s="46" t="s">
        <v>68</v>
      </c>
      <c r="F46" s="367" t="s">
        <v>337</v>
      </c>
      <c r="G46" s="368"/>
      <c r="H46" s="366"/>
      <c r="I46" s="369"/>
      <c r="J46" s="366"/>
      <c r="K46" s="46" t="s">
        <v>108</v>
      </c>
      <c r="L46" s="12"/>
      <c r="M46" s="381" t="s">
        <v>334</v>
      </c>
      <c r="N46" s="381" t="s">
        <v>338</v>
      </c>
      <c r="O46" s="523" t="s">
        <v>339</v>
      </c>
      <c r="P46" s="387"/>
      <c r="Q46" s="370" t="s">
        <v>320</v>
      </c>
      <c r="R46" s="371"/>
      <c r="S46" s="371"/>
      <c r="T46" s="372"/>
      <c r="U46" s="373"/>
      <c r="V46" s="372"/>
    </row>
    <row r="47" spans="1:22" s="374" customFormat="1" ht="97.5" customHeight="1">
      <c r="A47" s="364" t="s">
        <v>23</v>
      </c>
      <c r="B47" s="365">
        <v>45</v>
      </c>
      <c r="C47" s="366" t="s">
        <v>73</v>
      </c>
      <c r="D47" s="366" t="s">
        <v>47</v>
      </c>
      <c r="E47" s="46" t="s">
        <v>340</v>
      </c>
      <c r="F47" s="367" t="s">
        <v>341</v>
      </c>
      <c r="G47" s="368"/>
      <c r="H47" s="366"/>
      <c r="I47" s="369"/>
      <c r="J47" s="366"/>
      <c r="K47" s="366" t="s">
        <v>74</v>
      </c>
      <c r="L47" s="12"/>
      <c r="M47" s="502"/>
      <c r="N47" s="502"/>
      <c r="O47" s="537" t="s">
        <v>342</v>
      </c>
      <c r="P47" s="387"/>
      <c r="Q47" s="370" t="s">
        <v>320</v>
      </c>
      <c r="R47" s="371"/>
      <c r="S47" s="371"/>
      <c r="T47" s="372"/>
      <c r="U47" s="373"/>
      <c r="V47" s="372"/>
    </row>
    <row r="48" spans="1:22" s="374" customFormat="1" ht="102.75" customHeight="1">
      <c r="A48" s="364" t="s">
        <v>23</v>
      </c>
      <c r="B48" s="365">
        <v>46</v>
      </c>
      <c r="C48" s="366" t="s">
        <v>73</v>
      </c>
      <c r="D48" s="366" t="s">
        <v>47</v>
      </c>
      <c r="E48" s="46" t="s">
        <v>343</v>
      </c>
      <c r="F48" s="367" t="s">
        <v>344</v>
      </c>
      <c r="G48" s="368"/>
      <c r="H48" s="366"/>
      <c r="I48" s="369"/>
      <c r="J48" s="366"/>
      <c r="K48" s="366" t="s">
        <v>108</v>
      </c>
      <c r="L48" s="12"/>
      <c r="M48" s="502"/>
      <c r="N48" s="502"/>
      <c r="O48" s="523" t="s">
        <v>345</v>
      </c>
      <c r="P48" s="387"/>
      <c r="Q48" s="370" t="s">
        <v>320</v>
      </c>
      <c r="R48" s="371"/>
      <c r="S48" s="371"/>
      <c r="T48" s="372"/>
      <c r="U48" s="373"/>
      <c r="V48" s="372"/>
    </row>
    <row r="49" spans="1:22" s="374" customFormat="1" ht="112.5" customHeight="1">
      <c r="A49" s="364" t="s">
        <v>23</v>
      </c>
      <c r="B49" s="365">
        <v>47</v>
      </c>
      <c r="C49" s="366" t="s">
        <v>73</v>
      </c>
      <c r="D49" s="366" t="s">
        <v>47</v>
      </c>
      <c r="E49" s="46" t="s">
        <v>340</v>
      </c>
      <c r="F49" s="367" t="s">
        <v>346</v>
      </c>
      <c r="G49" s="368"/>
      <c r="H49" s="366"/>
      <c r="I49" s="369"/>
      <c r="J49" s="646">
        <v>630000</v>
      </c>
      <c r="K49" s="366" t="s">
        <v>250</v>
      </c>
      <c r="L49" s="459"/>
      <c r="M49" s="381" t="s">
        <v>347</v>
      </c>
      <c r="N49" s="502"/>
      <c r="O49" s="523" t="s">
        <v>348</v>
      </c>
      <c r="P49" s="387"/>
      <c r="Q49" s="370" t="s">
        <v>320</v>
      </c>
      <c r="R49" s="371"/>
      <c r="S49" s="371"/>
      <c r="T49" s="372"/>
      <c r="U49" s="373"/>
      <c r="V49" s="372"/>
    </row>
    <row r="50" spans="1:22" s="374" customFormat="1" ht="88.5" customHeight="1">
      <c r="A50" s="364" t="s">
        <v>23</v>
      </c>
      <c r="B50" s="365">
        <v>48</v>
      </c>
      <c r="C50" s="366" t="s">
        <v>73</v>
      </c>
      <c r="D50" s="366" t="s">
        <v>47</v>
      </c>
      <c r="E50" s="46" t="s">
        <v>340</v>
      </c>
      <c r="F50" s="367" t="s">
        <v>349</v>
      </c>
      <c r="G50" s="368"/>
      <c r="H50" s="366"/>
      <c r="I50" s="456"/>
      <c r="J50" s="369">
        <v>357000</v>
      </c>
      <c r="K50" s="517" t="s">
        <v>51</v>
      </c>
      <c r="L50" s="12"/>
      <c r="M50" s="381" t="s">
        <v>350</v>
      </c>
      <c r="N50" s="381" t="s">
        <v>351</v>
      </c>
      <c r="O50" s="523" t="s">
        <v>352</v>
      </c>
      <c r="P50" s="387"/>
      <c r="Q50" s="370" t="s">
        <v>320</v>
      </c>
      <c r="R50" s="371"/>
      <c r="S50" s="371"/>
      <c r="T50" s="372"/>
      <c r="U50" s="373"/>
      <c r="V50" s="372"/>
    </row>
    <row r="51" spans="1:22" s="374" customFormat="1" ht="146.25" customHeight="1">
      <c r="A51" s="364" t="s">
        <v>23</v>
      </c>
      <c r="B51" s="365">
        <v>49</v>
      </c>
      <c r="C51" s="366" t="s">
        <v>73</v>
      </c>
      <c r="D51" s="366" t="s">
        <v>47</v>
      </c>
      <c r="E51" s="46" t="s">
        <v>353</v>
      </c>
      <c r="F51" s="367" t="s">
        <v>354</v>
      </c>
      <c r="G51" s="368"/>
      <c r="H51" s="366"/>
      <c r="I51" s="369"/>
      <c r="J51" s="467">
        <v>65037</v>
      </c>
      <c r="K51" s="366" t="s">
        <v>250</v>
      </c>
      <c r="L51" s="12"/>
      <c r="M51" s="502"/>
      <c r="N51" s="502"/>
      <c r="O51" s="523" t="s">
        <v>355</v>
      </c>
      <c r="P51" s="387"/>
      <c r="Q51" s="370" t="s">
        <v>320</v>
      </c>
      <c r="R51" s="371"/>
      <c r="S51" s="371"/>
      <c r="T51" s="372"/>
      <c r="U51" s="373"/>
      <c r="V51" s="372"/>
    </row>
    <row r="52" spans="1:22" s="374" customFormat="1" ht="146.25" customHeight="1">
      <c r="A52" s="364" t="s">
        <v>23</v>
      </c>
      <c r="B52" s="365">
        <v>50</v>
      </c>
      <c r="C52" s="366" t="s">
        <v>154</v>
      </c>
      <c r="D52" s="366" t="s">
        <v>47</v>
      </c>
      <c r="E52" s="46" t="s">
        <v>92</v>
      </c>
      <c r="F52" s="367" t="s">
        <v>356</v>
      </c>
      <c r="G52" s="368"/>
      <c r="H52" s="366"/>
      <c r="I52" s="369"/>
      <c r="J52" s="467">
        <v>53545</v>
      </c>
      <c r="K52" s="366" t="s">
        <v>51</v>
      </c>
      <c r="L52" s="12"/>
      <c r="M52" s="385"/>
      <c r="N52" s="381" t="s">
        <v>357</v>
      </c>
      <c r="O52" s="523" t="s">
        <v>358</v>
      </c>
      <c r="P52" s="387"/>
      <c r="Q52" s="370" t="s">
        <v>320</v>
      </c>
      <c r="R52" s="371"/>
      <c r="S52" s="371"/>
      <c r="T52" s="372"/>
      <c r="U52" s="373"/>
      <c r="V52" s="372"/>
    </row>
    <row r="53" spans="1:22" s="374" customFormat="1" ht="146.25" customHeight="1">
      <c r="A53" s="364" t="s">
        <v>23</v>
      </c>
      <c r="B53" s="365">
        <v>51</v>
      </c>
      <c r="C53" s="366" t="s">
        <v>73</v>
      </c>
      <c r="D53" s="366" t="s">
        <v>47</v>
      </c>
      <c r="E53" s="46" t="s">
        <v>92</v>
      </c>
      <c r="F53" s="367" t="s">
        <v>359</v>
      </c>
      <c r="G53" s="368"/>
      <c r="H53" s="366"/>
      <c r="I53" s="369"/>
      <c r="J53" s="629" t="s">
        <v>360</v>
      </c>
      <c r="K53" s="366" t="s">
        <v>108</v>
      </c>
      <c r="L53" s="12"/>
      <c r="M53" s="518" t="s">
        <v>361</v>
      </c>
      <c r="N53" s="381" t="s">
        <v>362</v>
      </c>
      <c r="O53" s="523" t="s">
        <v>363</v>
      </c>
      <c r="P53" s="387"/>
      <c r="Q53" s="370" t="s">
        <v>320</v>
      </c>
      <c r="R53" s="371"/>
      <c r="S53" s="371"/>
      <c r="T53" s="372"/>
      <c r="U53" s="373"/>
      <c r="V53" s="372"/>
    </row>
    <row r="54" spans="1:22" s="374" customFormat="1" ht="146.25" customHeight="1">
      <c r="A54" s="364" t="s">
        <v>23</v>
      </c>
      <c r="B54" s="365">
        <v>52</v>
      </c>
      <c r="C54" s="366" t="s">
        <v>73</v>
      </c>
      <c r="D54" s="366" t="s">
        <v>47</v>
      </c>
      <c r="E54" s="46" t="s">
        <v>92</v>
      </c>
      <c r="F54" s="367" t="s">
        <v>364</v>
      </c>
      <c r="G54" s="368"/>
      <c r="H54" s="366"/>
      <c r="I54" s="369"/>
      <c r="J54" s="732" t="s">
        <v>365</v>
      </c>
      <c r="K54" s="366" t="s">
        <v>108</v>
      </c>
      <c r="L54" s="12"/>
      <c r="M54" s="381"/>
      <c r="N54" s="381" t="s">
        <v>366</v>
      </c>
      <c r="O54" s="522" t="s">
        <v>367</v>
      </c>
      <c r="P54" s="387"/>
      <c r="Q54" s="370" t="s">
        <v>320</v>
      </c>
      <c r="R54" s="371"/>
      <c r="S54" s="371"/>
      <c r="T54" s="372"/>
      <c r="U54" s="373"/>
      <c r="V54" s="372"/>
    </row>
    <row r="55" spans="1:22" s="374" customFormat="1" ht="146.25" customHeight="1">
      <c r="A55" s="364" t="s">
        <v>23</v>
      </c>
      <c r="B55" s="365">
        <v>53</v>
      </c>
      <c r="C55" s="366" t="s">
        <v>73</v>
      </c>
      <c r="D55" s="366" t="s">
        <v>47</v>
      </c>
      <c r="E55" s="46" t="s">
        <v>92</v>
      </c>
      <c r="F55" s="367" t="s">
        <v>368</v>
      </c>
      <c r="G55" s="368"/>
      <c r="H55" s="366"/>
      <c r="I55" s="369"/>
      <c r="J55" s="457"/>
      <c r="K55" s="366" t="s">
        <v>108</v>
      </c>
      <c r="L55" s="12"/>
      <c r="M55" s="502"/>
      <c r="N55" s="502"/>
      <c r="O55" s="521" t="s">
        <v>369</v>
      </c>
      <c r="P55" s="476"/>
      <c r="Q55" s="477"/>
      <c r="R55" s="478"/>
      <c r="S55" s="478"/>
    </row>
    <row r="56" spans="1:22" s="374" customFormat="1" ht="146.25" customHeight="1">
      <c r="A56" s="364" t="s">
        <v>23</v>
      </c>
      <c r="B56" s="365">
        <v>54</v>
      </c>
      <c r="C56" s="366" t="s">
        <v>73</v>
      </c>
      <c r="D56" s="366" t="s">
        <v>47</v>
      </c>
      <c r="E56" s="46" t="s">
        <v>105</v>
      </c>
      <c r="F56" s="367" t="s">
        <v>370</v>
      </c>
      <c r="G56" s="368"/>
      <c r="H56" s="366"/>
      <c r="I56" s="369"/>
      <c r="J56" s="467">
        <v>321111</v>
      </c>
      <c r="K56" s="366" t="s">
        <v>74</v>
      </c>
      <c r="L56" s="12"/>
      <c r="M56" s="502"/>
      <c r="N56" s="502"/>
      <c r="O56" s="521" t="s">
        <v>371</v>
      </c>
      <c r="P56" s="476"/>
      <c r="Q56" s="477"/>
      <c r="R56" s="478"/>
      <c r="S56" s="478"/>
    </row>
    <row r="57" spans="1:22" s="374" customFormat="1" ht="146.25" customHeight="1">
      <c r="A57" s="364" t="s">
        <v>23</v>
      </c>
      <c r="B57" s="365">
        <v>55</v>
      </c>
      <c r="C57" s="366" t="s">
        <v>73</v>
      </c>
      <c r="D57" s="366" t="s">
        <v>47</v>
      </c>
      <c r="E57" s="46" t="s">
        <v>92</v>
      </c>
      <c r="F57" s="367" t="s">
        <v>372</v>
      </c>
      <c r="G57" s="368"/>
      <c r="H57" s="366"/>
      <c r="I57" s="369"/>
      <c r="J57" s="467"/>
      <c r="K57" s="366" t="s">
        <v>108</v>
      </c>
      <c r="L57" s="12"/>
      <c r="M57" s="502"/>
      <c r="N57" s="502"/>
      <c r="O57" s="521" t="s">
        <v>373</v>
      </c>
      <c r="P57" s="476"/>
      <c r="Q57" s="477"/>
      <c r="R57" s="478"/>
      <c r="S57" s="478"/>
    </row>
    <row r="58" spans="1:22" s="374" customFormat="1" ht="146.25" customHeight="1">
      <c r="A58" s="364" t="s">
        <v>23</v>
      </c>
      <c r="B58" s="365">
        <v>56</v>
      </c>
      <c r="C58" s="366" t="s">
        <v>73</v>
      </c>
      <c r="D58" s="366" t="s">
        <v>47</v>
      </c>
      <c r="E58" s="46" t="s">
        <v>374</v>
      </c>
      <c r="F58" s="367" t="s">
        <v>375</v>
      </c>
      <c r="G58" s="368"/>
      <c r="H58" s="366"/>
      <c r="I58" s="369"/>
      <c r="J58" s="467"/>
      <c r="K58" s="366" t="s">
        <v>108</v>
      </c>
      <c r="L58" s="12"/>
      <c r="M58" s="502"/>
      <c r="N58" s="502"/>
      <c r="O58" s="521" t="s">
        <v>376</v>
      </c>
      <c r="P58" s="476"/>
      <c r="Q58" s="477"/>
      <c r="R58" s="478"/>
      <c r="S58" s="478"/>
    </row>
    <row r="59" spans="1:22" s="374" customFormat="1" ht="40.5" customHeight="1">
      <c r="A59" s="364" t="s">
        <v>23</v>
      </c>
      <c r="B59" s="365">
        <v>57</v>
      </c>
      <c r="C59" s="366" t="s">
        <v>46</v>
      </c>
      <c r="D59" s="366" t="s">
        <v>47</v>
      </c>
      <c r="E59" s="46" t="s">
        <v>92</v>
      </c>
      <c r="F59" s="367" t="s">
        <v>377</v>
      </c>
      <c r="G59" s="368"/>
      <c r="H59" s="366"/>
      <c r="I59" s="369"/>
      <c r="J59" s="467"/>
      <c r="K59" s="366" t="s">
        <v>74</v>
      </c>
      <c r="L59" s="12"/>
      <c r="M59" s="381"/>
      <c r="N59" s="381" t="s">
        <v>378</v>
      </c>
      <c r="O59" s="521" t="s">
        <v>379</v>
      </c>
      <c r="P59" s="476"/>
      <c r="Q59" s="477"/>
      <c r="R59" s="478"/>
      <c r="S59" s="478"/>
    </row>
    <row r="60" spans="1:22" s="374" customFormat="1" ht="202.5" customHeight="1">
      <c r="A60" s="364" t="s">
        <v>23</v>
      </c>
      <c r="B60" s="365">
        <v>58</v>
      </c>
      <c r="C60" s="8" t="s">
        <v>48</v>
      </c>
      <c r="D60" s="366" t="s">
        <v>47</v>
      </c>
      <c r="E60" s="46" t="s">
        <v>92</v>
      </c>
      <c r="F60" s="11" t="s">
        <v>380</v>
      </c>
      <c r="G60" s="7" t="s">
        <v>381</v>
      </c>
      <c r="H60" s="366"/>
      <c r="I60" s="369"/>
      <c r="J60" s="1426">
        <v>5871000</v>
      </c>
      <c r="K60" s="702" t="s">
        <v>108</v>
      </c>
      <c r="L60" s="12"/>
      <c r="M60" s="385" t="s">
        <v>382</v>
      </c>
      <c r="N60" s="381" t="s">
        <v>383</v>
      </c>
      <c r="O60" s="487"/>
      <c r="P60" s="476"/>
      <c r="Q60" s="477"/>
      <c r="R60" s="478"/>
      <c r="S60" s="478"/>
    </row>
    <row r="61" spans="1:22" s="374" customFormat="1" ht="202.5" customHeight="1">
      <c r="A61" s="364" t="s">
        <v>23</v>
      </c>
      <c r="B61" s="365">
        <v>58</v>
      </c>
      <c r="C61" s="8" t="s">
        <v>48</v>
      </c>
      <c r="D61" s="366" t="s">
        <v>47</v>
      </c>
      <c r="E61" s="46" t="s">
        <v>92</v>
      </c>
      <c r="F61" s="11" t="s">
        <v>384</v>
      </c>
      <c r="G61" s="7" t="s">
        <v>385</v>
      </c>
      <c r="H61" s="366"/>
      <c r="I61" s="369"/>
      <c r="J61" s="467">
        <v>985000</v>
      </c>
      <c r="K61" s="366" t="s">
        <v>51</v>
      </c>
      <c r="L61" s="12"/>
      <c r="M61" s="1455" t="s">
        <v>386</v>
      </c>
      <c r="N61" s="1128" t="s">
        <v>387</v>
      </c>
      <c r="O61" s="516"/>
      <c r="P61" s="476"/>
      <c r="Q61" s="477"/>
      <c r="R61" s="478"/>
      <c r="S61" s="478"/>
    </row>
    <row r="62" spans="1:22" s="374" customFormat="1" ht="202.5" customHeight="1">
      <c r="A62" s="364" t="s">
        <v>23</v>
      </c>
      <c r="B62" s="365">
        <v>59</v>
      </c>
      <c r="C62" s="8" t="s">
        <v>154</v>
      </c>
      <c r="D62" s="366" t="s">
        <v>47</v>
      </c>
      <c r="E62" s="46" t="s">
        <v>388</v>
      </c>
      <c r="F62" s="11" t="s">
        <v>389</v>
      </c>
      <c r="G62" s="7" t="s">
        <v>390</v>
      </c>
      <c r="H62" s="366" t="s">
        <v>391</v>
      </c>
      <c r="I62" s="369">
        <v>20000</v>
      </c>
      <c r="J62" s="467">
        <v>9880000</v>
      </c>
      <c r="K62" s="366" t="s">
        <v>51</v>
      </c>
      <c r="L62" s="12"/>
      <c r="M62" s="1179" t="s">
        <v>392</v>
      </c>
      <c r="N62" s="538" t="s">
        <v>393</v>
      </c>
      <c r="O62" s="515" t="s">
        <v>394</v>
      </c>
      <c r="P62" s="196" t="s">
        <v>395</v>
      </c>
      <c r="Q62" s="77" t="s">
        <v>396</v>
      </c>
      <c r="R62" s="40" t="s">
        <v>397</v>
      </c>
      <c r="S62" s="40" t="s">
        <v>398</v>
      </c>
      <c r="T62" s="40"/>
      <c r="U62" s="40"/>
      <c r="V62" s="40"/>
    </row>
    <row r="63" spans="1:22" s="374" customFormat="1" ht="202.5" customHeight="1">
      <c r="A63" s="364" t="s">
        <v>23</v>
      </c>
      <c r="B63" s="365">
        <v>60</v>
      </c>
      <c r="C63" s="8" t="s">
        <v>233</v>
      </c>
      <c r="D63" s="366" t="s">
        <v>47</v>
      </c>
      <c r="E63" s="46" t="s">
        <v>399</v>
      </c>
      <c r="F63" s="11" t="s">
        <v>400</v>
      </c>
      <c r="G63" s="7" t="s">
        <v>401</v>
      </c>
      <c r="H63" s="366" t="s">
        <v>402</v>
      </c>
      <c r="I63" s="369">
        <v>1800</v>
      </c>
      <c r="J63" s="467">
        <v>390810</v>
      </c>
      <c r="K63" s="366" t="s">
        <v>108</v>
      </c>
      <c r="L63" s="12"/>
      <c r="M63" s="546"/>
      <c r="N63" s="546" t="s">
        <v>403</v>
      </c>
      <c r="O63" s="160" t="s">
        <v>404</v>
      </c>
      <c r="P63" s="196" t="s">
        <v>405</v>
      </c>
      <c r="Q63" s="40" t="s">
        <v>406</v>
      </c>
      <c r="R63" s="40" t="s">
        <v>407</v>
      </c>
      <c r="S63" s="40"/>
      <c r="T63" s="40"/>
      <c r="U63" s="40"/>
      <c r="V63" s="40"/>
    </row>
    <row r="64" spans="1:22" s="374" customFormat="1" ht="202.5" customHeight="1">
      <c r="A64" s="364" t="s">
        <v>23</v>
      </c>
      <c r="B64" s="365">
        <f t="shared" ref="B64:B73" si="0">B63+1</f>
        <v>61</v>
      </c>
      <c r="C64" s="8" t="s">
        <v>233</v>
      </c>
      <c r="D64" s="366" t="s">
        <v>47</v>
      </c>
      <c r="E64" s="46" t="s">
        <v>399</v>
      </c>
      <c r="F64" s="11" t="s">
        <v>408</v>
      </c>
      <c r="G64" s="7" t="s">
        <v>401</v>
      </c>
      <c r="H64" s="366" t="s">
        <v>401</v>
      </c>
      <c r="I64" s="369" t="s">
        <v>401</v>
      </c>
      <c r="J64" s="467" t="s">
        <v>401</v>
      </c>
      <c r="K64" s="366" t="s">
        <v>108</v>
      </c>
      <c r="L64" s="12"/>
      <c r="M64" s="538"/>
      <c r="N64" s="538" t="s">
        <v>403</v>
      </c>
      <c r="O64" s="515" t="s">
        <v>409</v>
      </c>
      <c r="P64" s="196" t="s">
        <v>410</v>
      </c>
      <c r="Q64" s="40" t="s">
        <v>411</v>
      </c>
      <c r="R64" s="48"/>
      <c r="S64" s="40"/>
      <c r="T64" s="40"/>
      <c r="U64" s="40"/>
      <c r="V64" s="40"/>
    </row>
    <row r="65" spans="1:22" s="374" customFormat="1" ht="180" customHeight="1">
      <c r="A65" s="364" t="s">
        <v>23</v>
      </c>
      <c r="B65" s="365">
        <f t="shared" si="0"/>
        <v>62</v>
      </c>
      <c r="C65" s="8" t="s">
        <v>412</v>
      </c>
      <c r="D65" s="366" t="s">
        <v>47</v>
      </c>
      <c r="E65" s="46" t="s">
        <v>68</v>
      </c>
      <c r="F65" s="11" t="s">
        <v>413</v>
      </c>
      <c r="G65" s="7" t="s">
        <v>414</v>
      </c>
      <c r="H65" s="366" t="s">
        <v>401</v>
      </c>
      <c r="I65" s="369" t="s">
        <v>401</v>
      </c>
      <c r="J65" s="467">
        <v>357000</v>
      </c>
      <c r="K65" s="366" t="s">
        <v>51</v>
      </c>
      <c r="L65" s="12"/>
      <c r="M65" s="546" t="s">
        <v>415</v>
      </c>
      <c r="N65" s="546" t="s">
        <v>416</v>
      </c>
      <c r="O65" s="160" t="s">
        <v>417</v>
      </c>
      <c r="P65" s="196"/>
      <c r="Q65" s="40"/>
      <c r="R65" s="40"/>
      <c r="S65" s="40"/>
      <c r="T65" s="40"/>
      <c r="U65" s="40"/>
      <c r="V65" s="40"/>
    </row>
    <row r="66" spans="1:22" s="374" customFormat="1" ht="168" customHeight="1">
      <c r="A66" s="364" t="s">
        <v>23</v>
      </c>
      <c r="B66" s="365">
        <f t="shared" si="0"/>
        <v>63</v>
      </c>
      <c r="C66" s="8" t="s">
        <v>418</v>
      </c>
      <c r="D66" s="366" t="s">
        <v>47</v>
      </c>
      <c r="E66" s="46" t="s">
        <v>68</v>
      </c>
      <c r="F66" s="11" t="s">
        <v>419</v>
      </c>
      <c r="G66" s="7" t="s">
        <v>420</v>
      </c>
      <c r="H66" s="366" t="s">
        <v>401</v>
      </c>
      <c r="I66" s="369" t="s">
        <v>401</v>
      </c>
      <c r="J66" s="467"/>
      <c r="K66" s="366" t="s">
        <v>108</v>
      </c>
      <c r="L66" s="12"/>
      <c r="M66" s="546"/>
      <c r="N66" s="546" t="s">
        <v>421</v>
      </c>
      <c r="O66" s="160"/>
      <c r="P66" s="196"/>
      <c r="Q66" s="40"/>
      <c r="R66" s="40"/>
      <c r="S66" s="40"/>
      <c r="T66" s="40"/>
      <c r="U66" s="40"/>
      <c r="V66" s="40"/>
    </row>
    <row r="67" spans="1:22" s="374" customFormat="1" ht="168" customHeight="1">
      <c r="A67" s="364" t="s">
        <v>23</v>
      </c>
      <c r="B67" s="365">
        <f t="shared" si="0"/>
        <v>64</v>
      </c>
      <c r="C67" s="8" t="s">
        <v>73</v>
      </c>
      <c r="D67" s="366" t="s">
        <v>47</v>
      </c>
      <c r="E67" s="46" t="s">
        <v>68</v>
      </c>
      <c r="F67" s="11" t="s">
        <v>422</v>
      </c>
      <c r="G67" s="7" t="s">
        <v>423</v>
      </c>
      <c r="H67" s="366" t="s">
        <v>401</v>
      </c>
      <c r="I67" s="369" t="s">
        <v>401</v>
      </c>
      <c r="J67" s="467"/>
      <c r="K67" s="366" t="s">
        <v>108</v>
      </c>
      <c r="L67" s="12"/>
      <c r="M67" s="546"/>
      <c r="N67" s="546" t="s">
        <v>424</v>
      </c>
      <c r="O67" s="160"/>
      <c r="P67" s="196"/>
      <c r="Q67" s="40"/>
      <c r="R67" s="40"/>
      <c r="S67" s="40"/>
      <c r="T67" s="40"/>
      <c r="U67" s="40"/>
      <c r="V67" s="40"/>
    </row>
    <row r="68" spans="1:22" s="558" customFormat="1" ht="168" customHeight="1">
      <c r="A68" s="469" t="s">
        <v>23</v>
      </c>
      <c r="B68" s="365">
        <f t="shared" si="0"/>
        <v>65</v>
      </c>
      <c r="C68" s="469" t="s">
        <v>73</v>
      </c>
      <c r="D68" s="485" t="s">
        <v>47</v>
      </c>
      <c r="E68" s="485" t="s">
        <v>105</v>
      </c>
      <c r="F68" s="470" t="s">
        <v>425</v>
      </c>
      <c r="G68" s="470" t="s">
        <v>57</v>
      </c>
      <c r="H68" s="469"/>
      <c r="I68" s="469"/>
      <c r="J68" s="647" t="s">
        <v>426</v>
      </c>
      <c r="K68" s="469" t="s">
        <v>427</v>
      </c>
      <c r="L68" s="62"/>
      <c r="M68" s="503" t="s">
        <v>428</v>
      </c>
      <c r="N68" s="197" t="s">
        <v>429</v>
      </c>
      <c r="O68" s="648" t="s">
        <v>430</v>
      </c>
      <c r="P68" s="333" t="s">
        <v>431</v>
      </c>
      <c r="Q68" s="174"/>
      <c r="R68" s="174"/>
      <c r="S68" s="191"/>
      <c r="T68" s="649"/>
      <c r="U68" s="649"/>
      <c r="V68" s="649"/>
    </row>
    <row r="69" spans="1:22" s="374" customFormat="1" ht="168" customHeight="1">
      <c r="A69" s="469" t="s">
        <v>23</v>
      </c>
      <c r="B69" s="365">
        <f t="shared" si="0"/>
        <v>66</v>
      </c>
      <c r="C69" s="469" t="s">
        <v>73</v>
      </c>
      <c r="D69" s="485" t="s">
        <v>47</v>
      </c>
      <c r="E69" s="46" t="s">
        <v>388</v>
      </c>
      <c r="F69" s="470" t="s">
        <v>432</v>
      </c>
      <c r="G69" s="470" t="s">
        <v>433</v>
      </c>
      <c r="H69" s="469"/>
      <c r="I69" s="469"/>
      <c r="J69" s="650"/>
      <c r="K69" s="366" t="s">
        <v>108</v>
      </c>
      <c r="L69" s="62"/>
      <c r="M69" s="197"/>
      <c r="N69" s="197" t="s">
        <v>434</v>
      </c>
      <c r="O69" s="648"/>
      <c r="P69" s="333"/>
      <c r="Q69" s="174"/>
      <c r="R69" s="174"/>
      <c r="S69" s="191"/>
      <c r="T69" s="649"/>
      <c r="U69" s="649"/>
      <c r="V69" s="649"/>
    </row>
    <row r="70" spans="1:22" s="374" customFormat="1" ht="123" customHeight="1">
      <c r="A70" s="469" t="s">
        <v>23</v>
      </c>
      <c r="B70" s="365">
        <f t="shared" si="0"/>
        <v>67</v>
      </c>
      <c r="C70" s="469" t="s">
        <v>73</v>
      </c>
      <c r="D70" s="485" t="s">
        <v>47</v>
      </c>
      <c r="E70" s="46" t="s">
        <v>388</v>
      </c>
      <c r="F70" s="470" t="s">
        <v>435</v>
      </c>
      <c r="G70" s="470" t="s">
        <v>436</v>
      </c>
      <c r="H70" s="469"/>
      <c r="I70" s="469"/>
      <c r="J70" s="650"/>
      <c r="K70" s="366" t="s">
        <v>108</v>
      </c>
      <c r="L70" s="62"/>
      <c r="M70" s="197"/>
      <c r="N70" s="197"/>
      <c r="O70" s="648"/>
      <c r="P70" s="333"/>
      <c r="Q70" s="174"/>
      <c r="R70" s="174"/>
      <c r="S70" s="191"/>
      <c r="T70" s="649"/>
      <c r="U70" s="649"/>
      <c r="V70" s="649"/>
    </row>
    <row r="71" spans="1:22" s="374" customFormat="1" ht="246.75" customHeight="1">
      <c r="A71" s="469" t="s">
        <v>23</v>
      </c>
      <c r="B71" s="365">
        <f t="shared" si="0"/>
        <v>68</v>
      </c>
      <c r="C71" s="366" t="s">
        <v>46</v>
      </c>
      <c r="D71" s="366" t="s">
        <v>47</v>
      </c>
      <c r="E71" s="46" t="s">
        <v>92</v>
      </c>
      <c r="F71" s="470" t="s">
        <v>437</v>
      </c>
      <c r="G71" s="470" t="s">
        <v>438</v>
      </c>
      <c r="H71" s="469"/>
      <c r="I71" s="469"/>
      <c r="J71" s="467">
        <v>1000000</v>
      </c>
      <c r="K71" s="366" t="s">
        <v>108</v>
      </c>
      <c r="L71" s="62"/>
      <c r="M71" s="503" t="s">
        <v>439</v>
      </c>
      <c r="N71" s="197" t="s">
        <v>440</v>
      </c>
      <c r="O71" s="648"/>
      <c r="P71" s="333"/>
      <c r="Q71" s="174"/>
      <c r="R71" s="174"/>
      <c r="S71" s="191"/>
      <c r="T71" s="649"/>
      <c r="U71" s="649"/>
      <c r="V71" s="649"/>
    </row>
    <row r="72" spans="1:22" s="374" customFormat="1" ht="168" customHeight="1">
      <c r="A72" s="469" t="s">
        <v>23</v>
      </c>
      <c r="B72" s="365">
        <f t="shared" si="0"/>
        <v>69</v>
      </c>
      <c r="C72" s="469" t="s">
        <v>73</v>
      </c>
      <c r="D72" s="485" t="s">
        <v>47</v>
      </c>
      <c r="E72" s="46" t="s">
        <v>388</v>
      </c>
      <c r="F72" s="470" t="s">
        <v>441</v>
      </c>
      <c r="G72" s="470" t="s">
        <v>442</v>
      </c>
      <c r="H72" s="469"/>
      <c r="I72" s="469"/>
      <c r="J72" s="467">
        <v>428132</v>
      </c>
      <c r="K72" s="366" t="s">
        <v>51</v>
      </c>
      <c r="L72" s="791"/>
      <c r="M72" s="197" t="s">
        <v>443</v>
      </c>
      <c r="N72" s="197" t="s">
        <v>444</v>
      </c>
      <c r="O72" s="648"/>
      <c r="P72" s="333"/>
      <c r="Q72" s="174"/>
      <c r="R72" s="174"/>
      <c r="S72" s="191"/>
      <c r="T72" s="732"/>
      <c r="U72" s="732"/>
      <c r="V72" s="732"/>
    </row>
    <row r="73" spans="1:22" s="374" customFormat="1" ht="168" customHeight="1">
      <c r="A73" s="469" t="s">
        <v>23</v>
      </c>
      <c r="B73" s="365">
        <f t="shared" si="0"/>
        <v>70</v>
      </c>
      <c r="C73" s="469" t="s">
        <v>73</v>
      </c>
      <c r="D73" s="485" t="s">
        <v>47</v>
      </c>
      <c r="E73" s="46" t="s">
        <v>388</v>
      </c>
      <c r="F73" s="470" t="s">
        <v>445</v>
      </c>
      <c r="G73" s="470" t="s">
        <v>446</v>
      </c>
      <c r="H73" s="469"/>
      <c r="I73" s="469"/>
      <c r="J73" s="467">
        <v>300000</v>
      </c>
      <c r="K73" s="366" t="s">
        <v>108</v>
      </c>
      <c r="L73" s="791"/>
      <c r="M73" s="197"/>
      <c r="N73" s="197" t="s">
        <v>447</v>
      </c>
      <c r="O73" s="648"/>
      <c r="P73" s="333"/>
      <c r="Q73" s="174"/>
      <c r="R73" s="174"/>
      <c r="S73" s="191"/>
      <c r="T73" s="732"/>
      <c r="U73" s="732"/>
      <c r="V73" s="732"/>
    </row>
    <row r="74" spans="1:22" s="374" customFormat="1" ht="138.75" customHeight="1">
      <c r="A74" s="469" t="s">
        <v>23</v>
      </c>
      <c r="B74" s="365">
        <f>B73+1</f>
        <v>71</v>
      </c>
      <c r="C74" s="469" t="s">
        <v>73</v>
      </c>
      <c r="D74" s="485" t="s">
        <v>47</v>
      </c>
      <c r="E74" s="46" t="s">
        <v>388</v>
      </c>
      <c r="F74" s="470" t="s">
        <v>448</v>
      </c>
      <c r="G74" s="470" t="s">
        <v>94</v>
      </c>
      <c r="H74" s="469"/>
      <c r="I74" s="469"/>
      <c r="J74" s="467"/>
      <c r="K74" s="366" t="s">
        <v>108</v>
      </c>
      <c r="L74" s="791"/>
      <c r="M74" s="197"/>
      <c r="N74" s="197" t="s">
        <v>449</v>
      </c>
      <c r="O74" s="648"/>
      <c r="P74" s="333"/>
      <c r="Q74" s="174"/>
      <c r="R74" s="174"/>
      <c r="S74" s="191"/>
      <c r="T74" s="732"/>
      <c r="U74" s="732"/>
      <c r="V74" s="732"/>
    </row>
    <row r="75" spans="1:22" s="374" customFormat="1" ht="168.75" customHeight="1">
      <c r="A75" s="469" t="s">
        <v>23</v>
      </c>
      <c r="B75" s="365">
        <f>B74+1</f>
        <v>72</v>
      </c>
      <c r="C75" s="469" t="s">
        <v>73</v>
      </c>
      <c r="D75" s="485" t="s">
        <v>47</v>
      </c>
      <c r="E75" s="46" t="s">
        <v>388</v>
      </c>
      <c r="F75" s="470" t="s">
        <v>450</v>
      </c>
      <c r="G75" s="470"/>
      <c r="H75" s="469"/>
      <c r="I75" s="469"/>
      <c r="J75" s="467"/>
      <c r="K75" s="366" t="s">
        <v>108</v>
      </c>
      <c r="L75" s="791"/>
      <c r="M75" s="197"/>
      <c r="N75" s="197" t="s">
        <v>451</v>
      </c>
      <c r="O75" s="648"/>
      <c r="P75" s="333"/>
      <c r="Q75" s="174"/>
      <c r="R75" s="174"/>
      <c r="S75" s="191"/>
      <c r="T75" s="732"/>
      <c r="U75" s="732"/>
      <c r="V75" s="732"/>
    </row>
    <row r="76" spans="1:22" s="374" customFormat="1" ht="168" customHeight="1">
      <c r="A76" s="469" t="s">
        <v>23</v>
      </c>
      <c r="B76" s="365">
        <f>B75+1</f>
        <v>73</v>
      </c>
      <c r="C76" s="469" t="s">
        <v>73</v>
      </c>
      <c r="D76" s="485" t="s">
        <v>47</v>
      </c>
      <c r="E76" s="46" t="s">
        <v>388</v>
      </c>
      <c r="F76" s="470" t="s">
        <v>452</v>
      </c>
      <c r="G76" s="470" t="s">
        <v>453</v>
      </c>
      <c r="H76" s="469"/>
      <c r="I76" s="469"/>
      <c r="J76" s="467"/>
      <c r="K76" s="366" t="s">
        <v>108</v>
      </c>
      <c r="L76" s="791"/>
      <c r="M76" s="555" t="s">
        <v>454</v>
      </c>
      <c r="N76" s="555" t="s">
        <v>455</v>
      </c>
      <c r="O76" s="648"/>
      <c r="P76" s="333"/>
      <c r="Q76" s="174"/>
      <c r="R76" s="174"/>
      <c r="S76" s="191"/>
      <c r="T76" s="732"/>
      <c r="U76" s="732"/>
      <c r="V76" s="732"/>
    </row>
    <row r="77" spans="1:22" s="374" customFormat="1" ht="66.75">
      <c r="A77" s="469" t="s">
        <v>23</v>
      </c>
      <c r="B77" s="365">
        <f>B76+1</f>
        <v>74</v>
      </c>
      <c r="C77" s="469" t="s">
        <v>73</v>
      </c>
      <c r="D77" s="485" t="s">
        <v>47</v>
      </c>
      <c r="E77" s="46" t="s">
        <v>388</v>
      </c>
      <c r="F77" s="470" t="s">
        <v>456</v>
      </c>
      <c r="G77" s="470"/>
      <c r="H77" s="469"/>
      <c r="I77" s="469"/>
      <c r="J77" s="467"/>
      <c r="K77" s="366" t="s">
        <v>74</v>
      </c>
      <c r="L77" s="791"/>
      <c r="M77" s="512" t="s">
        <v>457</v>
      </c>
      <c r="N77" s="512" t="s">
        <v>458</v>
      </c>
      <c r="O77" s="648"/>
      <c r="P77" s="333"/>
      <c r="Q77" s="174"/>
      <c r="R77" s="174"/>
      <c r="S77" s="191"/>
      <c r="T77" s="732"/>
      <c r="U77" s="732"/>
      <c r="V77" s="732"/>
    </row>
    <row r="78" spans="1:22" s="374" customFormat="1" ht="123.75" customHeight="1">
      <c r="A78" s="469" t="s">
        <v>23</v>
      </c>
      <c r="B78" s="365">
        <f>B77+1</f>
        <v>75</v>
      </c>
      <c r="C78" s="469" t="s">
        <v>73</v>
      </c>
      <c r="D78" s="485" t="s">
        <v>47</v>
      </c>
      <c r="E78" s="46" t="s">
        <v>388</v>
      </c>
      <c r="F78" s="470" t="s">
        <v>459</v>
      </c>
      <c r="G78" s="470"/>
      <c r="H78" s="469"/>
      <c r="I78" s="469"/>
      <c r="J78" s="467"/>
      <c r="K78" s="366" t="s">
        <v>74</v>
      </c>
      <c r="L78" s="791"/>
      <c r="M78" s="845" t="s">
        <v>460</v>
      </c>
      <c r="N78" s="512"/>
      <c r="O78" s="648"/>
      <c r="P78" s="333"/>
      <c r="Q78" s="174"/>
      <c r="R78" s="174"/>
      <c r="S78" s="191"/>
      <c r="T78" s="732"/>
      <c r="U78" s="732"/>
      <c r="V78" s="732"/>
    </row>
    <row r="79" spans="1:22" s="374" customFormat="1" ht="138.75" customHeight="1">
      <c r="A79" s="103" t="s">
        <v>461</v>
      </c>
      <c r="B79" s="365">
        <f>B78+1</f>
        <v>76</v>
      </c>
      <c r="C79" s="651" t="s">
        <v>46</v>
      </c>
      <c r="D79" s="7" t="s">
        <v>47</v>
      </c>
      <c r="E79" s="651" t="s">
        <v>48</v>
      </c>
      <c r="F79" s="8" t="s">
        <v>462</v>
      </c>
      <c r="G79" s="97" t="s">
        <v>463</v>
      </c>
      <c r="H79" s="366"/>
      <c r="I79" s="369"/>
      <c r="J79" s="366"/>
      <c r="K79" s="8" t="s">
        <v>74</v>
      </c>
      <c r="L79" s="18"/>
      <c r="M79" s="502" t="s">
        <v>464</v>
      </c>
      <c r="N79" s="385"/>
      <c r="O79" s="402"/>
      <c r="P79" s="340"/>
      <c r="Q79" s="341"/>
      <c r="R79" s="341"/>
      <c r="S79" s="8"/>
      <c r="T79" s="230"/>
      <c r="U79" s="230"/>
      <c r="V79" s="299"/>
    </row>
    <row r="80" spans="1:22" s="374" customFormat="1" ht="135" customHeight="1">
      <c r="A80" s="103" t="s">
        <v>461</v>
      </c>
      <c r="B80" s="365">
        <f>B79+1</f>
        <v>77</v>
      </c>
      <c r="C80" s="651" t="s">
        <v>46</v>
      </c>
      <c r="D80" s="7" t="s">
        <v>47</v>
      </c>
      <c r="E80" s="651" t="s">
        <v>48</v>
      </c>
      <c r="F80" s="8" t="s">
        <v>465</v>
      </c>
      <c r="G80" s="97" t="s">
        <v>466</v>
      </c>
      <c r="H80" s="366"/>
      <c r="I80" s="369"/>
      <c r="J80" s="366"/>
      <c r="K80" s="8" t="s">
        <v>74</v>
      </c>
      <c r="L80" s="18"/>
      <c r="M80" s="502" t="s">
        <v>467</v>
      </c>
      <c r="N80" s="385"/>
      <c r="O80" s="402"/>
      <c r="P80" s="340"/>
      <c r="Q80" s="341"/>
      <c r="R80" s="341"/>
      <c r="S80" s="8"/>
      <c r="T80" s="230"/>
      <c r="U80" s="230"/>
      <c r="V80" s="299"/>
    </row>
    <row r="81" spans="1:22" s="559" customFormat="1" ht="34.5" customHeight="1">
      <c r="A81" s="855" t="s">
        <v>58</v>
      </c>
      <c r="B81" s="856"/>
      <c r="C81" s="856"/>
      <c r="D81" s="856"/>
      <c r="E81" s="856"/>
      <c r="F81" s="856"/>
      <c r="G81" s="856"/>
      <c r="H81" s="856"/>
      <c r="I81" s="856"/>
      <c r="J81" s="856"/>
      <c r="K81" s="856"/>
      <c r="L81" s="856"/>
      <c r="M81" s="856"/>
      <c r="N81" s="856"/>
      <c r="O81" s="856"/>
      <c r="P81" s="856"/>
      <c r="Q81" s="377"/>
      <c r="R81" s="856"/>
      <c r="S81" s="856"/>
      <c r="T81" s="856"/>
      <c r="U81" s="856"/>
      <c r="V81" s="856"/>
    </row>
    <row r="82" spans="1:22" s="77" customFormat="1" ht="27" customHeight="1">
      <c r="A82" s="81" t="s">
        <v>3</v>
      </c>
      <c r="B82" s="81" t="s">
        <v>4</v>
      </c>
      <c r="C82" s="81" t="s">
        <v>5</v>
      </c>
      <c r="D82" s="81" t="s">
        <v>6</v>
      </c>
      <c r="E82" s="81" t="s">
        <v>7</v>
      </c>
      <c r="F82" s="81" t="s">
        <v>8</v>
      </c>
      <c r="G82" s="81" t="s">
        <v>9</v>
      </c>
      <c r="H82" s="81" t="s">
        <v>10</v>
      </c>
      <c r="I82" s="81" t="s">
        <v>11</v>
      </c>
      <c r="J82" s="81" t="s">
        <v>12</v>
      </c>
      <c r="K82" s="81" t="s">
        <v>31</v>
      </c>
      <c r="L82" s="81" t="s">
        <v>14</v>
      </c>
      <c r="M82" s="3"/>
      <c r="N82" s="3" t="s">
        <v>80</v>
      </c>
      <c r="O82" s="3" t="s">
        <v>15</v>
      </c>
      <c r="P82" s="3" t="s">
        <v>16</v>
      </c>
      <c r="Q82" s="91" t="s">
        <v>59</v>
      </c>
      <c r="R82" s="81" t="s">
        <v>60</v>
      </c>
      <c r="S82" s="91" t="s">
        <v>61</v>
      </c>
      <c r="T82" s="91" t="s">
        <v>62</v>
      </c>
      <c r="U82" s="91"/>
      <c r="V82" s="91" t="s">
        <v>22</v>
      </c>
    </row>
    <row r="83" spans="1:22" s="100" customFormat="1" ht="102" customHeight="1">
      <c r="A83" s="103" t="s">
        <v>23</v>
      </c>
      <c r="B83" s="96">
        <v>1</v>
      </c>
      <c r="C83" s="651" t="s">
        <v>46</v>
      </c>
      <c r="D83" s="7" t="s">
        <v>47</v>
      </c>
      <c r="E83" s="651" t="s">
        <v>48</v>
      </c>
      <c r="F83" s="8" t="s">
        <v>468</v>
      </c>
      <c r="G83" s="96" t="s">
        <v>469</v>
      </c>
      <c r="H83" s="366"/>
      <c r="I83" s="369"/>
      <c r="J83" s="366"/>
      <c r="K83" s="8" t="s">
        <v>66</v>
      </c>
      <c r="L83" s="18"/>
      <c r="M83" s="502"/>
      <c r="N83" s="502"/>
      <c r="O83" s="402"/>
      <c r="P83" s="340"/>
      <c r="Q83" s="341"/>
      <c r="R83" s="341"/>
      <c r="S83" s="8"/>
      <c r="T83" s="230"/>
      <c r="U83" s="230"/>
      <c r="V83" s="299"/>
    </row>
    <row r="84" spans="1:22" s="100" customFormat="1" ht="27.75" customHeight="1">
      <c r="A84" s="103" t="s">
        <v>23</v>
      </c>
      <c r="B84" s="96">
        <v>2</v>
      </c>
      <c r="C84" s="651" t="s">
        <v>46</v>
      </c>
      <c r="D84" s="7" t="s">
        <v>47</v>
      </c>
      <c r="E84" s="651" t="s">
        <v>48</v>
      </c>
      <c r="F84" s="8" t="s">
        <v>470</v>
      </c>
      <c r="G84" s="96" t="s">
        <v>469</v>
      </c>
      <c r="H84" s="366"/>
      <c r="I84" s="369"/>
      <c r="J84" s="366"/>
      <c r="K84" s="8" t="s">
        <v>66</v>
      </c>
      <c r="L84" s="12"/>
      <c r="M84" s="502"/>
      <c r="N84" s="502"/>
      <c r="O84" s="402"/>
      <c r="P84" s="339"/>
      <c r="Q84" s="34"/>
      <c r="R84" s="11"/>
      <c r="S84" s="343"/>
      <c r="T84" s="344"/>
      <c r="U84" s="344"/>
      <c r="V84" s="345"/>
    </row>
    <row r="85" spans="1:22" s="99" customFormat="1" ht="27.75" customHeight="1">
      <c r="A85" s="103" t="s">
        <v>23</v>
      </c>
      <c r="B85" s="315">
        <v>3</v>
      </c>
      <c r="C85" s="651" t="s">
        <v>46</v>
      </c>
      <c r="D85" s="7" t="s">
        <v>47</v>
      </c>
      <c r="E85" s="651" t="s">
        <v>48</v>
      </c>
      <c r="F85" s="223" t="s">
        <v>471</v>
      </c>
      <c r="G85" s="318" t="s">
        <v>472</v>
      </c>
      <c r="H85" s="366"/>
      <c r="I85" s="369"/>
      <c r="J85" s="366"/>
      <c r="K85" s="8" t="s">
        <v>66</v>
      </c>
      <c r="L85" s="12"/>
      <c r="M85" s="502"/>
      <c r="N85" s="502"/>
      <c r="O85" s="402"/>
      <c r="P85" s="339"/>
      <c r="Q85" s="34"/>
      <c r="R85" s="342"/>
      <c r="S85" s="230"/>
      <c r="T85" s="230"/>
      <c r="U85" s="299"/>
      <c r="V85" s="230"/>
    </row>
    <row r="86" spans="1:22" s="99" customFormat="1" ht="27.75" customHeight="1">
      <c r="A86" s="103" t="s">
        <v>23</v>
      </c>
      <c r="B86" s="315">
        <v>4</v>
      </c>
      <c r="C86" s="651" t="s">
        <v>46</v>
      </c>
      <c r="D86" s="7" t="s">
        <v>47</v>
      </c>
      <c r="E86" s="651" t="s">
        <v>48</v>
      </c>
      <c r="F86" s="347" t="s">
        <v>473</v>
      </c>
      <c r="G86" s="318" t="s">
        <v>474</v>
      </c>
      <c r="H86" s="366"/>
      <c r="I86" s="369"/>
      <c r="J86" s="366"/>
      <c r="K86" s="8" t="s">
        <v>66</v>
      </c>
      <c r="L86" s="12"/>
      <c r="M86" s="502"/>
      <c r="N86" s="502"/>
      <c r="O86" s="402"/>
      <c r="P86" s="339"/>
      <c r="Q86" s="34"/>
      <c r="R86" s="342"/>
      <c r="S86" s="230"/>
      <c r="T86" s="230"/>
      <c r="U86" s="299"/>
      <c r="V86" s="230"/>
    </row>
    <row r="87" spans="1:22" s="99" customFormat="1" ht="27.75" customHeight="1">
      <c r="A87" s="103" t="s">
        <v>23</v>
      </c>
      <c r="B87" s="315">
        <v>5</v>
      </c>
      <c r="C87" s="96" t="s">
        <v>475</v>
      </c>
      <c r="D87" s="7" t="s">
        <v>47</v>
      </c>
      <c r="E87" s="346" t="s">
        <v>68</v>
      </c>
      <c r="F87" s="329" t="s">
        <v>476</v>
      </c>
      <c r="G87" s="318"/>
      <c r="H87" s="366"/>
      <c r="I87" s="369"/>
      <c r="J87" s="366"/>
      <c r="K87" s="8" t="s">
        <v>66</v>
      </c>
      <c r="L87" s="12"/>
      <c r="M87" s="502"/>
      <c r="N87" s="502"/>
      <c r="O87" s="402"/>
      <c r="P87" s="339"/>
      <c r="Q87" s="34"/>
      <c r="R87" s="342"/>
      <c r="S87" s="230"/>
      <c r="T87" s="230"/>
      <c r="U87" s="299"/>
      <c r="V87" s="230"/>
    </row>
    <row r="88" spans="1:22" s="99" customFormat="1" ht="27.75" customHeight="1">
      <c r="A88" s="103" t="s">
        <v>23</v>
      </c>
      <c r="B88" s="315">
        <v>6</v>
      </c>
      <c r="C88" s="96" t="s">
        <v>475</v>
      </c>
      <c r="D88" s="7" t="s">
        <v>47</v>
      </c>
      <c r="E88" s="346" t="s">
        <v>68</v>
      </c>
      <c r="F88" s="329" t="s">
        <v>477</v>
      </c>
      <c r="G88" s="318"/>
      <c r="H88" s="366"/>
      <c r="I88" s="369"/>
      <c r="J88" s="366"/>
      <c r="K88" s="8" t="s">
        <v>66</v>
      </c>
      <c r="L88" s="12"/>
      <c r="M88" s="502"/>
      <c r="N88" s="502"/>
      <c r="O88" s="402"/>
      <c r="P88" s="339"/>
      <c r="Q88" s="34"/>
      <c r="R88" s="342"/>
      <c r="S88" s="230"/>
      <c r="T88" s="230"/>
      <c r="U88" s="299"/>
      <c r="V88" s="230"/>
    </row>
    <row r="89" spans="1:22" s="99" customFormat="1" ht="27.75" customHeight="1">
      <c r="A89" s="103" t="s">
        <v>23</v>
      </c>
      <c r="B89" s="315">
        <v>7</v>
      </c>
      <c r="C89" s="96" t="s">
        <v>475</v>
      </c>
      <c r="D89" s="7" t="s">
        <v>47</v>
      </c>
      <c r="E89" s="346" t="s">
        <v>68</v>
      </c>
      <c r="F89" s="329" t="s">
        <v>478</v>
      </c>
      <c r="G89" s="318"/>
      <c r="H89" s="366"/>
      <c r="I89" s="369"/>
      <c r="J89" s="366"/>
      <c r="K89" s="8" t="s">
        <v>66</v>
      </c>
      <c r="L89" s="12"/>
      <c r="M89" s="502"/>
      <c r="N89" s="502"/>
      <c r="O89" s="402"/>
      <c r="P89" s="339"/>
      <c r="Q89" s="34"/>
      <c r="R89" s="342"/>
      <c r="S89" s="230"/>
      <c r="T89" s="230"/>
      <c r="U89" s="299"/>
      <c r="V89" s="230"/>
    </row>
    <row r="90" spans="1:22" s="99" customFormat="1" ht="27.75" customHeight="1">
      <c r="A90" s="314"/>
      <c r="B90" s="315"/>
      <c r="C90" s="315"/>
      <c r="D90" s="316"/>
      <c r="E90" s="449"/>
      <c r="F90" s="316"/>
      <c r="G90" s="318"/>
      <c r="H90" s="366"/>
      <c r="I90" s="369"/>
      <c r="J90" s="366"/>
      <c r="K90" s="8"/>
      <c r="L90" s="12"/>
      <c r="M90" s="502"/>
      <c r="N90" s="502"/>
      <c r="O90" s="379"/>
      <c r="P90" s="339"/>
      <c r="Q90" s="34"/>
      <c r="R90" s="342"/>
      <c r="S90" s="230"/>
      <c r="T90" s="230"/>
      <c r="U90" s="299"/>
      <c r="V90" s="230"/>
    </row>
    <row r="91" spans="1:22" s="99" customFormat="1" ht="27.75" customHeight="1">
      <c r="A91" s="314"/>
      <c r="B91" s="315"/>
      <c r="C91" s="315"/>
      <c r="D91" s="316"/>
      <c r="E91" s="449"/>
      <c r="F91" s="316"/>
      <c r="G91" s="318"/>
      <c r="H91" s="366"/>
      <c r="I91" s="369"/>
      <c r="J91" s="366"/>
      <c r="K91" s="8"/>
      <c r="L91" s="12"/>
      <c r="M91" s="502"/>
      <c r="N91" s="502"/>
      <c r="O91" s="379"/>
      <c r="P91" s="339"/>
      <c r="Q91" s="34"/>
      <c r="R91" s="342"/>
      <c r="S91" s="230"/>
      <c r="T91" s="230"/>
      <c r="U91" s="299"/>
      <c r="V91" s="230"/>
    </row>
    <row r="92" spans="1:22" s="99" customFormat="1" ht="27.75" customHeight="1">
      <c r="A92" s="314"/>
      <c r="B92" s="315"/>
      <c r="C92" s="315"/>
      <c r="D92" s="316"/>
      <c r="E92" s="449"/>
      <c r="F92" s="316"/>
      <c r="G92" s="318"/>
      <c r="H92" s="366"/>
      <c r="I92" s="369"/>
      <c r="J92" s="366"/>
      <c r="K92" s="8"/>
      <c r="L92" s="12"/>
      <c r="M92" s="502"/>
      <c r="N92" s="502"/>
      <c r="O92" s="379"/>
      <c r="P92" s="339"/>
      <c r="Q92" s="34"/>
      <c r="R92" s="342"/>
      <c r="S92" s="230"/>
      <c r="T92" s="230"/>
      <c r="U92" s="299"/>
      <c r="V92" s="230"/>
    </row>
    <row r="93" spans="1:22" s="99" customFormat="1" ht="27.75" customHeight="1">
      <c r="A93" s="314"/>
      <c r="B93" s="315"/>
      <c r="C93" s="315"/>
      <c r="D93" s="316"/>
      <c r="E93" s="449"/>
      <c r="F93" s="316"/>
      <c r="G93" s="318"/>
      <c r="H93" s="366"/>
      <c r="I93" s="369"/>
      <c r="J93" s="366"/>
      <c r="K93" s="8"/>
      <c r="L93" s="12"/>
      <c r="M93" s="502"/>
      <c r="N93" s="502"/>
      <c r="O93" s="379"/>
      <c r="P93" s="339"/>
      <c r="Q93" s="34"/>
      <c r="R93" s="342"/>
      <c r="S93" s="230"/>
      <c r="T93" s="230"/>
      <c r="U93" s="299"/>
      <c r="V93" s="230"/>
    </row>
    <row r="94" spans="1:22" s="99" customFormat="1" ht="27.75" customHeight="1">
      <c r="A94" s="314"/>
      <c r="B94" s="315"/>
      <c r="C94" s="315"/>
      <c r="D94" s="316"/>
      <c r="E94" s="449"/>
      <c r="F94" s="316"/>
      <c r="G94" s="318"/>
      <c r="H94" s="366"/>
      <c r="I94" s="369"/>
      <c r="J94" s="366"/>
      <c r="K94" s="8"/>
      <c r="L94" s="12"/>
      <c r="M94" s="502"/>
      <c r="N94" s="502"/>
      <c r="O94" s="379"/>
      <c r="P94" s="339"/>
      <c r="Q94" s="34"/>
      <c r="R94" s="342"/>
      <c r="S94" s="230"/>
      <c r="T94" s="230"/>
      <c r="U94" s="299"/>
      <c r="V94" s="230"/>
    </row>
    <row r="95" spans="1:22" s="99" customFormat="1" ht="27.75" customHeight="1">
      <c r="A95" s="314"/>
      <c r="B95" s="315"/>
      <c r="C95" s="315"/>
      <c r="D95" s="316"/>
      <c r="E95" s="449"/>
      <c r="F95" s="316"/>
      <c r="G95" s="318"/>
      <c r="H95" s="366"/>
      <c r="I95" s="369"/>
      <c r="J95" s="366"/>
      <c r="K95" s="8"/>
      <c r="L95" s="12"/>
      <c r="M95" s="502"/>
      <c r="N95" s="502"/>
      <c r="O95" s="379"/>
      <c r="P95" s="339"/>
      <c r="Q95" s="34"/>
      <c r="R95" s="342"/>
      <c r="S95" s="230"/>
      <c r="T95" s="230"/>
      <c r="U95" s="299"/>
      <c r="V95" s="230"/>
    </row>
    <row r="96" spans="1:22" s="99" customFormat="1" ht="27.75" customHeight="1">
      <c r="A96" s="314"/>
      <c r="B96" s="315"/>
      <c r="C96" s="315"/>
      <c r="D96" s="316"/>
      <c r="E96" s="317"/>
      <c r="F96" s="316"/>
      <c r="G96" s="318"/>
      <c r="H96" s="366"/>
      <c r="I96" s="369"/>
      <c r="J96" s="366"/>
      <c r="K96" s="8"/>
      <c r="L96" s="12"/>
      <c r="M96" s="502"/>
      <c r="N96" s="502"/>
      <c r="O96" s="379"/>
      <c r="P96" s="339"/>
      <c r="Q96" s="34"/>
      <c r="R96" s="342"/>
      <c r="S96" s="230"/>
      <c r="T96" s="230"/>
      <c r="U96" s="299"/>
      <c r="V96" s="230"/>
    </row>
    <row r="97" spans="1:22" s="99" customFormat="1" ht="27.75" customHeight="1">
      <c r="A97" s="314"/>
      <c r="B97" s="315"/>
      <c r="C97" s="315"/>
      <c r="D97" s="316"/>
      <c r="E97" s="317"/>
      <c r="F97" s="223"/>
      <c r="G97" s="318"/>
      <c r="H97" s="366"/>
      <c r="I97" s="369"/>
      <c r="J97" s="366"/>
      <c r="K97" s="8"/>
      <c r="L97" s="18"/>
      <c r="M97" s="502"/>
      <c r="N97" s="502"/>
      <c r="O97" s="379"/>
      <c r="Q97" s="857"/>
      <c r="R97" s="102"/>
      <c r="S97" s="319"/>
      <c r="T97" s="319"/>
      <c r="U97" s="319"/>
      <c r="V97" s="320"/>
    </row>
    <row r="98" spans="1:22" s="25" customFormat="1" ht="27.75" customHeight="1">
      <c r="A98" s="855" t="s">
        <v>71</v>
      </c>
      <c r="B98" s="856"/>
      <c r="C98" s="856"/>
      <c r="D98" s="856"/>
      <c r="E98" s="856"/>
      <c r="F98" s="856"/>
      <c r="G98" s="856"/>
      <c r="H98" s="856"/>
      <c r="I98" s="856"/>
      <c r="J98" s="856"/>
      <c r="K98" s="856"/>
      <c r="L98" s="856"/>
      <c r="M98" s="856"/>
      <c r="N98" s="856"/>
      <c r="O98" s="856"/>
      <c r="P98" s="856"/>
      <c r="Q98" s="856"/>
      <c r="R98" s="856"/>
      <c r="S98" s="856"/>
      <c r="T98" s="856"/>
      <c r="U98" s="856"/>
      <c r="V98" s="856"/>
    </row>
    <row r="99" spans="1:22" s="275" customFormat="1" ht="335.25" customHeight="1">
      <c r="A99" s="113" t="s">
        <v>23</v>
      </c>
      <c r="B99" s="133">
        <v>1</v>
      </c>
      <c r="C99" s="133" t="s">
        <v>73</v>
      </c>
      <c r="D99" s="134" t="s">
        <v>47</v>
      </c>
      <c r="E99" s="133"/>
      <c r="F99" s="135" t="s">
        <v>479</v>
      </c>
      <c r="G99" s="141"/>
      <c r="H99" s="136"/>
      <c r="I99" s="271">
        <v>651563</v>
      </c>
      <c r="J99" s="137" t="s">
        <v>51</v>
      </c>
      <c r="K99" s="322"/>
      <c r="L99" s="14"/>
      <c r="M99" s="138"/>
      <c r="N99" s="138"/>
      <c r="O99" s="138"/>
      <c r="P99" s="138"/>
      <c r="Q99" s="138" t="s">
        <v>320</v>
      </c>
      <c r="R99" s="272" t="s">
        <v>480</v>
      </c>
      <c r="S99" s="273" t="s">
        <v>481</v>
      </c>
      <c r="T99" s="273" t="s">
        <v>482</v>
      </c>
      <c r="U99" s="273" t="s">
        <v>483</v>
      </c>
      <c r="V99" s="274"/>
    </row>
    <row r="100" spans="1:22" ht="186" customHeight="1">
      <c r="A100" s="10" t="s">
        <v>23</v>
      </c>
      <c r="B100" s="7">
        <v>2</v>
      </c>
      <c r="C100" s="7" t="s">
        <v>73</v>
      </c>
      <c r="D100" s="8" t="s">
        <v>47</v>
      </c>
      <c r="E100" s="7" t="s">
        <v>484</v>
      </c>
      <c r="F100" s="13" t="s">
        <v>485</v>
      </c>
      <c r="G100" s="142"/>
      <c r="H100" s="10"/>
      <c r="I100" s="276">
        <v>900000</v>
      </c>
      <c r="J100" s="11" t="s">
        <v>51</v>
      </c>
      <c r="K100" s="102"/>
      <c r="L100" s="14"/>
      <c r="M100" s="379"/>
      <c r="N100" s="379"/>
      <c r="O100" s="379"/>
      <c r="P100" s="34"/>
      <c r="Q100" s="34" t="s">
        <v>486</v>
      </c>
      <c r="R100" s="74" t="s">
        <v>487</v>
      </c>
      <c r="S100" s="76" t="s">
        <v>488</v>
      </c>
      <c r="T100" s="76" t="s">
        <v>489</v>
      </c>
      <c r="U100" s="76" t="s">
        <v>490</v>
      </c>
    </row>
    <row r="101" spans="1:22" s="279" customFormat="1" ht="141" customHeight="1">
      <c r="A101" s="113" t="s">
        <v>23</v>
      </c>
      <c r="B101" s="84">
        <v>3</v>
      </c>
      <c r="C101" s="84" t="s">
        <v>73</v>
      </c>
      <c r="D101" s="85" t="s">
        <v>491</v>
      </c>
      <c r="E101" s="84"/>
      <c r="F101" s="118" t="s">
        <v>492</v>
      </c>
      <c r="G101" s="143"/>
      <c r="H101" s="113"/>
      <c r="I101" s="277">
        <v>1400000</v>
      </c>
      <c r="J101" s="114" t="s">
        <v>493</v>
      </c>
      <c r="K101" s="323"/>
      <c r="L101" s="14"/>
      <c r="M101" s="138"/>
      <c r="N101" s="138"/>
      <c r="O101" s="138"/>
      <c r="P101" s="129"/>
      <c r="Q101" s="129"/>
      <c r="R101" s="130"/>
      <c r="S101" s="125"/>
      <c r="T101" s="131" t="s">
        <v>494</v>
      </c>
      <c r="U101" s="132"/>
    </row>
    <row r="102" spans="1:22" ht="180.75" customHeight="1">
      <c r="A102" s="10" t="s">
        <v>23</v>
      </c>
      <c r="B102" s="7">
        <v>4</v>
      </c>
      <c r="C102" s="46" t="s">
        <v>73</v>
      </c>
      <c r="D102" s="46" t="s">
        <v>47</v>
      </c>
      <c r="E102" s="46" t="s">
        <v>105</v>
      </c>
      <c r="F102" s="37" t="s">
        <v>495</v>
      </c>
      <c r="G102" s="111"/>
      <c r="H102" s="46"/>
      <c r="I102" s="24"/>
      <c r="J102" s="255" t="s">
        <v>74</v>
      </c>
      <c r="K102" s="46"/>
      <c r="L102" s="390"/>
      <c r="M102" s="379"/>
      <c r="N102" s="379"/>
      <c r="O102" s="379"/>
      <c r="P102" s="65"/>
      <c r="Q102" s="65" t="s">
        <v>496</v>
      </c>
      <c r="R102" s="65" t="s">
        <v>497</v>
      </c>
      <c r="S102" s="244"/>
      <c r="T102" s="244"/>
      <c r="U102" s="252"/>
    </row>
    <row r="103" spans="1:22" ht="144" customHeight="1">
      <c r="A103" s="10" t="s">
        <v>23</v>
      </c>
      <c r="B103" s="7">
        <v>6</v>
      </c>
      <c r="C103" s="46" t="s">
        <v>73</v>
      </c>
      <c r="D103" s="46" t="s">
        <v>47</v>
      </c>
      <c r="E103" s="46" t="s">
        <v>105</v>
      </c>
      <c r="F103" s="37" t="s">
        <v>498</v>
      </c>
      <c r="G103" s="43"/>
      <c r="H103" s="256"/>
      <c r="I103" s="24"/>
      <c r="J103" s="255" t="s">
        <v>74</v>
      </c>
      <c r="K103" s="253"/>
      <c r="L103" s="390"/>
      <c r="M103" s="379"/>
      <c r="N103" s="379"/>
      <c r="O103" s="379"/>
      <c r="P103" s="65"/>
      <c r="Q103" s="65" t="s">
        <v>496</v>
      </c>
      <c r="R103" s="65" t="s">
        <v>499</v>
      </c>
      <c r="S103" s="244"/>
      <c r="T103" s="244"/>
      <c r="U103" s="252"/>
    </row>
    <row r="104" spans="1:22" ht="36" customHeight="1">
      <c r="A104" s="10" t="s">
        <v>23</v>
      </c>
      <c r="B104" s="7">
        <v>7</v>
      </c>
      <c r="C104" s="46" t="s">
        <v>73</v>
      </c>
      <c r="D104" s="46" t="s">
        <v>47</v>
      </c>
      <c r="E104" s="46" t="s">
        <v>105</v>
      </c>
      <c r="F104" s="37" t="s">
        <v>500</v>
      </c>
      <c r="G104" s="111"/>
      <c r="H104" s="46">
        <v>300</v>
      </c>
      <c r="I104" s="24">
        <v>272685</v>
      </c>
      <c r="J104" s="255" t="s">
        <v>74</v>
      </c>
      <c r="K104" s="46"/>
      <c r="L104" s="390"/>
      <c r="M104" s="378"/>
      <c r="N104" s="378"/>
      <c r="O104" s="378"/>
      <c r="P104" s="65"/>
      <c r="Q104" s="65"/>
      <c r="R104" s="65" t="s">
        <v>501</v>
      </c>
      <c r="S104" s="642"/>
      <c r="T104" s="642"/>
      <c r="U104" s="641"/>
    </row>
    <row r="105" spans="1:22" ht="37.5" customHeight="1">
      <c r="A105" s="10" t="s">
        <v>23</v>
      </c>
      <c r="B105" s="7">
        <v>8</v>
      </c>
      <c r="C105" s="46" t="s">
        <v>73</v>
      </c>
      <c r="D105" s="46" t="s">
        <v>47</v>
      </c>
      <c r="E105" s="46" t="s">
        <v>105</v>
      </c>
      <c r="F105" s="37" t="s">
        <v>502</v>
      </c>
      <c r="G105" s="111"/>
      <c r="H105" s="46"/>
      <c r="I105" s="24"/>
      <c r="J105" s="255" t="s">
        <v>74</v>
      </c>
      <c r="K105" s="46"/>
      <c r="L105" s="390"/>
      <c r="M105" s="378"/>
      <c r="N105" s="378"/>
      <c r="O105" s="378"/>
      <c r="P105" s="65"/>
      <c r="Q105" s="66"/>
      <c r="R105" s="66" t="s">
        <v>503</v>
      </c>
      <c r="S105" s="244"/>
      <c r="T105" s="244"/>
      <c r="U105" s="252"/>
    </row>
    <row r="106" spans="1:22" s="279" customFormat="1" ht="282.75" customHeight="1">
      <c r="A106" s="113" t="s">
        <v>23</v>
      </c>
      <c r="B106" s="84">
        <v>9</v>
      </c>
      <c r="C106" s="84" t="s">
        <v>73</v>
      </c>
      <c r="D106" s="85" t="s">
        <v>504</v>
      </c>
      <c r="E106" s="84" t="s">
        <v>105</v>
      </c>
      <c r="F106" s="118" t="s">
        <v>505</v>
      </c>
      <c r="G106" s="118"/>
      <c r="H106" s="119"/>
      <c r="I106" s="120"/>
      <c r="J106" s="84" t="s">
        <v>51</v>
      </c>
      <c r="K106" s="391"/>
      <c r="L106" s="14"/>
      <c r="M106" s="378"/>
      <c r="N106" s="378"/>
      <c r="O106" s="378"/>
      <c r="P106" s="121"/>
      <c r="Q106" s="121" t="s">
        <v>285</v>
      </c>
      <c r="R106" s="280" t="s">
        <v>506</v>
      </c>
      <c r="S106" s="281" t="s">
        <v>507</v>
      </c>
      <c r="T106" s="282"/>
      <c r="U106" s="283"/>
    </row>
    <row r="107" spans="1:22" s="279" customFormat="1" ht="97.5" customHeight="1">
      <c r="A107" s="113" t="s">
        <v>23</v>
      </c>
      <c r="B107" s="84">
        <v>10</v>
      </c>
      <c r="C107" s="84" t="s">
        <v>73</v>
      </c>
      <c r="D107" s="85" t="s">
        <v>47</v>
      </c>
      <c r="E107" s="84" t="s">
        <v>105</v>
      </c>
      <c r="F107" s="118" t="s">
        <v>508</v>
      </c>
      <c r="G107" s="118"/>
      <c r="H107" s="119"/>
      <c r="I107" s="120"/>
      <c r="J107" s="114" t="s">
        <v>74</v>
      </c>
      <c r="K107" s="323"/>
      <c r="L107" s="14"/>
      <c r="M107" s="378"/>
      <c r="N107" s="378"/>
      <c r="O107" s="378"/>
      <c r="P107" s="121"/>
      <c r="Q107" s="121"/>
      <c r="R107" s="284"/>
      <c r="S107" s="121" t="s">
        <v>509</v>
      </c>
      <c r="T107" s="278"/>
      <c r="U107" s="284"/>
    </row>
    <row r="108" spans="1:22" s="279" customFormat="1" ht="409.5" customHeight="1">
      <c r="A108" s="113" t="s">
        <v>23</v>
      </c>
      <c r="B108" s="84">
        <v>11</v>
      </c>
      <c r="C108" s="285" t="s">
        <v>73</v>
      </c>
      <c r="D108" s="285" t="s">
        <v>47</v>
      </c>
      <c r="E108" s="285" t="s">
        <v>105</v>
      </c>
      <c r="F108" s="126" t="s">
        <v>510</v>
      </c>
      <c r="G108" s="144"/>
      <c r="H108" s="285"/>
      <c r="I108" s="127"/>
      <c r="J108" s="285" t="s">
        <v>250</v>
      </c>
      <c r="K108" s="325"/>
      <c r="L108" s="14"/>
      <c r="M108" s="378"/>
      <c r="N108" s="378"/>
      <c r="O108" s="378"/>
      <c r="P108" s="128"/>
      <c r="Q108" s="128"/>
      <c r="R108" s="286" t="s">
        <v>511</v>
      </c>
      <c r="S108" s="287"/>
      <c r="T108" s="287"/>
      <c r="U108" s="288"/>
    </row>
    <row r="109" spans="1:22" ht="72" customHeight="1">
      <c r="A109" s="10" t="s">
        <v>23</v>
      </c>
      <c r="B109" s="7">
        <v>12</v>
      </c>
      <c r="C109" s="46" t="s">
        <v>73</v>
      </c>
      <c r="D109" s="46" t="s">
        <v>47</v>
      </c>
      <c r="E109" s="46" t="s">
        <v>105</v>
      </c>
      <c r="F109" s="29" t="s">
        <v>512</v>
      </c>
      <c r="G109" s="110"/>
      <c r="H109" s="46">
        <v>4688</v>
      </c>
      <c r="I109" s="24"/>
      <c r="J109" s="255" t="s">
        <v>74</v>
      </c>
      <c r="K109" s="46"/>
      <c r="L109" s="390"/>
      <c r="M109" s="378"/>
      <c r="N109" s="378"/>
      <c r="O109" s="378"/>
      <c r="P109" s="65"/>
      <c r="Q109" s="66" t="s">
        <v>285</v>
      </c>
      <c r="R109" s="242" t="s">
        <v>513</v>
      </c>
      <c r="S109" s="244"/>
      <c r="T109" s="244"/>
      <c r="U109" s="252"/>
    </row>
    <row r="110" spans="1:22" ht="63.75" customHeight="1">
      <c r="A110" s="10" t="s">
        <v>23</v>
      </c>
      <c r="B110" s="7">
        <v>13</v>
      </c>
      <c r="C110" s="46" t="s">
        <v>73</v>
      </c>
      <c r="D110" s="46" t="s">
        <v>47</v>
      </c>
      <c r="E110" s="46" t="s">
        <v>105</v>
      </c>
      <c r="F110" s="37" t="s">
        <v>514</v>
      </c>
      <c r="G110" s="111"/>
      <c r="H110" s="46"/>
      <c r="I110" s="24"/>
      <c r="J110" s="255" t="s">
        <v>74</v>
      </c>
      <c r="K110" s="46"/>
      <c r="L110" s="390"/>
      <c r="M110" s="378"/>
      <c r="N110" s="378"/>
      <c r="O110" s="378"/>
      <c r="P110" s="65"/>
      <c r="Q110" s="66" t="s">
        <v>243</v>
      </c>
      <c r="R110" s="252"/>
      <c r="S110" s="289" t="s">
        <v>515</v>
      </c>
      <c r="T110" s="244"/>
      <c r="U110" s="252"/>
    </row>
    <row r="111" spans="1:22" ht="72.75" customHeight="1">
      <c r="A111" s="10" t="s">
        <v>23</v>
      </c>
      <c r="B111" s="7">
        <v>14</v>
      </c>
      <c r="C111" s="46" t="s">
        <v>73</v>
      </c>
      <c r="D111" s="46" t="s">
        <v>47</v>
      </c>
      <c r="E111" s="46" t="s">
        <v>105</v>
      </c>
      <c r="F111" s="37" t="s">
        <v>516</v>
      </c>
      <c r="G111" s="111"/>
      <c r="H111" s="46"/>
      <c r="I111" s="24">
        <v>787290</v>
      </c>
      <c r="J111" s="255" t="s">
        <v>74</v>
      </c>
      <c r="K111" s="46"/>
      <c r="L111" s="390"/>
      <c r="M111" s="378"/>
      <c r="N111" s="378"/>
      <c r="O111" s="378"/>
      <c r="P111" s="65"/>
      <c r="Q111" s="65"/>
      <c r="R111" s="242"/>
      <c r="S111" s="241" t="s">
        <v>517</v>
      </c>
      <c r="T111" s="244"/>
      <c r="U111" s="252"/>
    </row>
    <row r="112" spans="1:22" s="279" customFormat="1" ht="60.75" customHeight="1">
      <c r="A112" s="113" t="s">
        <v>23</v>
      </c>
      <c r="B112" s="84">
        <v>15</v>
      </c>
      <c r="C112" s="290" t="s">
        <v>73</v>
      </c>
      <c r="D112" s="290" t="s">
        <v>47</v>
      </c>
      <c r="E112" s="290" t="s">
        <v>105</v>
      </c>
      <c r="F112" s="115" t="s">
        <v>518</v>
      </c>
      <c r="G112" s="145"/>
      <c r="H112" s="290"/>
      <c r="I112" s="116"/>
      <c r="J112" s="290" t="s">
        <v>74</v>
      </c>
      <c r="K112" s="325"/>
      <c r="L112" s="14"/>
      <c r="M112" s="378"/>
      <c r="N112" s="378"/>
      <c r="O112" s="378"/>
      <c r="P112" s="283"/>
      <c r="Q112" s="291"/>
      <c r="R112" s="281" t="s">
        <v>519</v>
      </c>
      <c r="S112" s="278"/>
      <c r="T112" s="278"/>
      <c r="U112" s="284"/>
    </row>
    <row r="113" spans="1:21" s="279" customFormat="1" ht="37.5" customHeight="1">
      <c r="A113" s="113" t="s">
        <v>23</v>
      </c>
      <c r="B113" s="84">
        <v>16</v>
      </c>
      <c r="C113" s="290" t="s">
        <v>73</v>
      </c>
      <c r="D113" s="290" t="s">
        <v>47</v>
      </c>
      <c r="E113" s="290" t="s">
        <v>105</v>
      </c>
      <c r="F113" s="115" t="s">
        <v>520</v>
      </c>
      <c r="G113" s="145"/>
      <c r="H113" s="290"/>
      <c r="I113" s="116"/>
      <c r="J113" s="290" t="s">
        <v>74</v>
      </c>
      <c r="K113" s="325"/>
      <c r="L113" s="14"/>
      <c r="M113" s="378"/>
      <c r="N113" s="378"/>
      <c r="O113" s="378"/>
      <c r="P113" s="123"/>
      <c r="Q113" s="117"/>
      <c r="R113" s="291" t="s">
        <v>521</v>
      </c>
      <c r="S113" s="278"/>
      <c r="T113" s="278"/>
      <c r="U113" s="284"/>
    </row>
    <row r="114" spans="1:21" s="295" customFormat="1" ht="63" customHeight="1">
      <c r="A114" s="113" t="s">
        <v>23</v>
      </c>
      <c r="B114" s="84">
        <v>17</v>
      </c>
      <c r="C114" s="290" t="s">
        <v>73</v>
      </c>
      <c r="D114" s="290" t="s">
        <v>47</v>
      </c>
      <c r="E114" s="290" t="s">
        <v>105</v>
      </c>
      <c r="F114" s="125" t="s">
        <v>522</v>
      </c>
      <c r="G114" s="125"/>
      <c r="H114" s="290"/>
      <c r="I114" s="116"/>
      <c r="J114" s="290"/>
      <c r="K114" s="325"/>
      <c r="L114" s="14"/>
      <c r="M114" s="378"/>
      <c r="N114" s="378"/>
      <c r="O114" s="378"/>
      <c r="P114" s="121"/>
      <c r="Q114" s="121"/>
      <c r="R114" s="292"/>
      <c r="S114" s="292"/>
      <c r="T114" s="293" t="s">
        <v>523</v>
      </c>
      <c r="U114" s="294"/>
    </row>
    <row r="115" spans="1:21" s="279" customFormat="1" ht="84" customHeight="1">
      <c r="A115" s="113" t="s">
        <v>23</v>
      </c>
      <c r="B115" s="84">
        <v>18</v>
      </c>
      <c r="C115" s="290" t="s">
        <v>73</v>
      </c>
      <c r="D115" s="290" t="s">
        <v>47</v>
      </c>
      <c r="E115" s="290" t="s">
        <v>105</v>
      </c>
      <c r="F115" s="125" t="s">
        <v>524</v>
      </c>
      <c r="G115" s="125"/>
      <c r="H115" s="290">
        <v>50</v>
      </c>
      <c r="I115" s="116">
        <v>62948</v>
      </c>
      <c r="J115" s="290" t="s">
        <v>74</v>
      </c>
      <c r="K115" s="325"/>
      <c r="L115" s="14"/>
      <c r="M115" s="378"/>
      <c r="N115" s="378"/>
      <c r="O115" s="378"/>
      <c r="P115" s="121"/>
      <c r="Q115" s="121"/>
      <c r="R115" s="278"/>
      <c r="S115" s="282" t="s">
        <v>525</v>
      </c>
      <c r="T115" s="284"/>
      <c r="U115" s="284"/>
    </row>
    <row r="116" spans="1:21" s="279" customFormat="1" ht="55.5" customHeight="1">
      <c r="A116" s="113" t="s">
        <v>23</v>
      </c>
      <c r="B116" s="84">
        <v>19</v>
      </c>
      <c r="C116" s="84" t="s">
        <v>73</v>
      </c>
      <c r="D116" s="85" t="s">
        <v>47</v>
      </c>
      <c r="E116" s="84" t="s">
        <v>105</v>
      </c>
      <c r="F116" s="118" t="s">
        <v>526</v>
      </c>
      <c r="G116" s="118"/>
      <c r="H116" s="119"/>
      <c r="I116" s="120"/>
      <c r="J116" s="114" t="s">
        <v>74</v>
      </c>
      <c r="K116" s="323"/>
      <c r="L116" s="14"/>
      <c r="M116" s="378"/>
      <c r="N116" s="378"/>
      <c r="O116" s="378"/>
      <c r="P116" s="121"/>
      <c r="Q116" s="121"/>
      <c r="R116" s="284"/>
      <c r="S116" s="282" t="s">
        <v>527</v>
      </c>
      <c r="T116" s="278"/>
      <c r="U116" s="284"/>
    </row>
    <row r="117" spans="1:21" s="279" customFormat="1" ht="120" customHeight="1">
      <c r="A117" s="113" t="s">
        <v>23</v>
      </c>
      <c r="B117" s="84">
        <v>20</v>
      </c>
      <c r="C117" s="290" t="s">
        <v>73</v>
      </c>
      <c r="D117" s="290" t="s">
        <v>47</v>
      </c>
      <c r="E117" s="290" t="s">
        <v>105</v>
      </c>
      <c r="F117" s="115" t="s">
        <v>317</v>
      </c>
      <c r="G117" s="145"/>
      <c r="H117" s="290"/>
      <c r="I117" s="116"/>
      <c r="J117" s="290" t="s">
        <v>74</v>
      </c>
      <c r="K117" s="325"/>
      <c r="L117" s="14"/>
      <c r="M117" s="378"/>
      <c r="N117" s="378"/>
      <c r="O117" s="378"/>
      <c r="P117" s="123"/>
      <c r="Q117" s="123" t="s">
        <v>320</v>
      </c>
      <c r="R117" s="281" t="s">
        <v>321</v>
      </c>
      <c r="S117" s="281" t="s">
        <v>322</v>
      </c>
      <c r="T117" s="278"/>
      <c r="U117" s="284"/>
    </row>
    <row r="118" spans="1:21" s="279" customFormat="1" ht="307.5" customHeight="1">
      <c r="A118" s="113" t="s">
        <v>23</v>
      </c>
      <c r="B118" s="84">
        <v>21</v>
      </c>
      <c r="C118" s="290" t="s">
        <v>191</v>
      </c>
      <c r="D118" s="290" t="s">
        <v>47</v>
      </c>
      <c r="E118" s="290" t="s">
        <v>105</v>
      </c>
      <c r="F118" s="115" t="s">
        <v>528</v>
      </c>
      <c r="G118" s="145"/>
      <c r="H118" s="290"/>
      <c r="I118" s="116"/>
      <c r="J118" s="290" t="s">
        <v>74</v>
      </c>
      <c r="K118" s="325"/>
      <c r="L118" s="14"/>
      <c r="M118" s="378"/>
      <c r="N118" s="378"/>
      <c r="O118" s="378"/>
      <c r="P118" s="123"/>
      <c r="Q118" s="123" t="s">
        <v>320</v>
      </c>
      <c r="R118" s="281" t="s">
        <v>529</v>
      </c>
      <c r="S118" s="296" t="s">
        <v>530</v>
      </c>
      <c r="T118" s="278"/>
      <c r="U118" s="284"/>
    </row>
    <row r="119" spans="1:21" s="279" customFormat="1" ht="103.5" customHeight="1">
      <c r="A119" s="113" t="s">
        <v>23</v>
      </c>
      <c r="B119" s="84">
        <v>22</v>
      </c>
      <c r="C119" s="290" t="s">
        <v>531</v>
      </c>
      <c r="D119" s="290" t="s">
        <v>47</v>
      </c>
      <c r="E119" s="290" t="s">
        <v>105</v>
      </c>
      <c r="F119" s="115" t="s">
        <v>532</v>
      </c>
      <c r="G119" s="145"/>
      <c r="H119" s="290"/>
      <c r="I119" s="116"/>
      <c r="J119" s="290" t="s">
        <v>74</v>
      </c>
      <c r="K119" s="325"/>
      <c r="L119" s="14"/>
      <c r="M119" s="378"/>
      <c r="N119" s="378"/>
      <c r="O119" s="378"/>
      <c r="P119" s="123"/>
      <c r="Q119" s="123"/>
      <c r="R119" s="284"/>
      <c r="S119" s="282" t="s">
        <v>533</v>
      </c>
      <c r="T119" s="278"/>
      <c r="U119" s="284"/>
    </row>
    <row r="120" spans="1:21" s="279" customFormat="1" ht="187.5" customHeight="1">
      <c r="A120" s="113" t="s">
        <v>23</v>
      </c>
      <c r="B120" s="84">
        <v>23</v>
      </c>
      <c r="C120" s="290" t="s">
        <v>531</v>
      </c>
      <c r="D120" s="85" t="s">
        <v>47</v>
      </c>
      <c r="E120" s="84" t="s">
        <v>221</v>
      </c>
      <c r="F120" s="118" t="s">
        <v>534</v>
      </c>
      <c r="G120" s="143"/>
      <c r="H120" s="113"/>
      <c r="I120" s="277">
        <v>2063874</v>
      </c>
      <c r="J120" s="114" t="s">
        <v>108</v>
      </c>
      <c r="K120" s="323"/>
      <c r="L120" s="14"/>
      <c r="M120" s="378"/>
      <c r="N120" s="378"/>
      <c r="O120" s="378"/>
      <c r="P120" s="124"/>
      <c r="Q120" s="124" t="s">
        <v>320</v>
      </c>
      <c r="R120" s="284"/>
      <c r="S120" s="297" t="s">
        <v>535</v>
      </c>
      <c r="T120" s="282" t="s">
        <v>536</v>
      </c>
      <c r="U120" s="284"/>
    </row>
    <row r="121" spans="1:21" s="279" customFormat="1" ht="36.75" customHeight="1">
      <c r="A121" s="113" t="s">
        <v>23</v>
      </c>
      <c r="B121" s="84">
        <v>24</v>
      </c>
      <c r="C121" s="290" t="s">
        <v>531</v>
      </c>
      <c r="D121" s="85" t="s">
        <v>47</v>
      </c>
      <c r="E121" s="84" t="s">
        <v>221</v>
      </c>
      <c r="F121" s="118" t="s">
        <v>537</v>
      </c>
      <c r="G121" s="118"/>
      <c r="H121" s="119">
        <v>100</v>
      </c>
      <c r="I121" s="120"/>
      <c r="J121" s="114" t="s">
        <v>74</v>
      </c>
      <c r="K121" s="323"/>
      <c r="L121" s="14"/>
      <c r="M121" s="378"/>
      <c r="N121" s="378"/>
      <c r="O121" s="378"/>
      <c r="P121" s="121"/>
      <c r="Q121" s="121"/>
      <c r="R121" s="284"/>
      <c r="S121" s="282" t="s">
        <v>538</v>
      </c>
      <c r="T121" s="278"/>
      <c r="U121" s="284"/>
    </row>
    <row r="122" spans="1:21" s="279" customFormat="1" ht="87.75" customHeight="1">
      <c r="A122" s="113" t="s">
        <v>23</v>
      </c>
      <c r="B122" s="84">
        <v>25</v>
      </c>
      <c r="C122" s="290" t="s">
        <v>531</v>
      </c>
      <c r="D122" s="290" t="s">
        <v>47</v>
      </c>
      <c r="E122" s="84" t="s">
        <v>221</v>
      </c>
      <c r="F122" s="122" t="s">
        <v>539</v>
      </c>
      <c r="G122" s="144"/>
      <c r="H122" s="290"/>
      <c r="I122" s="116">
        <v>89250</v>
      </c>
      <c r="J122" s="290" t="s">
        <v>74</v>
      </c>
      <c r="K122" s="325"/>
      <c r="L122" s="14"/>
      <c r="M122" s="378"/>
      <c r="N122" s="378"/>
      <c r="O122" s="378"/>
      <c r="P122" s="123"/>
      <c r="Q122" s="123"/>
      <c r="R122" s="284"/>
      <c r="S122" s="282" t="s">
        <v>540</v>
      </c>
      <c r="T122" s="278"/>
      <c r="U122" s="284"/>
    </row>
    <row r="123" spans="1:21" s="279" customFormat="1" ht="116.25" customHeight="1">
      <c r="A123" s="113" t="s">
        <v>23</v>
      </c>
      <c r="B123" s="84">
        <v>26</v>
      </c>
      <c r="C123" s="84" t="s">
        <v>46</v>
      </c>
      <c r="D123" s="85" t="s">
        <v>47</v>
      </c>
      <c r="E123" s="84" t="s">
        <v>105</v>
      </c>
      <c r="F123" s="118" t="s">
        <v>541</v>
      </c>
      <c r="G123" s="118"/>
      <c r="H123" s="119">
        <v>300</v>
      </c>
      <c r="I123" s="120"/>
      <c r="J123" s="114" t="s">
        <v>74</v>
      </c>
      <c r="K123" s="323"/>
      <c r="L123" s="14"/>
      <c r="M123" s="378"/>
      <c r="N123" s="378"/>
      <c r="O123" s="378"/>
      <c r="P123" s="121"/>
      <c r="Q123" s="121"/>
      <c r="R123" s="284"/>
      <c r="S123" s="282" t="s">
        <v>542</v>
      </c>
      <c r="T123" s="278"/>
      <c r="U123" s="284"/>
    </row>
    <row r="124" spans="1:21" s="279" customFormat="1" ht="122.25" customHeight="1">
      <c r="A124" s="113" t="s">
        <v>23</v>
      </c>
      <c r="B124" s="84">
        <v>27</v>
      </c>
      <c r="C124" s="84" t="s">
        <v>46</v>
      </c>
      <c r="D124" s="85" t="s">
        <v>47</v>
      </c>
      <c r="E124" s="84" t="s">
        <v>105</v>
      </c>
      <c r="F124" s="118" t="s">
        <v>543</v>
      </c>
      <c r="G124" s="118"/>
      <c r="H124" s="119"/>
      <c r="I124" s="120"/>
      <c r="J124" s="114" t="s">
        <v>74</v>
      </c>
      <c r="K124" s="323"/>
      <c r="L124" s="14"/>
      <c r="M124" s="378"/>
      <c r="N124" s="378"/>
      <c r="O124" s="378"/>
      <c r="P124" s="121"/>
      <c r="Q124" s="121"/>
      <c r="R124" s="284" t="s">
        <v>544</v>
      </c>
      <c r="S124" s="282" t="s">
        <v>545</v>
      </c>
      <c r="T124" s="278"/>
      <c r="U124" s="284"/>
    </row>
    <row r="125" spans="1:21" s="279" customFormat="1" ht="141.75" customHeight="1">
      <c r="A125" s="113" t="s">
        <v>23</v>
      </c>
      <c r="B125" s="84">
        <v>28</v>
      </c>
      <c r="C125" s="84" t="s">
        <v>46</v>
      </c>
      <c r="D125" s="290" t="s">
        <v>47</v>
      </c>
      <c r="E125" s="290" t="s">
        <v>105</v>
      </c>
      <c r="F125" s="122" t="s">
        <v>546</v>
      </c>
      <c r="G125" s="144"/>
      <c r="H125" s="290"/>
      <c r="I125" s="116"/>
      <c r="J125" s="290" t="s">
        <v>74</v>
      </c>
      <c r="K125" s="325"/>
      <c r="L125" s="14"/>
      <c r="M125" s="378"/>
      <c r="N125" s="378"/>
      <c r="O125" s="378"/>
      <c r="P125" s="123"/>
      <c r="Q125" s="123"/>
      <c r="R125" s="283" t="s">
        <v>547</v>
      </c>
      <c r="S125" s="278"/>
      <c r="T125" s="278"/>
      <c r="U125" s="284"/>
    </row>
    <row r="126" spans="1:21" s="279" customFormat="1" ht="75.75" customHeight="1">
      <c r="A126" s="113" t="s">
        <v>23</v>
      </c>
      <c r="B126" s="84">
        <v>29</v>
      </c>
      <c r="C126" s="290" t="s">
        <v>154</v>
      </c>
      <c r="D126" s="290" t="s">
        <v>47</v>
      </c>
      <c r="E126" s="290" t="s">
        <v>92</v>
      </c>
      <c r="F126" s="115" t="s">
        <v>548</v>
      </c>
      <c r="G126" s="145"/>
      <c r="H126" s="290"/>
      <c r="I126" s="116"/>
      <c r="J126" s="290" t="s">
        <v>74</v>
      </c>
      <c r="K126" s="325"/>
      <c r="L126" s="14"/>
      <c r="M126" s="378"/>
      <c r="N126" s="378"/>
      <c r="O126" s="378"/>
      <c r="P126" s="123"/>
      <c r="Q126" s="117"/>
      <c r="R126" s="291" t="s">
        <v>549</v>
      </c>
      <c r="S126" s="278"/>
      <c r="T126" s="278"/>
      <c r="U126" s="284"/>
    </row>
    <row r="127" spans="1:21" s="279" customFormat="1" ht="261" customHeight="1">
      <c r="A127" s="113" t="s">
        <v>23</v>
      </c>
      <c r="B127" s="84">
        <v>30</v>
      </c>
      <c r="C127" s="84" t="s">
        <v>550</v>
      </c>
      <c r="D127" s="85" t="s">
        <v>47</v>
      </c>
      <c r="E127" s="84" t="s">
        <v>551</v>
      </c>
      <c r="F127" s="118" t="s">
        <v>552</v>
      </c>
      <c r="G127" s="118"/>
      <c r="H127" s="119">
        <v>10000</v>
      </c>
      <c r="I127" s="139"/>
      <c r="J127" s="114" t="s">
        <v>51</v>
      </c>
      <c r="K127" s="323"/>
      <c r="L127" s="14"/>
      <c r="M127" s="378"/>
      <c r="N127" s="378"/>
      <c r="O127" s="378"/>
      <c r="P127" s="140"/>
      <c r="Q127" s="140"/>
      <c r="R127" s="284"/>
      <c r="S127" s="282" t="s">
        <v>553</v>
      </c>
      <c r="T127" s="278"/>
      <c r="U127" s="284"/>
    </row>
    <row r="128" spans="1:21" s="25" customFormat="1" ht="99" customHeight="1">
      <c r="A128" s="84" t="s">
        <v>23</v>
      </c>
      <c r="B128" s="84">
        <v>31</v>
      </c>
      <c r="C128" s="84" t="s">
        <v>46</v>
      </c>
      <c r="D128" s="84" t="s">
        <v>47</v>
      </c>
      <c r="E128" s="84"/>
      <c r="F128" s="85" t="s">
        <v>554</v>
      </c>
      <c r="G128" s="85"/>
      <c r="H128" s="84"/>
      <c r="I128" s="84"/>
      <c r="J128" s="84" t="s">
        <v>74</v>
      </c>
      <c r="K128" s="324"/>
      <c r="L128" s="14"/>
      <c r="M128" s="14"/>
      <c r="N128" s="14"/>
      <c r="O128" s="14"/>
      <c r="P128" s="86"/>
      <c r="Q128" s="86"/>
      <c r="R128" s="86"/>
      <c r="S128" s="86"/>
      <c r="T128" s="86" t="s">
        <v>555</v>
      </c>
      <c r="U128" s="95"/>
    </row>
  </sheetData>
  <phoneticPr fontId="3" type="noConversion"/>
  <dataValidations count="8">
    <dataValidation type="list" allowBlank="1" showInputMessage="1" showErrorMessage="1" sqref="C60:C61" xr:uid="{044DF4FE-EE70-4A3C-92E7-D923CD0DA643}">
      <formula1>"課輔,CSR-企業,CSR-企業/電競,企業內訓-PaGamO,企業內訓-One BoniO,企業行銷活動,公部門教育宣導,公部門教育宣導/電競,大專院校/高中"</formula1>
    </dataValidation>
    <dataValidation allowBlank="1" showInputMessage="1" showErrorMessage="1" sqref="G60:G61 F62:F78 C62:C70 C72:C78" xr:uid="{728FCB2D-DD33-4EED-B368-A8C60887379C}"/>
    <dataValidation type="list" allowBlank="1" showInputMessage="1" showErrorMessage="1" sqref="E62 E69:E70 E72:E77" xr:uid="{4135BE77-22CD-4751-B8D2-8F1DDDD59C26}">
      <formula1>$AC$147:$AC$157</formula1>
    </dataValidation>
    <dataValidation type="list" allowBlank="1" showInputMessage="1" showErrorMessage="1" sqref="D62" xr:uid="{DB2756E1-FD1D-4624-8E99-4430E1274D15}">
      <formula1>$AB$147:$AB$151</formula1>
    </dataValidation>
    <dataValidation type="list" allowBlank="1" showInputMessage="1" showErrorMessage="1" sqref="E63:E68" xr:uid="{41A7D574-E9C7-450B-AAFD-2D48DF9BAE3B}">
      <formula1>$AC$145:$AC$155</formula1>
    </dataValidation>
    <dataValidation type="list" allowBlank="1" showInputMessage="1" showErrorMessage="1" sqref="D63:D70 D72:D77" xr:uid="{88427442-1422-4A2B-8CEE-7817F2A5F5E1}">
      <formula1>$AB$145:$AB$149</formula1>
    </dataValidation>
    <dataValidation type="list" allowBlank="1" showInputMessage="1" showErrorMessage="1" sqref="E78" xr:uid="{E821D962-3BFF-4155-AE8C-5BCB33E1E33C}">
      <formula1>$AC$143:$AC$153</formula1>
    </dataValidation>
    <dataValidation type="list" allowBlank="1" showInputMessage="1" showErrorMessage="1" sqref="D78" xr:uid="{AC7E9CC6-B99F-4817-A1B9-3BAFA0EFF940}">
      <formula1>$AB$141:$AB$145</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ACA68-F08F-4C7A-9347-449934563C8D}">
  <dimension ref="A1:W233"/>
  <sheetViews>
    <sheetView topLeftCell="E1" workbookViewId="0">
      <selection activeCell="K25" sqref="K25"/>
    </sheetView>
  </sheetViews>
  <sheetFormatPr defaultColWidth="9.140625" defaultRowHeight="15" customHeight="1"/>
  <cols>
    <col min="1" max="1" width="11.42578125" style="45" customWidth="1"/>
    <col min="2" max="2" width="9.140625" style="45"/>
    <col min="3" max="3" width="19.28515625" style="45" customWidth="1"/>
    <col min="4" max="4" width="16.42578125" style="45" customWidth="1"/>
    <col min="5" max="5" width="29.7109375" style="45" customWidth="1"/>
    <col min="6" max="6" width="32.28515625" style="45" customWidth="1"/>
    <col min="7" max="7" width="24.42578125" style="45" customWidth="1"/>
    <col min="8" max="8" width="15.42578125" style="45" customWidth="1"/>
    <col min="9" max="9" width="8.42578125" style="45" customWidth="1"/>
    <col min="10" max="10" width="38.7109375" style="45" customWidth="1"/>
    <col min="11" max="11" width="14.42578125" style="237" customWidth="1"/>
    <col min="12" max="12" width="6.7109375" style="45" bestFit="1" customWidth="1"/>
    <col min="13" max="13" width="35.42578125" style="511" customWidth="1"/>
    <col min="14" max="14" width="26.42578125" style="511" customWidth="1"/>
    <col min="15" max="15" width="92.140625" style="47" customWidth="1"/>
    <col min="16" max="16" width="46.28515625" style="45" customWidth="1"/>
    <col min="17" max="17" width="34.42578125" style="45" customWidth="1"/>
    <col min="18" max="18" width="13.140625" style="45" customWidth="1"/>
    <col min="19" max="19" width="13.42578125" style="45" customWidth="1"/>
    <col min="20" max="20" width="18" style="45" customWidth="1"/>
    <col min="21" max="21" width="14.28515625" style="45" customWidth="1"/>
    <col min="22" max="22" width="29" style="45" customWidth="1"/>
    <col min="23" max="16384" width="9.140625" style="45"/>
  </cols>
  <sheetData>
    <row r="1" spans="1:22" ht="24" customHeight="1">
      <c r="A1" s="91" t="s">
        <v>3</v>
      </c>
      <c r="B1" s="27" t="s">
        <v>4</v>
      </c>
      <c r="C1" s="91" t="s">
        <v>5</v>
      </c>
      <c r="D1" s="27" t="s">
        <v>6</v>
      </c>
      <c r="E1" s="27" t="s">
        <v>75</v>
      </c>
      <c r="F1" s="27" t="s">
        <v>556</v>
      </c>
      <c r="G1" s="27" t="s">
        <v>9</v>
      </c>
      <c r="H1" s="27" t="s">
        <v>10</v>
      </c>
      <c r="I1" s="27" t="s">
        <v>11</v>
      </c>
      <c r="J1" s="27" t="s">
        <v>12</v>
      </c>
      <c r="K1" s="27" t="s">
        <v>31</v>
      </c>
      <c r="L1" s="27" t="s">
        <v>14</v>
      </c>
      <c r="M1" s="1066" t="s">
        <v>79</v>
      </c>
      <c r="N1" s="1066" t="s">
        <v>80</v>
      </c>
      <c r="O1" s="1066" t="s">
        <v>15</v>
      </c>
      <c r="P1" s="27" t="s">
        <v>16</v>
      </c>
      <c r="Q1" s="27" t="s">
        <v>17</v>
      </c>
      <c r="R1" s="27" t="s">
        <v>18</v>
      </c>
      <c r="S1" s="27" t="s">
        <v>19</v>
      </c>
      <c r="T1" s="27" t="s">
        <v>20</v>
      </c>
      <c r="U1" s="27" t="s">
        <v>21</v>
      </c>
      <c r="V1" s="27" t="s">
        <v>22</v>
      </c>
    </row>
    <row r="2" spans="1:22" ht="22.5" customHeight="1">
      <c r="A2" s="1481" t="s">
        <v>45</v>
      </c>
      <c r="B2" s="1481"/>
      <c r="C2" s="1481"/>
      <c r="D2" s="1481"/>
      <c r="E2" s="1481"/>
      <c r="F2" s="1481"/>
      <c r="G2" s="1481"/>
      <c r="H2" s="1481"/>
      <c r="I2" s="1481"/>
      <c r="J2" s="1481"/>
      <c r="K2" s="1481"/>
      <c r="L2" s="1481"/>
      <c r="M2" s="1481"/>
      <c r="N2" s="1481"/>
      <c r="O2" s="1481"/>
      <c r="P2" s="1481"/>
      <c r="Q2" s="1481"/>
      <c r="R2" s="1481"/>
      <c r="S2" s="1481"/>
      <c r="T2" s="1481"/>
      <c r="U2" s="1481"/>
      <c r="V2" s="1481"/>
    </row>
    <row r="3" spans="1:22" ht="87" customHeight="1">
      <c r="A3" s="653" t="s">
        <v>23</v>
      </c>
      <c r="B3" s="653">
        <v>1</v>
      </c>
      <c r="C3" s="22" t="s">
        <v>531</v>
      </c>
      <c r="D3" s="22" t="s">
        <v>47</v>
      </c>
      <c r="E3" s="22" t="s">
        <v>557</v>
      </c>
      <c r="F3" s="486" t="s">
        <v>558</v>
      </c>
      <c r="G3" s="486" t="s">
        <v>559</v>
      </c>
      <c r="H3" s="654">
        <v>46081</v>
      </c>
      <c r="I3" s="232" t="s">
        <v>401</v>
      </c>
      <c r="J3" s="655">
        <v>336000</v>
      </c>
      <c r="K3" s="469" t="s">
        <v>560</v>
      </c>
      <c r="L3" s="656"/>
      <c r="M3" s="665" t="s">
        <v>561</v>
      </c>
      <c r="N3" s="665" t="s">
        <v>562</v>
      </c>
      <c r="O3" s="648" t="s">
        <v>563</v>
      </c>
      <c r="P3" s="358" t="s">
        <v>564</v>
      </c>
      <c r="Q3" s="658" t="s">
        <v>565</v>
      </c>
      <c r="R3" s="659" t="s">
        <v>566</v>
      </c>
      <c r="S3" s="191"/>
      <c r="T3" s="191"/>
      <c r="U3" s="660"/>
      <c r="V3" s="660"/>
    </row>
    <row r="4" spans="1:22" ht="122.25" customHeight="1">
      <c r="A4" s="653" t="s">
        <v>23</v>
      </c>
      <c r="B4" s="653">
        <v>2</v>
      </c>
      <c r="C4" s="22" t="s">
        <v>531</v>
      </c>
      <c r="D4" s="22" t="s">
        <v>47</v>
      </c>
      <c r="E4" s="22" t="s">
        <v>557</v>
      </c>
      <c r="F4" s="486" t="s">
        <v>567</v>
      </c>
      <c r="G4" s="486" t="s">
        <v>568</v>
      </c>
      <c r="H4" s="300">
        <v>45199</v>
      </c>
      <c r="I4" s="232" t="s">
        <v>401</v>
      </c>
      <c r="J4" s="881">
        <v>600000</v>
      </c>
      <c r="K4" s="469" t="s">
        <v>51</v>
      </c>
      <c r="L4" s="656"/>
      <c r="M4" s="657" t="s">
        <v>569</v>
      </c>
      <c r="N4" s="1012" t="s">
        <v>570</v>
      </c>
      <c r="O4" s="197" t="s">
        <v>571</v>
      </c>
      <c r="P4" s="659" t="s">
        <v>572</v>
      </c>
      <c r="Q4" s="659" t="s">
        <v>573</v>
      </c>
      <c r="R4" s="661" t="s">
        <v>574</v>
      </c>
      <c r="S4" s="191"/>
      <c r="T4" s="191"/>
      <c r="U4" s="660"/>
      <c r="V4" s="660"/>
    </row>
    <row r="5" spans="1:22" ht="89.25" customHeight="1">
      <c r="A5" s="485" t="s">
        <v>23</v>
      </c>
      <c r="B5" s="653">
        <v>3</v>
      </c>
      <c r="C5" s="651" t="s">
        <v>531</v>
      </c>
      <c r="D5" s="651" t="s">
        <v>47</v>
      </c>
      <c r="E5" s="651" t="s">
        <v>557</v>
      </c>
      <c r="F5" s="470" t="s">
        <v>575</v>
      </c>
      <c r="G5" s="470" t="s">
        <v>576</v>
      </c>
      <c r="H5" s="232"/>
      <c r="I5" s="232"/>
      <c r="J5" s="663">
        <v>600000</v>
      </c>
      <c r="K5" s="485" t="s">
        <v>51</v>
      </c>
      <c r="L5" s="676"/>
      <c r="M5" s="1364" t="s">
        <v>577</v>
      </c>
      <c r="N5" s="665" t="s">
        <v>578</v>
      </c>
      <c r="O5" s="197" t="s">
        <v>579</v>
      </c>
      <c r="P5" s="667" t="s">
        <v>580</v>
      </c>
      <c r="Q5" s="667"/>
      <c r="R5" s="470" t="s">
        <v>67</v>
      </c>
      <c r="S5" s="668"/>
      <c r="T5" s="668">
        <v>45188</v>
      </c>
      <c r="U5" s="666"/>
      <c r="V5" s="660"/>
    </row>
    <row r="6" spans="1:22" ht="86.25" customHeight="1">
      <c r="A6" s="485" t="s">
        <v>23</v>
      </c>
      <c r="B6" s="653">
        <v>4</v>
      </c>
      <c r="C6" s="651" t="s">
        <v>531</v>
      </c>
      <c r="D6" s="651" t="s">
        <v>47</v>
      </c>
      <c r="E6" s="651" t="s">
        <v>557</v>
      </c>
      <c r="F6" s="470" t="s">
        <v>581</v>
      </c>
      <c r="G6" s="470" t="s">
        <v>582</v>
      </c>
      <c r="H6" s="232"/>
      <c r="I6" s="232"/>
      <c r="J6" s="454">
        <v>48476</v>
      </c>
      <c r="K6" s="469" t="s">
        <v>51</v>
      </c>
      <c r="L6" s="453"/>
      <c r="M6" s="665" t="s">
        <v>583</v>
      </c>
      <c r="N6" s="1012" t="s">
        <v>584</v>
      </c>
      <c r="O6" s="197" t="s">
        <v>585</v>
      </c>
      <c r="P6" s="669" t="s">
        <v>586</v>
      </c>
      <c r="Q6" s="667"/>
      <c r="R6" s="470"/>
      <c r="S6" s="668"/>
      <c r="T6" s="668"/>
      <c r="U6" s="666"/>
      <c r="V6" s="660"/>
    </row>
    <row r="7" spans="1:22" ht="96" customHeight="1">
      <c r="A7" s="485" t="s">
        <v>23</v>
      </c>
      <c r="B7" s="653">
        <v>5</v>
      </c>
      <c r="C7" s="11" t="s">
        <v>154</v>
      </c>
      <c r="D7" s="22" t="s">
        <v>47</v>
      </c>
      <c r="E7" s="11" t="s">
        <v>587</v>
      </c>
      <c r="F7" s="11" t="s">
        <v>588</v>
      </c>
      <c r="G7" s="11" t="s">
        <v>589</v>
      </c>
      <c r="H7" s="673"/>
      <c r="I7" s="673"/>
      <c r="J7" s="682">
        <v>200000</v>
      </c>
      <c r="K7" s="469" t="s">
        <v>51</v>
      </c>
      <c r="L7" s="680"/>
      <c r="M7" s="665" t="s">
        <v>590</v>
      </c>
      <c r="N7" s="665" t="s">
        <v>591</v>
      </c>
      <c r="O7" s="555" t="s">
        <v>592</v>
      </c>
      <c r="P7" s="648"/>
      <c r="Q7" s="648"/>
      <c r="R7" s="648"/>
      <c r="S7" s="648"/>
      <c r="T7" s="648"/>
      <c r="U7" s="648"/>
      <c r="V7" s="660"/>
    </row>
    <row r="8" spans="1:22" ht="159.75" customHeight="1">
      <c r="A8" s="485" t="s">
        <v>23</v>
      </c>
      <c r="B8" s="653">
        <v>6</v>
      </c>
      <c r="C8" s="469" t="s">
        <v>593</v>
      </c>
      <c r="D8" s="469" t="s">
        <v>47</v>
      </c>
      <c r="E8" s="651" t="s">
        <v>594</v>
      </c>
      <c r="F8" s="470" t="s">
        <v>595</v>
      </c>
      <c r="G8" s="470" t="s">
        <v>596</v>
      </c>
      <c r="H8" s="232" t="s">
        <v>401</v>
      </c>
      <c r="I8" s="232" t="s">
        <v>401</v>
      </c>
      <c r="J8" s="789">
        <v>430442</v>
      </c>
      <c r="K8" s="11" t="s">
        <v>51</v>
      </c>
      <c r="L8" s="656"/>
      <c r="M8" s="657" t="s">
        <v>597</v>
      </c>
      <c r="N8" s="665" t="s">
        <v>598</v>
      </c>
      <c r="O8" s="197" t="s">
        <v>599</v>
      </c>
      <c r="P8" s="658" t="s">
        <v>600</v>
      </c>
      <c r="Q8" s="658" t="s">
        <v>601</v>
      </c>
      <c r="R8" s="648"/>
      <c r="S8" s="648"/>
      <c r="T8" s="648"/>
      <c r="U8" s="648"/>
      <c r="V8" s="660"/>
    </row>
    <row r="9" spans="1:22" ht="159.75" customHeight="1">
      <c r="A9" s="485" t="s">
        <v>23</v>
      </c>
      <c r="B9" s="653">
        <v>6</v>
      </c>
      <c r="C9" s="469" t="s">
        <v>593</v>
      </c>
      <c r="D9" s="469" t="s">
        <v>47</v>
      </c>
      <c r="E9" s="651" t="s">
        <v>594</v>
      </c>
      <c r="F9" s="470" t="s">
        <v>602</v>
      </c>
      <c r="G9" s="470" t="s">
        <v>64</v>
      </c>
      <c r="H9" s="232"/>
      <c r="I9" s="232"/>
      <c r="J9" s="1163">
        <v>1670000</v>
      </c>
      <c r="K9" s="11" t="s">
        <v>51</v>
      </c>
      <c r="L9" s="656"/>
      <c r="M9" s="657" t="s">
        <v>603</v>
      </c>
      <c r="N9" s="665"/>
      <c r="O9" s="197"/>
      <c r="P9" s="658"/>
      <c r="Q9" s="658"/>
      <c r="R9" s="648"/>
      <c r="S9" s="648"/>
      <c r="T9" s="648"/>
      <c r="U9" s="648"/>
      <c r="V9" s="660"/>
    </row>
    <row r="10" spans="1:22" ht="153" customHeight="1">
      <c r="A10" s="485" t="s">
        <v>23</v>
      </c>
      <c r="B10" s="653">
        <v>7</v>
      </c>
      <c r="C10" s="11" t="s">
        <v>53</v>
      </c>
      <c r="D10" s="22" t="s">
        <v>47</v>
      </c>
      <c r="E10" s="11" t="s">
        <v>594</v>
      </c>
      <c r="F10" s="11" t="s">
        <v>604</v>
      </c>
      <c r="G10" s="11" t="s">
        <v>57</v>
      </c>
      <c r="H10" s="673"/>
      <c r="I10" s="673"/>
      <c r="J10" s="1135" t="s">
        <v>605</v>
      </c>
      <c r="K10" s="469" t="s">
        <v>560</v>
      </c>
      <c r="L10" s="680"/>
      <c r="M10" s="665" t="s">
        <v>606</v>
      </c>
      <c r="N10" s="665" t="s">
        <v>607</v>
      </c>
      <c r="O10" s="555" t="s">
        <v>592</v>
      </c>
      <c r="P10" s="648"/>
      <c r="Q10" s="648"/>
      <c r="R10" s="648"/>
      <c r="S10" s="648"/>
      <c r="T10" s="648"/>
      <c r="U10" s="648"/>
      <c r="V10" s="660"/>
    </row>
    <row r="11" spans="1:22" ht="74.25" customHeight="1">
      <c r="A11" s="485" t="s">
        <v>23</v>
      </c>
      <c r="B11" s="653">
        <v>8</v>
      </c>
      <c r="C11" s="11" t="s">
        <v>608</v>
      </c>
      <c r="D11" s="22" t="s">
        <v>47</v>
      </c>
      <c r="E11" s="11" t="s">
        <v>594</v>
      </c>
      <c r="F11" s="11" t="s">
        <v>609</v>
      </c>
      <c r="G11" s="11" t="s">
        <v>64</v>
      </c>
      <c r="H11" s="673"/>
      <c r="I11" s="673"/>
      <c r="J11" s="682">
        <v>626850</v>
      </c>
      <c r="K11" s="469" t="s">
        <v>51</v>
      </c>
      <c r="L11" s="656"/>
      <c r="M11" s="665"/>
      <c r="N11" s="665" t="s">
        <v>610</v>
      </c>
      <c r="O11" s="555" t="s">
        <v>592</v>
      </c>
      <c r="P11" s="648"/>
      <c r="Q11" s="648"/>
      <c r="R11" s="648"/>
      <c r="S11" s="648"/>
      <c r="T11" s="648"/>
      <c r="U11" s="648"/>
      <c r="V11" s="660"/>
    </row>
    <row r="12" spans="1:22" ht="141.75" customHeight="1">
      <c r="A12" s="485" t="s">
        <v>23</v>
      </c>
      <c r="B12" s="653">
        <v>9</v>
      </c>
      <c r="C12" s="11" t="s">
        <v>611</v>
      </c>
      <c r="D12" s="22" t="s">
        <v>47</v>
      </c>
      <c r="E12" s="11" t="s">
        <v>48</v>
      </c>
      <c r="F12" s="11" t="s">
        <v>612</v>
      </c>
      <c r="G12" s="11" t="s">
        <v>613</v>
      </c>
      <c r="H12" s="673"/>
      <c r="I12" s="673"/>
      <c r="J12" s="679" t="s">
        <v>614</v>
      </c>
      <c r="K12" s="469" t="s">
        <v>51</v>
      </c>
      <c r="L12" s="656"/>
      <c r="M12" s="657" t="s">
        <v>615</v>
      </c>
      <c r="N12" s="665" t="s">
        <v>616</v>
      </c>
      <c r="O12" s="555" t="s">
        <v>592</v>
      </c>
      <c r="P12" s="648"/>
      <c r="Q12" s="648"/>
      <c r="R12" s="648"/>
      <c r="S12" s="648"/>
      <c r="T12" s="648"/>
      <c r="U12" s="648"/>
      <c r="V12" s="660"/>
    </row>
    <row r="13" spans="1:22" ht="141.75" customHeight="1">
      <c r="A13" s="485" t="s">
        <v>23</v>
      </c>
      <c r="B13" s="653">
        <v>11</v>
      </c>
      <c r="C13" s="11" t="s">
        <v>46</v>
      </c>
      <c r="D13" s="22" t="s">
        <v>47</v>
      </c>
      <c r="E13" s="11" t="s">
        <v>617</v>
      </c>
      <c r="F13" s="11" t="s">
        <v>618</v>
      </c>
      <c r="G13" s="11" t="s">
        <v>619</v>
      </c>
      <c r="H13" s="673"/>
      <c r="I13" s="673"/>
      <c r="J13" s="1324">
        <v>1450000</v>
      </c>
      <c r="K13" s="469" t="s">
        <v>51</v>
      </c>
      <c r="L13" s="656"/>
      <c r="M13" s="657" t="s">
        <v>620</v>
      </c>
      <c r="N13" s="665" t="s">
        <v>621</v>
      </c>
      <c r="O13" s="555" t="s">
        <v>622</v>
      </c>
      <c r="P13" s="648"/>
      <c r="Q13" s="648"/>
      <c r="R13" s="648"/>
      <c r="S13" s="648"/>
      <c r="T13" s="648"/>
      <c r="U13" s="648"/>
      <c r="V13" s="660"/>
    </row>
    <row r="14" spans="1:22" s="548" customFormat="1" ht="99" customHeight="1">
      <c r="A14" s="485" t="s">
        <v>23</v>
      </c>
      <c r="B14" s="653">
        <v>12</v>
      </c>
      <c r="C14" s="11" t="s">
        <v>46</v>
      </c>
      <c r="D14" s="22" t="s">
        <v>47</v>
      </c>
      <c r="E14" s="11" t="s">
        <v>48</v>
      </c>
      <c r="F14" s="11" t="s">
        <v>623</v>
      </c>
      <c r="G14" s="11" t="s">
        <v>624</v>
      </c>
      <c r="H14" s="673"/>
      <c r="I14" s="673"/>
      <c r="J14" s="674">
        <v>540750</v>
      </c>
      <c r="K14" s="469" t="s">
        <v>560</v>
      </c>
      <c r="L14" s="680"/>
      <c r="M14" s="555" t="s">
        <v>625</v>
      </c>
      <c r="N14" s="555" t="s">
        <v>626</v>
      </c>
      <c r="O14" s="555"/>
      <c r="P14" s="648"/>
      <c r="Q14" s="648"/>
      <c r="R14" s="648"/>
      <c r="S14" s="648"/>
      <c r="T14" s="648"/>
      <c r="U14" s="648"/>
      <c r="V14" s="660"/>
    </row>
    <row r="15" spans="1:22" ht="74.25" customHeight="1">
      <c r="A15" s="652" t="s">
        <v>627</v>
      </c>
      <c r="B15" s="653">
        <v>13</v>
      </c>
      <c r="C15" s="485" t="s">
        <v>154</v>
      </c>
      <c r="D15" s="485" t="s">
        <v>47</v>
      </c>
      <c r="E15" s="485" t="s">
        <v>68</v>
      </c>
      <c r="F15" s="485" t="s">
        <v>628</v>
      </c>
      <c r="G15" s="485" t="s">
        <v>629</v>
      </c>
      <c r="H15" s="662">
        <v>44895</v>
      </c>
      <c r="I15" s="232" t="s">
        <v>401</v>
      </c>
      <c r="J15" s="794" t="s">
        <v>630</v>
      </c>
      <c r="K15" s="469" t="s">
        <v>51</v>
      </c>
      <c r="L15" s="28"/>
      <c r="M15" s="503" t="s">
        <v>631</v>
      </c>
      <c r="N15" s="197" t="s">
        <v>632</v>
      </c>
      <c r="O15" s="648" t="s">
        <v>633</v>
      </c>
      <c r="P15" s="659" t="s">
        <v>634</v>
      </c>
      <c r="Q15" s="659" t="s">
        <v>635</v>
      </c>
      <c r="R15" s="659" t="s">
        <v>636</v>
      </c>
      <c r="S15" s="659" t="s">
        <v>637</v>
      </c>
      <c r="T15" s="191"/>
      <c r="U15" s="660"/>
      <c r="V15" s="660"/>
    </row>
    <row r="16" spans="1:22" s="548" customFormat="1" ht="141" customHeight="1">
      <c r="A16" s="485" t="s">
        <v>23</v>
      </c>
      <c r="B16" s="653">
        <v>14</v>
      </c>
      <c r="C16" s="22" t="s">
        <v>638</v>
      </c>
      <c r="D16" s="651" t="s">
        <v>47</v>
      </c>
      <c r="E16" s="651" t="s">
        <v>68</v>
      </c>
      <c r="F16" s="11" t="s">
        <v>639</v>
      </c>
      <c r="G16" s="11"/>
      <c r="H16" s="673"/>
      <c r="I16" s="673"/>
      <c r="J16" s="679" t="s">
        <v>640</v>
      </c>
      <c r="K16" s="469" t="s">
        <v>51</v>
      </c>
      <c r="L16" s="656"/>
      <c r="M16" s="1109" t="s">
        <v>641</v>
      </c>
      <c r="N16" s="555" t="s">
        <v>642</v>
      </c>
      <c r="O16" s="550" t="s">
        <v>643</v>
      </c>
      <c r="P16" s="551" t="s">
        <v>644</v>
      </c>
      <c r="Q16" s="648"/>
      <c r="R16" s="648"/>
      <c r="S16" s="648"/>
      <c r="T16" s="648"/>
      <c r="U16" s="648"/>
      <c r="V16" s="660"/>
    </row>
    <row r="17" spans="1:23" ht="126" customHeight="1">
      <c r="A17" s="485" t="s">
        <v>23</v>
      </c>
      <c r="B17" s="653">
        <v>15</v>
      </c>
      <c r="C17" s="651" t="s">
        <v>46</v>
      </c>
      <c r="D17" s="651" t="s">
        <v>47</v>
      </c>
      <c r="E17" s="651" t="s">
        <v>48</v>
      </c>
      <c r="F17" s="470" t="s">
        <v>645</v>
      </c>
      <c r="G17" s="470" t="s">
        <v>576</v>
      </c>
      <c r="H17" s="232"/>
      <c r="I17" s="232"/>
      <c r="J17" s="1173" t="s">
        <v>646</v>
      </c>
      <c r="K17" s="469" t="s">
        <v>560</v>
      </c>
      <c r="L17" s="676"/>
      <c r="M17" s="665" t="s">
        <v>647</v>
      </c>
      <c r="N17" s="665" t="s">
        <v>648</v>
      </c>
      <c r="O17" s="197" t="s">
        <v>649</v>
      </c>
      <c r="P17" s="648"/>
      <c r="Q17" s="648"/>
      <c r="R17" s="648"/>
      <c r="S17" s="648"/>
      <c r="T17" s="648"/>
      <c r="U17" s="648"/>
      <c r="V17" s="660"/>
      <c r="W17" s="684"/>
    </row>
    <row r="18" spans="1:23" s="563" customFormat="1" ht="126" customHeight="1">
      <c r="A18" s="567" t="s">
        <v>23</v>
      </c>
      <c r="B18" s="653">
        <v>16</v>
      </c>
      <c r="C18" s="564" t="s">
        <v>46</v>
      </c>
      <c r="D18" s="567" t="s">
        <v>47</v>
      </c>
      <c r="E18" s="564" t="s">
        <v>650</v>
      </c>
      <c r="F18" s="566" t="s">
        <v>651</v>
      </c>
      <c r="G18" s="564" t="s">
        <v>652</v>
      </c>
      <c r="H18" s="838"/>
      <c r="I18" s="838"/>
      <c r="J18" s="790">
        <v>149300</v>
      </c>
      <c r="K18" s="988" t="s">
        <v>560</v>
      </c>
      <c r="L18" s="989"/>
      <c r="M18" s="1144" t="s">
        <v>653</v>
      </c>
      <c r="N18" s="565" t="s">
        <v>654</v>
      </c>
      <c r="O18" s="839" t="s">
        <v>655</v>
      </c>
      <c r="P18" s="606"/>
      <c r="Q18" s="606"/>
      <c r="R18" s="606"/>
      <c r="S18" s="606"/>
      <c r="T18" s="606"/>
      <c r="U18" s="606"/>
      <c r="V18" s="606"/>
    </row>
    <row r="19" spans="1:23" s="235" customFormat="1" ht="121.5" customHeight="1">
      <c r="A19" s="653" t="s">
        <v>32</v>
      </c>
      <c r="B19" s="653">
        <v>17</v>
      </c>
      <c r="C19" s="469" t="s">
        <v>154</v>
      </c>
      <c r="D19" s="469" t="s">
        <v>47</v>
      </c>
      <c r="E19" s="486" t="s">
        <v>656</v>
      </c>
      <c r="F19" s="486" t="s">
        <v>657</v>
      </c>
      <c r="G19" s="486" t="s">
        <v>658</v>
      </c>
      <c r="H19" s="301"/>
      <c r="I19" s="234" t="s">
        <v>401</v>
      </c>
      <c r="J19" s="234" t="s">
        <v>401</v>
      </c>
      <c r="K19" s="469" t="s">
        <v>659</v>
      </c>
      <c r="L19" s="1067"/>
      <c r="M19" s="648" t="s">
        <v>660</v>
      </c>
      <c r="N19" s="197" t="s">
        <v>661</v>
      </c>
      <c r="O19" s="197" t="s">
        <v>662</v>
      </c>
      <c r="P19" s="1068" t="s">
        <v>663</v>
      </c>
      <c r="Q19" s="670" t="s">
        <v>664</v>
      </c>
      <c r="R19" s="659" t="s">
        <v>665</v>
      </c>
      <c r="S19" s="671"/>
      <c r="T19" s="671"/>
      <c r="U19" s="672"/>
      <c r="V19" s="672"/>
      <c r="W19" s="1444"/>
    </row>
    <row r="20" spans="1:23" s="235" customFormat="1" ht="121.5" customHeight="1">
      <c r="A20" s="485" t="s">
        <v>23</v>
      </c>
      <c r="B20" s="653">
        <v>18</v>
      </c>
      <c r="C20" s="11" t="s">
        <v>46</v>
      </c>
      <c r="D20" s="22" t="s">
        <v>47</v>
      </c>
      <c r="E20" s="11" t="s">
        <v>650</v>
      </c>
      <c r="F20" s="486" t="s">
        <v>666</v>
      </c>
      <c r="G20" s="486"/>
      <c r="H20" s="301"/>
      <c r="I20" s="234"/>
      <c r="J20" s="234"/>
      <c r="K20" s="469"/>
      <c r="L20" s="1069"/>
      <c r="M20" s="648"/>
      <c r="N20" s="197" t="s">
        <v>667</v>
      </c>
      <c r="O20" s="197"/>
      <c r="P20" s="1068"/>
      <c r="Q20" s="670"/>
      <c r="R20" s="659"/>
      <c r="S20" s="671"/>
      <c r="T20" s="671"/>
      <c r="U20" s="672"/>
      <c r="V20" s="672"/>
      <c r="W20" s="1444"/>
    </row>
    <row r="21" spans="1:23" s="235" customFormat="1" ht="53.25" customHeight="1">
      <c r="A21" s="485" t="s">
        <v>23</v>
      </c>
      <c r="B21" s="653">
        <v>19</v>
      </c>
      <c r="C21" s="11" t="s">
        <v>668</v>
      </c>
      <c r="D21" s="22" t="s">
        <v>47</v>
      </c>
      <c r="E21" s="11"/>
      <c r="F21" s="486" t="s">
        <v>669</v>
      </c>
      <c r="G21" s="486"/>
      <c r="H21" s="301"/>
      <c r="I21" s="234"/>
      <c r="J21" s="234"/>
      <c r="K21" s="469"/>
      <c r="L21" s="1069"/>
      <c r="M21" s="658"/>
      <c r="N21" s="658" t="s">
        <v>670</v>
      </c>
      <c r="O21" s="197"/>
      <c r="P21" s="1068"/>
      <c r="Q21" s="670"/>
      <c r="R21" s="659"/>
      <c r="S21" s="671"/>
      <c r="T21" s="671"/>
      <c r="U21" s="672"/>
      <c r="V21" s="672"/>
      <c r="W21" s="1444"/>
    </row>
    <row r="22" spans="1:23" s="235" customFormat="1" ht="73.5" customHeight="1">
      <c r="A22" s="485" t="s">
        <v>23</v>
      </c>
      <c r="B22" s="653">
        <v>20</v>
      </c>
      <c r="C22" s="11" t="s">
        <v>46</v>
      </c>
      <c r="D22" s="22" t="s">
        <v>47</v>
      </c>
      <c r="E22" s="11" t="s">
        <v>48</v>
      </c>
      <c r="F22" s="486" t="s">
        <v>671</v>
      </c>
      <c r="G22" s="486" t="s">
        <v>672</v>
      </c>
      <c r="H22" s="301"/>
      <c r="I22" s="234"/>
      <c r="J22" s="234"/>
      <c r="K22" s="469" t="s">
        <v>74</v>
      </c>
      <c r="L22" s="1069"/>
      <c r="M22" s="358" t="s">
        <v>673</v>
      </c>
      <c r="N22" s="555" t="s">
        <v>674</v>
      </c>
      <c r="O22" s="197"/>
      <c r="P22" s="1068"/>
      <c r="Q22" s="670"/>
      <c r="R22" s="659"/>
      <c r="S22" s="671"/>
      <c r="T22" s="671"/>
      <c r="U22" s="672"/>
      <c r="V22" s="672"/>
      <c r="W22" s="1444"/>
    </row>
    <row r="23" spans="1:23" ht="273.75" customHeight="1">
      <c r="A23" s="469" t="s">
        <v>23</v>
      </c>
      <c r="B23" s="653">
        <v>21</v>
      </c>
      <c r="C23" s="469" t="s">
        <v>46</v>
      </c>
      <c r="D23" s="485" t="s">
        <v>47</v>
      </c>
      <c r="E23" s="485" t="s">
        <v>48</v>
      </c>
      <c r="F23" s="470" t="s">
        <v>675</v>
      </c>
      <c r="G23" s="470" t="s">
        <v>676</v>
      </c>
      <c r="H23" s="673"/>
      <c r="I23" s="673"/>
      <c r="J23" s="682">
        <v>1890000</v>
      </c>
      <c r="K23" s="469" t="s">
        <v>51</v>
      </c>
      <c r="L23" s="656"/>
      <c r="M23" s="658" t="s">
        <v>677</v>
      </c>
      <c r="N23" s="555" t="s">
        <v>678</v>
      </c>
      <c r="O23" s="550" t="s">
        <v>679</v>
      </c>
      <c r="P23" s="552" t="s">
        <v>680</v>
      </c>
      <c r="Q23" s="218"/>
      <c r="R23" s="648"/>
      <c r="S23" s="648"/>
      <c r="T23" s="648"/>
      <c r="U23" s="648"/>
      <c r="V23" s="660"/>
      <c r="W23" s="684"/>
    </row>
    <row r="24" spans="1:23" ht="111.75" customHeight="1">
      <c r="A24" s="469" t="s">
        <v>23</v>
      </c>
      <c r="B24" s="653">
        <v>22</v>
      </c>
      <c r="C24" s="469" t="s">
        <v>46</v>
      </c>
      <c r="D24" s="485" t="s">
        <v>47</v>
      </c>
      <c r="E24" s="1370" t="s">
        <v>48</v>
      </c>
      <c r="F24" s="470" t="s">
        <v>681</v>
      </c>
      <c r="G24" s="470" t="s">
        <v>682</v>
      </c>
      <c r="H24" s="673"/>
      <c r="I24" s="673"/>
      <c r="J24" s="682"/>
      <c r="K24" s="469" t="s">
        <v>74</v>
      </c>
      <c r="L24" s="656"/>
      <c r="M24" s="555" t="s">
        <v>683</v>
      </c>
      <c r="N24" s="555"/>
      <c r="O24" s="550"/>
      <c r="P24" s="552"/>
      <c r="Q24" s="218"/>
      <c r="R24" s="648"/>
      <c r="S24" s="648"/>
      <c r="T24" s="648"/>
      <c r="U24" s="648"/>
      <c r="V24" s="660"/>
      <c r="W24" s="684"/>
    </row>
    <row r="25" spans="1:23" ht="111.75" customHeight="1">
      <c r="A25" s="469" t="s">
        <v>461</v>
      </c>
      <c r="B25" s="653">
        <v>23</v>
      </c>
      <c r="C25" s="469" t="s">
        <v>46</v>
      </c>
      <c r="D25" s="485" t="s">
        <v>47</v>
      </c>
      <c r="E25" s="1370" t="s">
        <v>48</v>
      </c>
      <c r="F25" s="470" t="s">
        <v>684</v>
      </c>
      <c r="G25" s="470" t="s">
        <v>685</v>
      </c>
      <c r="H25" s="673"/>
      <c r="I25" s="673"/>
      <c r="J25" s="682"/>
      <c r="K25" s="469" t="s">
        <v>66</v>
      </c>
      <c r="L25" s="656"/>
      <c r="M25" s="1109" t="s">
        <v>686</v>
      </c>
      <c r="N25" s="555"/>
      <c r="O25" s="550"/>
      <c r="P25" s="552"/>
      <c r="Q25" s="218"/>
      <c r="R25" s="648"/>
      <c r="S25" s="648"/>
      <c r="T25" s="648"/>
      <c r="U25" s="648"/>
      <c r="V25" s="660"/>
      <c r="W25" s="684"/>
    </row>
    <row r="26" spans="1:23" ht="111.75" customHeight="1">
      <c r="A26" s="469" t="s">
        <v>461</v>
      </c>
      <c r="B26" s="653">
        <v>24</v>
      </c>
      <c r="C26" s="469" t="s">
        <v>46</v>
      </c>
      <c r="D26" s="485" t="s">
        <v>47</v>
      </c>
      <c r="E26" s="1370" t="s">
        <v>48</v>
      </c>
      <c r="F26" s="470" t="s">
        <v>687</v>
      </c>
      <c r="G26" s="470" t="s">
        <v>390</v>
      </c>
      <c r="H26" s="673"/>
      <c r="I26" s="673"/>
      <c r="J26" s="682"/>
      <c r="K26" s="469" t="s">
        <v>66</v>
      </c>
      <c r="L26" s="758"/>
      <c r="M26" s="1109" t="s">
        <v>688</v>
      </c>
      <c r="N26" s="555"/>
      <c r="O26" s="550"/>
      <c r="P26" s="552"/>
      <c r="Q26" s="218"/>
      <c r="R26" s="648"/>
      <c r="S26" s="648"/>
      <c r="T26" s="648"/>
      <c r="U26" s="648"/>
      <c r="V26" s="660"/>
      <c r="W26" s="684"/>
    </row>
    <row r="27" spans="1:23" ht="111.75" customHeight="1">
      <c r="A27" s="469" t="s">
        <v>23</v>
      </c>
      <c r="B27" s="653">
        <v>25</v>
      </c>
      <c r="C27" s="469" t="s">
        <v>46</v>
      </c>
      <c r="D27" s="485" t="s">
        <v>47</v>
      </c>
      <c r="E27" s="1370" t="s">
        <v>48</v>
      </c>
      <c r="F27" s="470" t="s">
        <v>689</v>
      </c>
      <c r="G27" s="470" t="s">
        <v>690</v>
      </c>
      <c r="H27" s="673"/>
      <c r="I27" s="673"/>
      <c r="J27" s="682"/>
      <c r="K27" s="469" t="s">
        <v>66</v>
      </c>
      <c r="L27" s="656"/>
      <c r="M27" s="555" t="s">
        <v>691</v>
      </c>
      <c r="N27" s="555"/>
      <c r="O27" s="550"/>
      <c r="P27" s="552"/>
      <c r="Q27" s="218"/>
      <c r="R27" s="648"/>
      <c r="S27" s="648"/>
      <c r="T27" s="648"/>
      <c r="U27" s="648"/>
      <c r="V27" s="660"/>
      <c r="W27" s="684"/>
    </row>
    <row r="28" spans="1:23" ht="111.75" customHeight="1">
      <c r="A28" s="469" t="s">
        <v>23</v>
      </c>
      <c r="B28" s="653">
        <v>26</v>
      </c>
      <c r="C28" s="469" t="s">
        <v>46</v>
      </c>
      <c r="D28" s="485" t="s">
        <v>47</v>
      </c>
      <c r="E28" s="1370" t="s">
        <v>48</v>
      </c>
      <c r="F28" s="470" t="s">
        <v>692</v>
      </c>
      <c r="G28" s="470" t="s">
        <v>693</v>
      </c>
      <c r="H28" s="673"/>
      <c r="I28" s="673"/>
      <c r="J28" s="682"/>
      <c r="K28" s="469" t="s">
        <v>66</v>
      </c>
      <c r="L28" s="656"/>
      <c r="M28" s="555" t="s">
        <v>691</v>
      </c>
      <c r="N28" s="555"/>
      <c r="O28" s="550"/>
      <c r="P28" s="552"/>
      <c r="Q28" s="218"/>
      <c r="R28" s="648"/>
      <c r="S28" s="648"/>
      <c r="T28" s="648"/>
      <c r="U28" s="648"/>
      <c r="V28" s="660"/>
      <c r="W28" s="684"/>
    </row>
    <row r="29" spans="1:23" s="302" customFormat="1" ht="117.75" customHeight="1">
      <c r="A29" s="469" t="s">
        <v>23</v>
      </c>
      <c r="B29" s="653">
        <v>23</v>
      </c>
      <c r="C29" s="1370" t="s">
        <v>46</v>
      </c>
      <c r="D29" s="1370" t="s">
        <v>47</v>
      </c>
      <c r="E29" s="1370" t="s">
        <v>48</v>
      </c>
      <c r="F29" s="1371" t="s">
        <v>694</v>
      </c>
      <c r="G29" s="1371" t="s">
        <v>695</v>
      </c>
      <c r="H29" s="1372"/>
      <c r="I29" s="1373" t="s">
        <v>401</v>
      </c>
      <c r="J29" s="1374"/>
      <c r="K29" s="1370" t="s">
        <v>74</v>
      </c>
      <c r="L29" s="656"/>
      <c r="M29" s="1376" t="s">
        <v>696</v>
      </c>
      <c r="N29" s="1375"/>
      <c r="O29" s="1376"/>
      <c r="P29" s="1376" t="s">
        <v>697</v>
      </c>
      <c r="Q29" s="1376" t="s">
        <v>698</v>
      </c>
      <c r="R29" s="1377" t="s">
        <v>699</v>
      </c>
      <c r="S29" s="309"/>
      <c r="T29" s="309"/>
      <c r="U29" s="309"/>
      <c r="V29" s="309"/>
    </row>
    <row r="30" spans="1:23" s="83" customFormat="1" ht="25.5" customHeight="1">
      <c r="A30" s="1477" t="s">
        <v>58</v>
      </c>
      <c r="B30" s="1477"/>
      <c r="C30" s="1477"/>
      <c r="D30" s="1477"/>
      <c r="E30" s="1477"/>
      <c r="F30" s="1477"/>
      <c r="G30" s="1477"/>
      <c r="H30" s="1477"/>
      <c r="I30" s="1477"/>
      <c r="J30" s="1477"/>
      <c r="K30" s="1477"/>
      <c r="L30" s="1477"/>
      <c r="M30" s="1477"/>
      <c r="N30" s="1477"/>
      <c r="O30" s="1477"/>
      <c r="P30" s="1477"/>
      <c r="Q30" s="1477"/>
      <c r="R30" s="1477"/>
      <c r="S30" s="1477"/>
      <c r="T30" s="1477"/>
      <c r="U30" s="1477"/>
      <c r="V30" s="1477"/>
    </row>
    <row r="31" spans="1:23" s="77" customFormat="1" ht="28.5" customHeight="1">
      <c r="A31" s="209" t="s">
        <v>3</v>
      </c>
      <c r="B31" s="209" t="s">
        <v>4</v>
      </c>
      <c r="C31" s="209" t="s">
        <v>5</v>
      </c>
      <c r="D31" s="209" t="s">
        <v>6</v>
      </c>
      <c r="E31" s="209" t="s">
        <v>75</v>
      </c>
      <c r="F31" s="209" t="s">
        <v>8</v>
      </c>
      <c r="G31" s="209" t="s">
        <v>9</v>
      </c>
      <c r="H31" s="209" t="s">
        <v>10</v>
      </c>
      <c r="I31" s="209" t="s">
        <v>11</v>
      </c>
      <c r="J31" s="209" t="s">
        <v>12</v>
      </c>
      <c r="K31" s="209" t="s">
        <v>31</v>
      </c>
      <c r="L31" s="209" t="s">
        <v>14</v>
      </c>
      <c r="M31" s="1066" t="s">
        <v>79</v>
      </c>
      <c r="N31" s="1066" t="s">
        <v>80</v>
      </c>
      <c r="O31" s="1066" t="s">
        <v>15</v>
      </c>
      <c r="P31" s="209" t="s">
        <v>16</v>
      </c>
      <c r="Q31" s="209" t="s">
        <v>59</v>
      </c>
      <c r="R31" s="209" t="s">
        <v>60</v>
      </c>
      <c r="S31" s="209" t="s">
        <v>61</v>
      </c>
      <c r="T31" s="209" t="s">
        <v>62</v>
      </c>
      <c r="U31" s="209" t="s">
        <v>22</v>
      </c>
    </row>
    <row r="32" spans="1:23" ht="184.5" customHeight="1">
      <c r="A32" s="485" t="s">
        <v>23</v>
      </c>
      <c r="B32" s="759">
        <v>2</v>
      </c>
      <c r="C32" s="11" t="s">
        <v>154</v>
      </c>
      <c r="D32" s="651" t="s">
        <v>47</v>
      </c>
      <c r="E32" s="651" t="s">
        <v>68</v>
      </c>
      <c r="F32" s="470" t="s">
        <v>700</v>
      </c>
      <c r="G32" s="853" t="s">
        <v>701</v>
      </c>
      <c r="H32" s="232"/>
      <c r="I32" s="232"/>
      <c r="J32" s="1088" t="s">
        <v>702</v>
      </c>
      <c r="K32" s="469" t="s">
        <v>108</v>
      </c>
      <c r="L32" s="656"/>
      <c r="M32" s="1123" t="s">
        <v>703</v>
      </c>
      <c r="N32" s="1123" t="s">
        <v>704</v>
      </c>
      <c r="O32" s="475"/>
      <c r="P32" s="648"/>
      <c r="Q32" s="59"/>
      <c r="R32" s="59"/>
      <c r="S32" s="59"/>
      <c r="T32" s="59"/>
      <c r="U32" s="59"/>
      <c r="V32" s="684"/>
      <c r="W32" s="684"/>
    </row>
    <row r="33" spans="1:22" ht="153" customHeight="1">
      <c r="A33" s="485" t="s">
        <v>23</v>
      </c>
      <c r="B33" s="814">
        <v>37</v>
      </c>
      <c r="C33" s="651" t="s">
        <v>46</v>
      </c>
      <c r="D33" s="651" t="s">
        <v>47</v>
      </c>
      <c r="E33" s="651" t="s">
        <v>48</v>
      </c>
      <c r="F33" s="470" t="s">
        <v>705</v>
      </c>
      <c r="G33" s="470" t="s">
        <v>706</v>
      </c>
      <c r="H33" s="232"/>
      <c r="I33" s="232"/>
      <c r="J33" s="307"/>
      <c r="K33" s="485" t="s">
        <v>74</v>
      </c>
      <c r="L33" s="676"/>
      <c r="M33" s="665"/>
      <c r="N33" s="665" t="s">
        <v>707</v>
      </c>
      <c r="O33" s="197" t="s">
        <v>708</v>
      </c>
      <c r="P33" s="669" t="s">
        <v>709</v>
      </c>
      <c r="Q33" s="667"/>
      <c r="R33" s="470"/>
      <c r="S33" s="668"/>
      <c r="T33" s="668"/>
      <c r="U33" s="666"/>
      <c r="V33" s="660"/>
    </row>
    <row r="34" spans="1:22" ht="60.75" customHeight="1">
      <c r="A34" s="485" t="s">
        <v>23</v>
      </c>
      <c r="B34" s="653">
        <v>3</v>
      </c>
      <c r="C34" s="11" t="s">
        <v>63</v>
      </c>
      <c r="D34" s="22" t="s">
        <v>47</v>
      </c>
      <c r="E34" s="8" t="s">
        <v>68</v>
      </c>
      <c r="F34" s="11" t="s">
        <v>710</v>
      </c>
      <c r="G34" s="11" t="s">
        <v>711</v>
      </c>
      <c r="H34" s="673"/>
      <c r="I34" s="673"/>
      <c r="J34" s="673"/>
      <c r="K34" s="469" t="s">
        <v>74</v>
      </c>
      <c r="L34" s="688"/>
      <c r="M34" s="665"/>
      <c r="N34" s="665" t="s">
        <v>712</v>
      </c>
      <c r="O34" s="555" t="s">
        <v>713</v>
      </c>
      <c r="P34" s="648"/>
      <c r="Q34" s="648"/>
      <c r="R34" s="648"/>
      <c r="S34" s="648"/>
      <c r="T34" s="648"/>
      <c r="U34" s="648"/>
      <c r="V34" s="660"/>
    </row>
    <row r="35" spans="1:22" ht="242.25" customHeight="1">
      <c r="A35" s="485" t="s">
        <v>23</v>
      </c>
      <c r="B35" s="759">
        <v>4</v>
      </c>
      <c r="C35" s="651" t="s">
        <v>714</v>
      </c>
      <c r="D35" s="651" t="s">
        <v>47</v>
      </c>
      <c r="E35" s="651" t="s">
        <v>68</v>
      </c>
      <c r="F35" s="470" t="s">
        <v>715</v>
      </c>
      <c r="G35" s="470" t="s">
        <v>716</v>
      </c>
      <c r="H35" s="232"/>
      <c r="I35" s="232"/>
      <c r="J35" s="1134" t="s">
        <v>717</v>
      </c>
      <c r="K35" s="469" t="s">
        <v>108</v>
      </c>
      <c r="L35" s="795"/>
      <c r="M35" s="659" t="s">
        <v>718</v>
      </c>
      <c r="N35" s="665" t="s">
        <v>719</v>
      </c>
      <c r="O35" s="197" t="s">
        <v>720</v>
      </c>
      <c r="P35" s="669" t="s">
        <v>721</v>
      </c>
      <c r="Q35" s="470" t="s">
        <v>67</v>
      </c>
      <c r="R35" s="668">
        <v>45133</v>
      </c>
      <c r="S35" s="668">
        <v>45146</v>
      </c>
      <c r="T35" s="666"/>
      <c r="U35" s="660"/>
      <c r="V35" s="684"/>
    </row>
    <row r="36" spans="1:22" ht="141" customHeight="1">
      <c r="A36" s="485" t="s">
        <v>23</v>
      </c>
      <c r="B36" s="653">
        <v>45</v>
      </c>
      <c r="C36" s="651" t="s">
        <v>53</v>
      </c>
      <c r="D36" s="651" t="s">
        <v>47</v>
      </c>
      <c r="E36" s="486" t="s">
        <v>68</v>
      </c>
      <c r="F36" s="11" t="s">
        <v>722</v>
      </c>
      <c r="G36" s="11" t="s">
        <v>390</v>
      </c>
      <c r="H36" s="673"/>
      <c r="I36" s="673"/>
      <c r="J36" s="679" t="s">
        <v>723</v>
      </c>
      <c r="K36" s="469" t="s">
        <v>108</v>
      </c>
      <c r="L36" s="656"/>
      <c r="M36" s="665"/>
      <c r="N36" s="665" t="s">
        <v>724</v>
      </c>
      <c r="O36" s="555" t="s">
        <v>725</v>
      </c>
      <c r="P36" s="648"/>
      <c r="Q36" s="648"/>
      <c r="R36" s="648"/>
      <c r="S36" s="648"/>
      <c r="T36" s="648"/>
      <c r="U36" s="648"/>
      <c r="V36" s="660"/>
    </row>
    <row r="37" spans="1:22" ht="126" customHeight="1">
      <c r="A37" s="485" t="s">
        <v>23</v>
      </c>
      <c r="B37" s="653">
        <v>5</v>
      </c>
      <c r="C37" s="11" t="s">
        <v>53</v>
      </c>
      <c r="D37" s="22" t="s">
        <v>47</v>
      </c>
      <c r="E37" s="8" t="s">
        <v>594</v>
      </c>
      <c r="F37" s="470" t="s">
        <v>726</v>
      </c>
      <c r="G37" s="470" t="s">
        <v>727</v>
      </c>
      <c r="H37" s="232"/>
      <c r="I37" s="232"/>
      <c r="J37" s="793"/>
      <c r="K37" s="469" t="s">
        <v>74</v>
      </c>
      <c r="L37" s="676"/>
      <c r="M37" s="1115"/>
      <c r="N37" s="797" t="s">
        <v>728</v>
      </c>
      <c r="O37" s="475"/>
      <c r="P37" s="648"/>
      <c r="Q37" s="648"/>
      <c r="R37" s="648"/>
      <c r="S37" s="648"/>
      <c r="T37" s="648"/>
      <c r="U37" s="648"/>
      <c r="V37" s="660"/>
    </row>
    <row r="38" spans="1:22" ht="65.25" customHeight="1">
      <c r="A38" s="485" t="s">
        <v>23</v>
      </c>
      <c r="B38" s="814"/>
      <c r="C38" s="651" t="s">
        <v>53</v>
      </c>
      <c r="D38" s="651" t="s">
        <v>47</v>
      </c>
      <c r="E38" s="651" t="s">
        <v>594</v>
      </c>
      <c r="F38" s="470" t="s">
        <v>729</v>
      </c>
      <c r="G38" s="470" t="s">
        <v>730</v>
      </c>
      <c r="H38" s="232"/>
      <c r="I38" s="232"/>
      <c r="J38" s="793"/>
      <c r="K38" s="469" t="s">
        <v>74</v>
      </c>
      <c r="L38" s="676"/>
      <c r="M38" s="797" t="s">
        <v>731</v>
      </c>
      <c r="N38" s="797"/>
      <c r="O38" s="475"/>
      <c r="P38" s="648"/>
      <c r="Q38" s="648"/>
      <c r="R38" s="648"/>
      <c r="S38" s="648"/>
      <c r="T38" s="648"/>
      <c r="U38" s="648"/>
      <c r="V38" s="660"/>
    </row>
    <row r="39" spans="1:22" ht="65.25" customHeight="1">
      <c r="A39" s="485" t="s">
        <v>23</v>
      </c>
      <c r="B39" s="814"/>
      <c r="C39" s="651" t="s">
        <v>53</v>
      </c>
      <c r="D39" s="651" t="s">
        <v>47</v>
      </c>
      <c r="E39" s="651" t="s">
        <v>594</v>
      </c>
      <c r="F39" s="470" t="s">
        <v>459</v>
      </c>
      <c r="G39" s="470" t="s">
        <v>727</v>
      </c>
      <c r="H39" s="232"/>
      <c r="I39" s="232"/>
      <c r="J39" s="793"/>
      <c r="K39" s="469" t="s">
        <v>74</v>
      </c>
      <c r="L39" s="656"/>
      <c r="M39" s="797" t="s">
        <v>732</v>
      </c>
      <c r="N39" s="797"/>
      <c r="O39" s="475"/>
      <c r="P39" s="648"/>
      <c r="Q39" s="648"/>
      <c r="R39" s="648"/>
      <c r="S39" s="648"/>
      <c r="T39" s="648"/>
      <c r="U39" s="648"/>
      <c r="V39" s="660"/>
    </row>
    <row r="40" spans="1:22" ht="69" customHeight="1">
      <c r="A40" s="485" t="s">
        <v>23</v>
      </c>
      <c r="B40" s="814">
        <v>41</v>
      </c>
      <c r="C40" s="651" t="s">
        <v>53</v>
      </c>
      <c r="D40" s="651" t="s">
        <v>47</v>
      </c>
      <c r="E40" s="651" t="s">
        <v>594</v>
      </c>
      <c r="F40" s="470" t="s">
        <v>733</v>
      </c>
      <c r="G40" s="470" t="s">
        <v>734</v>
      </c>
      <c r="H40" s="232"/>
      <c r="I40" s="232"/>
      <c r="J40" s="232"/>
      <c r="K40" s="485" t="s">
        <v>74</v>
      </c>
      <c r="L40" s="680"/>
      <c r="M40" s="797" t="s">
        <v>735</v>
      </c>
      <c r="N40" s="797" t="s">
        <v>736</v>
      </c>
      <c r="O40" s="692" t="s">
        <v>737</v>
      </c>
      <c r="P40" s="648"/>
      <c r="Q40" s="648"/>
      <c r="R40" s="648"/>
      <c r="S40" s="648"/>
      <c r="T40" s="648"/>
      <c r="U40" s="648"/>
      <c r="V40" s="660"/>
    </row>
    <row r="41" spans="1:22" ht="126" customHeight="1">
      <c r="A41" s="485" t="s">
        <v>23</v>
      </c>
      <c r="B41" s="653">
        <v>6</v>
      </c>
      <c r="C41" s="11" t="s">
        <v>53</v>
      </c>
      <c r="D41" s="22" t="s">
        <v>47</v>
      </c>
      <c r="E41" s="8" t="s">
        <v>594</v>
      </c>
      <c r="F41" s="470" t="s">
        <v>738</v>
      </c>
      <c r="G41" s="470" t="s">
        <v>727</v>
      </c>
      <c r="H41" s="232"/>
      <c r="I41" s="232"/>
      <c r="J41" s="793"/>
      <c r="K41" s="469" t="s">
        <v>74</v>
      </c>
      <c r="L41" s="676"/>
      <c r="M41" s="797"/>
      <c r="N41" s="797" t="s">
        <v>739</v>
      </c>
      <c r="O41" s="475"/>
      <c r="P41" s="648"/>
      <c r="Q41" s="648"/>
      <c r="R41" s="648"/>
      <c r="S41" s="648"/>
      <c r="T41" s="648"/>
      <c r="U41" s="648"/>
      <c r="V41" s="660"/>
    </row>
    <row r="42" spans="1:22" ht="77.25" customHeight="1">
      <c r="A42" s="485" t="s">
        <v>23</v>
      </c>
      <c r="B42" s="759">
        <v>6</v>
      </c>
      <c r="C42" s="11" t="s">
        <v>46</v>
      </c>
      <c r="D42" s="22" t="s">
        <v>47</v>
      </c>
      <c r="E42" s="8" t="s">
        <v>48</v>
      </c>
      <c r="F42" s="470" t="s">
        <v>740</v>
      </c>
      <c r="G42" s="470" t="s">
        <v>576</v>
      </c>
      <c r="H42" s="232"/>
      <c r="I42" s="232"/>
      <c r="J42" s="793"/>
      <c r="K42" s="469" t="s">
        <v>74</v>
      </c>
      <c r="L42" s="676"/>
      <c r="M42" s="797"/>
      <c r="N42" s="797" t="s">
        <v>741</v>
      </c>
      <c r="O42" s="475"/>
      <c r="P42" s="648"/>
      <c r="Q42" s="648"/>
      <c r="R42" s="648"/>
      <c r="S42" s="648"/>
      <c r="T42" s="648"/>
      <c r="U42" s="648"/>
      <c r="V42" s="660"/>
    </row>
    <row r="43" spans="1:22" ht="77.25" customHeight="1">
      <c r="A43" s="485" t="s">
        <v>23</v>
      </c>
      <c r="B43" s="653">
        <v>7</v>
      </c>
      <c r="C43" s="651" t="s">
        <v>742</v>
      </c>
      <c r="D43" s="651" t="s">
        <v>47</v>
      </c>
      <c r="E43" s="651" t="s">
        <v>68</v>
      </c>
      <c r="F43" s="470" t="s">
        <v>743</v>
      </c>
      <c r="G43" s="470" t="s">
        <v>390</v>
      </c>
      <c r="H43" s="232"/>
      <c r="I43" s="232"/>
      <c r="J43" s="793"/>
      <c r="K43" s="469" t="s">
        <v>74</v>
      </c>
      <c r="L43" s="676"/>
      <c r="M43" s="837"/>
      <c r="N43" s="837" t="s">
        <v>744</v>
      </c>
      <c r="O43" s="475"/>
      <c r="P43" s="648"/>
      <c r="Q43" s="648"/>
      <c r="R43" s="648"/>
      <c r="S43" s="648"/>
      <c r="T43" s="648"/>
      <c r="U43" s="648"/>
      <c r="V43" s="660"/>
    </row>
    <row r="44" spans="1:22" ht="126" customHeight="1">
      <c r="A44" s="485" t="s">
        <v>23</v>
      </c>
      <c r="B44" s="759">
        <v>8</v>
      </c>
      <c r="C44" s="11" t="s">
        <v>46</v>
      </c>
      <c r="D44" s="22" t="s">
        <v>47</v>
      </c>
      <c r="E44" s="8" t="s">
        <v>48</v>
      </c>
      <c r="F44" s="470" t="s">
        <v>745</v>
      </c>
      <c r="G44" s="470" t="s">
        <v>576</v>
      </c>
      <c r="H44" s="232"/>
      <c r="I44" s="232"/>
      <c r="J44" s="793"/>
      <c r="K44" s="469" t="s">
        <v>74</v>
      </c>
      <c r="L44" s="656"/>
      <c r="M44" s="797"/>
      <c r="N44" s="797" t="s">
        <v>746</v>
      </c>
      <c r="O44" s="475"/>
      <c r="P44" s="648"/>
      <c r="Q44" s="648"/>
      <c r="R44" s="648"/>
      <c r="S44" s="648"/>
      <c r="T44" s="648"/>
      <c r="U44" s="648"/>
      <c r="V44" s="660"/>
    </row>
    <row r="45" spans="1:22" ht="126" customHeight="1">
      <c r="A45" s="485" t="s">
        <v>23</v>
      </c>
      <c r="B45" s="653">
        <v>9</v>
      </c>
      <c r="C45" s="11" t="s">
        <v>154</v>
      </c>
      <c r="D45" s="22" t="s">
        <v>47</v>
      </c>
      <c r="E45" s="486" t="s">
        <v>68</v>
      </c>
      <c r="F45" s="470" t="s">
        <v>747</v>
      </c>
      <c r="G45" s="470" t="s">
        <v>390</v>
      </c>
      <c r="H45" s="232"/>
      <c r="I45" s="232"/>
      <c r="J45" s="793"/>
      <c r="K45" s="469" t="s">
        <v>66</v>
      </c>
      <c r="L45" s="656"/>
      <c r="M45" s="797"/>
      <c r="N45" s="797" t="s">
        <v>748</v>
      </c>
      <c r="O45" s="475"/>
      <c r="P45" s="648"/>
      <c r="Q45" s="648"/>
      <c r="R45" s="648"/>
      <c r="S45" s="648"/>
      <c r="T45" s="648"/>
      <c r="U45" s="648"/>
      <c r="V45" s="660"/>
    </row>
    <row r="46" spans="1:22" ht="126" customHeight="1">
      <c r="A46" s="485" t="s">
        <v>23</v>
      </c>
      <c r="B46" s="759">
        <v>10</v>
      </c>
      <c r="C46" s="11" t="s">
        <v>46</v>
      </c>
      <c r="D46" s="22" t="s">
        <v>47</v>
      </c>
      <c r="E46" s="8" t="s">
        <v>48</v>
      </c>
      <c r="F46" s="470" t="s">
        <v>749</v>
      </c>
      <c r="G46" s="470" t="s">
        <v>576</v>
      </c>
      <c r="H46" s="232"/>
      <c r="I46" s="232"/>
      <c r="J46" s="793"/>
      <c r="K46" s="469" t="s">
        <v>66</v>
      </c>
      <c r="L46" s="656"/>
      <c r="M46" s="797"/>
      <c r="N46" s="797" t="s">
        <v>750</v>
      </c>
      <c r="O46" s="475"/>
      <c r="P46" s="648"/>
      <c r="Q46" s="648"/>
      <c r="R46" s="648"/>
      <c r="S46" s="648"/>
      <c r="T46" s="648"/>
      <c r="U46" s="648"/>
      <c r="V46" s="660"/>
    </row>
    <row r="47" spans="1:22" ht="66" customHeight="1">
      <c r="A47" s="485" t="s">
        <v>23</v>
      </c>
      <c r="B47" s="653">
        <v>11</v>
      </c>
      <c r="C47" s="651" t="s">
        <v>531</v>
      </c>
      <c r="D47" s="651" t="s">
        <v>47</v>
      </c>
      <c r="E47" s="651" t="s">
        <v>557</v>
      </c>
      <c r="F47" s="486" t="s">
        <v>751</v>
      </c>
      <c r="G47" s="486" t="s">
        <v>752</v>
      </c>
      <c r="H47" s="673"/>
      <c r="I47" s="673"/>
      <c r="J47" s="673"/>
      <c r="K47" s="469" t="s">
        <v>66</v>
      </c>
      <c r="L47" s="656"/>
      <c r="M47" s="659"/>
      <c r="N47" s="659" t="s">
        <v>753</v>
      </c>
      <c r="O47" s="555" t="s">
        <v>754</v>
      </c>
      <c r="P47" s="648"/>
      <c r="Q47" s="648"/>
      <c r="R47" s="648"/>
      <c r="S47" s="648"/>
      <c r="T47" s="648"/>
      <c r="U47" s="648"/>
      <c r="V47" s="660"/>
    </row>
    <row r="48" spans="1:22" ht="66" customHeight="1">
      <c r="A48" s="485" t="s">
        <v>23</v>
      </c>
      <c r="B48" s="759">
        <v>12</v>
      </c>
      <c r="C48" s="651" t="s">
        <v>531</v>
      </c>
      <c r="D48" s="651" t="s">
        <v>47</v>
      </c>
      <c r="E48" s="651" t="s">
        <v>557</v>
      </c>
      <c r="F48" s="486" t="s">
        <v>755</v>
      </c>
      <c r="G48" s="486" t="s">
        <v>752</v>
      </c>
      <c r="H48" s="673"/>
      <c r="I48" s="673"/>
      <c r="J48" s="673"/>
      <c r="K48" s="469" t="s">
        <v>74</v>
      </c>
      <c r="L48" s="656"/>
      <c r="M48" s="665"/>
      <c r="N48" s="665" t="s">
        <v>756</v>
      </c>
      <c r="O48" s="555"/>
      <c r="P48" s="648"/>
      <c r="Q48" s="648"/>
      <c r="R48" s="648"/>
      <c r="S48" s="648"/>
      <c r="T48" s="648"/>
      <c r="U48" s="648"/>
      <c r="V48" s="660"/>
    </row>
    <row r="49" spans="1:22" ht="43.5" customHeight="1">
      <c r="A49" s="485" t="s">
        <v>23</v>
      </c>
      <c r="B49" s="653">
        <v>13</v>
      </c>
      <c r="C49" s="651" t="s">
        <v>531</v>
      </c>
      <c r="D49" s="651" t="s">
        <v>47</v>
      </c>
      <c r="E49" s="651" t="s">
        <v>557</v>
      </c>
      <c r="F49" s="470" t="s">
        <v>757</v>
      </c>
      <c r="G49" s="470" t="s">
        <v>752</v>
      </c>
      <c r="H49" s="232"/>
      <c r="I49" s="232"/>
      <c r="J49" s="454"/>
      <c r="K49" s="469" t="s">
        <v>74</v>
      </c>
      <c r="L49" s="453"/>
      <c r="M49" s="506"/>
      <c r="N49" s="506"/>
      <c r="O49" s="197" t="s">
        <v>758</v>
      </c>
      <c r="P49" s="669"/>
      <c r="Q49" s="667"/>
      <c r="R49" s="470"/>
      <c r="S49" s="668"/>
      <c r="T49" s="668"/>
      <c r="U49" s="666"/>
      <c r="V49" s="660"/>
    </row>
    <row r="50" spans="1:22" ht="37.5" customHeight="1">
      <c r="A50" s="485" t="s">
        <v>23</v>
      </c>
      <c r="B50" s="759">
        <v>14</v>
      </c>
      <c r="C50" s="651" t="s">
        <v>531</v>
      </c>
      <c r="D50" s="651" t="s">
        <v>47</v>
      </c>
      <c r="E50" s="651" t="s">
        <v>557</v>
      </c>
      <c r="F50" s="470" t="s">
        <v>759</v>
      </c>
      <c r="G50" s="470" t="s">
        <v>760</v>
      </c>
      <c r="H50" s="232"/>
      <c r="I50" s="232"/>
      <c r="J50" s="454"/>
      <c r="K50" s="485" t="s">
        <v>66</v>
      </c>
      <c r="L50" s="453"/>
      <c r="M50" s="506"/>
      <c r="N50" s="506"/>
      <c r="O50" s="197" t="s">
        <v>761</v>
      </c>
      <c r="P50" s="669"/>
      <c r="Q50" s="667"/>
      <c r="R50" s="470"/>
      <c r="S50" s="668"/>
      <c r="T50" s="668"/>
      <c r="U50" s="666"/>
      <c r="V50" s="660"/>
    </row>
    <row r="51" spans="1:22" ht="75" customHeight="1">
      <c r="A51" s="485" t="s">
        <v>23</v>
      </c>
      <c r="B51" s="653">
        <v>15</v>
      </c>
      <c r="C51" s="651" t="s">
        <v>531</v>
      </c>
      <c r="D51" s="651" t="s">
        <v>47</v>
      </c>
      <c r="E51" s="651" t="s">
        <v>557</v>
      </c>
      <c r="F51" s="470" t="s">
        <v>762</v>
      </c>
      <c r="G51" s="470" t="s">
        <v>576</v>
      </c>
      <c r="H51" s="232"/>
      <c r="I51" s="232"/>
      <c r="J51" s="454"/>
      <c r="K51" s="469" t="s">
        <v>66</v>
      </c>
      <c r="L51" s="656"/>
      <c r="M51" s="659"/>
      <c r="N51" s="659" t="s">
        <v>763</v>
      </c>
      <c r="O51" s="648" t="s">
        <v>764</v>
      </c>
      <c r="P51" s="669"/>
      <c r="Q51" s="667"/>
      <c r="R51" s="470"/>
      <c r="S51" s="668"/>
      <c r="T51" s="668"/>
      <c r="U51" s="666"/>
      <c r="V51" s="660"/>
    </row>
    <row r="52" spans="1:22" ht="101.25" customHeight="1">
      <c r="A52" s="485" t="s">
        <v>23</v>
      </c>
      <c r="B52" s="759">
        <v>16</v>
      </c>
      <c r="C52" s="651" t="s">
        <v>531</v>
      </c>
      <c r="D52" s="651" t="s">
        <v>47</v>
      </c>
      <c r="E52" s="651" t="s">
        <v>557</v>
      </c>
      <c r="F52" s="470" t="s">
        <v>765</v>
      </c>
      <c r="G52" s="470" t="s">
        <v>752</v>
      </c>
      <c r="H52" s="232"/>
      <c r="I52" s="232"/>
      <c r="J52" s="454"/>
      <c r="K52" s="469" t="s">
        <v>66</v>
      </c>
      <c r="L52" s="464"/>
      <c r="M52" s="506"/>
      <c r="N52" s="506"/>
      <c r="O52" s="648" t="s">
        <v>766</v>
      </c>
      <c r="P52" s="669"/>
      <c r="Q52" s="667"/>
      <c r="R52" s="470"/>
      <c r="S52" s="668"/>
      <c r="T52" s="668"/>
      <c r="U52" s="666"/>
      <c r="V52" s="660"/>
    </row>
    <row r="53" spans="1:22" ht="60.75" customHeight="1">
      <c r="A53" s="485" t="s">
        <v>23</v>
      </c>
      <c r="B53" s="653">
        <v>17</v>
      </c>
      <c r="C53" s="651" t="s">
        <v>531</v>
      </c>
      <c r="D53" s="651" t="s">
        <v>47</v>
      </c>
      <c r="E53" s="651" t="s">
        <v>557</v>
      </c>
      <c r="F53" s="470" t="s">
        <v>767</v>
      </c>
      <c r="G53" s="470" t="s">
        <v>760</v>
      </c>
      <c r="H53" s="232"/>
      <c r="I53" s="232"/>
      <c r="J53" s="454"/>
      <c r="K53" s="485" t="s">
        <v>66</v>
      </c>
      <c r="L53" s="453"/>
      <c r="M53" s="506"/>
      <c r="N53" s="506"/>
      <c r="O53" s="197" t="s">
        <v>768</v>
      </c>
      <c r="P53" s="669"/>
      <c r="Q53" s="667"/>
      <c r="R53" s="470"/>
      <c r="S53" s="668"/>
      <c r="T53" s="668"/>
      <c r="U53" s="666"/>
      <c r="V53" s="660"/>
    </row>
    <row r="54" spans="1:22" ht="99" customHeight="1">
      <c r="A54" s="485" t="s">
        <v>23</v>
      </c>
      <c r="B54" s="759">
        <v>18</v>
      </c>
      <c r="C54" s="651" t="s">
        <v>531</v>
      </c>
      <c r="D54" s="651" t="s">
        <v>47</v>
      </c>
      <c r="E54" s="651" t="s">
        <v>557</v>
      </c>
      <c r="F54" s="470" t="s">
        <v>767</v>
      </c>
      <c r="G54" s="470" t="s">
        <v>752</v>
      </c>
      <c r="H54" s="232"/>
      <c r="I54" s="232"/>
      <c r="J54" s="454"/>
      <c r="K54" s="469" t="s">
        <v>66</v>
      </c>
      <c r="L54" s="453"/>
      <c r="M54" s="506"/>
      <c r="N54" s="506"/>
      <c r="O54" s="648" t="s">
        <v>769</v>
      </c>
      <c r="P54" s="669"/>
      <c r="Q54" s="667"/>
      <c r="R54" s="470"/>
      <c r="S54" s="668"/>
      <c r="T54" s="668"/>
      <c r="U54" s="666"/>
      <c r="V54" s="660"/>
    </row>
    <row r="55" spans="1:22" ht="33" customHeight="1">
      <c r="A55" s="485" t="s">
        <v>23</v>
      </c>
      <c r="B55" s="653">
        <v>19</v>
      </c>
      <c r="C55" s="651" t="s">
        <v>531</v>
      </c>
      <c r="D55" s="651" t="s">
        <v>47</v>
      </c>
      <c r="E55" s="651" t="s">
        <v>557</v>
      </c>
      <c r="F55" s="470" t="s">
        <v>770</v>
      </c>
      <c r="G55" s="470" t="s">
        <v>771</v>
      </c>
      <c r="H55" s="232"/>
      <c r="I55" s="232"/>
      <c r="J55" s="454"/>
      <c r="K55" s="485" t="s">
        <v>66</v>
      </c>
      <c r="L55" s="453"/>
      <c r="M55" s="506"/>
      <c r="N55" s="506"/>
      <c r="O55" s="197" t="s">
        <v>772</v>
      </c>
      <c r="P55" s="669"/>
      <c r="Q55" s="667"/>
      <c r="R55" s="470"/>
      <c r="S55" s="668"/>
      <c r="T55" s="668"/>
      <c r="U55" s="666"/>
      <c r="V55" s="660"/>
    </row>
    <row r="56" spans="1:22" ht="152.25" customHeight="1">
      <c r="A56" s="485" t="s">
        <v>23</v>
      </c>
      <c r="B56" s="759">
        <v>20</v>
      </c>
      <c r="C56" s="651" t="s">
        <v>531</v>
      </c>
      <c r="D56" s="651" t="s">
        <v>47</v>
      </c>
      <c r="E56" s="651" t="s">
        <v>557</v>
      </c>
      <c r="F56" s="470" t="s">
        <v>773</v>
      </c>
      <c r="G56" s="470" t="s">
        <v>774</v>
      </c>
      <c r="H56" s="232"/>
      <c r="I56" s="232"/>
      <c r="J56" s="454"/>
      <c r="K56" s="469" t="s">
        <v>74</v>
      </c>
      <c r="L56" s="453"/>
      <c r="M56" s="506"/>
      <c r="N56" s="506"/>
      <c r="O56" s="197" t="s">
        <v>775</v>
      </c>
      <c r="P56" s="669"/>
      <c r="Q56" s="667"/>
      <c r="R56" s="470"/>
      <c r="S56" s="668"/>
      <c r="T56" s="668"/>
      <c r="U56" s="666"/>
      <c r="V56" s="660"/>
    </row>
    <row r="57" spans="1:22" ht="27" customHeight="1">
      <c r="A57" s="485" t="s">
        <v>23</v>
      </c>
      <c r="B57" s="653">
        <v>21</v>
      </c>
      <c r="C57" s="651" t="s">
        <v>531</v>
      </c>
      <c r="D57" s="651" t="s">
        <v>47</v>
      </c>
      <c r="E57" s="651" t="s">
        <v>557</v>
      </c>
      <c r="F57" s="470" t="s">
        <v>776</v>
      </c>
      <c r="G57" s="470" t="s">
        <v>760</v>
      </c>
      <c r="H57" s="232"/>
      <c r="I57" s="232"/>
      <c r="J57" s="454"/>
      <c r="K57" s="675" t="s">
        <v>66</v>
      </c>
      <c r="L57" s="453"/>
      <c r="M57" s="506"/>
      <c r="N57" s="506"/>
      <c r="O57" s="197" t="s">
        <v>777</v>
      </c>
      <c r="P57" s="669"/>
      <c r="Q57" s="667"/>
      <c r="R57" s="470"/>
      <c r="S57" s="668"/>
      <c r="T57" s="668"/>
      <c r="U57" s="666"/>
      <c r="V57" s="660"/>
    </row>
    <row r="58" spans="1:22" ht="54.75" customHeight="1">
      <c r="A58" s="485" t="s">
        <v>23</v>
      </c>
      <c r="B58" s="759">
        <v>22</v>
      </c>
      <c r="C58" s="651"/>
      <c r="D58" s="651"/>
      <c r="E58" s="651" t="s">
        <v>778</v>
      </c>
      <c r="F58" s="470" t="s">
        <v>779</v>
      </c>
      <c r="G58" s="470"/>
      <c r="H58" s="462"/>
      <c r="I58" s="462"/>
      <c r="J58" s="461"/>
      <c r="K58" s="675" t="s">
        <v>401</v>
      </c>
      <c r="L58" s="453"/>
      <c r="M58" s="506"/>
      <c r="N58" s="506"/>
      <c r="O58" s="197" t="s">
        <v>780</v>
      </c>
      <c r="P58" s="669"/>
      <c r="Q58" s="667"/>
      <c r="R58" s="470"/>
      <c r="S58" s="668"/>
      <c r="T58" s="668"/>
      <c r="U58" s="666"/>
      <c r="V58" s="660"/>
    </row>
    <row r="59" spans="1:22" ht="33" customHeight="1">
      <c r="A59" s="485" t="s">
        <v>23</v>
      </c>
      <c r="B59" s="653">
        <v>23</v>
      </c>
      <c r="C59" s="651" t="s">
        <v>531</v>
      </c>
      <c r="D59" s="651" t="s">
        <v>47</v>
      </c>
      <c r="E59" s="651" t="s">
        <v>557</v>
      </c>
      <c r="F59" s="470" t="s">
        <v>781</v>
      </c>
      <c r="G59" s="470" t="s">
        <v>782</v>
      </c>
      <c r="H59" s="232"/>
      <c r="I59" s="232"/>
      <c r="J59" s="454"/>
      <c r="K59" s="675" t="s">
        <v>66</v>
      </c>
      <c r="L59" s="453"/>
      <c r="M59" s="506"/>
      <c r="N59" s="506"/>
      <c r="O59" s="648" t="s">
        <v>783</v>
      </c>
      <c r="P59" s="669"/>
      <c r="Q59" s="667"/>
      <c r="R59" s="470"/>
      <c r="S59" s="668"/>
      <c r="T59" s="668"/>
      <c r="U59" s="666"/>
      <c r="V59" s="660"/>
    </row>
    <row r="60" spans="1:22" ht="33" customHeight="1">
      <c r="A60" s="485" t="s">
        <v>23</v>
      </c>
      <c r="B60" s="759">
        <v>24</v>
      </c>
      <c r="C60" s="651" t="s">
        <v>531</v>
      </c>
      <c r="D60" s="651" t="s">
        <v>47</v>
      </c>
      <c r="E60" s="651" t="s">
        <v>557</v>
      </c>
      <c r="F60" s="470" t="s">
        <v>784</v>
      </c>
      <c r="G60" s="470" t="s">
        <v>782</v>
      </c>
      <c r="H60" s="232"/>
      <c r="I60" s="232"/>
      <c r="J60" s="454"/>
      <c r="K60" s="675" t="s">
        <v>66</v>
      </c>
      <c r="L60" s="453"/>
      <c r="M60" s="506"/>
      <c r="N60" s="506"/>
      <c r="O60" s="648" t="s">
        <v>783</v>
      </c>
      <c r="P60" s="669"/>
      <c r="Q60" s="667"/>
      <c r="R60" s="470"/>
      <c r="S60" s="668"/>
      <c r="T60" s="668"/>
      <c r="U60" s="666"/>
      <c r="V60" s="660"/>
    </row>
    <row r="61" spans="1:22" ht="36" customHeight="1">
      <c r="A61" s="485" t="s">
        <v>23</v>
      </c>
      <c r="B61" s="653">
        <v>25</v>
      </c>
      <c r="C61" s="651" t="s">
        <v>531</v>
      </c>
      <c r="D61" s="651" t="s">
        <v>47</v>
      </c>
      <c r="E61" s="651" t="s">
        <v>557</v>
      </c>
      <c r="F61" s="470" t="s">
        <v>785</v>
      </c>
      <c r="G61" s="470" t="s">
        <v>760</v>
      </c>
      <c r="H61" s="232"/>
      <c r="I61" s="232"/>
      <c r="J61" s="454"/>
      <c r="K61" s="675" t="s">
        <v>66</v>
      </c>
      <c r="L61" s="453"/>
      <c r="M61" s="506"/>
      <c r="N61" s="506"/>
      <c r="O61" s="648" t="s">
        <v>786</v>
      </c>
      <c r="P61" s="669"/>
      <c r="Q61" s="667"/>
      <c r="R61" s="470"/>
      <c r="S61" s="668"/>
      <c r="T61" s="668"/>
      <c r="U61" s="666"/>
      <c r="V61" s="660"/>
    </row>
    <row r="62" spans="1:22" ht="24.75" customHeight="1">
      <c r="A62" s="485" t="s">
        <v>23</v>
      </c>
      <c r="B62" s="759">
        <v>26</v>
      </c>
      <c r="C62" s="651" t="s">
        <v>531</v>
      </c>
      <c r="D62" s="651" t="s">
        <v>47</v>
      </c>
      <c r="E62" s="651" t="s">
        <v>557</v>
      </c>
      <c r="F62" s="470" t="s">
        <v>787</v>
      </c>
      <c r="G62" s="470" t="s">
        <v>788</v>
      </c>
      <c r="H62" s="232"/>
      <c r="I62" s="232"/>
      <c r="J62" s="454"/>
      <c r="K62" s="675" t="s">
        <v>66</v>
      </c>
      <c r="L62" s="453"/>
      <c r="M62" s="506"/>
      <c r="N62" s="506"/>
      <c r="O62" s="648" t="s">
        <v>786</v>
      </c>
      <c r="P62" s="669"/>
      <c r="Q62" s="667"/>
      <c r="R62" s="470"/>
      <c r="S62" s="668"/>
      <c r="T62" s="668"/>
      <c r="U62" s="666"/>
      <c r="V62" s="660"/>
    </row>
    <row r="63" spans="1:22" ht="44.25" customHeight="1">
      <c r="A63" s="485" t="s">
        <v>23</v>
      </c>
      <c r="B63" s="653">
        <v>27</v>
      </c>
      <c r="C63" s="651" t="s">
        <v>531</v>
      </c>
      <c r="D63" s="651" t="s">
        <v>47</v>
      </c>
      <c r="E63" s="651" t="s">
        <v>557</v>
      </c>
      <c r="F63" s="470" t="s">
        <v>581</v>
      </c>
      <c r="G63" s="470" t="s">
        <v>789</v>
      </c>
      <c r="H63" s="232"/>
      <c r="I63" s="232"/>
      <c r="J63" s="454"/>
      <c r="K63" s="469" t="s">
        <v>66</v>
      </c>
      <c r="L63" s="676"/>
      <c r="M63" s="659"/>
      <c r="N63" s="659"/>
      <c r="O63" s="197" t="s">
        <v>790</v>
      </c>
      <c r="P63" s="669"/>
      <c r="Q63" s="667"/>
      <c r="R63" s="470"/>
      <c r="S63" s="668"/>
      <c r="T63" s="668"/>
      <c r="U63" s="666"/>
      <c r="V63" s="660"/>
    </row>
    <row r="64" spans="1:22" ht="51" customHeight="1">
      <c r="A64" s="485" t="s">
        <v>23</v>
      </c>
      <c r="B64" s="759">
        <v>28</v>
      </c>
      <c r="C64" s="651" t="s">
        <v>531</v>
      </c>
      <c r="D64" s="651" t="s">
        <v>47</v>
      </c>
      <c r="E64" s="651" t="s">
        <v>557</v>
      </c>
      <c r="F64" s="470" t="s">
        <v>791</v>
      </c>
      <c r="G64" s="470" t="s">
        <v>792</v>
      </c>
      <c r="H64" s="232"/>
      <c r="I64" s="232"/>
      <c r="J64" s="454"/>
      <c r="K64" s="22" t="s">
        <v>66</v>
      </c>
      <c r="L64" s="656"/>
      <c r="M64" s="659"/>
      <c r="N64" s="659"/>
      <c r="O64" s="648" t="s">
        <v>793</v>
      </c>
      <c r="P64" s="669"/>
      <c r="Q64" s="667"/>
      <c r="R64" s="470"/>
      <c r="S64" s="668"/>
      <c r="T64" s="668"/>
      <c r="U64" s="666"/>
      <c r="V64" s="660"/>
    </row>
    <row r="65" spans="1:22" ht="25.5" customHeight="1">
      <c r="A65" s="485" t="s">
        <v>23</v>
      </c>
      <c r="B65" s="653">
        <v>29</v>
      </c>
      <c r="C65" s="651" t="s">
        <v>531</v>
      </c>
      <c r="D65" s="651" t="s">
        <v>47</v>
      </c>
      <c r="E65" s="651" t="s">
        <v>557</v>
      </c>
      <c r="F65" s="470" t="s">
        <v>794</v>
      </c>
      <c r="G65" s="470" t="s">
        <v>576</v>
      </c>
      <c r="H65" s="232"/>
      <c r="I65" s="232"/>
      <c r="J65" s="454"/>
      <c r="K65" s="469" t="s">
        <v>66</v>
      </c>
      <c r="L65" s="656"/>
      <c r="M65" s="659"/>
      <c r="N65" s="659"/>
      <c r="O65" s="197" t="s">
        <v>795</v>
      </c>
      <c r="P65" s="669"/>
      <c r="Q65" s="667"/>
      <c r="R65" s="470"/>
      <c r="S65" s="668"/>
      <c r="T65" s="668"/>
      <c r="U65" s="666"/>
      <c r="V65" s="660"/>
    </row>
    <row r="66" spans="1:22" ht="41.25" customHeight="1">
      <c r="A66" s="485" t="s">
        <v>23</v>
      </c>
      <c r="B66" s="759">
        <v>30</v>
      </c>
      <c r="C66" s="651" t="s">
        <v>531</v>
      </c>
      <c r="D66" s="651" t="s">
        <v>47</v>
      </c>
      <c r="E66" s="651" t="s">
        <v>557</v>
      </c>
      <c r="F66" s="470" t="s">
        <v>796</v>
      </c>
      <c r="G66" s="470" t="s">
        <v>797</v>
      </c>
      <c r="H66" s="232"/>
      <c r="I66" s="232"/>
      <c r="J66" s="454"/>
      <c r="K66" s="675" t="s">
        <v>66</v>
      </c>
      <c r="L66" s="656"/>
      <c r="M66" s="659"/>
      <c r="N66" s="659"/>
      <c r="O66" s="648" t="s">
        <v>798</v>
      </c>
      <c r="P66" s="669"/>
      <c r="Q66" s="667"/>
      <c r="R66" s="470"/>
      <c r="S66" s="668"/>
      <c r="T66" s="668"/>
      <c r="U66" s="666"/>
      <c r="V66" s="660"/>
    </row>
    <row r="67" spans="1:22" ht="41.25" customHeight="1">
      <c r="A67" s="485" t="s">
        <v>23</v>
      </c>
      <c r="B67" s="653">
        <v>31</v>
      </c>
      <c r="C67" s="651" t="s">
        <v>531</v>
      </c>
      <c r="D67" s="651" t="s">
        <v>47</v>
      </c>
      <c r="E67" s="651" t="s">
        <v>557</v>
      </c>
      <c r="F67" s="470" t="s">
        <v>799</v>
      </c>
      <c r="G67" s="470" t="s">
        <v>390</v>
      </c>
      <c r="H67" s="232"/>
      <c r="I67" s="232"/>
      <c r="J67" s="454"/>
      <c r="K67" s="469" t="s">
        <v>66</v>
      </c>
      <c r="L67" s="656"/>
      <c r="M67" s="659"/>
      <c r="N67" s="659"/>
      <c r="O67" s="197" t="s">
        <v>800</v>
      </c>
      <c r="P67" s="669"/>
      <c r="Q67" s="667"/>
      <c r="R67" s="470"/>
      <c r="S67" s="668"/>
      <c r="T67" s="668"/>
      <c r="U67" s="666"/>
      <c r="V67" s="660"/>
    </row>
    <row r="68" spans="1:22" ht="41.25" customHeight="1">
      <c r="A68" s="485" t="s">
        <v>23</v>
      </c>
      <c r="B68" s="759">
        <v>32</v>
      </c>
      <c r="C68" s="651" t="s">
        <v>531</v>
      </c>
      <c r="D68" s="651" t="s">
        <v>47</v>
      </c>
      <c r="E68" s="651" t="s">
        <v>557</v>
      </c>
      <c r="F68" s="677" t="s">
        <v>801</v>
      </c>
      <c r="G68" s="677" t="s">
        <v>802</v>
      </c>
      <c r="H68" s="232"/>
      <c r="I68" s="232"/>
      <c r="J68" s="454"/>
      <c r="K68" s="675" t="s">
        <v>66</v>
      </c>
      <c r="L68" s="656"/>
      <c r="M68" s="659"/>
      <c r="N68" s="659"/>
      <c r="O68" s="197" t="s">
        <v>803</v>
      </c>
      <c r="P68" s="669"/>
      <c r="Q68" s="667"/>
      <c r="R68" s="470"/>
      <c r="S68" s="668"/>
      <c r="T68" s="668"/>
      <c r="U68" s="666"/>
      <c r="V68" s="660"/>
    </row>
    <row r="69" spans="1:22" ht="41.25" customHeight="1">
      <c r="A69" s="485" t="s">
        <v>23</v>
      </c>
      <c r="B69" s="653">
        <v>33</v>
      </c>
      <c r="C69" s="651" t="s">
        <v>531</v>
      </c>
      <c r="D69" s="651" t="s">
        <v>47</v>
      </c>
      <c r="E69" s="678" t="s">
        <v>557</v>
      </c>
      <c r="F69" s="470" t="s">
        <v>804</v>
      </c>
      <c r="G69" s="469" t="s">
        <v>805</v>
      </c>
      <c r="H69" s="488"/>
      <c r="I69" s="232"/>
      <c r="J69" s="454"/>
      <c r="K69" s="469" t="s">
        <v>66</v>
      </c>
      <c r="L69" s="656"/>
      <c r="M69" s="659"/>
      <c r="N69" s="659"/>
      <c r="O69" s="648" t="s">
        <v>806</v>
      </c>
      <c r="P69" s="669"/>
      <c r="Q69" s="667"/>
      <c r="R69" s="470"/>
      <c r="S69" s="668"/>
      <c r="T69" s="668"/>
      <c r="U69" s="666"/>
      <c r="V69" s="660"/>
    </row>
    <row r="70" spans="1:22" ht="41.25" customHeight="1">
      <c r="A70" s="485" t="s">
        <v>23</v>
      </c>
      <c r="B70" s="759">
        <v>34</v>
      </c>
      <c r="C70" s="651" t="s">
        <v>531</v>
      </c>
      <c r="D70" s="651" t="s">
        <v>47</v>
      </c>
      <c r="E70" s="678" t="s">
        <v>557</v>
      </c>
      <c r="F70" s="470" t="s">
        <v>807</v>
      </c>
      <c r="G70" s="469" t="s">
        <v>808</v>
      </c>
      <c r="H70" s="488"/>
      <c r="I70" s="232"/>
      <c r="J70" s="454"/>
      <c r="K70" s="469" t="s">
        <v>66</v>
      </c>
      <c r="L70" s="656"/>
      <c r="M70" s="659"/>
      <c r="N70" s="659"/>
      <c r="O70" s="648" t="s">
        <v>806</v>
      </c>
      <c r="P70" s="669"/>
      <c r="Q70" s="667"/>
      <c r="R70" s="470"/>
      <c r="S70" s="668"/>
      <c r="T70" s="668"/>
      <c r="U70" s="666"/>
      <c r="V70" s="660"/>
    </row>
    <row r="71" spans="1:22" ht="41.25" customHeight="1">
      <c r="A71" s="485" t="s">
        <v>23</v>
      </c>
      <c r="B71" s="653">
        <v>35</v>
      </c>
      <c r="C71" s="651" t="s">
        <v>531</v>
      </c>
      <c r="D71" s="651" t="s">
        <v>47</v>
      </c>
      <c r="E71" s="678" t="s">
        <v>557</v>
      </c>
      <c r="F71" s="470" t="s">
        <v>809</v>
      </c>
      <c r="G71" s="469" t="s">
        <v>576</v>
      </c>
      <c r="H71" s="488"/>
      <c r="I71" s="232"/>
      <c r="J71" s="454"/>
      <c r="K71" s="469" t="s">
        <v>66</v>
      </c>
      <c r="L71" s="656"/>
      <c r="M71" s="659"/>
      <c r="N71" s="659"/>
      <c r="O71" s="648" t="s">
        <v>806</v>
      </c>
      <c r="P71" s="669"/>
      <c r="Q71" s="667"/>
      <c r="R71" s="470"/>
      <c r="S71" s="668"/>
      <c r="T71" s="668"/>
      <c r="U71" s="666"/>
      <c r="V71" s="660"/>
    </row>
    <row r="72" spans="1:22" ht="41.25" customHeight="1">
      <c r="A72" s="485" t="s">
        <v>23</v>
      </c>
      <c r="B72" s="759">
        <v>36</v>
      </c>
      <c r="C72" s="651" t="s">
        <v>531</v>
      </c>
      <c r="D72" s="651" t="s">
        <v>47</v>
      </c>
      <c r="E72" s="651" t="s">
        <v>557</v>
      </c>
      <c r="F72" s="480" t="s">
        <v>810</v>
      </c>
      <c r="G72" s="480" t="s">
        <v>811</v>
      </c>
      <c r="H72" s="232"/>
      <c r="I72" s="232"/>
      <c r="J72" s="454"/>
      <c r="K72" s="469" t="s">
        <v>66</v>
      </c>
      <c r="L72" s="656"/>
      <c r="M72" s="659"/>
      <c r="N72" s="659"/>
      <c r="O72" s="648" t="s">
        <v>806</v>
      </c>
      <c r="P72" s="669"/>
      <c r="Q72" s="667"/>
      <c r="R72" s="470"/>
      <c r="S72" s="668"/>
      <c r="T72" s="668"/>
      <c r="U72" s="666"/>
      <c r="V72" s="660"/>
    </row>
    <row r="73" spans="1:22" ht="44.25" customHeight="1">
      <c r="A73" s="653" t="s">
        <v>23</v>
      </c>
      <c r="B73" s="653">
        <v>37</v>
      </c>
      <c r="C73" s="11" t="s">
        <v>53</v>
      </c>
      <c r="D73" s="22" t="s">
        <v>47</v>
      </c>
      <c r="E73" s="651" t="s">
        <v>68</v>
      </c>
      <c r="F73" s="486" t="s">
        <v>812</v>
      </c>
      <c r="G73" s="486" t="s">
        <v>813</v>
      </c>
      <c r="H73" s="232" t="s">
        <v>401</v>
      </c>
      <c r="I73" s="232" t="s">
        <v>401</v>
      </c>
      <c r="J73" s="305"/>
      <c r="K73" s="469" t="s">
        <v>66</v>
      </c>
      <c r="L73" s="482"/>
      <c r="M73" s="507"/>
      <c r="N73" s="507"/>
      <c r="O73" s="648" t="s">
        <v>814</v>
      </c>
      <c r="P73" s="648" t="s">
        <v>815</v>
      </c>
      <c r="Q73" s="648" t="s">
        <v>816</v>
      </c>
      <c r="R73" s="192"/>
      <c r="S73" s="191"/>
      <c r="T73" s="191"/>
      <c r="U73" s="660"/>
      <c r="V73" s="660"/>
    </row>
    <row r="74" spans="1:22" ht="25.5" customHeight="1">
      <c r="A74" s="653" t="s">
        <v>23</v>
      </c>
      <c r="B74" s="759">
        <v>38</v>
      </c>
      <c r="C74" s="469" t="s">
        <v>817</v>
      </c>
      <c r="D74" s="469" t="s">
        <v>47</v>
      </c>
      <c r="E74" s="486" t="s">
        <v>68</v>
      </c>
      <c r="F74" s="486" t="s">
        <v>818</v>
      </c>
      <c r="G74" s="486" t="s">
        <v>819</v>
      </c>
      <c r="H74" s="673" t="s">
        <v>401</v>
      </c>
      <c r="I74" s="673" t="s">
        <v>401</v>
      </c>
      <c r="J74" s="673" t="s">
        <v>401</v>
      </c>
      <c r="K74" s="469" t="s">
        <v>66</v>
      </c>
      <c r="L74" s="656"/>
      <c r="M74" s="659"/>
      <c r="N74" s="659"/>
      <c r="O74" s="197" t="s">
        <v>820</v>
      </c>
      <c r="P74" s="648"/>
      <c r="Q74" s="648"/>
      <c r="R74" s="648" t="s">
        <v>821</v>
      </c>
      <c r="S74" s="648"/>
      <c r="T74" s="648"/>
      <c r="U74" s="648"/>
      <c r="V74" s="660"/>
    </row>
    <row r="75" spans="1:22" ht="48.75" customHeight="1">
      <c r="A75" s="653" t="s">
        <v>23</v>
      </c>
      <c r="B75" s="653">
        <v>39</v>
      </c>
      <c r="C75" s="651" t="s">
        <v>714</v>
      </c>
      <c r="D75" s="651" t="s">
        <v>47</v>
      </c>
      <c r="E75" s="486" t="s">
        <v>68</v>
      </c>
      <c r="F75" s="486" t="s">
        <v>822</v>
      </c>
      <c r="G75" s="486" t="s">
        <v>811</v>
      </c>
      <c r="H75" s="673"/>
      <c r="I75" s="673"/>
      <c r="J75" s="673"/>
      <c r="K75" s="469" t="s">
        <v>66</v>
      </c>
      <c r="L75" s="656"/>
      <c r="M75" s="659"/>
      <c r="N75" s="659"/>
      <c r="O75" s="197" t="s">
        <v>823</v>
      </c>
      <c r="P75" s="648"/>
      <c r="Q75" s="648"/>
      <c r="R75" s="648"/>
      <c r="S75" s="648"/>
      <c r="T75" s="648"/>
      <c r="U75" s="648"/>
      <c r="V75" s="660"/>
    </row>
    <row r="76" spans="1:22" ht="48.75" customHeight="1">
      <c r="A76" s="653" t="s">
        <v>23</v>
      </c>
      <c r="B76" s="759">
        <v>40</v>
      </c>
      <c r="C76" s="651" t="s">
        <v>46</v>
      </c>
      <c r="D76" s="651" t="s">
        <v>47</v>
      </c>
      <c r="E76" s="651" t="s">
        <v>48</v>
      </c>
      <c r="F76" s="486" t="s">
        <v>824</v>
      </c>
      <c r="G76" s="486" t="s">
        <v>576</v>
      </c>
      <c r="H76" s="673"/>
      <c r="I76" s="673"/>
      <c r="J76" s="673"/>
      <c r="K76" s="469" t="s">
        <v>66</v>
      </c>
      <c r="L76" s="656"/>
      <c r="M76" s="659"/>
      <c r="N76" s="659"/>
      <c r="O76" s="648" t="s">
        <v>825</v>
      </c>
      <c r="P76" s="648"/>
      <c r="Q76" s="648"/>
      <c r="R76" s="648"/>
      <c r="S76" s="648"/>
      <c r="T76" s="648"/>
      <c r="U76" s="648"/>
      <c r="V76" s="660"/>
    </row>
    <row r="77" spans="1:22" ht="43.5" customHeight="1">
      <c r="A77" s="653" t="s">
        <v>23</v>
      </c>
      <c r="B77" s="653">
        <v>41</v>
      </c>
      <c r="C77" s="651" t="s">
        <v>154</v>
      </c>
      <c r="D77" s="651" t="s">
        <v>47</v>
      </c>
      <c r="E77" s="486" t="s">
        <v>68</v>
      </c>
      <c r="F77" s="486" t="s">
        <v>826</v>
      </c>
      <c r="G77" s="486" t="s">
        <v>576</v>
      </c>
      <c r="H77" s="673"/>
      <c r="I77" s="673"/>
      <c r="J77" s="673"/>
      <c r="K77" s="675" t="s">
        <v>108</v>
      </c>
      <c r="L77" s="676"/>
      <c r="M77" s="659"/>
      <c r="N77" s="659"/>
      <c r="O77" s="648" t="s">
        <v>827</v>
      </c>
      <c r="P77" s="648"/>
      <c r="Q77" s="648"/>
      <c r="R77" s="648"/>
      <c r="S77" s="648"/>
      <c r="T77" s="648"/>
      <c r="U77" s="648"/>
      <c r="V77" s="660"/>
    </row>
    <row r="78" spans="1:22" ht="59.25" customHeight="1">
      <c r="A78" s="485" t="s">
        <v>23</v>
      </c>
      <c r="B78" s="759">
        <v>42</v>
      </c>
      <c r="C78" s="651" t="s">
        <v>531</v>
      </c>
      <c r="D78" s="651" t="s">
        <v>47</v>
      </c>
      <c r="E78" s="651" t="s">
        <v>557</v>
      </c>
      <c r="F78" s="486" t="s">
        <v>804</v>
      </c>
      <c r="G78" s="486" t="s">
        <v>752</v>
      </c>
      <c r="H78" s="673"/>
      <c r="I78" s="673"/>
      <c r="J78" s="673"/>
      <c r="K78" s="469" t="s">
        <v>66</v>
      </c>
      <c r="L78" s="656"/>
      <c r="M78" s="659"/>
      <c r="N78" s="659"/>
      <c r="O78" s="197" t="s">
        <v>828</v>
      </c>
      <c r="P78" s="648"/>
      <c r="Q78" s="648"/>
      <c r="R78" s="648"/>
      <c r="S78" s="648"/>
      <c r="T78" s="648"/>
      <c r="U78" s="648"/>
      <c r="V78" s="660"/>
    </row>
    <row r="79" spans="1:22" ht="45.75" customHeight="1">
      <c r="A79" s="485" t="s">
        <v>23</v>
      </c>
      <c r="B79" s="653">
        <v>43</v>
      </c>
      <c r="C79" s="651" t="s">
        <v>557</v>
      </c>
      <c r="D79" s="651" t="s">
        <v>47</v>
      </c>
      <c r="E79" s="651" t="s">
        <v>557</v>
      </c>
      <c r="F79" s="486" t="s">
        <v>829</v>
      </c>
      <c r="G79" s="486" t="s">
        <v>830</v>
      </c>
      <c r="H79" s="673"/>
      <c r="I79" s="673"/>
      <c r="J79" s="679" t="s">
        <v>831</v>
      </c>
      <c r="K79" s="469" t="s">
        <v>66</v>
      </c>
      <c r="L79" s="656"/>
      <c r="M79" s="659"/>
      <c r="N79" s="659"/>
      <c r="O79" s="555" t="s">
        <v>832</v>
      </c>
      <c r="P79" s="648"/>
      <c r="Q79" s="648"/>
      <c r="R79" s="648"/>
      <c r="S79" s="648"/>
      <c r="T79" s="648"/>
      <c r="U79" s="648"/>
      <c r="V79" s="660"/>
    </row>
    <row r="80" spans="1:22" ht="48.75" customHeight="1">
      <c r="A80" s="485" t="s">
        <v>23</v>
      </c>
      <c r="B80" s="759">
        <v>44</v>
      </c>
      <c r="C80" s="651" t="s">
        <v>46</v>
      </c>
      <c r="D80" s="651" t="s">
        <v>47</v>
      </c>
      <c r="E80" s="651" t="s">
        <v>48</v>
      </c>
      <c r="F80" s="486" t="s">
        <v>833</v>
      </c>
      <c r="G80" s="486" t="s">
        <v>685</v>
      </c>
      <c r="H80" s="673"/>
      <c r="I80" s="673"/>
      <c r="J80" s="673"/>
      <c r="K80" s="469" t="s">
        <v>66</v>
      </c>
      <c r="L80" s="656"/>
      <c r="M80" s="659"/>
      <c r="N80" s="659"/>
      <c r="O80" s="555" t="s">
        <v>834</v>
      </c>
      <c r="P80" s="648"/>
      <c r="Q80" s="648"/>
      <c r="R80" s="648"/>
      <c r="S80" s="648"/>
      <c r="T80" s="648"/>
      <c r="U80" s="648"/>
      <c r="V80" s="660"/>
    </row>
    <row r="81" spans="1:22" ht="33" customHeight="1">
      <c r="A81" s="485" t="s">
        <v>23</v>
      </c>
      <c r="B81" s="759">
        <v>46</v>
      </c>
      <c r="C81" s="651" t="s">
        <v>154</v>
      </c>
      <c r="D81" s="651" t="s">
        <v>47</v>
      </c>
      <c r="E81" s="486" t="s">
        <v>68</v>
      </c>
      <c r="F81" s="11" t="s">
        <v>835</v>
      </c>
      <c r="G81" s="11" t="s">
        <v>576</v>
      </c>
      <c r="H81" s="673"/>
      <c r="I81" s="673"/>
      <c r="J81" s="673"/>
      <c r="K81" s="469" t="s">
        <v>66</v>
      </c>
      <c r="L81" s="656"/>
      <c r="M81" s="659"/>
      <c r="N81" s="659"/>
      <c r="O81" s="555" t="s">
        <v>836</v>
      </c>
      <c r="P81" s="648"/>
      <c r="Q81" s="648"/>
      <c r="R81" s="648"/>
      <c r="S81" s="648"/>
      <c r="T81" s="648"/>
      <c r="U81" s="648"/>
      <c r="V81" s="660"/>
    </row>
    <row r="82" spans="1:22" ht="25.5" customHeight="1">
      <c r="A82" s="485" t="s">
        <v>23</v>
      </c>
      <c r="B82" s="653">
        <v>47</v>
      </c>
      <c r="C82" s="651" t="s">
        <v>154</v>
      </c>
      <c r="D82" s="651" t="s">
        <v>47</v>
      </c>
      <c r="E82" s="486" t="s">
        <v>68</v>
      </c>
      <c r="F82" s="11" t="s">
        <v>837</v>
      </c>
      <c r="G82" s="11" t="s">
        <v>576</v>
      </c>
      <c r="H82" s="673"/>
      <c r="I82" s="673"/>
      <c r="J82" s="673"/>
      <c r="K82" s="469" t="s">
        <v>66</v>
      </c>
      <c r="L82" s="656"/>
      <c r="M82" s="659"/>
      <c r="N82" s="659"/>
      <c r="O82" s="555" t="s">
        <v>838</v>
      </c>
      <c r="P82" s="648"/>
      <c r="Q82" s="648"/>
      <c r="R82" s="648"/>
      <c r="S82" s="648"/>
      <c r="T82" s="648"/>
      <c r="U82" s="648"/>
      <c r="V82" s="660"/>
    </row>
    <row r="83" spans="1:22" ht="30" customHeight="1">
      <c r="A83" s="485" t="s">
        <v>23</v>
      </c>
      <c r="B83" s="759">
        <v>48</v>
      </c>
      <c r="C83" s="651" t="s">
        <v>839</v>
      </c>
      <c r="D83" s="651" t="s">
        <v>47</v>
      </c>
      <c r="E83" s="486" t="s">
        <v>68</v>
      </c>
      <c r="F83" s="11" t="s">
        <v>840</v>
      </c>
      <c r="G83" s="11" t="s">
        <v>841</v>
      </c>
      <c r="H83" s="673"/>
      <c r="I83" s="673"/>
      <c r="J83" s="673"/>
      <c r="K83" s="469" t="s">
        <v>66</v>
      </c>
      <c r="L83" s="656"/>
      <c r="M83" s="659"/>
      <c r="N83" s="659"/>
      <c r="O83" s="658" t="s">
        <v>842</v>
      </c>
      <c r="P83" s="648"/>
      <c r="Q83" s="648"/>
      <c r="R83" s="648"/>
      <c r="S83" s="648"/>
      <c r="T83" s="648"/>
      <c r="U83" s="648"/>
      <c r="V83" s="660"/>
    </row>
    <row r="84" spans="1:22" ht="30" customHeight="1">
      <c r="A84" s="485" t="s">
        <v>23</v>
      </c>
      <c r="B84" s="653">
        <v>49</v>
      </c>
      <c r="C84" s="651" t="s">
        <v>154</v>
      </c>
      <c r="D84" s="651" t="s">
        <v>47</v>
      </c>
      <c r="E84" s="486" t="s">
        <v>68</v>
      </c>
      <c r="F84" s="11" t="s">
        <v>843</v>
      </c>
      <c r="G84" s="11" t="s">
        <v>844</v>
      </c>
      <c r="H84" s="673"/>
      <c r="I84" s="673"/>
      <c r="J84" s="673"/>
      <c r="K84" s="469" t="s">
        <v>66</v>
      </c>
      <c r="L84" s="656"/>
      <c r="M84" s="659"/>
      <c r="N84" s="659"/>
      <c r="O84" s="555" t="s">
        <v>845</v>
      </c>
      <c r="P84" s="648"/>
      <c r="Q84" s="648"/>
      <c r="R84" s="648"/>
      <c r="S84" s="648"/>
      <c r="T84" s="648"/>
      <c r="U84" s="648"/>
      <c r="V84" s="660"/>
    </row>
    <row r="85" spans="1:22" ht="70.5" customHeight="1">
      <c r="A85" s="485" t="s">
        <v>23</v>
      </c>
      <c r="B85" s="759">
        <v>50</v>
      </c>
      <c r="C85" s="651" t="s">
        <v>154</v>
      </c>
      <c r="D85" s="651" t="s">
        <v>47</v>
      </c>
      <c r="E85" s="486" t="s">
        <v>68</v>
      </c>
      <c r="F85" s="11" t="s">
        <v>846</v>
      </c>
      <c r="G85" s="11" t="s">
        <v>576</v>
      </c>
      <c r="H85" s="673"/>
      <c r="I85" s="673"/>
      <c r="J85" s="673"/>
      <c r="K85" s="22" t="s">
        <v>108</v>
      </c>
      <c r="L85" s="681"/>
      <c r="M85" s="665"/>
      <c r="N85" s="665" t="s">
        <v>847</v>
      </c>
      <c r="O85" s="555" t="s">
        <v>845</v>
      </c>
      <c r="P85" s="648"/>
      <c r="Q85" s="648"/>
      <c r="R85" s="648"/>
      <c r="S85" s="648"/>
      <c r="T85" s="648"/>
      <c r="U85" s="648"/>
      <c r="V85" s="660"/>
    </row>
    <row r="86" spans="1:22" ht="25.5" customHeight="1">
      <c r="A86" s="485" t="s">
        <v>23</v>
      </c>
      <c r="B86" s="653">
        <v>51</v>
      </c>
      <c r="C86" s="651" t="s">
        <v>154</v>
      </c>
      <c r="D86" s="651" t="s">
        <v>47</v>
      </c>
      <c r="E86" s="486" t="s">
        <v>68</v>
      </c>
      <c r="F86" s="11" t="s">
        <v>848</v>
      </c>
      <c r="G86" s="11" t="s">
        <v>390</v>
      </c>
      <c r="H86" s="673"/>
      <c r="I86" s="673"/>
      <c r="J86" s="673"/>
      <c r="K86" s="469" t="s">
        <v>66</v>
      </c>
      <c r="L86" s="656"/>
      <c r="M86" s="659"/>
      <c r="N86" s="659"/>
      <c r="O86" s="555" t="s">
        <v>845</v>
      </c>
      <c r="P86" s="648"/>
      <c r="Q86" s="648"/>
      <c r="R86" s="648"/>
      <c r="S86" s="648"/>
      <c r="T86" s="648"/>
      <c r="U86" s="648"/>
      <c r="V86" s="660"/>
    </row>
    <row r="87" spans="1:22" ht="30" customHeight="1">
      <c r="A87" s="485" t="s">
        <v>23</v>
      </c>
      <c r="B87" s="759">
        <v>52</v>
      </c>
      <c r="C87" s="651" t="s">
        <v>154</v>
      </c>
      <c r="D87" s="651" t="s">
        <v>47</v>
      </c>
      <c r="E87" s="486" t="s">
        <v>68</v>
      </c>
      <c r="F87" s="11" t="s">
        <v>849</v>
      </c>
      <c r="G87" s="11" t="s">
        <v>390</v>
      </c>
      <c r="H87" s="673"/>
      <c r="I87" s="673"/>
      <c r="J87" s="673"/>
      <c r="K87" s="469" t="s">
        <v>66</v>
      </c>
      <c r="L87" s="656"/>
      <c r="M87" s="659"/>
      <c r="N87" s="659"/>
      <c r="O87" s="555" t="s">
        <v>845</v>
      </c>
      <c r="P87" s="648"/>
      <c r="Q87" s="648"/>
      <c r="R87" s="648"/>
      <c r="S87" s="648"/>
      <c r="T87" s="648"/>
      <c r="U87" s="648"/>
      <c r="V87" s="660"/>
    </row>
    <row r="88" spans="1:22" s="548" customFormat="1" ht="69" customHeight="1">
      <c r="A88" s="485" t="s">
        <v>23</v>
      </c>
      <c r="B88" s="759">
        <v>54</v>
      </c>
      <c r="C88" s="11" t="s">
        <v>46</v>
      </c>
      <c r="D88" s="22" t="s">
        <v>47</v>
      </c>
      <c r="E88" s="8" t="s">
        <v>48</v>
      </c>
      <c r="F88" s="11" t="s">
        <v>850</v>
      </c>
      <c r="G88" s="11" t="s">
        <v>851</v>
      </c>
      <c r="H88" s="673"/>
      <c r="I88" s="673"/>
      <c r="J88" s="673"/>
      <c r="K88" s="469" t="s">
        <v>51</v>
      </c>
      <c r="L88" s="656"/>
      <c r="M88" s="658"/>
      <c r="N88" s="658" t="s">
        <v>852</v>
      </c>
      <c r="O88" s="555"/>
      <c r="P88" s="648"/>
      <c r="Q88" s="648"/>
      <c r="R88" s="648"/>
      <c r="S88" s="648"/>
      <c r="T88" s="648"/>
      <c r="U88" s="648"/>
      <c r="V88" s="660"/>
    </row>
    <row r="89" spans="1:22" ht="60" customHeight="1">
      <c r="A89" s="485" t="s">
        <v>23</v>
      </c>
      <c r="B89" s="653">
        <v>55</v>
      </c>
      <c r="C89" s="651" t="s">
        <v>46</v>
      </c>
      <c r="D89" s="651" t="s">
        <v>47</v>
      </c>
      <c r="E89" s="651" t="s">
        <v>48</v>
      </c>
      <c r="F89" s="470" t="s">
        <v>853</v>
      </c>
      <c r="G89" s="470" t="s">
        <v>685</v>
      </c>
      <c r="H89" s="232"/>
      <c r="I89" s="232"/>
      <c r="J89" s="233">
        <v>2000000</v>
      </c>
      <c r="K89" s="469" t="s">
        <v>560</v>
      </c>
      <c r="L89" s="664"/>
      <c r="M89" s="665"/>
      <c r="N89" s="665" t="s">
        <v>854</v>
      </c>
      <c r="O89" s="356" t="s">
        <v>855</v>
      </c>
      <c r="P89" s="666" t="s">
        <v>856</v>
      </c>
      <c r="Q89" s="666"/>
      <c r="R89" s="666"/>
      <c r="S89" s="666"/>
      <c r="T89" s="666"/>
      <c r="U89" s="666"/>
      <c r="V89" s="660"/>
    </row>
    <row r="90" spans="1:22" s="548" customFormat="1" ht="69" customHeight="1">
      <c r="A90" s="485" t="s">
        <v>23</v>
      </c>
      <c r="B90" s="653">
        <v>56</v>
      </c>
      <c r="C90" s="651" t="s">
        <v>46</v>
      </c>
      <c r="D90" s="22" t="s">
        <v>47</v>
      </c>
      <c r="E90" s="8" t="s">
        <v>48</v>
      </c>
      <c r="F90" s="11" t="s">
        <v>857</v>
      </c>
      <c r="G90" s="11" t="s">
        <v>446</v>
      </c>
      <c r="H90" s="673"/>
      <c r="I90" s="673"/>
      <c r="J90" s="673"/>
      <c r="K90" s="469" t="s">
        <v>74</v>
      </c>
      <c r="L90" s="656"/>
      <c r="M90" s="555"/>
      <c r="N90" s="555" t="s">
        <v>858</v>
      </c>
      <c r="O90" s="555"/>
      <c r="P90" s="648"/>
      <c r="Q90" s="648"/>
      <c r="R90" s="648"/>
      <c r="S90" s="648"/>
      <c r="T90" s="648"/>
      <c r="U90" s="648"/>
      <c r="V90" s="660"/>
    </row>
    <row r="91" spans="1:22" ht="43.5" customHeight="1">
      <c r="A91" s="858" t="s">
        <v>859</v>
      </c>
      <c r="B91" s="858"/>
      <c r="C91" s="858"/>
      <c r="D91" s="858"/>
      <c r="E91" s="858"/>
      <c r="F91" s="858"/>
      <c r="G91" s="858"/>
      <c r="H91" s="858"/>
      <c r="I91" s="858"/>
      <c r="J91" s="858"/>
      <c r="K91" s="858"/>
      <c r="L91" s="858"/>
      <c r="M91" s="858"/>
      <c r="N91" s="858"/>
      <c r="O91" s="858"/>
      <c r="P91" s="858"/>
      <c r="Q91" s="858"/>
      <c r="R91" s="858"/>
      <c r="S91" s="858"/>
      <c r="T91" s="858"/>
      <c r="U91" s="858"/>
      <c r="V91" s="660"/>
    </row>
    <row r="92" spans="1:22" s="235" customFormat="1" ht="107.25" customHeight="1">
      <c r="A92" s="813" t="s">
        <v>23</v>
      </c>
      <c r="B92" s="653">
        <v>21</v>
      </c>
      <c r="C92" s="561" t="s">
        <v>46</v>
      </c>
      <c r="D92" s="20" t="s">
        <v>47</v>
      </c>
      <c r="E92" s="561" t="s">
        <v>48</v>
      </c>
      <c r="F92" s="714" t="s">
        <v>860</v>
      </c>
      <c r="G92" s="714" t="s">
        <v>672</v>
      </c>
      <c r="H92" s="849"/>
      <c r="I92" s="815"/>
      <c r="J92" s="1110"/>
      <c r="K92" s="720" t="s">
        <v>74</v>
      </c>
      <c r="L92" s="1111"/>
      <c r="M92" s="562"/>
      <c r="N92" s="562" t="s">
        <v>861</v>
      </c>
      <c r="O92" s="472"/>
      <c r="P92" s="1112"/>
      <c r="Q92" s="1113"/>
      <c r="R92" s="693"/>
      <c r="S92" s="1114"/>
      <c r="T92" s="1114"/>
      <c r="U92" s="1110"/>
      <c r="V92" s="1110"/>
    </row>
    <row r="93" spans="1:22" s="235" customFormat="1" ht="107.25" customHeight="1">
      <c r="A93" s="485" t="s">
        <v>23</v>
      </c>
      <c r="B93" s="653">
        <v>22</v>
      </c>
      <c r="C93" s="485" t="s">
        <v>154</v>
      </c>
      <c r="D93" s="22" t="s">
        <v>47</v>
      </c>
      <c r="E93" s="11" t="s">
        <v>68</v>
      </c>
      <c r="F93" s="486" t="s">
        <v>862</v>
      </c>
      <c r="G93" s="486" t="s">
        <v>863</v>
      </c>
      <c r="H93" s="301"/>
      <c r="I93" s="234"/>
      <c r="J93" s="672"/>
      <c r="K93" s="469" t="s">
        <v>108</v>
      </c>
      <c r="L93" s="985"/>
      <c r="M93" s="555"/>
      <c r="N93" s="555" t="s">
        <v>864</v>
      </c>
      <c r="O93" s="197"/>
      <c r="P93" s="1068"/>
      <c r="Q93" s="670"/>
      <c r="R93" s="659"/>
      <c r="S93" s="671"/>
      <c r="T93" s="671"/>
      <c r="U93" s="672"/>
      <c r="V93" s="672"/>
    </row>
    <row r="94" spans="1:22" s="235" customFormat="1" ht="74.25" customHeight="1">
      <c r="A94" s="485" t="s">
        <v>23</v>
      </c>
      <c r="B94" s="653">
        <v>23</v>
      </c>
      <c r="C94" s="11" t="s">
        <v>154</v>
      </c>
      <c r="D94" s="22" t="s">
        <v>47</v>
      </c>
      <c r="E94" s="486" t="s">
        <v>656</v>
      </c>
      <c r="F94" s="486" t="s">
        <v>865</v>
      </c>
      <c r="G94" s="486" t="s">
        <v>390</v>
      </c>
      <c r="H94" s="301"/>
      <c r="I94" s="234"/>
      <c r="J94" s="672"/>
      <c r="K94" s="469" t="s">
        <v>74</v>
      </c>
      <c r="L94" s="985"/>
      <c r="M94" s="555"/>
      <c r="N94" s="555" t="s">
        <v>866</v>
      </c>
      <c r="O94" s="197"/>
      <c r="P94" s="1068"/>
      <c r="Q94" s="670"/>
      <c r="R94" s="659"/>
      <c r="S94" s="671"/>
      <c r="T94" s="671"/>
      <c r="U94" s="672"/>
      <c r="V94" s="672"/>
    </row>
    <row r="95" spans="1:22" s="235" customFormat="1" ht="74.25" customHeight="1">
      <c r="A95" s="485" t="s">
        <v>23</v>
      </c>
      <c r="B95" s="653">
        <v>25</v>
      </c>
      <c r="C95" s="11" t="s">
        <v>867</v>
      </c>
      <c r="D95" s="22" t="s">
        <v>47</v>
      </c>
      <c r="E95" s="486" t="s">
        <v>656</v>
      </c>
      <c r="F95" s="486" t="s">
        <v>868</v>
      </c>
      <c r="G95" s="486" t="s">
        <v>390</v>
      </c>
      <c r="H95" s="301"/>
      <c r="I95" s="234"/>
      <c r="J95" s="672"/>
      <c r="K95" s="469" t="s">
        <v>74</v>
      </c>
      <c r="L95" s="985"/>
      <c r="M95" s="555"/>
      <c r="N95" s="555" t="s">
        <v>869</v>
      </c>
      <c r="O95" s="197"/>
      <c r="P95" s="1068"/>
      <c r="Q95" s="670"/>
      <c r="R95" s="659"/>
      <c r="S95" s="671"/>
      <c r="T95" s="671"/>
      <c r="U95" s="672"/>
      <c r="V95" s="672"/>
    </row>
    <row r="96" spans="1:22" s="235" customFormat="1" ht="50.25" customHeight="1">
      <c r="A96" s="485" t="s">
        <v>23</v>
      </c>
      <c r="B96" s="653">
        <v>22</v>
      </c>
      <c r="C96" s="11" t="s">
        <v>46</v>
      </c>
      <c r="D96" s="22" t="s">
        <v>47</v>
      </c>
      <c r="E96" s="11" t="s">
        <v>48</v>
      </c>
      <c r="F96" s="486" t="s">
        <v>870</v>
      </c>
      <c r="G96" s="486" t="s">
        <v>672</v>
      </c>
      <c r="H96" s="301"/>
      <c r="I96" s="234"/>
      <c r="J96" s="1070"/>
      <c r="K96" s="469" t="s">
        <v>74</v>
      </c>
      <c r="L96" s="1071"/>
      <c r="M96" s="555"/>
      <c r="N96" s="555" t="s">
        <v>871</v>
      </c>
      <c r="O96" s="197"/>
      <c r="P96" s="1068"/>
      <c r="Q96" s="670"/>
      <c r="R96" s="659"/>
      <c r="S96" s="671"/>
      <c r="T96" s="671"/>
      <c r="U96" s="672"/>
      <c r="V96" s="672"/>
    </row>
    <row r="97" spans="1:22" s="235" customFormat="1" ht="84.75" customHeight="1">
      <c r="A97" s="485" t="s">
        <v>23</v>
      </c>
      <c r="B97" s="653">
        <v>21</v>
      </c>
      <c r="C97" s="11" t="s">
        <v>46</v>
      </c>
      <c r="D97" s="22" t="s">
        <v>47</v>
      </c>
      <c r="E97" s="11" t="s">
        <v>48</v>
      </c>
      <c r="F97" s="863" t="s">
        <v>872</v>
      </c>
      <c r="G97" s="714" t="s">
        <v>672</v>
      </c>
      <c r="H97" s="849"/>
      <c r="I97" s="815"/>
      <c r="J97" s="815"/>
      <c r="K97" s="720" t="s">
        <v>74</v>
      </c>
      <c r="L97" s="985"/>
      <c r="M97" s="562"/>
      <c r="N97" s="562" t="s">
        <v>873</v>
      </c>
      <c r="O97" s="197"/>
      <c r="P97" s="847"/>
      <c r="Q97" s="808"/>
      <c r="R97" s="809"/>
      <c r="S97" s="810"/>
      <c r="T97" s="810"/>
      <c r="U97" s="811"/>
      <c r="V97" s="812"/>
    </row>
    <row r="98" spans="1:22" s="235" customFormat="1" ht="53.25" customHeight="1">
      <c r="A98" s="485" t="s">
        <v>23</v>
      </c>
      <c r="B98" s="653">
        <v>24</v>
      </c>
      <c r="C98" s="11" t="s">
        <v>46</v>
      </c>
      <c r="D98" s="735" t="s">
        <v>47</v>
      </c>
      <c r="E98" s="342" t="s">
        <v>48</v>
      </c>
      <c r="F98" s="486" t="s">
        <v>874</v>
      </c>
      <c r="G98" s="863" t="s">
        <v>672</v>
      </c>
      <c r="H98" s="849"/>
      <c r="I98" s="850"/>
      <c r="J98" s="234"/>
      <c r="K98" s="469" t="s">
        <v>74</v>
      </c>
      <c r="L98" s="985"/>
      <c r="M98" s="555"/>
      <c r="N98" s="555" t="s">
        <v>875</v>
      </c>
      <c r="O98" s="356"/>
      <c r="P98" s="847"/>
      <c r="Q98" s="808"/>
      <c r="R98" s="809"/>
      <c r="S98" s="810"/>
      <c r="T98" s="810"/>
      <c r="U98" s="811"/>
      <c r="V98" s="812"/>
    </row>
    <row r="99" spans="1:22" s="235" customFormat="1" ht="60" customHeight="1">
      <c r="A99" s="803" t="s">
        <v>23</v>
      </c>
      <c r="B99" s="653">
        <v>25</v>
      </c>
      <c r="C99" s="725" t="s">
        <v>46</v>
      </c>
      <c r="D99" s="22" t="s">
        <v>47</v>
      </c>
      <c r="E99" s="342" t="s">
        <v>48</v>
      </c>
      <c r="F99" s="848" t="s">
        <v>876</v>
      </c>
      <c r="G99" s="486" t="s">
        <v>672</v>
      </c>
      <c r="H99" s="301"/>
      <c r="I99" s="986"/>
      <c r="J99" s="234"/>
      <c r="K99" s="469" t="s">
        <v>74</v>
      </c>
      <c r="L99" s="985"/>
      <c r="M99" s="555"/>
      <c r="N99" s="555" t="s">
        <v>877</v>
      </c>
      <c r="O99" s="356"/>
      <c r="P99" s="847"/>
      <c r="Q99" s="808"/>
      <c r="R99" s="809"/>
      <c r="S99" s="810"/>
      <c r="T99" s="810"/>
      <c r="U99" s="811"/>
      <c r="V99" s="812"/>
    </row>
    <row r="100" spans="1:22" s="235" customFormat="1" ht="121.5" customHeight="1">
      <c r="A100" s="813" t="s">
        <v>23</v>
      </c>
      <c r="B100" s="814">
        <v>1</v>
      </c>
      <c r="C100" s="561" t="s">
        <v>46</v>
      </c>
      <c r="D100" s="20" t="s">
        <v>47</v>
      </c>
      <c r="E100" s="731" t="s">
        <v>48</v>
      </c>
      <c r="F100" s="714" t="s">
        <v>145</v>
      </c>
      <c r="G100" s="714" t="s">
        <v>472</v>
      </c>
      <c r="H100" s="849"/>
      <c r="I100" s="850"/>
      <c r="J100" s="815"/>
      <c r="K100" s="720"/>
      <c r="L100" s="851"/>
      <c r="M100" s="197"/>
      <c r="N100" s="197" t="s">
        <v>878</v>
      </c>
      <c r="O100" s="197"/>
      <c r="P100" s="852"/>
      <c r="Q100" s="808"/>
      <c r="R100" s="809"/>
      <c r="S100" s="810"/>
      <c r="T100" s="810"/>
      <c r="U100" s="811"/>
      <c r="V100" s="812"/>
    </row>
    <row r="101" spans="1:22" ht="126" customHeight="1">
      <c r="A101" s="485" t="s">
        <v>23</v>
      </c>
      <c r="B101" s="653">
        <v>2</v>
      </c>
      <c r="C101" s="802" t="s">
        <v>46</v>
      </c>
      <c r="D101" s="802" t="s">
        <v>47</v>
      </c>
      <c r="E101" s="802" t="s">
        <v>48</v>
      </c>
      <c r="F101" s="677" t="s">
        <v>879</v>
      </c>
      <c r="G101" s="470" t="s">
        <v>880</v>
      </c>
      <c r="H101" s="232"/>
      <c r="I101" s="232"/>
      <c r="J101" s="854"/>
      <c r="K101" s="469" t="s">
        <v>74</v>
      </c>
      <c r="L101" s="676"/>
      <c r="M101" s="860"/>
      <c r="N101" s="860" t="s">
        <v>881</v>
      </c>
      <c r="O101" s="475"/>
      <c r="P101" s="648"/>
      <c r="Q101" s="59"/>
      <c r="R101" s="59"/>
      <c r="S101" s="59"/>
      <c r="T101" s="59"/>
      <c r="U101" s="59"/>
      <c r="V101" s="684"/>
    </row>
    <row r="102" spans="1:22" ht="81" customHeight="1">
      <c r="A102" s="485" t="s">
        <v>23</v>
      </c>
      <c r="B102" s="814">
        <v>3</v>
      </c>
      <c r="C102" s="651" t="s">
        <v>46</v>
      </c>
      <c r="D102" s="651" t="s">
        <v>47</v>
      </c>
      <c r="E102" s="651" t="s">
        <v>48</v>
      </c>
      <c r="F102" s="470" t="s">
        <v>882</v>
      </c>
      <c r="G102" s="470" t="s">
        <v>576</v>
      </c>
      <c r="H102" s="232" t="s">
        <v>401</v>
      </c>
      <c r="I102" s="232" t="s">
        <v>401</v>
      </c>
      <c r="J102" s="308"/>
      <c r="K102" s="485" t="s">
        <v>66</v>
      </c>
      <c r="L102" s="656"/>
      <c r="M102" s="659"/>
      <c r="N102" s="659"/>
      <c r="O102" s="197" t="s">
        <v>883</v>
      </c>
      <c r="P102" s="658"/>
      <c r="Q102" s="658"/>
      <c r="R102" s="648"/>
      <c r="S102" s="648"/>
      <c r="T102" s="648"/>
      <c r="U102" s="648"/>
      <c r="V102" s="660"/>
    </row>
    <row r="103" spans="1:22" ht="57.75" customHeight="1">
      <c r="A103" s="485" t="s">
        <v>23</v>
      </c>
      <c r="B103" s="653">
        <v>4</v>
      </c>
      <c r="C103" s="651" t="s">
        <v>46</v>
      </c>
      <c r="D103" s="651" t="s">
        <v>47</v>
      </c>
      <c r="E103" s="651" t="s">
        <v>48</v>
      </c>
      <c r="F103" s="470" t="s">
        <v>884</v>
      </c>
      <c r="G103" s="470" t="s">
        <v>576</v>
      </c>
      <c r="H103" s="232"/>
      <c r="I103" s="232"/>
      <c r="J103" s="307"/>
      <c r="K103" s="469" t="s">
        <v>74</v>
      </c>
      <c r="L103" s="676"/>
      <c r="M103" s="659"/>
      <c r="N103" s="659"/>
      <c r="O103" s="648" t="s">
        <v>885</v>
      </c>
      <c r="P103" s="683"/>
      <c r="Q103" s="470"/>
      <c r="R103" s="668"/>
      <c r="S103" s="668"/>
      <c r="T103" s="666"/>
      <c r="U103" s="660"/>
      <c r="V103" s="684"/>
    </row>
    <row r="104" spans="1:22" ht="70.5" customHeight="1">
      <c r="A104" s="485" t="s">
        <v>23</v>
      </c>
      <c r="B104" s="814">
        <v>5</v>
      </c>
      <c r="C104" s="651" t="s">
        <v>46</v>
      </c>
      <c r="D104" s="651" t="s">
        <v>47</v>
      </c>
      <c r="E104" s="486" t="s">
        <v>68</v>
      </c>
      <c r="F104" s="11" t="s">
        <v>886</v>
      </c>
      <c r="G104" s="11" t="s">
        <v>390</v>
      </c>
      <c r="H104" s="673"/>
      <c r="I104" s="673"/>
      <c r="J104" s="673"/>
      <c r="K104" s="675" t="s">
        <v>66</v>
      </c>
      <c r="L104" s="676"/>
      <c r="M104" s="665"/>
      <c r="N104" s="665" t="s">
        <v>887</v>
      </c>
      <c r="O104" s="555" t="s">
        <v>888</v>
      </c>
      <c r="P104" s="648"/>
      <c r="Q104" s="648"/>
      <c r="R104" s="648"/>
      <c r="S104" s="648"/>
      <c r="T104" s="648"/>
      <c r="U104" s="648"/>
      <c r="V104" s="660"/>
    </row>
    <row r="105" spans="1:22" ht="80.25" customHeight="1">
      <c r="A105" s="485" t="s">
        <v>23</v>
      </c>
      <c r="B105" s="653">
        <v>6</v>
      </c>
      <c r="C105" s="651" t="s">
        <v>46</v>
      </c>
      <c r="D105" s="651" t="s">
        <v>47</v>
      </c>
      <c r="E105" s="651" t="s">
        <v>48</v>
      </c>
      <c r="F105" s="470" t="s">
        <v>889</v>
      </c>
      <c r="G105" s="470" t="s">
        <v>890</v>
      </c>
      <c r="H105" s="232"/>
      <c r="I105" s="232"/>
      <c r="J105" s="307"/>
      <c r="K105" s="485" t="s">
        <v>66</v>
      </c>
      <c r="L105" s="685"/>
      <c r="M105" s="686"/>
      <c r="N105" s="686"/>
      <c r="O105" s="648" t="s">
        <v>891</v>
      </c>
      <c r="P105" s="687"/>
      <c r="Q105" s="470"/>
      <c r="R105" s="668"/>
      <c r="S105" s="668"/>
      <c r="T105" s="666"/>
      <c r="U105" s="660"/>
      <c r="V105" s="684"/>
    </row>
    <row r="106" spans="1:22" ht="48.75" customHeight="1">
      <c r="A106" s="653" t="s">
        <v>23</v>
      </c>
      <c r="B106" s="814">
        <v>7</v>
      </c>
      <c r="C106" s="651" t="s">
        <v>46</v>
      </c>
      <c r="D106" s="651" t="s">
        <v>47</v>
      </c>
      <c r="E106" s="651" t="s">
        <v>48</v>
      </c>
      <c r="F106" s="486" t="s">
        <v>892</v>
      </c>
      <c r="G106" s="486" t="s">
        <v>576</v>
      </c>
      <c r="H106" s="673"/>
      <c r="I106" s="673"/>
      <c r="J106" s="673"/>
      <c r="K106" s="469" t="s">
        <v>66</v>
      </c>
      <c r="L106" s="676"/>
      <c r="M106" s="659"/>
      <c r="N106" s="659"/>
      <c r="O106" s="197" t="s">
        <v>893</v>
      </c>
      <c r="P106" s="648"/>
      <c r="Q106" s="648"/>
      <c r="R106" s="648"/>
      <c r="S106" s="648"/>
      <c r="T106" s="648"/>
      <c r="U106" s="648"/>
      <c r="V106" s="660"/>
    </row>
    <row r="107" spans="1:22" ht="48.75" customHeight="1">
      <c r="A107" s="485" t="s">
        <v>23</v>
      </c>
      <c r="B107" s="653">
        <v>8</v>
      </c>
      <c r="C107" s="651" t="s">
        <v>46</v>
      </c>
      <c r="D107" s="651" t="s">
        <v>47</v>
      </c>
      <c r="E107" s="651" t="s">
        <v>48</v>
      </c>
      <c r="F107" s="11" t="s">
        <v>894</v>
      </c>
      <c r="G107" s="11" t="s">
        <v>390</v>
      </c>
      <c r="H107" s="673"/>
      <c r="I107" s="673"/>
      <c r="J107" s="673"/>
      <c r="K107" s="469" t="s">
        <v>66</v>
      </c>
      <c r="L107" s="676"/>
      <c r="M107" s="659"/>
      <c r="N107" s="659"/>
      <c r="O107" s="555" t="s">
        <v>895</v>
      </c>
      <c r="P107" s="648"/>
      <c r="Q107" s="648"/>
      <c r="R107" s="648"/>
      <c r="S107" s="648"/>
      <c r="T107" s="648"/>
      <c r="U107" s="648"/>
      <c r="V107" s="660"/>
    </row>
    <row r="108" spans="1:22" ht="123" customHeight="1">
      <c r="A108" s="485" t="s">
        <v>23</v>
      </c>
      <c r="B108" s="814">
        <v>9</v>
      </c>
      <c r="C108" s="651" t="s">
        <v>557</v>
      </c>
      <c r="D108" s="651" t="s">
        <v>47</v>
      </c>
      <c r="E108" s="651" t="s">
        <v>557</v>
      </c>
      <c r="F108" s="486" t="s">
        <v>896</v>
      </c>
      <c r="G108" s="486" t="s">
        <v>830</v>
      </c>
      <c r="H108" s="673"/>
      <c r="I108" s="673"/>
      <c r="J108" s="673" t="s">
        <v>897</v>
      </c>
      <c r="K108" s="469" t="s">
        <v>66</v>
      </c>
      <c r="L108" s="676"/>
      <c r="M108" s="665"/>
      <c r="N108" s="665" t="s">
        <v>898</v>
      </c>
      <c r="O108" s="555" t="s">
        <v>899</v>
      </c>
      <c r="P108" s="648"/>
      <c r="Q108" s="648"/>
      <c r="R108" s="648"/>
      <c r="S108" s="648"/>
      <c r="T108" s="648"/>
      <c r="U108" s="648"/>
      <c r="V108" s="660"/>
    </row>
    <row r="109" spans="1:22" ht="111" customHeight="1">
      <c r="A109" s="485" t="s">
        <v>23</v>
      </c>
      <c r="B109" s="653">
        <v>10</v>
      </c>
      <c r="C109" s="469" t="s">
        <v>154</v>
      </c>
      <c r="D109" s="651" t="s">
        <v>47</v>
      </c>
      <c r="E109" s="486" t="s">
        <v>68</v>
      </c>
      <c r="F109" s="470" t="s">
        <v>900</v>
      </c>
      <c r="G109" s="470" t="s">
        <v>792</v>
      </c>
      <c r="H109" s="232"/>
      <c r="I109" s="232"/>
      <c r="J109" s="454"/>
      <c r="K109" s="469" t="s">
        <v>66</v>
      </c>
      <c r="L109" s="688"/>
      <c r="M109" s="657"/>
      <c r="N109" s="657"/>
      <c r="O109" s="648" t="s">
        <v>901</v>
      </c>
      <c r="P109" s="669"/>
      <c r="Q109" s="667"/>
      <c r="R109" s="470"/>
      <c r="S109" s="668"/>
      <c r="T109" s="668"/>
      <c r="U109" s="666"/>
      <c r="V109" s="660"/>
    </row>
    <row r="110" spans="1:22" ht="115.5" customHeight="1">
      <c r="A110" s="469" t="s">
        <v>23</v>
      </c>
      <c r="B110" s="814">
        <v>11</v>
      </c>
      <c r="C110" s="469" t="s">
        <v>714</v>
      </c>
      <c r="D110" s="469" t="s">
        <v>47</v>
      </c>
      <c r="E110" s="486" t="s">
        <v>68</v>
      </c>
      <c r="F110" s="486" t="s">
        <v>902</v>
      </c>
      <c r="G110" s="486" t="s">
        <v>903</v>
      </c>
      <c r="H110" s="673" t="s">
        <v>401</v>
      </c>
      <c r="I110" s="673" t="s">
        <v>401</v>
      </c>
      <c r="J110" s="673" t="s">
        <v>401</v>
      </c>
      <c r="K110" s="469" t="s">
        <v>66</v>
      </c>
      <c r="L110" s="676"/>
      <c r="M110" s="659"/>
      <c r="N110" s="659"/>
      <c r="O110" s="648" t="s">
        <v>904</v>
      </c>
      <c r="P110" s="648"/>
      <c r="Q110" s="648"/>
      <c r="R110" s="648" t="s">
        <v>905</v>
      </c>
      <c r="S110" s="648" t="s">
        <v>906</v>
      </c>
      <c r="T110" s="648"/>
      <c r="U110" s="648"/>
      <c r="V110" s="660"/>
    </row>
    <row r="111" spans="1:22" ht="59.25" customHeight="1">
      <c r="A111" s="485" t="s">
        <v>23</v>
      </c>
      <c r="B111" s="653">
        <v>12</v>
      </c>
      <c r="C111" s="651" t="s">
        <v>46</v>
      </c>
      <c r="D111" s="651" t="s">
        <v>47</v>
      </c>
      <c r="E111" s="651" t="s">
        <v>48</v>
      </c>
      <c r="F111" s="486" t="s">
        <v>907</v>
      </c>
      <c r="G111" s="486" t="s">
        <v>908</v>
      </c>
      <c r="H111" s="673"/>
      <c r="I111" s="673"/>
      <c r="J111" s="673"/>
      <c r="K111" s="469" t="s">
        <v>66</v>
      </c>
      <c r="L111" s="676"/>
      <c r="M111" s="659"/>
      <c r="N111" s="659"/>
      <c r="O111" s="658" t="s">
        <v>909</v>
      </c>
      <c r="P111" s="648"/>
      <c r="Q111" s="648"/>
      <c r="R111" s="648"/>
      <c r="S111" s="648"/>
      <c r="T111" s="648"/>
      <c r="U111" s="648"/>
      <c r="V111" s="660"/>
    </row>
    <row r="112" spans="1:22" ht="48.75" customHeight="1">
      <c r="A112" s="485" t="s">
        <v>23</v>
      </c>
      <c r="B112" s="814">
        <v>13</v>
      </c>
      <c r="C112" s="651" t="s">
        <v>46</v>
      </c>
      <c r="D112" s="651" t="s">
        <v>47</v>
      </c>
      <c r="E112" s="651" t="s">
        <v>48</v>
      </c>
      <c r="F112" s="486" t="s">
        <v>910</v>
      </c>
      <c r="G112" s="486" t="s">
        <v>792</v>
      </c>
      <c r="H112" s="673"/>
      <c r="I112" s="673"/>
      <c r="J112" s="673"/>
      <c r="K112" s="469" t="s">
        <v>66</v>
      </c>
      <c r="L112" s="491"/>
      <c r="M112" s="508"/>
      <c r="N112" s="508"/>
      <c r="O112" s="658" t="s">
        <v>911</v>
      </c>
      <c r="P112" s="648"/>
      <c r="Q112" s="648"/>
      <c r="R112" s="648"/>
      <c r="S112" s="648"/>
      <c r="T112" s="648"/>
      <c r="U112" s="648"/>
      <c r="V112" s="660"/>
    </row>
    <row r="113" spans="1:22" ht="98.25" customHeight="1">
      <c r="A113" s="485" t="s">
        <v>23</v>
      </c>
      <c r="B113" s="653">
        <v>14</v>
      </c>
      <c r="C113" s="651" t="s">
        <v>714</v>
      </c>
      <c r="D113" s="651" t="s">
        <v>47</v>
      </c>
      <c r="E113" s="651" t="s">
        <v>68</v>
      </c>
      <c r="F113" s="470" t="s">
        <v>912</v>
      </c>
      <c r="G113" s="470" t="s">
        <v>913</v>
      </c>
      <c r="H113" s="232"/>
      <c r="I113" s="232"/>
      <c r="J113" s="359" t="s">
        <v>914</v>
      </c>
      <c r="K113" s="469" t="s">
        <v>66</v>
      </c>
      <c r="L113" s="689"/>
      <c r="M113" s="686"/>
      <c r="N113" s="686"/>
      <c r="O113" s="648" t="s">
        <v>915</v>
      </c>
      <c r="P113" s="690" t="s">
        <v>916</v>
      </c>
      <c r="Q113" s="470" t="s">
        <v>67</v>
      </c>
      <c r="R113" s="668">
        <v>45170</v>
      </c>
      <c r="S113" s="668"/>
      <c r="T113" s="666"/>
      <c r="U113" s="660"/>
      <c r="V113" s="684"/>
    </row>
    <row r="114" spans="1:22" ht="48.75" customHeight="1">
      <c r="A114" s="485" t="s">
        <v>23</v>
      </c>
      <c r="B114" s="814">
        <v>15</v>
      </c>
      <c r="C114" s="651" t="s">
        <v>46</v>
      </c>
      <c r="D114" s="651" t="s">
        <v>47</v>
      </c>
      <c r="E114" s="651" t="s">
        <v>48</v>
      </c>
      <c r="F114" s="486" t="s">
        <v>917</v>
      </c>
      <c r="G114" s="486" t="s">
        <v>792</v>
      </c>
      <c r="H114" s="673"/>
      <c r="I114" s="673"/>
      <c r="J114" s="673"/>
      <c r="K114" s="469" t="s">
        <v>66</v>
      </c>
      <c r="L114" s="676"/>
      <c r="M114" s="659"/>
      <c r="N114" s="659"/>
      <c r="O114" s="555" t="s">
        <v>918</v>
      </c>
      <c r="P114" s="648"/>
      <c r="Q114" s="648"/>
      <c r="R114" s="648"/>
      <c r="S114" s="648"/>
      <c r="T114" s="648"/>
      <c r="U114" s="648"/>
      <c r="V114" s="660"/>
    </row>
    <row r="115" spans="1:22" ht="48.75" customHeight="1">
      <c r="A115" s="485" t="s">
        <v>23</v>
      </c>
      <c r="B115" s="653">
        <v>16</v>
      </c>
      <c r="C115" s="651" t="s">
        <v>46</v>
      </c>
      <c r="D115" s="651" t="s">
        <v>47</v>
      </c>
      <c r="E115" s="651" t="s">
        <v>48</v>
      </c>
      <c r="F115" s="486" t="s">
        <v>919</v>
      </c>
      <c r="G115" s="486" t="s">
        <v>685</v>
      </c>
      <c r="H115" s="673"/>
      <c r="I115" s="673"/>
      <c r="J115" s="673"/>
      <c r="K115" s="469" t="s">
        <v>66</v>
      </c>
      <c r="L115" s="676"/>
      <c r="M115" s="659"/>
      <c r="N115" s="659"/>
      <c r="O115" s="555" t="s">
        <v>920</v>
      </c>
      <c r="P115" s="648"/>
      <c r="Q115" s="648"/>
      <c r="R115" s="648"/>
      <c r="S115" s="648"/>
      <c r="T115" s="648"/>
      <c r="U115" s="648"/>
      <c r="V115" s="660"/>
    </row>
    <row r="116" spans="1:22" ht="76.5" customHeight="1">
      <c r="A116" s="653" t="s">
        <v>23</v>
      </c>
      <c r="B116" s="814">
        <v>17</v>
      </c>
      <c r="C116" s="651" t="s">
        <v>46</v>
      </c>
      <c r="D116" s="651" t="s">
        <v>47</v>
      </c>
      <c r="E116" s="651" t="s">
        <v>48</v>
      </c>
      <c r="F116" s="486" t="s">
        <v>921</v>
      </c>
      <c r="G116" s="486" t="s">
        <v>685</v>
      </c>
      <c r="H116" s="232"/>
      <c r="I116" s="232"/>
      <c r="J116" s="305"/>
      <c r="K116" s="469" t="s">
        <v>66</v>
      </c>
      <c r="L116" s="484"/>
      <c r="M116" s="507"/>
      <c r="N116" s="507"/>
      <c r="O116" s="197" t="s">
        <v>922</v>
      </c>
      <c r="P116" s="648"/>
      <c r="Q116" s="648"/>
      <c r="R116" s="192"/>
      <c r="S116" s="191"/>
      <c r="T116" s="191"/>
      <c r="U116" s="660"/>
      <c r="V116" s="660"/>
    </row>
    <row r="117" spans="1:22" ht="93" customHeight="1">
      <c r="A117" s="653" t="s">
        <v>23</v>
      </c>
      <c r="B117" s="653">
        <v>18</v>
      </c>
      <c r="C117" s="651" t="s">
        <v>46</v>
      </c>
      <c r="D117" s="651" t="s">
        <v>47</v>
      </c>
      <c r="E117" s="651" t="s">
        <v>48</v>
      </c>
      <c r="F117" s="486" t="s">
        <v>923</v>
      </c>
      <c r="G117" s="486" t="s">
        <v>685</v>
      </c>
      <c r="H117" s="232"/>
      <c r="I117" s="232"/>
      <c r="J117" s="305"/>
      <c r="K117" s="469" t="s">
        <v>66</v>
      </c>
      <c r="L117" s="484"/>
      <c r="M117" s="507"/>
      <c r="N117" s="507"/>
      <c r="O117" s="197" t="s">
        <v>924</v>
      </c>
      <c r="P117" s="648"/>
      <c r="Q117" s="648"/>
      <c r="R117" s="192"/>
      <c r="S117" s="191"/>
      <c r="T117" s="191"/>
      <c r="U117" s="660"/>
      <c r="V117" s="660"/>
    </row>
    <row r="118" spans="1:22" ht="48.75" customHeight="1">
      <c r="A118" s="653" t="s">
        <v>23</v>
      </c>
      <c r="B118" s="814">
        <v>19</v>
      </c>
      <c r="C118" s="651" t="s">
        <v>154</v>
      </c>
      <c r="D118" s="651" t="s">
        <v>47</v>
      </c>
      <c r="E118" s="486" t="s">
        <v>68</v>
      </c>
      <c r="F118" s="486" t="s">
        <v>925</v>
      </c>
      <c r="G118" s="486" t="s">
        <v>576</v>
      </c>
      <c r="H118" s="673"/>
      <c r="I118" s="673"/>
      <c r="J118" s="673"/>
      <c r="K118" s="469" t="s">
        <v>66</v>
      </c>
      <c r="L118" s="676"/>
      <c r="M118" s="659"/>
      <c r="N118" s="659"/>
      <c r="O118" s="197" t="s">
        <v>926</v>
      </c>
      <c r="P118" s="648"/>
      <c r="Q118" s="648"/>
      <c r="R118" s="648"/>
      <c r="S118" s="648"/>
      <c r="T118" s="648"/>
      <c r="U118" s="648"/>
      <c r="V118" s="660"/>
    </row>
    <row r="119" spans="1:22" ht="63.75" customHeight="1">
      <c r="A119" s="653" t="s">
        <v>23</v>
      </c>
      <c r="B119" s="653">
        <v>20</v>
      </c>
      <c r="C119" s="651" t="s">
        <v>46</v>
      </c>
      <c r="D119" s="651" t="s">
        <v>47</v>
      </c>
      <c r="E119" s="651" t="s">
        <v>48</v>
      </c>
      <c r="F119" s="486" t="s">
        <v>927</v>
      </c>
      <c r="G119" s="486" t="s">
        <v>685</v>
      </c>
      <c r="H119" s="232"/>
      <c r="I119" s="232"/>
      <c r="J119" s="305"/>
      <c r="K119" s="469" t="s">
        <v>66</v>
      </c>
      <c r="L119" s="393"/>
      <c r="M119" s="542"/>
      <c r="N119" s="542"/>
      <c r="O119" s="197" t="s">
        <v>928</v>
      </c>
      <c r="P119" s="648"/>
      <c r="Q119" s="648"/>
      <c r="R119" s="192"/>
      <c r="S119" s="191"/>
      <c r="T119" s="191"/>
      <c r="U119" s="660"/>
      <c r="V119" s="660"/>
    </row>
    <row r="120" spans="1:22" ht="75" customHeight="1">
      <c r="A120" s="485" t="s">
        <v>23</v>
      </c>
      <c r="B120" s="814">
        <v>21</v>
      </c>
      <c r="C120" s="469" t="s">
        <v>154</v>
      </c>
      <c r="D120" s="651" t="s">
        <v>47</v>
      </c>
      <c r="E120" s="486" t="s">
        <v>68</v>
      </c>
      <c r="F120" s="470" t="s">
        <v>929</v>
      </c>
      <c r="G120" s="470" t="s">
        <v>576</v>
      </c>
      <c r="H120" s="232"/>
      <c r="I120" s="232"/>
      <c r="J120" s="454"/>
      <c r="K120" s="469" t="s">
        <v>66</v>
      </c>
      <c r="L120" s="680"/>
      <c r="M120" s="659"/>
      <c r="N120" s="659"/>
      <c r="O120" s="197" t="s">
        <v>930</v>
      </c>
      <c r="P120" s="669"/>
      <c r="Q120" s="667"/>
      <c r="R120" s="470"/>
      <c r="S120" s="668"/>
      <c r="T120" s="668"/>
      <c r="U120" s="666"/>
      <c r="V120" s="660"/>
    </row>
    <row r="121" spans="1:22" ht="69" customHeight="1">
      <c r="A121" s="485" t="s">
        <v>23</v>
      </c>
      <c r="B121" s="653">
        <v>22</v>
      </c>
      <c r="C121" s="651" t="s">
        <v>46</v>
      </c>
      <c r="D121" s="651" t="s">
        <v>47</v>
      </c>
      <c r="E121" s="651" t="s">
        <v>48</v>
      </c>
      <c r="F121" s="470" t="s">
        <v>931</v>
      </c>
      <c r="G121" s="470" t="s">
        <v>576</v>
      </c>
      <c r="H121" s="232"/>
      <c r="I121" s="232"/>
      <c r="J121" s="232"/>
      <c r="K121" s="485" t="s">
        <v>66</v>
      </c>
      <c r="L121" s="676"/>
      <c r="M121" s="691"/>
      <c r="N121" s="691"/>
      <c r="O121" s="692" t="s">
        <v>932</v>
      </c>
      <c r="P121" s="648"/>
      <c r="Q121" s="648"/>
      <c r="R121" s="648"/>
      <c r="S121" s="648"/>
      <c r="T121" s="648"/>
      <c r="U121" s="648"/>
      <c r="V121" s="660"/>
    </row>
    <row r="122" spans="1:22" ht="80.25" customHeight="1">
      <c r="A122" s="485" t="s">
        <v>23</v>
      </c>
      <c r="B122" s="814">
        <v>23</v>
      </c>
      <c r="C122" s="651" t="s">
        <v>46</v>
      </c>
      <c r="D122" s="651" t="s">
        <v>47</v>
      </c>
      <c r="E122" s="651" t="s">
        <v>48</v>
      </c>
      <c r="F122" s="470" t="s">
        <v>933</v>
      </c>
      <c r="G122" s="470" t="s">
        <v>576</v>
      </c>
      <c r="H122" s="232"/>
      <c r="I122" s="232"/>
      <c r="J122" s="232"/>
      <c r="K122" s="469" t="s">
        <v>66</v>
      </c>
      <c r="L122" s="676"/>
      <c r="M122" s="691"/>
      <c r="N122" s="691"/>
      <c r="O122" s="692" t="s">
        <v>934</v>
      </c>
      <c r="P122" s="648"/>
      <c r="Q122" s="648"/>
      <c r="R122" s="648"/>
      <c r="S122" s="648"/>
      <c r="T122" s="648"/>
      <c r="U122" s="648"/>
      <c r="V122" s="660"/>
    </row>
    <row r="123" spans="1:22" ht="95.25" customHeight="1">
      <c r="A123" s="485" t="s">
        <v>23</v>
      </c>
      <c r="B123" s="653">
        <v>24</v>
      </c>
      <c r="C123" s="651" t="s">
        <v>46</v>
      </c>
      <c r="D123" s="651" t="s">
        <v>47</v>
      </c>
      <c r="E123" s="651" t="s">
        <v>48</v>
      </c>
      <c r="F123" s="470" t="s">
        <v>935</v>
      </c>
      <c r="G123" s="470" t="s">
        <v>576</v>
      </c>
      <c r="H123" s="232"/>
      <c r="I123" s="232"/>
      <c r="J123" s="307"/>
      <c r="K123" s="469" t="s">
        <v>74</v>
      </c>
      <c r="L123" s="676"/>
      <c r="M123" s="693"/>
      <c r="N123" s="693"/>
      <c r="O123" s="694" t="s">
        <v>936</v>
      </c>
      <c r="P123" s="683"/>
      <c r="Q123" s="470"/>
      <c r="R123" s="668"/>
      <c r="S123" s="668"/>
      <c r="T123" s="666"/>
      <c r="U123" s="660"/>
      <c r="V123" s="684"/>
    </row>
    <row r="124" spans="1:22" ht="53.25" customHeight="1">
      <c r="A124" s="485" t="s">
        <v>23</v>
      </c>
      <c r="B124" s="814">
        <v>25</v>
      </c>
      <c r="C124" s="651" t="s">
        <v>714</v>
      </c>
      <c r="D124" s="651" t="s">
        <v>47</v>
      </c>
      <c r="E124" s="486" t="s">
        <v>68</v>
      </c>
      <c r="F124" s="470" t="s">
        <v>937</v>
      </c>
      <c r="G124" s="470" t="s">
        <v>576</v>
      </c>
      <c r="H124" s="232"/>
      <c r="I124" s="232"/>
      <c r="J124" s="454"/>
      <c r="K124" s="469" t="s">
        <v>66</v>
      </c>
      <c r="L124" s="464"/>
      <c r="M124" s="506"/>
      <c r="N124" s="506"/>
      <c r="O124" s="648" t="s">
        <v>938</v>
      </c>
      <c r="P124" s="669"/>
      <c r="Q124" s="667"/>
      <c r="R124" s="470"/>
      <c r="S124" s="668"/>
      <c r="T124" s="668"/>
      <c r="U124" s="666"/>
      <c r="V124" s="660"/>
    </row>
    <row r="125" spans="1:22" ht="41.25" customHeight="1">
      <c r="A125" s="485" t="s">
        <v>23</v>
      </c>
      <c r="B125" s="653">
        <v>26</v>
      </c>
      <c r="C125" s="651" t="s">
        <v>939</v>
      </c>
      <c r="D125" s="651" t="s">
        <v>47</v>
      </c>
      <c r="E125" s="486" t="s">
        <v>68</v>
      </c>
      <c r="F125" s="470" t="s">
        <v>940</v>
      </c>
      <c r="G125" s="470" t="s">
        <v>390</v>
      </c>
      <c r="H125" s="232"/>
      <c r="I125" s="232"/>
      <c r="J125" s="454"/>
      <c r="K125" s="469" t="s">
        <v>66</v>
      </c>
      <c r="L125" s="464"/>
      <c r="M125" s="506"/>
      <c r="N125" s="506"/>
      <c r="O125" s="648" t="s">
        <v>941</v>
      </c>
      <c r="P125" s="669"/>
      <c r="Q125" s="667"/>
      <c r="R125" s="470"/>
      <c r="S125" s="668"/>
      <c r="T125" s="668"/>
      <c r="U125" s="666"/>
      <c r="V125" s="660"/>
    </row>
    <row r="126" spans="1:22" ht="67.5" customHeight="1">
      <c r="A126" s="485" t="s">
        <v>23</v>
      </c>
      <c r="B126" s="814">
        <v>27</v>
      </c>
      <c r="C126" s="651" t="s">
        <v>531</v>
      </c>
      <c r="D126" s="651" t="s">
        <v>47</v>
      </c>
      <c r="E126" s="651" t="s">
        <v>557</v>
      </c>
      <c r="F126" s="470" t="s">
        <v>799</v>
      </c>
      <c r="G126" s="470" t="s">
        <v>752</v>
      </c>
      <c r="H126" s="462"/>
      <c r="I126" s="462"/>
      <c r="J126" s="461"/>
      <c r="K126" s="675" t="s">
        <v>66</v>
      </c>
      <c r="L126" s="464"/>
      <c r="M126" s="506"/>
      <c r="N126" s="506"/>
      <c r="O126" s="197" t="s">
        <v>942</v>
      </c>
      <c r="P126" s="669"/>
      <c r="Q126" s="667"/>
      <c r="R126" s="470"/>
      <c r="S126" s="668"/>
      <c r="T126" s="668"/>
      <c r="U126" s="666"/>
      <c r="V126" s="660"/>
    </row>
    <row r="127" spans="1:22" ht="41.25" customHeight="1">
      <c r="A127" s="485" t="s">
        <v>23</v>
      </c>
      <c r="B127" s="653">
        <v>28</v>
      </c>
      <c r="C127" s="651" t="s">
        <v>531</v>
      </c>
      <c r="D127" s="651" t="s">
        <v>47</v>
      </c>
      <c r="E127" s="651" t="s">
        <v>557</v>
      </c>
      <c r="F127" s="470" t="s">
        <v>943</v>
      </c>
      <c r="G127" s="470" t="s">
        <v>944</v>
      </c>
      <c r="H127" s="232"/>
      <c r="I127" s="232"/>
      <c r="J127" s="454"/>
      <c r="K127" s="469" t="s">
        <v>66</v>
      </c>
      <c r="L127" s="676"/>
      <c r="M127" s="659"/>
      <c r="N127" s="659"/>
      <c r="O127" s="197" t="s">
        <v>945</v>
      </c>
      <c r="P127" s="669"/>
      <c r="Q127" s="667"/>
      <c r="R127" s="470"/>
      <c r="S127" s="668"/>
      <c r="T127" s="668"/>
      <c r="U127" s="666"/>
      <c r="V127" s="660"/>
    </row>
    <row r="128" spans="1:22" ht="58.5" customHeight="1">
      <c r="A128" s="485" t="s">
        <v>23</v>
      </c>
      <c r="B128" s="814">
        <v>29</v>
      </c>
      <c r="C128" s="651" t="s">
        <v>531</v>
      </c>
      <c r="D128" s="651" t="s">
        <v>47</v>
      </c>
      <c r="E128" s="651" t="s">
        <v>557</v>
      </c>
      <c r="F128" s="470" t="s">
        <v>946</v>
      </c>
      <c r="G128" s="470" t="s">
        <v>752</v>
      </c>
      <c r="H128" s="232"/>
      <c r="I128" s="232"/>
      <c r="J128" s="454"/>
      <c r="K128" s="675" t="s">
        <v>66</v>
      </c>
      <c r="L128" s="464"/>
      <c r="M128" s="506"/>
      <c r="N128" s="506"/>
      <c r="O128" s="197" t="s">
        <v>947</v>
      </c>
      <c r="P128" s="669"/>
      <c r="Q128" s="667"/>
      <c r="R128" s="470"/>
      <c r="S128" s="668"/>
      <c r="T128" s="668"/>
      <c r="U128" s="666"/>
      <c r="V128" s="660"/>
    </row>
    <row r="129" spans="1:22" ht="79.5" customHeight="1">
      <c r="A129" s="485" t="s">
        <v>23</v>
      </c>
      <c r="B129" s="653">
        <v>30</v>
      </c>
      <c r="C129" s="651" t="s">
        <v>531</v>
      </c>
      <c r="D129" s="651" t="s">
        <v>47</v>
      </c>
      <c r="E129" s="651" t="s">
        <v>557</v>
      </c>
      <c r="F129" s="470" t="s">
        <v>948</v>
      </c>
      <c r="G129" s="470" t="s">
        <v>771</v>
      </c>
      <c r="H129" s="232"/>
      <c r="I129" s="232"/>
      <c r="J129" s="454"/>
      <c r="K129" s="469" t="s">
        <v>66</v>
      </c>
      <c r="L129" s="464"/>
      <c r="M129" s="506"/>
      <c r="N129" s="506"/>
      <c r="O129" s="658" t="s">
        <v>949</v>
      </c>
      <c r="P129" s="669"/>
      <c r="Q129" s="667"/>
      <c r="R129" s="470"/>
      <c r="S129" s="668"/>
      <c r="T129" s="668"/>
      <c r="U129" s="666"/>
      <c r="V129" s="660"/>
    </row>
    <row r="130" spans="1:22" ht="63.75" customHeight="1">
      <c r="A130" s="653" t="s">
        <v>23</v>
      </c>
      <c r="B130" s="814">
        <v>31</v>
      </c>
      <c r="C130" s="651" t="s">
        <v>46</v>
      </c>
      <c r="D130" s="651" t="s">
        <v>47</v>
      </c>
      <c r="E130" s="651" t="s">
        <v>48</v>
      </c>
      <c r="F130" s="486" t="s">
        <v>950</v>
      </c>
      <c r="G130" s="486" t="s">
        <v>685</v>
      </c>
      <c r="H130" s="232"/>
      <c r="I130" s="232"/>
      <c r="J130" s="305"/>
      <c r="K130" s="469" t="s">
        <v>66</v>
      </c>
      <c r="L130" s="484"/>
      <c r="M130" s="507"/>
      <c r="N130" s="507"/>
      <c r="O130" s="197" t="s">
        <v>951</v>
      </c>
      <c r="P130" s="648"/>
      <c r="Q130" s="648"/>
      <c r="R130" s="192"/>
      <c r="S130" s="191"/>
      <c r="T130" s="191"/>
      <c r="U130" s="660"/>
      <c r="V130" s="660"/>
    </row>
    <row r="131" spans="1:22" ht="44.25" customHeight="1">
      <c r="A131" s="653" t="s">
        <v>23</v>
      </c>
      <c r="B131" s="653">
        <v>32</v>
      </c>
      <c r="C131" s="651" t="s">
        <v>952</v>
      </c>
      <c r="D131" s="651" t="s">
        <v>47</v>
      </c>
      <c r="E131" s="486" t="s">
        <v>68</v>
      </c>
      <c r="F131" s="486" t="s">
        <v>953</v>
      </c>
      <c r="G131" s="486" t="s">
        <v>954</v>
      </c>
      <c r="H131" s="673"/>
      <c r="I131" s="673"/>
      <c r="J131" s="673"/>
      <c r="K131" s="469" t="s">
        <v>66</v>
      </c>
      <c r="L131" s="680"/>
      <c r="M131" s="659"/>
      <c r="N131" s="659"/>
      <c r="O131" s="197" t="s">
        <v>955</v>
      </c>
      <c r="P131" s="648"/>
      <c r="Q131" s="648"/>
      <c r="R131" s="648"/>
      <c r="S131" s="648"/>
      <c r="T131" s="648"/>
      <c r="U131" s="648"/>
      <c r="V131" s="660"/>
    </row>
    <row r="132" spans="1:22" ht="44.25" customHeight="1">
      <c r="A132" s="653" t="s">
        <v>23</v>
      </c>
      <c r="B132" s="814">
        <v>33</v>
      </c>
      <c r="C132" s="651" t="s">
        <v>714</v>
      </c>
      <c r="D132" s="651" t="s">
        <v>47</v>
      </c>
      <c r="E132" s="486" t="s">
        <v>68</v>
      </c>
      <c r="F132" s="486" t="s">
        <v>956</v>
      </c>
      <c r="G132" s="486" t="s">
        <v>390</v>
      </c>
      <c r="H132" s="673"/>
      <c r="I132" s="673"/>
      <c r="J132" s="673"/>
      <c r="K132" s="469" t="s">
        <v>66</v>
      </c>
      <c r="L132" s="680"/>
      <c r="M132" s="659"/>
      <c r="N132" s="659"/>
      <c r="O132" s="197" t="s">
        <v>957</v>
      </c>
      <c r="P132" s="648"/>
      <c r="Q132" s="648"/>
      <c r="R132" s="648"/>
      <c r="S132" s="648"/>
      <c r="T132" s="648"/>
      <c r="U132" s="648"/>
      <c r="V132" s="660"/>
    </row>
    <row r="133" spans="1:22" ht="48.75" customHeight="1">
      <c r="A133" s="653" t="s">
        <v>23</v>
      </c>
      <c r="B133" s="653">
        <v>34</v>
      </c>
      <c r="C133" s="651" t="s">
        <v>714</v>
      </c>
      <c r="D133" s="651" t="s">
        <v>47</v>
      </c>
      <c r="E133" s="486" t="s">
        <v>68</v>
      </c>
      <c r="F133" s="486" t="s">
        <v>958</v>
      </c>
      <c r="G133" s="486" t="s">
        <v>959</v>
      </c>
      <c r="H133" s="673"/>
      <c r="I133" s="673"/>
      <c r="J133" s="673"/>
      <c r="K133" s="469" t="s">
        <v>66</v>
      </c>
      <c r="L133" s="680"/>
      <c r="M133" s="659"/>
      <c r="N133" s="659"/>
      <c r="O133" s="197" t="s">
        <v>960</v>
      </c>
      <c r="P133" s="648"/>
      <c r="Q133" s="648"/>
      <c r="R133" s="648"/>
      <c r="S133" s="648"/>
      <c r="T133" s="648"/>
      <c r="U133" s="648"/>
      <c r="V133" s="660"/>
    </row>
    <row r="134" spans="1:22" ht="74.25" customHeight="1">
      <c r="A134" s="652" t="s">
        <v>23</v>
      </c>
      <c r="B134" s="814">
        <v>35</v>
      </c>
      <c r="C134" s="11" t="s">
        <v>46</v>
      </c>
      <c r="D134" s="22" t="s">
        <v>47</v>
      </c>
      <c r="E134" s="22" t="s">
        <v>48</v>
      </c>
      <c r="F134" s="486" t="s">
        <v>961</v>
      </c>
      <c r="G134" s="486" t="s">
        <v>446</v>
      </c>
      <c r="H134" s="232" t="s">
        <v>401</v>
      </c>
      <c r="I134" s="232" t="s">
        <v>401</v>
      </c>
      <c r="J134" s="233"/>
      <c r="K134" s="469" t="s">
        <v>560</v>
      </c>
      <c r="L134" s="695"/>
      <c r="M134" s="696"/>
      <c r="N134" s="696"/>
      <c r="O134" s="697" t="s">
        <v>962</v>
      </c>
      <c r="P134" s="648" t="s">
        <v>963</v>
      </c>
      <c r="Q134" s="648" t="s">
        <v>964</v>
      </c>
      <c r="R134" s="698"/>
      <c r="S134" s="191"/>
      <c r="T134" s="191"/>
      <c r="U134" s="660"/>
      <c r="V134" s="660"/>
    </row>
    <row r="135" spans="1:22" ht="42.75" customHeight="1">
      <c r="A135" s="652" t="s">
        <v>965</v>
      </c>
      <c r="B135" s="653">
        <v>36</v>
      </c>
      <c r="C135" s="485" t="s">
        <v>46</v>
      </c>
      <c r="D135" s="485" t="s">
        <v>47</v>
      </c>
      <c r="E135" s="22" t="s">
        <v>48</v>
      </c>
      <c r="F135" s="485" t="s">
        <v>966</v>
      </c>
      <c r="G135" s="485" t="s">
        <v>706</v>
      </c>
      <c r="H135" s="300">
        <v>45138</v>
      </c>
      <c r="I135" s="232" t="s">
        <v>401</v>
      </c>
      <c r="J135" s="663">
        <v>149500</v>
      </c>
      <c r="K135" s="22" t="s">
        <v>560</v>
      </c>
      <c r="L135" s="699"/>
      <c r="M135" s="700"/>
      <c r="N135" s="700"/>
      <c r="O135" s="648" t="s">
        <v>967</v>
      </c>
      <c r="P135" s="665" t="s">
        <v>968</v>
      </c>
      <c r="Q135" s="659" t="s">
        <v>969</v>
      </c>
      <c r="R135" s="659" t="s">
        <v>970</v>
      </c>
      <c r="S135" s="191"/>
      <c r="T135" s="191"/>
      <c r="U135" s="660"/>
      <c r="V135" s="660"/>
    </row>
    <row r="136" spans="1:22" ht="246" customHeight="1">
      <c r="A136" s="485" t="s">
        <v>23</v>
      </c>
      <c r="B136" s="653">
        <v>38</v>
      </c>
      <c r="C136" s="651" t="s">
        <v>971</v>
      </c>
      <c r="D136" s="651" t="s">
        <v>47</v>
      </c>
      <c r="E136" s="651" t="s">
        <v>68</v>
      </c>
      <c r="F136" s="470" t="s">
        <v>972</v>
      </c>
      <c r="G136" s="470"/>
      <c r="H136" s="232"/>
      <c r="I136" s="232"/>
      <c r="J136" s="307"/>
      <c r="K136" s="485" t="s">
        <v>74</v>
      </c>
      <c r="L136" s="699"/>
      <c r="M136" s="659"/>
      <c r="N136" s="659"/>
      <c r="O136" s="648"/>
      <c r="P136" s="669" t="s">
        <v>973</v>
      </c>
      <c r="Q136" s="667"/>
      <c r="R136" s="470" t="s">
        <v>67</v>
      </c>
      <c r="S136" s="668"/>
      <c r="T136" s="668">
        <v>45161</v>
      </c>
      <c r="U136" s="666"/>
      <c r="V136" s="660"/>
    </row>
    <row r="137" spans="1:22" ht="69" customHeight="1">
      <c r="A137" s="485" t="s">
        <v>23</v>
      </c>
      <c r="B137" s="814">
        <v>39</v>
      </c>
      <c r="C137" s="651" t="s">
        <v>53</v>
      </c>
      <c r="D137" s="651" t="s">
        <v>47</v>
      </c>
      <c r="E137" s="651" t="s">
        <v>594</v>
      </c>
      <c r="F137" s="470" t="s">
        <v>974</v>
      </c>
      <c r="G137" s="470" t="s">
        <v>734</v>
      </c>
      <c r="H137" s="232"/>
      <c r="I137" s="232"/>
      <c r="J137" s="232"/>
      <c r="K137" s="485" t="s">
        <v>66</v>
      </c>
      <c r="L137" s="699"/>
      <c r="M137" s="797" t="s">
        <v>975</v>
      </c>
      <c r="N137" s="691"/>
      <c r="O137" s="692" t="s">
        <v>976</v>
      </c>
      <c r="P137" s="648"/>
      <c r="Q137" s="648"/>
      <c r="R137" s="648"/>
      <c r="S137" s="648"/>
      <c r="T137" s="648"/>
      <c r="U137" s="648"/>
      <c r="V137" s="660"/>
    </row>
    <row r="138" spans="1:22" ht="80.25" customHeight="1">
      <c r="A138" s="485" t="s">
        <v>23</v>
      </c>
      <c r="B138" s="653">
        <v>40</v>
      </c>
      <c r="C138" s="651" t="s">
        <v>46</v>
      </c>
      <c r="D138" s="651" t="s">
        <v>47</v>
      </c>
      <c r="E138" s="651" t="s">
        <v>48</v>
      </c>
      <c r="F138" s="470" t="s">
        <v>977</v>
      </c>
      <c r="G138" s="470" t="s">
        <v>890</v>
      </c>
      <c r="H138" s="232"/>
      <c r="I138" s="232"/>
      <c r="J138" s="307"/>
      <c r="K138" s="485" t="s">
        <v>66</v>
      </c>
      <c r="L138" s="664"/>
      <c r="M138" s="686"/>
      <c r="N138" s="686"/>
      <c r="O138" s="197" t="s">
        <v>978</v>
      </c>
      <c r="P138" s="687"/>
      <c r="Q138" s="470"/>
      <c r="R138" s="668"/>
      <c r="S138" s="668"/>
      <c r="T138" s="666"/>
      <c r="U138" s="660"/>
      <c r="V138" s="684"/>
    </row>
    <row r="139" spans="1:22" ht="69" customHeight="1">
      <c r="A139" s="485" t="s">
        <v>23</v>
      </c>
      <c r="B139" s="653">
        <v>42</v>
      </c>
      <c r="C139" s="651" t="s">
        <v>53</v>
      </c>
      <c r="D139" s="651" t="s">
        <v>47</v>
      </c>
      <c r="E139" s="651" t="s">
        <v>594</v>
      </c>
      <c r="F139" s="470" t="s">
        <v>979</v>
      </c>
      <c r="G139" s="470" t="s">
        <v>734</v>
      </c>
      <c r="H139" s="232"/>
      <c r="I139" s="232"/>
      <c r="J139" s="232"/>
      <c r="K139" s="485" t="s">
        <v>66</v>
      </c>
      <c r="L139" s="699"/>
      <c r="M139" s="691"/>
      <c r="N139" s="691"/>
      <c r="O139" s="692" t="s">
        <v>980</v>
      </c>
      <c r="P139" s="648"/>
      <c r="Q139" s="648"/>
      <c r="R139" s="648"/>
      <c r="S139" s="648"/>
      <c r="T139" s="648"/>
      <c r="U139" s="648"/>
      <c r="V139" s="660"/>
    </row>
    <row r="140" spans="1:22" ht="44.25" customHeight="1">
      <c r="A140" s="485" t="s">
        <v>23</v>
      </c>
      <c r="B140" s="814">
        <v>43</v>
      </c>
      <c r="C140" s="651" t="s">
        <v>981</v>
      </c>
      <c r="D140" s="651" t="s">
        <v>47</v>
      </c>
      <c r="E140" s="651" t="s">
        <v>68</v>
      </c>
      <c r="F140" s="470" t="s">
        <v>982</v>
      </c>
      <c r="G140" s="470" t="s">
        <v>983</v>
      </c>
      <c r="H140" s="232"/>
      <c r="I140" s="232"/>
      <c r="J140" s="307"/>
      <c r="K140" s="485" t="s">
        <v>66</v>
      </c>
      <c r="L140" s="699"/>
      <c r="M140" s="659"/>
      <c r="N140" s="659"/>
      <c r="O140" s="648"/>
      <c r="P140" s="667" t="s">
        <v>984</v>
      </c>
      <c r="Q140" s="470" t="s">
        <v>67</v>
      </c>
      <c r="R140" s="668">
        <v>45190</v>
      </c>
      <c r="S140" s="668"/>
      <c r="T140" s="666"/>
      <c r="U140" s="660"/>
      <c r="V140" s="684"/>
    </row>
    <row r="141" spans="1:22" ht="44.25" customHeight="1">
      <c r="A141" s="485" t="s">
        <v>23</v>
      </c>
      <c r="B141" s="653">
        <v>44</v>
      </c>
      <c r="C141" s="651" t="s">
        <v>867</v>
      </c>
      <c r="D141" s="651" t="s">
        <v>47</v>
      </c>
      <c r="E141" s="651" t="s">
        <v>68</v>
      </c>
      <c r="F141" s="470" t="s">
        <v>985</v>
      </c>
      <c r="G141" s="470" t="s">
        <v>390</v>
      </c>
      <c r="H141" s="232"/>
      <c r="I141" s="232"/>
      <c r="J141" s="307"/>
      <c r="K141" s="485" t="s">
        <v>66</v>
      </c>
      <c r="L141" s="699"/>
      <c r="M141" s="659"/>
      <c r="N141" s="659"/>
      <c r="O141" s="648"/>
      <c r="P141" s="667" t="s">
        <v>984</v>
      </c>
      <c r="Q141" s="470" t="s">
        <v>67</v>
      </c>
      <c r="R141" s="668">
        <v>45190</v>
      </c>
      <c r="S141" s="668"/>
      <c r="T141" s="666"/>
      <c r="U141" s="660"/>
      <c r="V141" s="684"/>
    </row>
    <row r="142" spans="1:22" ht="102" customHeight="1">
      <c r="A142" s="485" t="s">
        <v>23</v>
      </c>
      <c r="B142" s="814">
        <v>45</v>
      </c>
      <c r="C142" s="651" t="s">
        <v>46</v>
      </c>
      <c r="D142" s="651" t="s">
        <v>47</v>
      </c>
      <c r="E142" s="651" t="s">
        <v>48</v>
      </c>
      <c r="F142" s="470" t="s">
        <v>986</v>
      </c>
      <c r="G142" s="470" t="s">
        <v>987</v>
      </c>
      <c r="H142" s="232"/>
      <c r="I142" s="232"/>
      <c r="J142" s="307"/>
      <c r="K142" s="485" t="s">
        <v>66</v>
      </c>
      <c r="L142" s="699"/>
      <c r="M142" s="659"/>
      <c r="N142" s="659"/>
      <c r="O142" s="648"/>
      <c r="P142" s="669" t="s">
        <v>988</v>
      </c>
      <c r="Q142" s="470" t="s">
        <v>67</v>
      </c>
      <c r="R142" s="668">
        <v>45215</v>
      </c>
      <c r="S142" s="668"/>
      <c r="T142" s="666"/>
      <c r="U142" s="660"/>
      <c r="V142" s="684"/>
    </row>
    <row r="143" spans="1:22" ht="156" customHeight="1">
      <c r="A143" s="485" t="s">
        <v>23</v>
      </c>
      <c r="B143" s="653">
        <v>46</v>
      </c>
      <c r="C143" s="651" t="s">
        <v>46</v>
      </c>
      <c r="D143" s="651" t="s">
        <v>47</v>
      </c>
      <c r="E143" s="651" t="s">
        <v>48</v>
      </c>
      <c r="F143" s="470" t="s">
        <v>989</v>
      </c>
      <c r="G143" s="470" t="s">
        <v>987</v>
      </c>
      <c r="H143" s="232"/>
      <c r="I143" s="232"/>
      <c r="J143" s="307"/>
      <c r="K143" s="485" t="s">
        <v>66</v>
      </c>
      <c r="L143" s="699"/>
      <c r="M143" s="659"/>
      <c r="N143" s="659"/>
      <c r="O143" s="648" t="s">
        <v>990</v>
      </c>
      <c r="P143" s="669" t="s">
        <v>991</v>
      </c>
      <c r="Q143" s="470" t="s">
        <v>67</v>
      </c>
      <c r="R143" s="668">
        <v>45232</v>
      </c>
      <c r="S143" s="668"/>
      <c r="T143" s="666"/>
      <c r="U143" s="660"/>
      <c r="V143" s="684"/>
    </row>
    <row r="144" spans="1:22" ht="44.25" customHeight="1">
      <c r="A144" s="485" t="s">
        <v>23</v>
      </c>
      <c r="B144" s="814">
        <v>47</v>
      </c>
      <c r="C144" s="651" t="s">
        <v>992</v>
      </c>
      <c r="D144" s="651" t="s">
        <v>47</v>
      </c>
      <c r="E144" s="651" t="s">
        <v>68</v>
      </c>
      <c r="F144" s="470" t="s">
        <v>993</v>
      </c>
      <c r="G144" s="470" t="s">
        <v>994</v>
      </c>
      <c r="H144" s="232"/>
      <c r="I144" s="232"/>
      <c r="J144" s="307"/>
      <c r="K144" s="485" t="s">
        <v>66</v>
      </c>
      <c r="L144" s="699"/>
      <c r="M144" s="659"/>
      <c r="N144" s="659"/>
      <c r="O144" s="648"/>
      <c r="P144" s="669" t="s">
        <v>995</v>
      </c>
      <c r="Q144" s="470" t="s">
        <v>67</v>
      </c>
      <c r="R144" s="668"/>
      <c r="S144" s="668"/>
      <c r="T144" s="666"/>
      <c r="U144" s="660"/>
      <c r="V144" s="684"/>
    </row>
    <row r="145" spans="1:22" ht="102" customHeight="1">
      <c r="A145" s="485" t="s">
        <v>23</v>
      </c>
      <c r="B145" s="653">
        <v>48</v>
      </c>
      <c r="C145" s="651" t="s">
        <v>996</v>
      </c>
      <c r="D145" s="651" t="s">
        <v>47</v>
      </c>
      <c r="E145" s="651" t="s">
        <v>68</v>
      </c>
      <c r="F145" s="470" t="s">
        <v>997</v>
      </c>
      <c r="G145" s="470" t="s">
        <v>998</v>
      </c>
      <c r="H145" s="232"/>
      <c r="I145" s="232"/>
      <c r="J145" s="307"/>
      <c r="K145" s="485" t="s">
        <v>66</v>
      </c>
      <c r="L145" s="699"/>
      <c r="M145" s="659"/>
      <c r="N145" s="659"/>
      <c r="O145" s="648"/>
      <c r="P145" s="667" t="s">
        <v>999</v>
      </c>
      <c r="Q145" s="470" t="s">
        <v>67</v>
      </c>
      <c r="R145" s="668">
        <v>45260</v>
      </c>
      <c r="S145" s="668"/>
      <c r="T145" s="666"/>
      <c r="U145" s="660"/>
      <c r="V145" s="684"/>
    </row>
    <row r="146" spans="1:22" ht="99.75" customHeight="1">
      <c r="A146" s="485" t="s">
        <v>23</v>
      </c>
      <c r="B146" s="814">
        <v>49</v>
      </c>
      <c r="C146" s="651" t="s">
        <v>867</v>
      </c>
      <c r="D146" s="651" t="s">
        <v>54</v>
      </c>
      <c r="E146" s="651" t="s">
        <v>1000</v>
      </c>
      <c r="F146" s="470" t="s">
        <v>1001</v>
      </c>
      <c r="G146" s="470" t="s">
        <v>1002</v>
      </c>
      <c r="H146" s="232"/>
      <c r="I146" s="232"/>
      <c r="J146" s="307"/>
      <c r="K146" s="485"/>
      <c r="L146" s="699"/>
      <c r="M146" s="659"/>
      <c r="N146" s="659"/>
      <c r="O146" s="667" t="s">
        <v>1003</v>
      </c>
      <c r="P146" s="683"/>
      <c r="Q146" s="470"/>
      <c r="R146" s="668"/>
      <c r="S146" s="668"/>
      <c r="T146" s="666"/>
      <c r="U146" s="660"/>
      <c r="V146" s="684"/>
    </row>
    <row r="147" spans="1:22" ht="44.25" customHeight="1">
      <c r="A147" s="485" t="s">
        <v>23</v>
      </c>
      <c r="B147" s="653">
        <v>50</v>
      </c>
      <c r="C147" s="651" t="s">
        <v>593</v>
      </c>
      <c r="D147" s="651" t="s">
        <v>54</v>
      </c>
      <c r="E147" s="651" t="s">
        <v>1000</v>
      </c>
      <c r="F147" s="470" t="s">
        <v>738</v>
      </c>
      <c r="G147" s="470" t="s">
        <v>1002</v>
      </c>
      <c r="H147" s="232"/>
      <c r="I147" s="232"/>
      <c r="J147" s="307"/>
      <c r="K147" s="485" t="s">
        <v>66</v>
      </c>
      <c r="L147" s="699"/>
      <c r="M147" s="659"/>
      <c r="N147" s="659"/>
      <c r="O147" s="648"/>
      <c r="P147" s="667" t="s">
        <v>1004</v>
      </c>
      <c r="Q147" s="470"/>
      <c r="R147" s="668"/>
      <c r="S147" s="668"/>
      <c r="T147" s="666"/>
      <c r="U147" s="660"/>
      <c r="V147" s="684"/>
    </row>
    <row r="148" spans="1:22" ht="80.25" customHeight="1">
      <c r="A148" s="485" t="s">
        <v>23</v>
      </c>
      <c r="B148" s="814">
        <v>51</v>
      </c>
      <c r="C148" s="651" t="s">
        <v>593</v>
      </c>
      <c r="D148" s="651" t="s">
        <v>54</v>
      </c>
      <c r="E148" s="651" t="s">
        <v>1000</v>
      </c>
      <c r="F148" s="470" t="s">
        <v>1005</v>
      </c>
      <c r="G148" s="470" t="s">
        <v>1002</v>
      </c>
      <c r="H148" s="232"/>
      <c r="I148" s="232"/>
      <c r="J148" s="307"/>
      <c r="K148" s="485" t="s">
        <v>66</v>
      </c>
      <c r="L148" s="699"/>
      <c r="M148" s="659"/>
      <c r="N148" s="659"/>
      <c r="O148" s="389" t="s">
        <v>1006</v>
      </c>
      <c r="P148" s="667" t="s">
        <v>1007</v>
      </c>
      <c r="Q148" s="470" t="s">
        <v>67</v>
      </c>
      <c r="R148" s="668">
        <v>45274</v>
      </c>
      <c r="S148" s="668"/>
      <c r="T148" s="666"/>
      <c r="U148" s="660"/>
      <c r="V148" s="684"/>
    </row>
    <row r="149" spans="1:22" ht="66" customHeight="1">
      <c r="A149" s="485" t="s">
        <v>23</v>
      </c>
      <c r="B149" s="653">
        <v>52</v>
      </c>
      <c r="C149" s="651" t="s">
        <v>593</v>
      </c>
      <c r="D149" s="651" t="s">
        <v>54</v>
      </c>
      <c r="E149" s="651" t="s">
        <v>1000</v>
      </c>
      <c r="F149" s="470" t="s">
        <v>1008</v>
      </c>
      <c r="G149" s="470" t="s">
        <v>1002</v>
      </c>
      <c r="H149" s="232"/>
      <c r="I149" s="232"/>
      <c r="J149" s="307"/>
      <c r="K149" s="485" t="s">
        <v>66</v>
      </c>
      <c r="L149" s="699"/>
      <c r="M149" s="659"/>
      <c r="N149" s="659"/>
      <c r="O149" s="197" t="s">
        <v>1009</v>
      </c>
      <c r="P149" s="667" t="s">
        <v>1010</v>
      </c>
      <c r="Q149" s="470" t="s">
        <v>67</v>
      </c>
      <c r="R149" s="668"/>
      <c r="S149" s="668"/>
      <c r="T149" s="666"/>
      <c r="U149" s="660"/>
      <c r="V149" s="684"/>
    </row>
    <row r="150" spans="1:22" ht="57.75" customHeight="1">
      <c r="A150" s="485" t="s">
        <v>23</v>
      </c>
      <c r="B150" s="814">
        <v>53</v>
      </c>
      <c r="C150" s="651" t="s">
        <v>593</v>
      </c>
      <c r="D150" s="651" t="s">
        <v>54</v>
      </c>
      <c r="E150" s="651" t="s">
        <v>1000</v>
      </c>
      <c r="F150" s="470" t="s">
        <v>1011</v>
      </c>
      <c r="G150" s="470" t="s">
        <v>1002</v>
      </c>
      <c r="H150" s="232"/>
      <c r="I150" s="232"/>
      <c r="J150" s="307"/>
      <c r="K150" s="485" t="s">
        <v>66</v>
      </c>
      <c r="L150" s="699"/>
      <c r="M150" s="659"/>
      <c r="N150" s="659"/>
      <c r="O150" s="648"/>
      <c r="P150" s="667" t="s">
        <v>1012</v>
      </c>
      <c r="Q150" s="470" t="s">
        <v>67</v>
      </c>
      <c r="R150" s="668"/>
      <c r="S150" s="668"/>
      <c r="T150" s="666"/>
      <c r="U150" s="660"/>
      <c r="V150" s="684"/>
    </row>
    <row r="151" spans="1:22" ht="57.75" customHeight="1">
      <c r="A151" s="485" t="s">
        <v>23</v>
      </c>
      <c r="B151" s="653">
        <v>54</v>
      </c>
      <c r="C151" s="651" t="s">
        <v>593</v>
      </c>
      <c r="D151" s="651" t="s">
        <v>54</v>
      </c>
      <c r="E151" s="651" t="s">
        <v>1000</v>
      </c>
      <c r="F151" s="470" t="s">
        <v>1013</v>
      </c>
      <c r="G151" s="470" t="s">
        <v>1002</v>
      </c>
      <c r="H151" s="232"/>
      <c r="I151" s="232"/>
      <c r="J151" s="307"/>
      <c r="K151" s="485" t="s">
        <v>66</v>
      </c>
      <c r="L151" s="699"/>
      <c r="M151" s="659"/>
      <c r="N151" s="659"/>
      <c r="O151" s="197" t="s">
        <v>1014</v>
      </c>
      <c r="P151" s="683"/>
      <c r="Q151" s="470"/>
      <c r="R151" s="668"/>
      <c r="S151" s="668"/>
      <c r="T151" s="666"/>
      <c r="U151" s="660"/>
      <c r="V151" s="684"/>
    </row>
    <row r="152" spans="1:22" ht="62.25" customHeight="1">
      <c r="A152" s="485" t="s">
        <v>23</v>
      </c>
      <c r="B152" s="814">
        <v>55</v>
      </c>
      <c r="C152" s="651" t="s">
        <v>1015</v>
      </c>
      <c r="D152" s="651" t="s">
        <v>47</v>
      </c>
      <c r="E152" s="651" t="s">
        <v>68</v>
      </c>
      <c r="F152" s="470" t="s">
        <v>1016</v>
      </c>
      <c r="G152" s="470" t="s">
        <v>1017</v>
      </c>
      <c r="H152" s="232"/>
      <c r="I152" s="232"/>
      <c r="J152" s="307"/>
      <c r="K152" s="485" t="s">
        <v>66</v>
      </c>
      <c r="L152" s="699"/>
      <c r="M152" s="648"/>
      <c r="N152" s="648"/>
      <c r="O152" s="648" t="s">
        <v>1018</v>
      </c>
      <c r="P152" s="683"/>
      <c r="Q152" s="470"/>
      <c r="R152" s="668"/>
      <c r="S152" s="668"/>
      <c r="T152" s="666"/>
      <c r="U152" s="660"/>
      <c r="V152" s="684"/>
    </row>
    <row r="153" spans="1:22" ht="80.25" customHeight="1">
      <c r="A153" s="485" t="s">
        <v>23</v>
      </c>
      <c r="B153" s="653">
        <v>56</v>
      </c>
      <c r="C153" s="651" t="s">
        <v>867</v>
      </c>
      <c r="D153" s="651" t="s">
        <v>47</v>
      </c>
      <c r="E153" s="651" t="s">
        <v>68</v>
      </c>
      <c r="F153" s="470" t="s">
        <v>1019</v>
      </c>
      <c r="G153" s="470" t="s">
        <v>1017</v>
      </c>
      <c r="H153" s="232"/>
      <c r="I153" s="232"/>
      <c r="J153" s="307"/>
      <c r="K153" s="485" t="s">
        <v>66</v>
      </c>
      <c r="L153" s="699"/>
      <c r="M153" s="648"/>
      <c r="N153" s="648"/>
      <c r="O153" s="197" t="s">
        <v>1020</v>
      </c>
      <c r="P153" s="683"/>
      <c r="Q153" s="470"/>
      <c r="R153" s="668"/>
      <c r="S153" s="668"/>
      <c r="T153" s="666"/>
      <c r="U153" s="660"/>
      <c r="V153" s="684"/>
    </row>
    <row r="154" spans="1:22" ht="62.25" customHeight="1">
      <c r="A154" s="485" t="s">
        <v>23</v>
      </c>
      <c r="B154" s="814">
        <v>57</v>
      </c>
      <c r="C154" s="651" t="s">
        <v>418</v>
      </c>
      <c r="D154" s="651" t="s">
        <v>47</v>
      </c>
      <c r="E154" s="651" t="s">
        <v>68</v>
      </c>
      <c r="F154" s="470" t="s">
        <v>1021</v>
      </c>
      <c r="G154" s="470" t="s">
        <v>390</v>
      </c>
      <c r="H154" s="232"/>
      <c r="I154" s="232"/>
      <c r="J154" s="307"/>
      <c r="K154" s="485" t="s">
        <v>66</v>
      </c>
      <c r="L154" s="699"/>
      <c r="M154" s="648"/>
      <c r="N154" s="648"/>
      <c r="O154" s="197" t="s">
        <v>1022</v>
      </c>
      <c r="P154" s="683"/>
      <c r="Q154" s="470"/>
      <c r="R154" s="668"/>
      <c r="S154" s="668"/>
      <c r="T154" s="666"/>
      <c r="U154" s="660"/>
      <c r="V154" s="684"/>
    </row>
    <row r="155" spans="1:22" ht="62.25" customHeight="1">
      <c r="A155" s="485" t="s">
        <v>23</v>
      </c>
      <c r="B155" s="653">
        <v>58</v>
      </c>
      <c r="C155" s="651" t="s">
        <v>867</v>
      </c>
      <c r="D155" s="651" t="s">
        <v>47</v>
      </c>
      <c r="E155" s="651" t="s">
        <v>68</v>
      </c>
      <c r="F155" s="470" t="s">
        <v>364</v>
      </c>
      <c r="G155" s="470" t="s">
        <v>1023</v>
      </c>
      <c r="H155" s="232"/>
      <c r="I155" s="232"/>
      <c r="J155" s="307"/>
      <c r="K155" s="485" t="s">
        <v>66</v>
      </c>
      <c r="L155" s="699"/>
      <c r="M155" s="648"/>
      <c r="N155" s="648"/>
      <c r="O155" s="197" t="s">
        <v>1022</v>
      </c>
      <c r="P155" s="683"/>
      <c r="Q155" s="470"/>
      <c r="R155" s="668"/>
      <c r="S155" s="668"/>
      <c r="T155" s="666"/>
      <c r="U155" s="660"/>
      <c r="V155" s="684"/>
    </row>
    <row r="156" spans="1:22" ht="114" customHeight="1">
      <c r="A156" s="485" t="s">
        <v>23</v>
      </c>
      <c r="B156" s="814">
        <v>59</v>
      </c>
      <c r="C156" s="651" t="s">
        <v>46</v>
      </c>
      <c r="D156" s="651" t="s">
        <v>47</v>
      </c>
      <c r="E156" s="651" t="s">
        <v>48</v>
      </c>
      <c r="F156" s="470" t="s">
        <v>1024</v>
      </c>
      <c r="G156" s="470" t="s">
        <v>50</v>
      </c>
      <c r="H156" s="232"/>
      <c r="I156" s="232"/>
      <c r="J156" s="307"/>
      <c r="K156" s="485" t="s">
        <v>66</v>
      </c>
      <c r="L156" s="699"/>
      <c r="M156" s="648"/>
      <c r="N156" s="648"/>
      <c r="O156" s="648" t="s">
        <v>1025</v>
      </c>
      <c r="P156" s="683"/>
      <c r="Q156" s="470"/>
      <c r="R156" s="668"/>
      <c r="S156" s="668"/>
      <c r="T156" s="666"/>
      <c r="U156" s="660"/>
      <c r="V156" s="684"/>
    </row>
    <row r="157" spans="1:22" ht="57.75" customHeight="1">
      <c r="A157" s="485" t="s">
        <v>23</v>
      </c>
      <c r="B157" s="653">
        <v>60</v>
      </c>
      <c r="C157" s="651" t="s">
        <v>53</v>
      </c>
      <c r="D157" s="651" t="s">
        <v>54</v>
      </c>
      <c r="E157" s="651" t="s">
        <v>1000</v>
      </c>
      <c r="F157" s="470" t="s">
        <v>1026</v>
      </c>
      <c r="G157" s="470" t="s">
        <v>1002</v>
      </c>
      <c r="H157" s="232"/>
      <c r="I157" s="232"/>
      <c r="J157" s="307"/>
      <c r="K157" s="485"/>
      <c r="L157" s="699"/>
      <c r="M157" s="648"/>
      <c r="N157" s="648"/>
      <c r="O157" s="197" t="s">
        <v>1027</v>
      </c>
      <c r="P157" s="667"/>
      <c r="Q157" s="470"/>
      <c r="R157" s="668"/>
      <c r="S157" s="668"/>
      <c r="T157" s="666"/>
      <c r="U157" s="660"/>
      <c r="V157" s="684"/>
    </row>
    <row r="158" spans="1:22" ht="80.25" customHeight="1">
      <c r="A158" s="485" t="s">
        <v>23</v>
      </c>
      <c r="B158" s="814">
        <v>61</v>
      </c>
      <c r="C158" s="651" t="s">
        <v>46</v>
      </c>
      <c r="D158" s="651" t="s">
        <v>47</v>
      </c>
      <c r="E158" s="651" t="s">
        <v>48</v>
      </c>
      <c r="F158" s="470" t="s">
        <v>1028</v>
      </c>
      <c r="G158" s="470" t="s">
        <v>890</v>
      </c>
      <c r="H158" s="232"/>
      <c r="I158" s="232"/>
      <c r="J158" s="307"/>
      <c r="K158" s="485"/>
      <c r="L158" s="699"/>
      <c r="M158" s="648"/>
      <c r="N158" s="648"/>
      <c r="O158" s="197" t="s">
        <v>1029</v>
      </c>
      <c r="P158" s="683"/>
      <c r="Q158" s="470"/>
      <c r="R158" s="668"/>
      <c r="S158" s="668"/>
      <c r="T158" s="666"/>
      <c r="U158" s="660"/>
      <c r="V158" s="684"/>
    </row>
    <row r="159" spans="1:22" ht="80.25" customHeight="1">
      <c r="A159" s="485" t="s">
        <v>23</v>
      </c>
      <c r="B159" s="653">
        <v>62</v>
      </c>
      <c r="C159" s="651" t="s">
        <v>46</v>
      </c>
      <c r="D159" s="651" t="s">
        <v>47</v>
      </c>
      <c r="E159" s="651" t="s">
        <v>48</v>
      </c>
      <c r="F159" s="470" t="s">
        <v>1030</v>
      </c>
      <c r="G159" s="470" t="s">
        <v>1031</v>
      </c>
      <c r="H159" s="232"/>
      <c r="I159" s="232"/>
      <c r="J159" s="307"/>
      <c r="K159" s="485"/>
      <c r="L159" s="699"/>
      <c r="M159" s="648"/>
      <c r="N159" s="648"/>
      <c r="O159" s="197" t="s">
        <v>1032</v>
      </c>
      <c r="P159" s="683"/>
      <c r="Q159" s="470"/>
      <c r="R159" s="668"/>
      <c r="S159" s="668"/>
      <c r="T159" s="666"/>
      <c r="U159" s="660"/>
      <c r="V159" s="684"/>
    </row>
    <row r="160" spans="1:22" ht="156" customHeight="1">
      <c r="A160" s="485" t="s">
        <v>23</v>
      </c>
      <c r="B160" s="814">
        <v>63</v>
      </c>
      <c r="C160" s="651" t="s">
        <v>611</v>
      </c>
      <c r="D160" s="651" t="s">
        <v>47</v>
      </c>
      <c r="E160" s="651" t="s">
        <v>68</v>
      </c>
      <c r="F160" s="470" t="s">
        <v>1033</v>
      </c>
      <c r="G160" s="470" t="s">
        <v>50</v>
      </c>
      <c r="H160" s="232"/>
      <c r="I160" s="232"/>
      <c r="J160" s="232"/>
      <c r="K160" s="485"/>
      <c r="L160" s="699"/>
      <c r="M160" s="692"/>
      <c r="N160" s="692"/>
      <c r="O160" s="692"/>
      <c r="P160" s="667" t="s">
        <v>1034</v>
      </c>
      <c r="Q160" s="470" t="s">
        <v>67</v>
      </c>
      <c r="R160" s="668">
        <v>45127</v>
      </c>
      <c r="S160" s="668"/>
      <c r="T160" s="666"/>
      <c r="U160" s="660"/>
      <c r="V160" s="684"/>
    </row>
    <row r="161" spans="1:22" ht="69" customHeight="1">
      <c r="A161" s="485" t="s">
        <v>23</v>
      </c>
      <c r="B161" s="653">
        <v>64</v>
      </c>
      <c r="C161" s="651" t="s">
        <v>46</v>
      </c>
      <c r="D161" s="651" t="s">
        <v>47</v>
      </c>
      <c r="E161" s="651" t="s">
        <v>48</v>
      </c>
      <c r="F161" s="470" t="s">
        <v>1035</v>
      </c>
      <c r="G161" s="470" t="s">
        <v>987</v>
      </c>
      <c r="H161" s="232" t="s">
        <v>401</v>
      </c>
      <c r="I161" s="232" t="s">
        <v>401</v>
      </c>
      <c r="J161" s="232" t="s">
        <v>401</v>
      </c>
      <c r="K161" s="485" t="s">
        <v>66</v>
      </c>
      <c r="L161" s="699"/>
      <c r="M161" s="692"/>
      <c r="N161" s="692"/>
      <c r="O161" s="692" t="s">
        <v>1036</v>
      </c>
      <c r="P161" s="648" t="s">
        <v>1037</v>
      </c>
      <c r="Q161" s="648"/>
      <c r="R161" s="648"/>
      <c r="S161" s="648"/>
      <c r="T161" s="648"/>
      <c r="U161" s="648"/>
      <c r="V161" s="660"/>
    </row>
    <row r="162" spans="1:22" ht="79.5" customHeight="1">
      <c r="A162" s="485" t="s">
        <v>23</v>
      </c>
      <c r="B162" s="814">
        <v>65</v>
      </c>
      <c r="C162" s="651" t="s">
        <v>531</v>
      </c>
      <c r="D162" s="651" t="s">
        <v>47</v>
      </c>
      <c r="E162" s="651" t="s">
        <v>557</v>
      </c>
      <c r="F162" s="470" t="s">
        <v>948</v>
      </c>
      <c r="G162" s="470" t="s">
        <v>760</v>
      </c>
      <c r="H162" s="232"/>
      <c r="I162" s="232"/>
      <c r="J162" s="454"/>
      <c r="K162" s="485" t="s">
        <v>560</v>
      </c>
      <c r="L162" s="460"/>
      <c r="M162" s="509"/>
      <c r="N162" s="509"/>
      <c r="O162" s="648" t="s">
        <v>1038</v>
      </c>
      <c r="P162" s="669"/>
      <c r="Q162" s="667"/>
      <c r="R162" s="470"/>
      <c r="S162" s="668"/>
      <c r="T162" s="668"/>
      <c r="U162" s="666"/>
      <c r="V162" s="660"/>
    </row>
    <row r="163" spans="1:22" ht="79.5" customHeight="1">
      <c r="A163" s="485" t="s">
        <v>23</v>
      </c>
      <c r="B163" s="653">
        <v>66</v>
      </c>
      <c r="C163" s="651" t="s">
        <v>531</v>
      </c>
      <c r="D163" s="651" t="s">
        <v>47</v>
      </c>
      <c r="E163" s="651" t="s">
        <v>557</v>
      </c>
      <c r="F163" s="470" t="s">
        <v>948</v>
      </c>
      <c r="G163" s="470" t="s">
        <v>1039</v>
      </c>
      <c r="H163" s="232"/>
      <c r="I163" s="232"/>
      <c r="J163" s="454"/>
      <c r="K163" s="485" t="s">
        <v>560</v>
      </c>
      <c r="L163" s="460"/>
      <c r="M163" s="509"/>
      <c r="N163" s="509"/>
      <c r="O163" s="648" t="s">
        <v>1040</v>
      </c>
      <c r="P163" s="669"/>
      <c r="Q163" s="667"/>
      <c r="R163" s="470"/>
      <c r="S163" s="668"/>
      <c r="T163" s="668"/>
      <c r="U163" s="666"/>
      <c r="V163" s="660"/>
    </row>
    <row r="164" spans="1:22" ht="84" customHeight="1">
      <c r="A164" s="485" t="s">
        <v>23</v>
      </c>
      <c r="B164" s="814">
        <v>67</v>
      </c>
      <c r="C164" s="651" t="s">
        <v>531</v>
      </c>
      <c r="D164" s="651" t="s">
        <v>47</v>
      </c>
      <c r="E164" s="651" t="s">
        <v>557</v>
      </c>
      <c r="F164" s="470" t="s">
        <v>770</v>
      </c>
      <c r="G164" s="470" t="s">
        <v>760</v>
      </c>
      <c r="H164" s="232"/>
      <c r="I164" s="232"/>
      <c r="J164" s="454"/>
      <c r="K164" s="485" t="s">
        <v>560</v>
      </c>
      <c r="L164" s="460"/>
      <c r="M164" s="509"/>
      <c r="N164" s="509"/>
      <c r="O164" s="648" t="s">
        <v>1041</v>
      </c>
      <c r="P164" s="669"/>
      <c r="Q164" s="667"/>
      <c r="R164" s="470"/>
      <c r="S164" s="668"/>
      <c r="T164" s="668"/>
      <c r="U164" s="666"/>
      <c r="V164" s="660"/>
    </row>
    <row r="165" spans="1:22" ht="325.5" customHeight="1">
      <c r="A165" s="485" t="s">
        <v>32</v>
      </c>
      <c r="B165" s="653">
        <v>68</v>
      </c>
      <c r="C165" s="485" t="s">
        <v>73</v>
      </c>
      <c r="D165" s="485" t="s">
        <v>47</v>
      </c>
      <c r="E165" s="470" t="s">
        <v>1042</v>
      </c>
      <c r="F165" s="470" t="s">
        <v>1043</v>
      </c>
      <c r="G165" s="470" t="s">
        <v>94</v>
      </c>
      <c r="H165" s="232" t="s">
        <v>401</v>
      </c>
      <c r="I165" s="232" t="s">
        <v>401</v>
      </c>
      <c r="J165" s="232" t="s">
        <v>401</v>
      </c>
      <c r="K165" s="485" t="s">
        <v>659</v>
      </c>
      <c r="L165" s="699"/>
      <c r="M165" s="648"/>
      <c r="N165" s="648"/>
      <c r="O165" s="648"/>
      <c r="P165" s="701" t="s">
        <v>1044</v>
      </c>
      <c r="Q165" s="659" t="s">
        <v>1045</v>
      </c>
      <c r="R165" s="666" t="s">
        <v>1046</v>
      </c>
      <c r="S165" s="666" t="s">
        <v>1047</v>
      </c>
      <c r="T165" s="666"/>
      <c r="U165" s="666"/>
      <c r="V165" s="660"/>
    </row>
    <row r="166" spans="1:22" ht="195.75" customHeight="1">
      <c r="A166" s="485" t="s">
        <v>23</v>
      </c>
      <c r="B166" s="814">
        <v>69</v>
      </c>
      <c r="C166" s="651" t="s">
        <v>971</v>
      </c>
      <c r="D166" s="651" t="s">
        <v>54</v>
      </c>
      <c r="E166" s="651" t="s">
        <v>1048</v>
      </c>
      <c r="F166" s="470" t="s">
        <v>1049</v>
      </c>
      <c r="G166" s="470" t="s">
        <v>1050</v>
      </c>
      <c r="H166" s="232"/>
      <c r="I166" s="232"/>
      <c r="J166" s="307"/>
      <c r="K166" s="485" t="s">
        <v>74</v>
      </c>
      <c r="L166" s="699"/>
      <c r="M166" s="648"/>
      <c r="N166" s="648"/>
      <c r="O166" s="197" t="s">
        <v>1051</v>
      </c>
      <c r="P166" s="667" t="s">
        <v>1052</v>
      </c>
      <c r="Q166" s="667"/>
      <c r="R166" s="470"/>
      <c r="S166" s="668"/>
      <c r="T166" s="668"/>
      <c r="U166" s="666"/>
      <c r="V166" s="660"/>
    </row>
    <row r="167" spans="1:22" ht="96" customHeight="1">
      <c r="A167" s="485" t="s">
        <v>23</v>
      </c>
      <c r="B167" s="653">
        <v>70</v>
      </c>
      <c r="C167" s="651" t="s">
        <v>971</v>
      </c>
      <c r="D167" s="651" t="s">
        <v>47</v>
      </c>
      <c r="E167" s="651" t="s">
        <v>68</v>
      </c>
      <c r="F167" s="470" t="s">
        <v>1053</v>
      </c>
      <c r="G167" s="470" t="s">
        <v>1050</v>
      </c>
      <c r="H167" s="232"/>
      <c r="I167" s="232"/>
      <c r="J167" s="307">
        <v>357000</v>
      </c>
      <c r="K167" s="485" t="s">
        <v>108</v>
      </c>
      <c r="L167" s="699"/>
      <c r="M167" s="648"/>
      <c r="N167" s="648"/>
      <c r="O167" s="648" t="s">
        <v>1054</v>
      </c>
      <c r="P167" s="667" t="s">
        <v>1055</v>
      </c>
      <c r="Q167" s="667"/>
      <c r="R167" s="470"/>
      <c r="S167" s="668"/>
      <c r="T167" s="668"/>
      <c r="U167" s="666"/>
      <c r="V167" s="660"/>
    </row>
    <row r="168" spans="1:22" ht="163.5" customHeight="1">
      <c r="A168" s="485" t="s">
        <v>23</v>
      </c>
      <c r="B168" s="814">
        <v>71</v>
      </c>
      <c r="C168" s="651" t="s">
        <v>867</v>
      </c>
      <c r="D168" s="651" t="s">
        <v>47</v>
      </c>
      <c r="E168" s="651" t="s">
        <v>594</v>
      </c>
      <c r="F168" s="470" t="s">
        <v>1056</v>
      </c>
      <c r="G168" s="470" t="s">
        <v>64</v>
      </c>
      <c r="H168" s="232" t="s">
        <v>401</v>
      </c>
      <c r="I168" s="232" t="s">
        <v>401</v>
      </c>
      <c r="J168" s="232" t="s">
        <v>401</v>
      </c>
      <c r="K168" s="485" t="s">
        <v>74</v>
      </c>
      <c r="L168" s="699"/>
      <c r="M168" s="648"/>
      <c r="N168" s="648"/>
      <c r="O168" s="197" t="s">
        <v>1057</v>
      </c>
      <c r="P168" s="648" t="s">
        <v>1058</v>
      </c>
      <c r="Q168" s="648"/>
      <c r="R168" s="648"/>
      <c r="S168" s="648"/>
      <c r="T168" s="648"/>
      <c r="U168" s="648"/>
      <c r="V168" s="660"/>
    </row>
    <row r="169" spans="1:22" ht="90" customHeight="1">
      <c r="A169" s="485" t="s">
        <v>23</v>
      </c>
      <c r="B169" s="653">
        <v>72</v>
      </c>
      <c r="C169" s="651" t="s">
        <v>867</v>
      </c>
      <c r="D169" s="651" t="s">
        <v>54</v>
      </c>
      <c r="E169" s="651" t="s">
        <v>1000</v>
      </c>
      <c r="F169" s="470" t="s">
        <v>1059</v>
      </c>
      <c r="G169" s="470" t="s">
        <v>1060</v>
      </c>
      <c r="H169" s="232"/>
      <c r="I169" s="232"/>
      <c r="J169" s="307"/>
      <c r="K169" s="485" t="s">
        <v>74</v>
      </c>
      <c r="L169" s="699"/>
      <c r="M169" s="648"/>
      <c r="N169" s="648"/>
      <c r="O169" s="197" t="s">
        <v>1061</v>
      </c>
      <c r="P169" s="683"/>
      <c r="Q169" s="470"/>
      <c r="R169" s="668"/>
      <c r="S169" s="668"/>
      <c r="T169" s="666"/>
      <c r="U169" s="660"/>
      <c r="V169" s="684"/>
    </row>
    <row r="170" spans="1:22" ht="127.5" customHeight="1">
      <c r="A170" s="653" t="s">
        <v>23</v>
      </c>
      <c r="B170" s="814">
        <v>73</v>
      </c>
      <c r="C170" s="651" t="s">
        <v>867</v>
      </c>
      <c r="D170" s="22" t="s">
        <v>104</v>
      </c>
      <c r="E170" s="651" t="s">
        <v>1062</v>
      </c>
      <c r="F170" s="486" t="s">
        <v>715</v>
      </c>
      <c r="G170" s="486" t="s">
        <v>1063</v>
      </c>
      <c r="H170" s="232"/>
      <c r="I170" s="232">
        <v>200</v>
      </c>
      <c r="J170" s="215">
        <v>501600</v>
      </c>
      <c r="K170" s="469" t="s">
        <v>74</v>
      </c>
      <c r="L170" s="399"/>
      <c r="M170" s="510"/>
      <c r="N170" s="510"/>
      <c r="O170" s="197" t="s">
        <v>1064</v>
      </c>
      <c r="P170" s="648"/>
      <c r="Q170" s="648"/>
      <c r="R170" s="192"/>
      <c r="S170" s="191"/>
      <c r="T170" s="191"/>
      <c r="U170" s="660"/>
      <c r="V170" s="660"/>
    </row>
    <row r="171" spans="1:22" ht="135" customHeight="1">
      <c r="A171" s="653" t="s">
        <v>23</v>
      </c>
      <c r="B171" s="653">
        <v>74</v>
      </c>
      <c r="C171" s="22" t="s">
        <v>531</v>
      </c>
      <c r="D171" s="22" t="s">
        <v>47</v>
      </c>
      <c r="E171" s="22" t="s">
        <v>557</v>
      </c>
      <c r="F171" s="486" t="s">
        <v>770</v>
      </c>
      <c r="G171" s="486" t="s">
        <v>1065</v>
      </c>
      <c r="H171" s="232" t="s">
        <v>401</v>
      </c>
      <c r="I171" s="232" t="s">
        <v>401</v>
      </c>
      <c r="J171" s="401" t="s">
        <v>1066</v>
      </c>
      <c r="K171" s="469" t="s">
        <v>74</v>
      </c>
      <c r="L171" s="399"/>
      <c r="M171" s="510"/>
      <c r="N171" s="510"/>
      <c r="O171" s="648" t="s">
        <v>1067</v>
      </c>
      <c r="P171" s="648"/>
      <c r="Q171" s="648"/>
      <c r="R171" s="192"/>
      <c r="S171" s="191"/>
      <c r="T171" s="191"/>
      <c r="U171" s="660"/>
      <c r="V171" s="660"/>
    </row>
    <row r="172" spans="1:22" ht="81.75" customHeight="1">
      <c r="A172" s="485" t="s">
        <v>23</v>
      </c>
      <c r="B172" s="814">
        <v>75</v>
      </c>
      <c r="C172" s="651" t="s">
        <v>531</v>
      </c>
      <c r="D172" s="651" t="s">
        <v>47</v>
      </c>
      <c r="E172" s="651" t="s">
        <v>557</v>
      </c>
      <c r="F172" s="470" t="s">
        <v>1068</v>
      </c>
      <c r="G172" s="470" t="s">
        <v>582</v>
      </c>
      <c r="H172" s="232"/>
      <c r="I172" s="232"/>
      <c r="J172" s="307"/>
      <c r="K172" s="485" t="s">
        <v>74</v>
      </c>
      <c r="L172" s="699"/>
      <c r="M172" s="648"/>
      <c r="N172" s="648"/>
      <c r="O172" s="648"/>
      <c r="P172" s="667" t="s">
        <v>1069</v>
      </c>
      <c r="Q172" s="667"/>
      <c r="R172" s="470"/>
      <c r="S172" s="668"/>
      <c r="T172" s="668"/>
      <c r="U172" s="666"/>
      <c r="V172" s="660"/>
    </row>
    <row r="173" spans="1:22" ht="342.75" customHeight="1">
      <c r="A173" s="485" t="s">
        <v>23</v>
      </c>
      <c r="B173" s="653">
        <v>76</v>
      </c>
      <c r="C173" s="651" t="s">
        <v>1070</v>
      </c>
      <c r="D173" s="651" t="s">
        <v>54</v>
      </c>
      <c r="E173" s="651" t="s">
        <v>1048</v>
      </c>
      <c r="F173" s="470" t="s">
        <v>1071</v>
      </c>
      <c r="G173" s="470" t="s">
        <v>1002</v>
      </c>
      <c r="H173" s="232"/>
      <c r="I173" s="232">
        <v>90</v>
      </c>
      <c r="J173" s="307">
        <v>500000</v>
      </c>
      <c r="K173" s="485" t="s">
        <v>108</v>
      </c>
      <c r="L173" s="699"/>
      <c r="M173" s="648"/>
      <c r="N173" s="648"/>
      <c r="O173" s="648" t="s">
        <v>1072</v>
      </c>
      <c r="P173" s="669" t="s">
        <v>1073</v>
      </c>
      <c r="Q173" s="666"/>
      <c r="R173" s="666"/>
      <c r="S173" s="666"/>
      <c r="T173" s="666"/>
      <c r="U173" s="666"/>
      <c r="V173" s="660"/>
    </row>
    <row r="174" spans="1:22" ht="108.75" customHeight="1">
      <c r="A174" s="485" t="s">
        <v>23</v>
      </c>
      <c r="B174" s="814">
        <v>77</v>
      </c>
      <c r="C174" s="651" t="s">
        <v>418</v>
      </c>
      <c r="D174" s="651" t="s">
        <v>104</v>
      </c>
      <c r="E174" s="651" t="s">
        <v>1062</v>
      </c>
      <c r="F174" s="470" t="s">
        <v>1074</v>
      </c>
      <c r="G174" s="470" t="s">
        <v>64</v>
      </c>
      <c r="H174" s="232"/>
      <c r="I174" s="232"/>
      <c r="J174" s="392">
        <v>125055</v>
      </c>
      <c r="K174" s="485" t="s">
        <v>108</v>
      </c>
      <c r="L174" s="699"/>
      <c r="M174" s="648"/>
      <c r="N174" s="648"/>
      <c r="O174" s="648" t="s">
        <v>1075</v>
      </c>
      <c r="P174" s="648"/>
      <c r="Q174" s="648"/>
      <c r="R174" s="648"/>
      <c r="S174" s="648"/>
      <c r="T174" s="648"/>
      <c r="U174" s="648"/>
      <c r="V174" s="660"/>
    </row>
    <row r="175" spans="1:22" ht="273.75" customHeight="1">
      <c r="A175" s="485" t="s">
        <v>23</v>
      </c>
      <c r="B175" s="653">
        <v>78</v>
      </c>
      <c r="C175" s="651" t="s">
        <v>1076</v>
      </c>
      <c r="D175" s="651" t="s">
        <v>47</v>
      </c>
      <c r="E175" s="651" t="s">
        <v>68</v>
      </c>
      <c r="F175" s="470" t="s">
        <v>1077</v>
      </c>
      <c r="G175" s="470" t="s">
        <v>792</v>
      </c>
      <c r="H175" s="232"/>
      <c r="I175" s="232"/>
      <c r="J175" s="232"/>
      <c r="K175" s="485" t="s">
        <v>108</v>
      </c>
      <c r="L175" s="699"/>
      <c r="M175" s="648"/>
      <c r="N175" s="648"/>
      <c r="O175" s="648"/>
      <c r="P175" s="667" t="s">
        <v>1078</v>
      </c>
      <c r="Q175" s="666"/>
      <c r="R175" s="666"/>
      <c r="S175" s="666"/>
      <c r="T175" s="666"/>
      <c r="U175" s="666"/>
      <c r="V175" s="660"/>
    </row>
    <row r="176" spans="1:22" ht="158.25" customHeight="1">
      <c r="A176" s="485" t="s">
        <v>23</v>
      </c>
      <c r="B176" s="814">
        <v>79</v>
      </c>
      <c r="C176" s="651" t="s">
        <v>46</v>
      </c>
      <c r="D176" s="651" t="s">
        <v>47</v>
      </c>
      <c r="E176" s="651" t="s">
        <v>48</v>
      </c>
      <c r="F176" s="470" t="s">
        <v>1079</v>
      </c>
      <c r="G176" s="470" t="s">
        <v>987</v>
      </c>
      <c r="H176" s="232"/>
      <c r="I176" s="232"/>
      <c r="J176" s="307"/>
      <c r="K176" s="485" t="s">
        <v>74</v>
      </c>
      <c r="L176" s="699"/>
      <c r="M176" s="648"/>
      <c r="N176" s="648"/>
      <c r="O176" s="648"/>
      <c r="P176" s="669" t="s">
        <v>1080</v>
      </c>
      <c r="Q176" s="470" t="s">
        <v>67</v>
      </c>
      <c r="R176" s="668">
        <v>45169</v>
      </c>
      <c r="S176" s="668"/>
      <c r="T176" s="666"/>
      <c r="U176" s="660"/>
      <c r="V176" s="684"/>
    </row>
    <row r="177" spans="1:22" ht="161.25" customHeight="1">
      <c r="A177" s="485" t="s">
        <v>23</v>
      </c>
      <c r="B177" s="814">
        <v>80</v>
      </c>
      <c r="C177" s="651" t="s">
        <v>46</v>
      </c>
      <c r="D177" s="651" t="s">
        <v>47</v>
      </c>
      <c r="E177" s="651" t="s">
        <v>48</v>
      </c>
      <c r="F177" s="470" t="s">
        <v>1081</v>
      </c>
      <c r="G177" s="470" t="s">
        <v>559</v>
      </c>
      <c r="H177" s="232"/>
      <c r="I177" s="232"/>
      <c r="J177" s="307"/>
      <c r="K177" s="485" t="s">
        <v>74</v>
      </c>
      <c r="L177" s="699"/>
      <c r="M177" s="648"/>
      <c r="N177" s="648"/>
      <c r="O177" s="648"/>
      <c r="P177" s="669" t="s">
        <v>1082</v>
      </c>
      <c r="Q177" s="470" t="s">
        <v>67</v>
      </c>
      <c r="R177" s="668">
        <v>45187</v>
      </c>
      <c r="S177" s="668"/>
      <c r="T177" s="666"/>
      <c r="U177" s="660"/>
      <c r="V177" s="684"/>
    </row>
    <row r="178" spans="1:22" ht="25.5" customHeight="1">
      <c r="A178" s="485" t="s">
        <v>23</v>
      </c>
      <c r="B178" s="653">
        <v>81</v>
      </c>
      <c r="C178" s="651" t="s">
        <v>154</v>
      </c>
      <c r="D178" s="651" t="s">
        <v>47</v>
      </c>
      <c r="E178" s="651" t="s">
        <v>68</v>
      </c>
      <c r="F178" s="470" t="s">
        <v>1083</v>
      </c>
      <c r="G178" s="470" t="s">
        <v>50</v>
      </c>
      <c r="H178" s="232" t="s">
        <v>401</v>
      </c>
      <c r="I178" s="232" t="s">
        <v>401</v>
      </c>
      <c r="J178" s="232" t="s">
        <v>401</v>
      </c>
      <c r="K178" s="485" t="s">
        <v>74</v>
      </c>
      <c r="L178" s="699"/>
      <c r="M178" s="648"/>
      <c r="N178" s="648"/>
      <c r="O178" s="648"/>
      <c r="P178" s="648" t="s">
        <v>1084</v>
      </c>
      <c r="Q178" s="648"/>
      <c r="R178" s="648"/>
      <c r="S178" s="648"/>
      <c r="T178" s="648"/>
      <c r="U178" s="648"/>
      <c r="V178" s="660"/>
    </row>
    <row r="179" spans="1:22" ht="25.5" customHeight="1">
      <c r="A179" s="485" t="s">
        <v>23</v>
      </c>
      <c r="B179" s="814">
        <v>82</v>
      </c>
      <c r="C179" s="651" t="s">
        <v>1085</v>
      </c>
      <c r="D179" s="651" t="s">
        <v>47</v>
      </c>
      <c r="E179" s="651" t="s">
        <v>594</v>
      </c>
      <c r="F179" s="470" t="s">
        <v>1086</v>
      </c>
      <c r="G179" s="470" t="s">
        <v>64</v>
      </c>
      <c r="H179" s="232" t="s">
        <v>401</v>
      </c>
      <c r="I179" s="232" t="s">
        <v>401</v>
      </c>
      <c r="J179" s="232" t="s">
        <v>401</v>
      </c>
      <c r="K179" s="485" t="s">
        <v>74</v>
      </c>
      <c r="L179" s="699"/>
      <c r="M179" s="648"/>
      <c r="N179" s="648"/>
      <c r="O179" s="648"/>
      <c r="P179" s="648"/>
      <c r="Q179" s="648" t="s">
        <v>1087</v>
      </c>
      <c r="R179" s="648"/>
      <c r="S179" s="648"/>
      <c r="T179" s="648"/>
      <c r="U179" s="648"/>
      <c r="V179" s="660"/>
    </row>
    <row r="180" spans="1:22" ht="43.5" customHeight="1">
      <c r="A180" s="485" t="s">
        <v>23</v>
      </c>
      <c r="B180" s="653">
        <v>83</v>
      </c>
      <c r="C180" s="651" t="s">
        <v>593</v>
      </c>
      <c r="D180" s="651" t="s">
        <v>54</v>
      </c>
      <c r="E180" s="651" t="s">
        <v>1048</v>
      </c>
      <c r="F180" s="470" t="s">
        <v>1088</v>
      </c>
      <c r="G180" s="470" t="s">
        <v>1089</v>
      </c>
      <c r="H180" s="232" t="s">
        <v>401</v>
      </c>
      <c r="I180" s="232" t="s">
        <v>401</v>
      </c>
      <c r="J180" s="232" t="s">
        <v>401</v>
      </c>
      <c r="K180" s="485" t="s">
        <v>74</v>
      </c>
      <c r="L180" s="699"/>
      <c r="M180" s="648"/>
      <c r="N180" s="648"/>
      <c r="O180" s="648"/>
      <c r="P180" s="648"/>
      <c r="Q180" s="648" t="s">
        <v>1090</v>
      </c>
      <c r="R180" s="648"/>
      <c r="S180" s="648"/>
      <c r="T180" s="648"/>
      <c r="U180" s="648"/>
      <c r="V180" s="660"/>
    </row>
    <row r="181" spans="1:22" ht="25.5" customHeight="1">
      <c r="A181" s="702" t="s">
        <v>23</v>
      </c>
      <c r="B181" s="814">
        <v>84</v>
      </c>
      <c r="C181" s="703" t="s">
        <v>46</v>
      </c>
      <c r="D181" s="379" t="s">
        <v>47</v>
      </c>
      <c r="E181" s="486" t="s">
        <v>48</v>
      </c>
      <c r="F181" s="704" t="s">
        <v>1091</v>
      </c>
      <c r="G181" s="704" t="s">
        <v>50</v>
      </c>
      <c r="H181" s="232" t="s">
        <v>401</v>
      </c>
      <c r="I181" s="232" t="s">
        <v>401</v>
      </c>
      <c r="J181" s="306">
        <v>1150000</v>
      </c>
      <c r="K181" s="675" t="s">
        <v>108</v>
      </c>
      <c r="L181" s="705"/>
      <c r="M181" s="197"/>
      <c r="N181" s="197"/>
      <c r="O181" s="197"/>
      <c r="P181" s="648"/>
      <c r="Q181" s="648" t="s">
        <v>1092</v>
      </c>
      <c r="R181" s="192"/>
      <c r="S181" s="191"/>
      <c r="T181" s="191"/>
      <c r="U181" s="660"/>
      <c r="V181" s="660"/>
    </row>
    <row r="182" spans="1:22" ht="25.5" customHeight="1">
      <c r="A182" s="469" t="s">
        <v>23</v>
      </c>
      <c r="B182" s="653">
        <v>85</v>
      </c>
      <c r="C182" s="22" t="s">
        <v>1093</v>
      </c>
      <c r="D182" s="22" t="s">
        <v>47</v>
      </c>
      <c r="E182" s="651" t="s">
        <v>68</v>
      </c>
      <c r="F182" s="469" t="s">
        <v>1094</v>
      </c>
      <c r="G182" s="469" t="s">
        <v>1095</v>
      </c>
      <c r="H182" s="673" t="s">
        <v>401</v>
      </c>
      <c r="I182" s="673" t="s">
        <v>401</v>
      </c>
      <c r="J182" s="673" t="s">
        <v>401</v>
      </c>
      <c r="K182" s="469" t="s">
        <v>74</v>
      </c>
      <c r="L182" s="699"/>
      <c r="M182" s="648"/>
      <c r="N182" s="648"/>
      <c r="O182" s="648"/>
      <c r="P182" s="648"/>
      <c r="Q182" s="648" t="s">
        <v>1096</v>
      </c>
      <c r="R182" s="648"/>
      <c r="S182" s="648"/>
      <c r="T182" s="648"/>
      <c r="U182" s="648"/>
      <c r="V182" s="660"/>
    </row>
    <row r="183" spans="1:22" ht="25.5" customHeight="1">
      <c r="A183" s="653" t="s">
        <v>23</v>
      </c>
      <c r="B183" s="814">
        <v>86</v>
      </c>
      <c r="C183" s="11" t="s">
        <v>742</v>
      </c>
      <c r="D183" s="22" t="s">
        <v>47</v>
      </c>
      <c r="E183" s="651" t="s">
        <v>594</v>
      </c>
      <c r="F183" s="486" t="s">
        <v>1097</v>
      </c>
      <c r="G183" s="486" t="s">
        <v>64</v>
      </c>
      <c r="H183" s="673" t="s">
        <v>401</v>
      </c>
      <c r="I183" s="232">
        <v>200</v>
      </c>
      <c r="J183" s="306">
        <v>304290</v>
      </c>
      <c r="K183" s="469" t="s">
        <v>108</v>
      </c>
      <c r="L183" s="705"/>
      <c r="M183" s="197"/>
      <c r="N183" s="197"/>
      <c r="O183" s="197"/>
      <c r="P183" s="648"/>
      <c r="Q183" s="648" t="s">
        <v>1098</v>
      </c>
      <c r="R183" s="192"/>
      <c r="S183" s="191"/>
      <c r="T183" s="191"/>
      <c r="U183" s="660"/>
      <c r="V183" s="660"/>
    </row>
    <row r="184" spans="1:22" ht="25.5" customHeight="1">
      <c r="A184" s="469" t="s">
        <v>23</v>
      </c>
      <c r="B184" s="653">
        <v>87</v>
      </c>
      <c r="C184" s="22" t="s">
        <v>531</v>
      </c>
      <c r="D184" s="22" t="s">
        <v>47</v>
      </c>
      <c r="E184" s="22" t="s">
        <v>557</v>
      </c>
      <c r="F184" s="469" t="s">
        <v>804</v>
      </c>
      <c r="G184" s="469" t="s">
        <v>1099</v>
      </c>
      <c r="H184" s="673" t="s">
        <v>401</v>
      </c>
      <c r="I184" s="673" t="s">
        <v>401</v>
      </c>
      <c r="J184" s="673" t="s">
        <v>401</v>
      </c>
      <c r="K184" s="469" t="s">
        <v>74</v>
      </c>
      <c r="L184" s="699"/>
      <c r="M184" s="648"/>
      <c r="N184" s="648"/>
      <c r="O184" s="648"/>
      <c r="P184" s="648"/>
      <c r="Q184" s="648" t="s">
        <v>1100</v>
      </c>
      <c r="R184" s="648"/>
      <c r="S184" s="648"/>
      <c r="T184" s="648"/>
      <c r="U184" s="648"/>
      <c r="V184" s="660"/>
    </row>
    <row r="185" spans="1:22" ht="25.5" customHeight="1">
      <c r="A185" s="469" t="s">
        <v>23</v>
      </c>
      <c r="B185" s="814">
        <v>88</v>
      </c>
      <c r="C185" s="22" t="s">
        <v>531</v>
      </c>
      <c r="D185" s="22" t="s">
        <v>47</v>
      </c>
      <c r="E185" s="22" t="s">
        <v>557</v>
      </c>
      <c r="F185" s="469" t="s">
        <v>1101</v>
      </c>
      <c r="G185" s="469" t="s">
        <v>1099</v>
      </c>
      <c r="H185" s="673" t="s">
        <v>401</v>
      </c>
      <c r="I185" s="673" t="s">
        <v>401</v>
      </c>
      <c r="J185" s="673" t="s">
        <v>401</v>
      </c>
      <c r="K185" s="469" t="s">
        <v>74</v>
      </c>
      <c r="L185" s="699"/>
      <c r="M185" s="648"/>
      <c r="N185" s="648"/>
      <c r="O185" s="648"/>
      <c r="P185" s="648"/>
      <c r="Q185" s="648" t="s">
        <v>1102</v>
      </c>
      <c r="R185" s="648"/>
      <c r="S185" s="648"/>
      <c r="T185" s="648"/>
      <c r="U185" s="648"/>
      <c r="V185" s="660"/>
    </row>
    <row r="186" spans="1:22" ht="25.5" customHeight="1">
      <c r="A186" s="653" t="s">
        <v>23</v>
      </c>
      <c r="B186" s="653">
        <v>89</v>
      </c>
      <c r="C186" s="22" t="s">
        <v>531</v>
      </c>
      <c r="D186" s="22" t="s">
        <v>47</v>
      </c>
      <c r="E186" s="22" t="s">
        <v>557</v>
      </c>
      <c r="F186" s="469" t="s">
        <v>581</v>
      </c>
      <c r="G186" s="469" t="s">
        <v>1099</v>
      </c>
      <c r="H186" s="673" t="s">
        <v>401</v>
      </c>
      <c r="I186" s="673" t="s">
        <v>401</v>
      </c>
      <c r="J186" s="673" t="s">
        <v>401</v>
      </c>
      <c r="K186" s="469" t="s">
        <v>66</v>
      </c>
      <c r="L186" s="705"/>
      <c r="M186" s="197"/>
      <c r="N186" s="197"/>
      <c r="O186" s="197"/>
      <c r="P186" s="648"/>
      <c r="Q186" s="648" t="s">
        <v>1103</v>
      </c>
      <c r="R186" s="192"/>
      <c r="S186" s="191"/>
      <c r="T186" s="191"/>
      <c r="U186" s="660"/>
      <c r="V186" s="660"/>
    </row>
    <row r="187" spans="1:22" ht="25.5" customHeight="1">
      <c r="A187" s="469" t="s">
        <v>23</v>
      </c>
      <c r="B187" s="814">
        <v>90</v>
      </c>
      <c r="C187" s="22" t="s">
        <v>531</v>
      </c>
      <c r="D187" s="22" t="s">
        <v>47</v>
      </c>
      <c r="E187" s="22" t="s">
        <v>557</v>
      </c>
      <c r="F187" s="469" t="s">
        <v>757</v>
      </c>
      <c r="G187" s="469" t="s">
        <v>1099</v>
      </c>
      <c r="H187" s="232" t="s">
        <v>401</v>
      </c>
      <c r="I187" s="232">
        <v>200</v>
      </c>
      <c r="J187" s="306">
        <v>199290</v>
      </c>
      <c r="K187" s="469" t="s">
        <v>108</v>
      </c>
      <c r="L187" s="699"/>
      <c r="M187" s="648"/>
      <c r="N187" s="648"/>
      <c r="O187" s="648"/>
      <c r="P187" s="648"/>
      <c r="Q187" s="648" t="s">
        <v>1104</v>
      </c>
      <c r="R187" s="648"/>
      <c r="S187" s="648"/>
      <c r="T187" s="648"/>
      <c r="U187" s="648"/>
      <c r="V187" s="660"/>
    </row>
    <row r="188" spans="1:22" ht="25.5" customHeight="1">
      <c r="A188" s="469" t="s">
        <v>23</v>
      </c>
      <c r="B188" s="653">
        <v>91</v>
      </c>
      <c r="C188" s="469" t="s">
        <v>531</v>
      </c>
      <c r="D188" s="469" t="s">
        <v>47</v>
      </c>
      <c r="E188" s="22" t="s">
        <v>557</v>
      </c>
      <c r="F188" s="486" t="s">
        <v>1105</v>
      </c>
      <c r="G188" s="469" t="s">
        <v>1099</v>
      </c>
      <c r="H188" s="673" t="s">
        <v>401</v>
      </c>
      <c r="I188" s="673" t="s">
        <v>401</v>
      </c>
      <c r="J188" s="673" t="s">
        <v>401</v>
      </c>
      <c r="K188" s="469" t="s">
        <v>42</v>
      </c>
      <c r="L188" s="699"/>
      <c r="M188" s="648"/>
      <c r="N188" s="648"/>
      <c r="O188" s="648"/>
      <c r="P188" s="648"/>
      <c r="Q188" s="648"/>
      <c r="R188" s="648" t="s">
        <v>1106</v>
      </c>
      <c r="S188" s="648"/>
      <c r="T188" s="648"/>
      <c r="U188" s="648"/>
      <c r="V188" s="660"/>
    </row>
    <row r="189" spans="1:22" ht="25.5" customHeight="1">
      <c r="A189" s="469" t="s">
        <v>23</v>
      </c>
      <c r="B189" s="814">
        <v>92</v>
      </c>
      <c r="C189" s="22" t="s">
        <v>73</v>
      </c>
      <c r="D189" s="22" t="s">
        <v>54</v>
      </c>
      <c r="E189" s="651" t="s">
        <v>1048</v>
      </c>
      <c r="F189" s="469" t="s">
        <v>722</v>
      </c>
      <c r="G189" s="470" t="s">
        <v>1089</v>
      </c>
      <c r="H189" s="232" t="s">
        <v>401</v>
      </c>
      <c r="I189" s="232" t="s">
        <v>401</v>
      </c>
      <c r="J189" s="232" t="s">
        <v>401</v>
      </c>
      <c r="K189" s="469" t="s">
        <v>74</v>
      </c>
      <c r="L189" s="699"/>
      <c r="M189" s="648"/>
      <c r="N189" s="648"/>
      <c r="O189" s="648"/>
      <c r="P189" s="648"/>
      <c r="Q189" s="648" t="s">
        <v>1107</v>
      </c>
      <c r="R189" s="648"/>
      <c r="S189" s="648"/>
      <c r="T189" s="648"/>
      <c r="U189" s="648"/>
      <c r="V189" s="660"/>
    </row>
    <row r="190" spans="1:22" ht="25.5" customHeight="1">
      <c r="A190" s="469" t="s">
        <v>23</v>
      </c>
      <c r="B190" s="653">
        <v>93</v>
      </c>
      <c r="C190" s="22" t="s">
        <v>1093</v>
      </c>
      <c r="D190" s="22" t="s">
        <v>47</v>
      </c>
      <c r="E190" s="651" t="s">
        <v>68</v>
      </c>
      <c r="F190" s="486" t="s">
        <v>1108</v>
      </c>
      <c r="G190" s="486"/>
      <c r="H190" s="232" t="s">
        <v>401</v>
      </c>
      <c r="I190" s="232" t="s">
        <v>401</v>
      </c>
      <c r="J190" s="232" t="s">
        <v>401</v>
      </c>
      <c r="K190" s="469" t="s">
        <v>74</v>
      </c>
      <c r="L190" s="699"/>
      <c r="M190" s="648"/>
      <c r="N190" s="648"/>
      <c r="O190" s="648"/>
      <c r="P190" s="648"/>
      <c r="Q190" s="648" t="s">
        <v>1109</v>
      </c>
      <c r="R190" s="648"/>
      <c r="S190" s="648"/>
      <c r="T190" s="648"/>
      <c r="U190" s="648"/>
      <c r="V190" s="660"/>
    </row>
    <row r="191" spans="1:22" s="236" customFormat="1" ht="25.5" customHeight="1">
      <c r="A191" s="653" t="s">
        <v>23</v>
      </c>
      <c r="B191" s="814">
        <v>94</v>
      </c>
      <c r="C191" s="22" t="s">
        <v>73</v>
      </c>
      <c r="D191" s="22" t="s">
        <v>47</v>
      </c>
      <c r="E191" s="651" t="s">
        <v>594</v>
      </c>
      <c r="F191" s="486" t="s">
        <v>1110</v>
      </c>
      <c r="G191" s="486" t="s">
        <v>64</v>
      </c>
      <c r="H191" s="232" t="s">
        <v>401</v>
      </c>
      <c r="I191" s="232" t="s">
        <v>401</v>
      </c>
      <c r="J191" s="232" t="s">
        <v>401</v>
      </c>
      <c r="K191" s="469" t="s">
        <v>74</v>
      </c>
      <c r="L191" s="705"/>
      <c r="M191" s="197"/>
      <c r="N191" s="197"/>
      <c r="O191" s="197"/>
      <c r="P191" s="648"/>
      <c r="Q191" s="648" t="s">
        <v>1111</v>
      </c>
      <c r="R191" s="659" t="s">
        <v>1112</v>
      </c>
      <c r="S191" s="191"/>
      <c r="T191" s="191"/>
      <c r="U191" s="660"/>
      <c r="V191" s="706"/>
    </row>
    <row r="192" spans="1:22" ht="25.5" customHeight="1">
      <c r="A192" s="653" t="s">
        <v>23</v>
      </c>
      <c r="B192" s="653">
        <v>95</v>
      </c>
      <c r="C192" s="469" t="s">
        <v>46</v>
      </c>
      <c r="D192" s="469" t="s">
        <v>47</v>
      </c>
      <c r="E192" s="486" t="s">
        <v>48</v>
      </c>
      <c r="F192" s="486" t="s">
        <v>1113</v>
      </c>
      <c r="G192" s="486" t="s">
        <v>706</v>
      </c>
      <c r="H192" s="673" t="s">
        <v>401</v>
      </c>
      <c r="I192" s="673" t="s">
        <v>401</v>
      </c>
      <c r="J192" s="673" t="s">
        <v>401</v>
      </c>
      <c r="K192" s="469" t="s">
        <v>74</v>
      </c>
      <c r="L192" s="699"/>
      <c r="M192" s="648"/>
      <c r="N192" s="648"/>
      <c r="O192" s="648"/>
      <c r="P192" s="648"/>
      <c r="Q192" s="648" t="s">
        <v>1114</v>
      </c>
      <c r="R192" s="648" t="s">
        <v>1115</v>
      </c>
      <c r="S192" s="648"/>
      <c r="T192" s="648"/>
      <c r="U192" s="648"/>
      <c r="V192" s="660"/>
    </row>
    <row r="193" spans="1:22" ht="41.25" customHeight="1">
      <c r="A193" s="469" t="s">
        <v>23</v>
      </c>
      <c r="B193" s="814">
        <v>96</v>
      </c>
      <c r="C193" s="469" t="s">
        <v>46</v>
      </c>
      <c r="D193" s="469" t="s">
        <v>47</v>
      </c>
      <c r="E193" s="486" t="s">
        <v>778</v>
      </c>
      <c r="F193" s="486" t="s">
        <v>1116</v>
      </c>
      <c r="G193" s="486" t="s">
        <v>1117</v>
      </c>
      <c r="H193" s="673" t="s">
        <v>401</v>
      </c>
      <c r="I193" s="673" t="s">
        <v>401</v>
      </c>
      <c r="J193" s="673" t="s">
        <v>401</v>
      </c>
      <c r="K193" s="469" t="s">
        <v>42</v>
      </c>
      <c r="L193" s="699"/>
      <c r="M193" s="648"/>
      <c r="N193" s="648"/>
      <c r="O193" s="648"/>
      <c r="P193" s="648"/>
      <c r="Q193" s="648" t="s">
        <v>1118</v>
      </c>
      <c r="R193" s="648" t="s">
        <v>1119</v>
      </c>
      <c r="S193" s="648"/>
      <c r="T193" s="648"/>
      <c r="U193" s="648"/>
      <c r="V193" s="660"/>
    </row>
    <row r="194" spans="1:22" ht="25.5" customHeight="1">
      <c r="A194" s="469" t="s">
        <v>23</v>
      </c>
      <c r="B194" s="653">
        <v>97</v>
      </c>
      <c r="C194" s="469" t="s">
        <v>53</v>
      </c>
      <c r="D194" s="469" t="s">
        <v>54</v>
      </c>
      <c r="E194" s="486" t="s">
        <v>1000</v>
      </c>
      <c r="F194" s="486" t="s">
        <v>1120</v>
      </c>
      <c r="G194" s="486" t="s">
        <v>1121</v>
      </c>
      <c r="H194" s="673" t="s">
        <v>401</v>
      </c>
      <c r="I194" s="673" t="s">
        <v>401</v>
      </c>
      <c r="J194" s="673" t="s">
        <v>401</v>
      </c>
      <c r="K194" s="469" t="s">
        <v>42</v>
      </c>
      <c r="L194" s="699"/>
      <c r="M194" s="648"/>
      <c r="N194" s="648"/>
      <c r="O194" s="648"/>
      <c r="P194" s="648"/>
      <c r="Q194" s="648"/>
      <c r="R194" s="648" t="s">
        <v>1122</v>
      </c>
      <c r="S194" s="648"/>
      <c r="T194" s="648"/>
      <c r="U194" s="648"/>
      <c r="V194" s="660"/>
    </row>
    <row r="195" spans="1:22" ht="25.5" customHeight="1">
      <c r="A195" s="469" t="s">
        <v>23</v>
      </c>
      <c r="B195" s="814">
        <v>98</v>
      </c>
      <c r="C195" s="469" t="s">
        <v>714</v>
      </c>
      <c r="D195" s="469" t="s">
        <v>47</v>
      </c>
      <c r="E195" s="486" t="s">
        <v>594</v>
      </c>
      <c r="F195" s="486" t="s">
        <v>902</v>
      </c>
      <c r="G195" s="486" t="s">
        <v>64</v>
      </c>
      <c r="H195" s="673" t="s">
        <v>401</v>
      </c>
      <c r="I195" s="673" t="s">
        <v>401</v>
      </c>
      <c r="J195" s="673" t="s">
        <v>401</v>
      </c>
      <c r="K195" s="469" t="s">
        <v>42</v>
      </c>
      <c r="L195" s="699"/>
      <c r="M195" s="648"/>
      <c r="N195" s="648"/>
      <c r="O195" s="648"/>
      <c r="P195" s="648"/>
      <c r="Q195" s="648"/>
      <c r="R195" s="648" t="s">
        <v>1123</v>
      </c>
      <c r="S195" s="648"/>
      <c r="T195" s="648"/>
      <c r="U195" s="648"/>
      <c r="V195" s="660"/>
    </row>
    <row r="196" spans="1:22" ht="25.5" customHeight="1">
      <c r="A196" s="469" t="s">
        <v>23</v>
      </c>
      <c r="B196" s="653">
        <v>99</v>
      </c>
      <c r="C196" s="469" t="s">
        <v>412</v>
      </c>
      <c r="D196" s="469" t="s">
        <v>47</v>
      </c>
      <c r="E196" s="486" t="s">
        <v>594</v>
      </c>
      <c r="F196" s="486" t="s">
        <v>1124</v>
      </c>
      <c r="G196" s="486" t="s">
        <v>64</v>
      </c>
      <c r="H196" s="673" t="s">
        <v>401</v>
      </c>
      <c r="I196" s="673" t="s">
        <v>401</v>
      </c>
      <c r="J196" s="673" t="s">
        <v>401</v>
      </c>
      <c r="K196" s="469" t="s">
        <v>42</v>
      </c>
      <c r="L196" s="699"/>
      <c r="M196" s="648"/>
      <c r="N196" s="648"/>
      <c r="O196" s="648"/>
      <c r="P196" s="648"/>
      <c r="Q196" s="648"/>
      <c r="R196" s="648" t="s">
        <v>1125</v>
      </c>
      <c r="S196" s="648" t="s">
        <v>1126</v>
      </c>
      <c r="T196" s="648"/>
      <c r="U196" s="648"/>
      <c r="V196" s="660"/>
    </row>
    <row r="197" spans="1:22" ht="38.25" customHeight="1">
      <c r="A197" s="469"/>
      <c r="B197" s="814">
        <v>100</v>
      </c>
      <c r="C197" s="469" t="s">
        <v>1127</v>
      </c>
      <c r="D197" s="469" t="s">
        <v>47</v>
      </c>
      <c r="E197" s="486" t="s">
        <v>778</v>
      </c>
      <c r="F197" s="486" t="s">
        <v>1128</v>
      </c>
      <c r="G197" s="486"/>
      <c r="H197" s="673" t="s">
        <v>401</v>
      </c>
      <c r="I197" s="673" t="s">
        <v>401</v>
      </c>
      <c r="J197" s="673" t="s">
        <v>401</v>
      </c>
      <c r="K197" s="469" t="s">
        <v>42</v>
      </c>
      <c r="L197" s="699"/>
      <c r="M197" s="648"/>
      <c r="N197" s="648"/>
      <c r="O197" s="648"/>
      <c r="P197" s="648"/>
      <c r="Q197" s="648"/>
      <c r="R197" s="648"/>
      <c r="S197" s="648" t="s">
        <v>1129</v>
      </c>
      <c r="T197" s="648"/>
      <c r="U197" s="648"/>
      <c r="V197" s="660"/>
    </row>
    <row r="198" spans="1:22" ht="42" customHeight="1">
      <c r="A198" s="469" t="s">
        <v>32</v>
      </c>
      <c r="B198" s="653">
        <v>101</v>
      </c>
      <c r="C198" s="469" t="s">
        <v>1130</v>
      </c>
      <c r="D198" s="469" t="s">
        <v>47</v>
      </c>
      <c r="E198" s="486" t="s">
        <v>778</v>
      </c>
      <c r="F198" s="486" t="s">
        <v>1131</v>
      </c>
      <c r="G198" s="486" t="s">
        <v>1132</v>
      </c>
      <c r="H198" s="673" t="s">
        <v>401</v>
      </c>
      <c r="I198" s="673" t="s">
        <v>401</v>
      </c>
      <c r="J198" s="673" t="s">
        <v>401</v>
      </c>
      <c r="K198" s="469" t="s">
        <v>42</v>
      </c>
      <c r="L198" s="699"/>
      <c r="M198" s="648"/>
      <c r="N198" s="648"/>
      <c r="O198" s="648"/>
      <c r="P198" s="648"/>
      <c r="Q198" s="648"/>
      <c r="R198" s="648"/>
      <c r="S198" s="648" t="s">
        <v>1133</v>
      </c>
      <c r="T198" s="648"/>
      <c r="U198" s="648"/>
      <c r="V198" s="660"/>
    </row>
    <row r="199" spans="1:22" ht="36.75" customHeight="1">
      <c r="A199" s="469" t="s">
        <v>32</v>
      </c>
      <c r="B199" s="814">
        <v>102</v>
      </c>
      <c r="C199" s="469" t="s">
        <v>1130</v>
      </c>
      <c r="D199" s="469" t="s">
        <v>47</v>
      </c>
      <c r="E199" s="486" t="s">
        <v>778</v>
      </c>
      <c r="F199" s="486" t="s">
        <v>1134</v>
      </c>
      <c r="G199" s="486" t="s">
        <v>1132</v>
      </c>
      <c r="H199" s="673" t="s">
        <v>401</v>
      </c>
      <c r="I199" s="673" t="s">
        <v>401</v>
      </c>
      <c r="J199" s="673" t="s">
        <v>401</v>
      </c>
      <c r="K199" s="469" t="s">
        <v>42</v>
      </c>
      <c r="L199" s="699"/>
      <c r="M199" s="648"/>
      <c r="N199" s="648"/>
      <c r="O199" s="648"/>
      <c r="P199" s="648"/>
      <c r="Q199" s="648"/>
      <c r="R199" s="648"/>
      <c r="S199" s="648" t="s">
        <v>1135</v>
      </c>
      <c r="T199" s="648"/>
      <c r="U199" s="648"/>
      <c r="V199" s="660"/>
    </row>
    <row r="200" spans="1:22" ht="36.75" customHeight="1">
      <c r="A200" s="469" t="s">
        <v>32</v>
      </c>
      <c r="B200" s="653">
        <v>103</v>
      </c>
      <c r="C200" s="469" t="s">
        <v>63</v>
      </c>
      <c r="D200" s="469" t="s">
        <v>47</v>
      </c>
      <c r="E200" s="486" t="s">
        <v>1136</v>
      </c>
      <c r="F200" s="486" t="s">
        <v>1137</v>
      </c>
      <c r="G200" s="486" t="s">
        <v>64</v>
      </c>
      <c r="H200" s="673" t="s">
        <v>401</v>
      </c>
      <c r="I200" s="673" t="s">
        <v>401</v>
      </c>
      <c r="J200" s="673" t="s">
        <v>401</v>
      </c>
      <c r="K200" s="469" t="s">
        <v>42</v>
      </c>
      <c r="L200" s="699"/>
      <c r="M200" s="648"/>
      <c r="N200" s="648"/>
      <c r="O200" s="648"/>
      <c r="P200" s="648"/>
      <c r="Q200" s="648"/>
      <c r="R200" s="648"/>
      <c r="S200" s="648" t="s">
        <v>1138</v>
      </c>
      <c r="T200" s="648"/>
      <c r="U200" s="648"/>
      <c r="V200" s="660"/>
    </row>
    <row r="201" spans="1:22" ht="25.5" customHeight="1">
      <c r="A201" s="469" t="s">
        <v>32</v>
      </c>
      <c r="B201" s="814">
        <v>104</v>
      </c>
      <c r="C201" s="469" t="s">
        <v>593</v>
      </c>
      <c r="D201" s="469" t="s">
        <v>47</v>
      </c>
      <c r="E201" s="486" t="s">
        <v>594</v>
      </c>
      <c r="F201" s="486" t="s">
        <v>1139</v>
      </c>
      <c r="G201" s="486" t="s">
        <v>596</v>
      </c>
      <c r="H201" s="673" t="s">
        <v>401</v>
      </c>
      <c r="I201" s="673" t="s">
        <v>401</v>
      </c>
      <c r="J201" s="673" t="s">
        <v>401</v>
      </c>
      <c r="K201" s="469" t="s">
        <v>42</v>
      </c>
      <c r="L201" s="699"/>
      <c r="M201" s="648"/>
      <c r="N201" s="648"/>
      <c r="O201" s="648"/>
      <c r="P201" s="648"/>
      <c r="Q201" s="648"/>
      <c r="R201" s="648"/>
      <c r="S201" s="648" t="s">
        <v>1140</v>
      </c>
      <c r="T201" s="648"/>
      <c r="U201" s="648"/>
      <c r="V201" s="660"/>
    </row>
    <row r="202" spans="1:22" ht="25.5" customHeight="1">
      <c r="A202" s="469" t="s">
        <v>23</v>
      </c>
      <c r="B202" s="653">
        <v>105</v>
      </c>
      <c r="C202" s="469" t="s">
        <v>1141</v>
      </c>
      <c r="D202" s="469" t="s">
        <v>47</v>
      </c>
      <c r="E202" s="486" t="s">
        <v>594</v>
      </c>
      <c r="F202" s="486" t="s">
        <v>1142</v>
      </c>
      <c r="G202" s="486" t="s">
        <v>64</v>
      </c>
      <c r="H202" s="673" t="s">
        <v>401</v>
      </c>
      <c r="I202" s="673" t="s">
        <v>401</v>
      </c>
      <c r="J202" s="673" t="s">
        <v>401</v>
      </c>
      <c r="K202" s="469" t="s">
        <v>42</v>
      </c>
      <c r="L202" s="699"/>
      <c r="M202" s="648"/>
      <c r="N202" s="648"/>
      <c r="O202" s="648"/>
      <c r="P202" s="648"/>
      <c r="Q202" s="648"/>
      <c r="R202" s="648"/>
      <c r="S202" s="648" t="s">
        <v>1143</v>
      </c>
      <c r="T202" s="648"/>
      <c r="U202" s="648"/>
      <c r="V202" s="660"/>
    </row>
    <row r="203" spans="1:22" ht="25.5" customHeight="1">
      <c r="A203" s="469" t="s">
        <v>23</v>
      </c>
      <c r="B203" s="814">
        <v>106</v>
      </c>
      <c r="C203" s="469" t="s">
        <v>63</v>
      </c>
      <c r="D203" s="469" t="s">
        <v>47</v>
      </c>
      <c r="E203" s="486" t="s">
        <v>594</v>
      </c>
      <c r="F203" s="486" t="s">
        <v>1144</v>
      </c>
      <c r="G203" s="486" t="s">
        <v>1145</v>
      </c>
      <c r="H203" s="673" t="s">
        <v>401</v>
      </c>
      <c r="I203" s="673" t="s">
        <v>401</v>
      </c>
      <c r="J203" s="673" t="s">
        <v>401</v>
      </c>
      <c r="K203" s="469" t="s">
        <v>42</v>
      </c>
      <c r="L203" s="699"/>
      <c r="M203" s="648"/>
      <c r="N203" s="648"/>
      <c r="O203" s="648"/>
      <c r="P203" s="648"/>
      <c r="Q203" s="648"/>
      <c r="R203" s="648"/>
      <c r="S203" s="648" t="s">
        <v>1146</v>
      </c>
      <c r="T203" s="648"/>
      <c r="U203" s="648"/>
      <c r="V203" s="660"/>
    </row>
    <row r="204" spans="1:22" ht="25.5" customHeight="1">
      <c r="A204" s="469" t="s">
        <v>23</v>
      </c>
      <c r="B204" s="653">
        <v>107</v>
      </c>
      <c r="C204" s="469" t="s">
        <v>817</v>
      </c>
      <c r="D204" s="469" t="s">
        <v>47</v>
      </c>
      <c r="E204" s="486" t="s">
        <v>819</v>
      </c>
      <c r="F204" s="486" t="s">
        <v>1147</v>
      </c>
      <c r="G204" s="486" t="s">
        <v>1145</v>
      </c>
      <c r="H204" s="673" t="s">
        <v>401</v>
      </c>
      <c r="I204" s="673" t="s">
        <v>401</v>
      </c>
      <c r="J204" s="673" t="s">
        <v>401</v>
      </c>
      <c r="K204" s="469" t="s">
        <v>42</v>
      </c>
      <c r="L204" s="699"/>
      <c r="M204" s="648"/>
      <c r="N204" s="648"/>
      <c r="O204" s="648"/>
      <c r="P204" s="648"/>
      <c r="Q204" s="648"/>
      <c r="R204" s="648"/>
      <c r="S204" s="648"/>
      <c r="T204" s="648" t="s">
        <v>1148</v>
      </c>
      <c r="U204" s="648"/>
      <c r="V204" s="660"/>
    </row>
    <row r="205" spans="1:22" ht="25.5" customHeight="1">
      <c r="A205" s="469" t="s">
        <v>23</v>
      </c>
      <c r="B205" s="814">
        <v>108</v>
      </c>
      <c r="C205" s="469" t="s">
        <v>46</v>
      </c>
      <c r="D205" s="469" t="s">
        <v>47</v>
      </c>
      <c r="E205" s="486" t="s">
        <v>1149</v>
      </c>
      <c r="F205" s="486" t="s">
        <v>1150</v>
      </c>
      <c r="G205" s="486" t="s">
        <v>94</v>
      </c>
      <c r="H205" s="673" t="s">
        <v>401</v>
      </c>
      <c r="I205" s="673" t="s">
        <v>401</v>
      </c>
      <c r="J205" s="673" t="s">
        <v>401</v>
      </c>
      <c r="K205" s="469" t="s">
        <v>42</v>
      </c>
      <c r="L205" s="699"/>
      <c r="M205" s="648"/>
      <c r="N205" s="648"/>
      <c r="O205" s="648"/>
      <c r="P205" s="648"/>
      <c r="Q205" s="648"/>
      <c r="R205" s="648"/>
      <c r="S205" s="648"/>
      <c r="T205" s="648" t="s">
        <v>1151</v>
      </c>
      <c r="U205" s="648"/>
      <c r="V205" s="660"/>
    </row>
    <row r="206" spans="1:22" ht="21.75" customHeight="1">
      <c r="A206" s="1481" t="s">
        <v>43</v>
      </c>
      <c r="B206" s="1481"/>
      <c r="C206" s="1481"/>
      <c r="D206" s="1481"/>
      <c r="E206" s="1481"/>
      <c r="F206" s="1481"/>
      <c r="G206" s="1481"/>
      <c r="H206" s="1481"/>
      <c r="I206" s="1481"/>
      <c r="J206" s="1481"/>
      <c r="K206" s="1481"/>
      <c r="L206" s="1481"/>
      <c r="M206" s="1481"/>
      <c r="N206" s="1481"/>
      <c r="O206" s="1481"/>
      <c r="P206" s="1481"/>
      <c r="Q206" s="1481"/>
      <c r="R206" s="1481"/>
      <c r="S206" s="1481"/>
      <c r="T206" s="1481"/>
      <c r="U206" s="1481"/>
      <c r="V206" s="660"/>
    </row>
    <row r="207" spans="1:22" s="489" customFormat="1" ht="53.25" customHeight="1">
      <c r="A207" s="1014" t="s">
        <v>23</v>
      </c>
      <c r="B207" s="1014">
        <v>1</v>
      </c>
      <c r="C207" s="1014" t="s">
        <v>46</v>
      </c>
      <c r="D207" s="1014" t="s">
        <v>47</v>
      </c>
      <c r="E207" s="1014" t="s">
        <v>48</v>
      </c>
      <c r="F207" s="1014" t="s">
        <v>1152</v>
      </c>
      <c r="G207" s="1014" t="s">
        <v>1153</v>
      </c>
      <c r="H207" s="1014"/>
      <c r="I207" s="1014"/>
      <c r="J207" s="1014"/>
      <c r="K207" s="1014" t="s">
        <v>560</v>
      </c>
      <c r="L207" s="1014"/>
      <c r="M207" s="1014"/>
      <c r="N207" s="1014" t="s">
        <v>1154</v>
      </c>
      <c r="O207" s="1014"/>
      <c r="P207" s="1014"/>
      <c r="Q207" s="1014"/>
      <c r="R207" s="1014"/>
      <c r="S207" s="1014"/>
      <c r="T207" s="1014"/>
      <c r="U207" s="1014"/>
      <c r="V207" s="555"/>
    </row>
    <row r="208" spans="1:22" ht="111" customHeight="1">
      <c r="A208" s="1014" t="s">
        <v>23</v>
      </c>
      <c r="B208" s="1015">
        <v>2</v>
      </c>
      <c r="C208" s="1016" t="s">
        <v>531</v>
      </c>
      <c r="D208" s="1016" t="s">
        <v>47</v>
      </c>
      <c r="E208" s="1016" t="s">
        <v>557</v>
      </c>
      <c r="F208" s="1017" t="s">
        <v>1155</v>
      </c>
      <c r="G208" s="1017" t="s">
        <v>752</v>
      </c>
      <c r="H208" s="1018"/>
      <c r="I208" s="1018"/>
      <c r="J208" s="1019">
        <v>199500</v>
      </c>
      <c r="K208" s="1014" t="s">
        <v>560</v>
      </c>
      <c r="L208" s="1020"/>
      <c r="M208" s="1021"/>
      <c r="N208" s="1021" t="s">
        <v>1156</v>
      </c>
      <c r="O208" s="707"/>
      <c r="P208" s="708"/>
      <c r="Q208" s="708"/>
      <c r="R208" s="708"/>
      <c r="S208" s="708"/>
      <c r="T208" s="708"/>
      <c r="U208" s="708"/>
      <c r="V208" s="660"/>
    </row>
    <row r="209" spans="1:22" ht="270.75" customHeight="1">
      <c r="A209" s="1014" t="s">
        <v>23</v>
      </c>
      <c r="B209" s="1014">
        <v>3</v>
      </c>
      <c r="C209" s="1016" t="s">
        <v>1157</v>
      </c>
      <c r="D209" s="1016" t="s">
        <v>54</v>
      </c>
      <c r="E209" s="1016" t="s">
        <v>1048</v>
      </c>
      <c r="F209" s="1017" t="s">
        <v>1158</v>
      </c>
      <c r="G209" s="1017" t="s">
        <v>64</v>
      </c>
      <c r="H209" s="1022"/>
      <c r="I209" s="1022"/>
      <c r="J209" s="1023">
        <v>342174</v>
      </c>
      <c r="K209" s="1014" t="s">
        <v>1159</v>
      </c>
      <c r="L209" s="1020"/>
      <c r="M209" s="709"/>
      <c r="N209" s="709"/>
      <c r="O209" s="708" t="s">
        <v>1160</v>
      </c>
      <c r="P209" s="1024" t="s">
        <v>1161</v>
      </c>
      <c r="Q209" s="708"/>
      <c r="R209" s="708"/>
      <c r="S209" s="708"/>
      <c r="T209" s="708"/>
      <c r="U209" s="708"/>
      <c r="V209" s="660"/>
    </row>
    <row r="210" spans="1:22" ht="409.6">
      <c r="A210" s="1025" t="s">
        <v>23</v>
      </c>
      <c r="B210" s="1015">
        <v>4</v>
      </c>
      <c r="C210" s="1016" t="s">
        <v>531</v>
      </c>
      <c r="D210" s="1016" t="s">
        <v>47</v>
      </c>
      <c r="E210" s="1016" t="s">
        <v>557</v>
      </c>
      <c r="F210" s="1014" t="s">
        <v>1162</v>
      </c>
      <c r="G210" s="1014" t="s">
        <v>1163</v>
      </c>
      <c r="H210" s="1026">
        <v>45657</v>
      </c>
      <c r="I210" s="1027">
        <v>1000</v>
      </c>
      <c r="J210" s="1028">
        <v>2290600</v>
      </c>
      <c r="K210" s="1014" t="s">
        <v>1159</v>
      </c>
      <c r="L210" s="1020"/>
      <c r="M210" s="709"/>
      <c r="N210" s="709"/>
      <c r="O210" s="707" t="s">
        <v>1164</v>
      </c>
      <c r="P210" s="708" t="s">
        <v>1165</v>
      </c>
      <c r="Q210" s="708" t="s">
        <v>1166</v>
      </c>
      <c r="R210" s="710" t="s">
        <v>1167</v>
      </c>
      <c r="S210" s="1020"/>
      <c r="T210" s="1020"/>
      <c r="U210" s="711"/>
      <c r="V210" s="660"/>
    </row>
    <row r="211" spans="1:22" ht="63.75" customHeight="1">
      <c r="A211" s="465" t="s">
        <v>23</v>
      </c>
      <c r="B211" s="1014">
        <v>5</v>
      </c>
      <c r="C211" s="1029" t="s">
        <v>1168</v>
      </c>
      <c r="D211" s="1016" t="s">
        <v>47</v>
      </c>
      <c r="E211" s="1016" t="s">
        <v>1169</v>
      </c>
      <c r="F211" s="1029" t="s">
        <v>1170</v>
      </c>
      <c r="G211" s="1022" t="s">
        <v>401</v>
      </c>
      <c r="H211" s="1022" t="s">
        <v>401</v>
      </c>
      <c r="I211" s="1022" t="s">
        <v>401</v>
      </c>
      <c r="J211" s="1022" t="s">
        <v>401</v>
      </c>
      <c r="K211" s="1014" t="s">
        <v>560</v>
      </c>
      <c r="L211" s="1016"/>
      <c r="M211" s="1030"/>
      <c r="N211" s="1030"/>
      <c r="O211" s="708" t="s">
        <v>1171</v>
      </c>
      <c r="P211" s="707" t="s">
        <v>1172</v>
      </c>
      <c r="Q211" s="708" t="s">
        <v>1173</v>
      </c>
      <c r="R211" s="709" t="s">
        <v>1174</v>
      </c>
      <c r="S211" s="710" t="s">
        <v>1175</v>
      </c>
      <c r="T211" s="710" t="s">
        <v>1176</v>
      </c>
      <c r="U211" s="711"/>
      <c r="V211" s="660"/>
    </row>
    <row r="212" spans="1:22" s="302" customFormat="1" ht="48.75" customHeight="1">
      <c r="A212" s="465" t="s">
        <v>23</v>
      </c>
      <c r="B212" s="1015">
        <v>6</v>
      </c>
      <c r="C212" s="1031" t="s">
        <v>1127</v>
      </c>
      <c r="D212" s="465" t="s">
        <v>47</v>
      </c>
      <c r="E212" s="465" t="s">
        <v>1169</v>
      </c>
      <c r="F212" s="1031" t="s">
        <v>1177</v>
      </c>
      <c r="G212" s="1032" t="s">
        <v>401</v>
      </c>
      <c r="H212" s="1032" t="s">
        <v>401</v>
      </c>
      <c r="I212" s="1033" t="s">
        <v>401</v>
      </c>
      <c r="J212" s="1033" t="s">
        <v>401</v>
      </c>
      <c r="K212" s="465" t="s">
        <v>1159</v>
      </c>
      <c r="L212" s="465"/>
      <c r="M212" s="1034"/>
      <c r="N212" s="1034"/>
      <c r="O212" s="1035"/>
      <c r="P212" s="1035" t="s">
        <v>1178</v>
      </c>
      <c r="Q212" s="1035" t="s">
        <v>1179</v>
      </c>
      <c r="R212" s="1036" t="s">
        <v>1180</v>
      </c>
      <c r="S212" s="1037" t="s">
        <v>1181</v>
      </c>
      <c r="T212" s="1036" t="s">
        <v>1176</v>
      </c>
      <c r="U212" s="1038"/>
      <c r="V212" s="309"/>
    </row>
    <row r="213" spans="1:22" s="302" customFormat="1" ht="45" customHeight="1">
      <c r="A213" s="465" t="s">
        <v>23</v>
      </c>
      <c r="B213" s="1014">
        <v>7</v>
      </c>
      <c r="C213" s="1031" t="s">
        <v>1127</v>
      </c>
      <c r="D213" s="465" t="s">
        <v>47</v>
      </c>
      <c r="E213" s="465" t="s">
        <v>1169</v>
      </c>
      <c r="F213" s="1031" t="s">
        <v>1182</v>
      </c>
      <c r="G213" s="1032" t="s">
        <v>401</v>
      </c>
      <c r="H213" s="1032" t="s">
        <v>401</v>
      </c>
      <c r="I213" s="1033" t="s">
        <v>401</v>
      </c>
      <c r="J213" s="1033" t="s">
        <v>401</v>
      </c>
      <c r="K213" s="465" t="s">
        <v>1183</v>
      </c>
      <c r="L213" s="465"/>
      <c r="M213" s="1034"/>
      <c r="N213" s="1034"/>
      <c r="O213" s="1035"/>
      <c r="P213" s="1035" t="s">
        <v>1184</v>
      </c>
      <c r="Q213" s="1035" t="s">
        <v>1185</v>
      </c>
      <c r="R213" s="1036" t="s">
        <v>1186</v>
      </c>
      <c r="S213" s="1038"/>
      <c r="T213" s="1038"/>
      <c r="U213" s="1038"/>
      <c r="V213" s="309"/>
    </row>
    <row r="214" spans="1:22" s="302" customFormat="1" ht="30" customHeight="1">
      <c r="A214" s="465" t="s">
        <v>23</v>
      </c>
      <c r="B214" s="1015">
        <v>8</v>
      </c>
      <c r="C214" s="1031" t="s">
        <v>1127</v>
      </c>
      <c r="D214" s="465" t="s">
        <v>47</v>
      </c>
      <c r="E214" s="465" t="s">
        <v>1169</v>
      </c>
      <c r="F214" s="1031" t="s">
        <v>1187</v>
      </c>
      <c r="G214" s="1032" t="s">
        <v>401</v>
      </c>
      <c r="H214" s="1032" t="s">
        <v>401</v>
      </c>
      <c r="I214" s="1033" t="s">
        <v>401</v>
      </c>
      <c r="J214" s="1033" t="s">
        <v>401</v>
      </c>
      <c r="K214" s="465" t="s">
        <v>1183</v>
      </c>
      <c r="L214" s="465"/>
      <c r="M214" s="1034"/>
      <c r="N214" s="1034"/>
      <c r="O214" s="1035"/>
      <c r="P214" s="1035" t="s">
        <v>1188</v>
      </c>
      <c r="Q214" s="1035" t="s">
        <v>1189</v>
      </c>
      <c r="R214" s="1039" t="s">
        <v>1190</v>
      </c>
      <c r="S214" s="1038"/>
      <c r="T214" s="1038"/>
      <c r="U214" s="1038"/>
      <c r="V214" s="309"/>
    </row>
    <row r="215" spans="1:22" s="303" customFormat="1" ht="42.75" customHeight="1">
      <c r="A215" s="465" t="s">
        <v>23</v>
      </c>
      <c r="B215" s="1014">
        <v>9</v>
      </c>
      <c r="C215" s="465" t="s">
        <v>46</v>
      </c>
      <c r="D215" s="465" t="s">
        <v>47</v>
      </c>
      <c r="E215" s="465" t="s">
        <v>48</v>
      </c>
      <c r="F215" s="1031" t="s">
        <v>1191</v>
      </c>
      <c r="G215" s="1031" t="s">
        <v>1192</v>
      </c>
      <c r="H215" s="1032">
        <v>45046</v>
      </c>
      <c r="I215" s="1033"/>
      <c r="J215" s="1040">
        <v>120000</v>
      </c>
      <c r="K215" s="465" t="s">
        <v>1159</v>
      </c>
      <c r="L215" s="1038"/>
      <c r="M215" s="1037"/>
      <c r="N215" s="1037"/>
      <c r="O215" s="1035"/>
      <c r="P215" s="1035" t="s">
        <v>1193</v>
      </c>
      <c r="Q215" s="1035" t="s">
        <v>1194</v>
      </c>
      <c r="R215" s="1035" t="s">
        <v>1195</v>
      </c>
      <c r="S215" s="1035"/>
      <c r="T215" s="1035"/>
      <c r="U215" s="1035"/>
      <c r="V215" s="310"/>
    </row>
    <row r="216" spans="1:22" s="302" customFormat="1" ht="23.25" customHeight="1">
      <c r="A216" s="465" t="s">
        <v>23</v>
      </c>
      <c r="B216" s="1015">
        <v>10</v>
      </c>
      <c r="C216" s="465" t="s">
        <v>46</v>
      </c>
      <c r="D216" s="465" t="s">
        <v>47</v>
      </c>
      <c r="E216" s="1031" t="s">
        <v>48</v>
      </c>
      <c r="F216" s="1031" t="s">
        <v>1196</v>
      </c>
      <c r="G216" s="1031" t="s">
        <v>1197</v>
      </c>
      <c r="H216" s="1032">
        <v>44592</v>
      </c>
      <c r="I216" s="1033" t="s">
        <v>401</v>
      </c>
      <c r="J216" s="1041">
        <v>650000</v>
      </c>
      <c r="K216" s="465" t="s">
        <v>1159</v>
      </c>
      <c r="L216" s="465"/>
      <c r="M216" s="1034"/>
      <c r="N216" s="1034"/>
      <c r="O216" s="1035"/>
      <c r="P216" s="1037" t="s">
        <v>1198</v>
      </c>
      <c r="Q216" s="1037" t="s">
        <v>1199</v>
      </c>
      <c r="R216" s="1036" t="s">
        <v>1200</v>
      </c>
      <c r="S216" s="1038"/>
      <c r="T216" s="1038"/>
      <c r="U216" s="1038"/>
      <c r="V216" s="309"/>
    </row>
    <row r="217" spans="1:22" s="302" customFormat="1" ht="33" customHeight="1">
      <c r="A217" s="465" t="s">
        <v>23</v>
      </c>
      <c r="B217" s="1014">
        <v>11</v>
      </c>
      <c r="C217" s="465" t="s">
        <v>46</v>
      </c>
      <c r="D217" s="465" t="s">
        <v>47</v>
      </c>
      <c r="E217" s="465" t="s">
        <v>48</v>
      </c>
      <c r="F217" s="465" t="s">
        <v>1201</v>
      </c>
      <c r="G217" s="465" t="s">
        <v>1202</v>
      </c>
      <c r="H217" s="1032">
        <v>44757</v>
      </c>
      <c r="I217" s="1033" t="s">
        <v>401</v>
      </c>
      <c r="J217" s="1041">
        <v>500000</v>
      </c>
      <c r="K217" s="465" t="s">
        <v>1159</v>
      </c>
      <c r="L217" s="1038"/>
      <c r="M217" s="1037"/>
      <c r="N217" s="1037"/>
      <c r="O217" s="1035"/>
      <c r="P217" s="1042" t="s">
        <v>1203</v>
      </c>
      <c r="Q217" s="1042" t="s">
        <v>1204</v>
      </c>
      <c r="R217" s="1037" t="s">
        <v>1205</v>
      </c>
      <c r="S217" s="1038"/>
      <c r="T217" s="1038"/>
      <c r="U217" s="1038"/>
      <c r="V217" s="309"/>
    </row>
    <row r="218" spans="1:22" s="302" customFormat="1" ht="26.25" customHeight="1">
      <c r="A218" s="465" t="s">
        <v>32</v>
      </c>
      <c r="B218" s="1014">
        <v>13</v>
      </c>
      <c r="C218" s="465" t="s">
        <v>1206</v>
      </c>
      <c r="D218" s="465" t="s">
        <v>47</v>
      </c>
      <c r="E218" s="465" t="s">
        <v>594</v>
      </c>
      <c r="F218" s="1031" t="s">
        <v>1207</v>
      </c>
      <c r="G218" s="1031" t="s">
        <v>57</v>
      </c>
      <c r="H218" s="1032" t="s">
        <v>401</v>
      </c>
      <c r="I218" s="1033" t="s">
        <v>401</v>
      </c>
      <c r="J218" s="1033" t="s">
        <v>401</v>
      </c>
      <c r="K218" s="465" t="s">
        <v>1208</v>
      </c>
      <c r="L218" s="465"/>
      <c r="M218" s="1034"/>
      <c r="N218" s="1034"/>
      <c r="O218" s="1035"/>
      <c r="P218" s="1035"/>
      <c r="Q218" s="1035" t="s">
        <v>1209</v>
      </c>
      <c r="R218" s="1037" t="s">
        <v>1210</v>
      </c>
      <c r="S218" s="1037" t="s">
        <v>1211</v>
      </c>
      <c r="T218" s="1037" t="s">
        <v>1212</v>
      </c>
      <c r="U218" s="1038"/>
      <c r="V218" s="309"/>
    </row>
    <row r="219" spans="1:22" s="302" customFormat="1" ht="30.75" customHeight="1">
      <c r="A219" s="465" t="s">
        <v>32</v>
      </c>
      <c r="B219" s="1015">
        <v>14</v>
      </c>
      <c r="C219" s="465" t="s">
        <v>1213</v>
      </c>
      <c r="D219" s="465" t="s">
        <v>47</v>
      </c>
      <c r="E219" s="1031" t="s">
        <v>68</v>
      </c>
      <c r="F219" s="1031" t="s">
        <v>1214</v>
      </c>
      <c r="G219" s="1031" t="s">
        <v>1215</v>
      </c>
      <c r="H219" s="1032" t="s">
        <v>401</v>
      </c>
      <c r="I219" s="1033" t="s">
        <v>401</v>
      </c>
      <c r="J219" s="1033" t="s">
        <v>401</v>
      </c>
      <c r="K219" s="465" t="s">
        <v>1208</v>
      </c>
      <c r="L219" s="465"/>
      <c r="M219" s="1034"/>
      <c r="N219" s="1034"/>
      <c r="O219" s="1035"/>
      <c r="P219" s="1035"/>
      <c r="Q219" s="1035"/>
      <c r="R219" s="1035" t="s">
        <v>1216</v>
      </c>
      <c r="S219" s="1037" t="s">
        <v>1217</v>
      </c>
      <c r="T219" s="1038"/>
      <c r="U219" s="1038"/>
      <c r="V219" s="309"/>
    </row>
    <row r="220" spans="1:22" s="302" customFormat="1" ht="42.75" customHeight="1">
      <c r="A220" s="465" t="s">
        <v>32</v>
      </c>
      <c r="B220" s="1014">
        <v>15</v>
      </c>
      <c r="C220" s="465" t="s">
        <v>154</v>
      </c>
      <c r="D220" s="465" t="s">
        <v>47</v>
      </c>
      <c r="E220" s="1031" t="s">
        <v>587</v>
      </c>
      <c r="F220" s="1031" t="s">
        <v>1218</v>
      </c>
      <c r="G220" s="1031" t="s">
        <v>587</v>
      </c>
      <c r="H220" s="1032" t="s">
        <v>401</v>
      </c>
      <c r="I220" s="1033" t="s">
        <v>401</v>
      </c>
      <c r="J220" s="1033" t="s">
        <v>401</v>
      </c>
      <c r="K220" s="465" t="s">
        <v>1208</v>
      </c>
      <c r="L220" s="465"/>
      <c r="M220" s="1034"/>
      <c r="N220" s="1034"/>
      <c r="O220" s="1035"/>
      <c r="P220" s="1035"/>
      <c r="Q220" s="1035" t="s">
        <v>1219</v>
      </c>
      <c r="R220" s="1037" t="s">
        <v>1220</v>
      </c>
      <c r="S220" s="1035" t="s">
        <v>1221</v>
      </c>
      <c r="T220" s="1038"/>
      <c r="U220" s="1038"/>
      <c r="V220" s="309"/>
    </row>
    <row r="221" spans="1:22" s="302" customFormat="1" ht="36" customHeight="1">
      <c r="A221" s="465" t="s">
        <v>32</v>
      </c>
      <c r="B221" s="1015">
        <v>16</v>
      </c>
      <c r="C221" s="465" t="s">
        <v>46</v>
      </c>
      <c r="D221" s="465" t="s">
        <v>47</v>
      </c>
      <c r="E221" s="465" t="s">
        <v>1149</v>
      </c>
      <c r="F221" s="1031" t="s">
        <v>618</v>
      </c>
      <c r="G221" s="1031" t="s">
        <v>619</v>
      </c>
      <c r="H221" s="1032" t="s">
        <v>401</v>
      </c>
      <c r="I221" s="1033" t="s">
        <v>401</v>
      </c>
      <c r="J221" s="1033" t="s">
        <v>401</v>
      </c>
      <c r="K221" s="465" t="s">
        <v>1208</v>
      </c>
      <c r="L221" s="1038"/>
      <c r="M221" s="1037"/>
      <c r="N221" s="1037"/>
      <c r="O221" s="1035"/>
      <c r="P221" s="1035"/>
      <c r="Q221" s="1035" t="s">
        <v>1222</v>
      </c>
      <c r="R221" s="1035" t="s">
        <v>1223</v>
      </c>
      <c r="S221" s="1035"/>
      <c r="T221" s="1035"/>
      <c r="U221" s="1035"/>
      <c r="V221" s="309"/>
    </row>
    <row r="222" spans="1:22" s="302" customFormat="1" ht="57.75" customHeight="1">
      <c r="A222" s="465" t="s">
        <v>32</v>
      </c>
      <c r="B222" s="1014">
        <v>17</v>
      </c>
      <c r="C222" s="465" t="s">
        <v>46</v>
      </c>
      <c r="D222" s="465" t="s">
        <v>47</v>
      </c>
      <c r="E222" s="465" t="s">
        <v>48</v>
      </c>
      <c r="F222" s="1031" t="s">
        <v>1224</v>
      </c>
      <c r="G222" s="1031" t="s">
        <v>1225</v>
      </c>
      <c r="H222" s="1032" t="s">
        <v>401</v>
      </c>
      <c r="I222" s="1033" t="s">
        <v>401</v>
      </c>
      <c r="J222" s="1033" t="s">
        <v>401</v>
      </c>
      <c r="K222" s="465" t="s">
        <v>1159</v>
      </c>
      <c r="L222" s="1043"/>
      <c r="M222" s="1037"/>
      <c r="N222" s="1037"/>
      <c r="O222" s="1035"/>
      <c r="P222" s="1035"/>
      <c r="Q222" s="1035" t="s">
        <v>1226</v>
      </c>
      <c r="R222" s="1035" t="s">
        <v>1227</v>
      </c>
      <c r="S222" s="1035" t="s">
        <v>1228</v>
      </c>
      <c r="T222" s="1035"/>
      <c r="U222" s="1035"/>
      <c r="V222" s="309"/>
    </row>
    <row r="223" spans="1:22" s="302" customFormat="1" ht="36" customHeight="1">
      <c r="A223" s="465" t="s">
        <v>32</v>
      </c>
      <c r="B223" s="1015">
        <v>18</v>
      </c>
      <c r="C223" s="465" t="s">
        <v>53</v>
      </c>
      <c r="D223" s="465" t="s">
        <v>47</v>
      </c>
      <c r="E223" s="1031" t="s">
        <v>64</v>
      </c>
      <c r="F223" s="1031" t="s">
        <v>1229</v>
      </c>
      <c r="G223" s="1031" t="s">
        <v>57</v>
      </c>
      <c r="H223" s="1032" t="s">
        <v>401</v>
      </c>
      <c r="I223" s="1033" t="s">
        <v>401</v>
      </c>
      <c r="J223" s="1033" t="s">
        <v>401</v>
      </c>
      <c r="K223" s="465" t="s">
        <v>1159</v>
      </c>
      <c r="L223" s="1043"/>
      <c r="M223" s="1037"/>
      <c r="N223" s="1037"/>
      <c r="O223" s="1035"/>
      <c r="P223" s="1035"/>
      <c r="Q223" s="1035"/>
      <c r="R223" s="1035"/>
      <c r="S223" s="1035" t="s">
        <v>1230</v>
      </c>
      <c r="T223" s="1035" t="s">
        <v>1231</v>
      </c>
      <c r="U223" s="1035"/>
      <c r="V223" s="309"/>
    </row>
    <row r="224" spans="1:22" s="302" customFormat="1" ht="27.75" customHeight="1">
      <c r="A224" s="465" t="s">
        <v>627</v>
      </c>
      <c r="B224" s="1014">
        <v>19</v>
      </c>
      <c r="C224" s="465" t="s">
        <v>46</v>
      </c>
      <c r="D224" s="465" t="s">
        <v>47</v>
      </c>
      <c r="E224" s="465" t="s">
        <v>48</v>
      </c>
      <c r="F224" s="1031" t="s">
        <v>1232</v>
      </c>
      <c r="G224" s="1031" t="s">
        <v>1202</v>
      </c>
      <c r="H224" s="1032">
        <v>44530</v>
      </c>
      <c r="I224" s="1033" t="s">
        <v>401</v>
      </c>
      <c r="J224" s="1041">
        <v>390000</v>
      </c>
      <c r="K224" s="465" t="s">
        <v>1159</v>
      </c>
      <c r="L224" s="1038"/>
      <c r="M224" s="1037"/>
      <c r="N224" s="1037"/>
      <c r="O224" s="1035"/>
      <c r="P224" s="1035"/>
      <c r="Q224" s="1035"/>
      <c r="R224" s="1035" t="s">
        <v>1233</v>
      </c>
      <c r="S224" s="1035" t="s">
        <v>1234</v>
      </c>
      <c r="T224" s="1035"/>
      <c r="U224" s="1035"/>
      <c r="V224" s="309"/>
    </row>
    <row r="225" spans="1:22" s="302" customFormat="1" ht="37.5" customHeight="1">
      <c r="A225" s="465" t="s">
        <v>627</v>
      </c>
      <c r="B225" s="1015">
        <v>20</v>
      </c>
      <c r="C225" s="465" t="s">
        <v>46</v>
      </c>
      <c r="D225" s="465" t="s">
        <v>47</v>
      </c>
      <c r="E225" s="465" t="s">
        <v>48</v>
      </c>
      <c r="F225" s="1031" t="s">
        <v>1235</v>
      </c>
      <c r="G225" s="1031" t="s">
        <v>706</v>
      </c>
      <c r="H225" s="1032">
        <v>44439</v>
      </c>
      <c r="I225" s="1033" t="s">
        <v>401</v>
      </c>
      <c r="J225" s="1041">
        <v>97000</v>
      </c>
      <c r="K225" s="465" t="s">
        <v>1159</v>
      </c>
      <c r="L225" s="1043"/>
      <c r="M225" s="1037"/>
      <c r="N225" s="1037"/>
      <c r="O225" s="1035"/>
      <c r="P225" s="1035"/>
      <c r="Q225" s="1035"/>
      <c r="R225" s="1035" t="s">
        <v>1236</v>
      </c>
      <c r="S225" s="1035"/>
      <c r="T225" s="1035"/>
      <c r="U225" s="1035"/>
      <c r="V225" s="309"/>
    </row>
    <row r="226" spans="1:22" s="302" customFormat="1" ht="42" customHeight="1">
      <c r="A226" s="465" t="s">
        <v>627</v>
      </c>
      <c r="B226" s="1014">
        <v>21</v>
      </c>
      <c r="C226" s="465" t="s">
        <v>73</v>
      </c>
      <c r="D226" s="465" t="s">
        <v>47</v>
      </c>
      <c r="E226" s="1031" t="s">
        <v>1149</v>
      </c>
      <c r="F226" s="1031" t="s">
        <v>1237</v>
      </c>
      <c r="G226" s="1031" t="s">
        <v>1017</v>
      </c>
      <c r="H226" s="1032">
        <v>44196</v>
      </c>
      <c r="I226" s="1033" t="s">
        <v>401</v>
      </c>
      <c r="J226" s="1041">
        <v>700000</v>
      </c>
      <c r="K226" s="465" t="s">
        <v>1159</v>
      </c>
      <c r="L226" s="1043"/>
      <c r="M226" s="1037"/>
      <c r="N226" s="1037"/>
      <c r="O226" s="1035"/>
      <c r="P226" s="1035"/>
      <c r="Q226" s="1035"/>
      <c r="R226" s="1035" t="s">
        <v>1238</v>
      </c>
      <c r="S226" s="1035" t="s">
        <v>1239</v>
      </c>
      <c r="T226" s="1035"/>
      <c r="U226" s="1035"/>
      <c r="V226" s="309"/>
    </row>
    <row r="227" spans="1:22" s="304" customFormat="1" ht="44.25" customHeight="1">
      <c r="A227" s="465" t="s">
        <v>23</v>
      </c>
      <c r="B227" s="1015">
        <v>22</v>
      </c>
      <c r="C227" s="1031" t="s">
        <v>63</v>
      </c>
      <c r="D227" s="465" t="s">
        <v>54</v>
      </c>
      <c r="E227" s="465" t="s">
        <v>1000</v>
      </c>
      <c r="F227" s="1031" t="s">
        <v>1240</v>
      </c>
      <c r="G227" s="1031" t="s">
        <v>1121</v>
      </c>
      <c r="H227" s="1032">
        <v>44926</v>
      </c>
      <c r="I227" s="465">
        <v>21</v>
      </c>
      <c r="J227" s="1040">
        <v>99225</v>
      </c>
      <c r="K227" s="465" t="s">
        <v>1159</v>
      </c>
      <c r="L227" s="465"/>
      <c r="M227" s="1034"/>
      <c r="N227" s="1034"/>
      <c r="O227" s="1035"/>
      <c r="P227" s="1035"/>
      <c r="Q227" s="1035" t="s">
        <v>1241</v>
      </c>
      <c r="R227" s="1036"/>
      <c r="S227" s="1038"/>
      <c r="T227" s="1038"/>
      <c r="U227" s="1038"/>
      <c r="V227" s="311"/>
    </row>
    <row r="228" spans="1:22" s="302" customFormat="1" ht="42" customHeight="1">
      <c r="A228" s="465" t="s">
        <v>627</v>
      </c>
      <c r="B228" s="1014">
        <v>23</v>
      </c>
      <c r="C228" s="1031" t="s">
        <v>1130</v>
      </c>
      <c r="D228" s="465" t="s">
        <v>47</v>
      </c>
      <c r="E228" s="465" t="s">
        <v>68</v>
      </c>
      <c r="F228" s="1031" t="s">
        <v>1242</v>
      </c>
      <c r="G228" s="1031" t="s">
        <v>1243</v>
      </c>
      <c r="H228" s="1032">
        <v>44561</v>
      </c>
      <c r="I228" s="1033" t="s">
        <v>401</v>
      </c>
      <c r="J228" s="1040">
        <v>487778</v>
      </c>
      <c r="K228" s="465" t="s">
        <v>1159</v>
      </c>
      <c r="L228" s="465"/>
      <c r="M228" s="1034"/>
      <c r="N228" s="1034"/>
      <c r="O228" s="1035"/>
      <c r="P228" s="1035"/>
      <c r="Q228" s="1035" t="s">
        <v>1244</v>
      </c>
      <c r="R228" s="1037" t="s">
        <v>1245</v>
      </c>
      <c r="S228" s="1035" t="s">
        <v>1246</v>
      </c>
      <c r="T228" s="1037" t="s">
        <v>1247</v>
      </c>
      <c r="U228" s="1038"/>
      <c r="V228" s="309"/>
    </row>
    <row r="229" spans="1:22" s="302" customFormat="1" ht="43.5" customHeight="1">
      <c r="A229" s="465" t="s">
        <v>32</v>
      </c>
      <c r="B229" s="1015">
        <v>24</v>
      </c>
      <c r="C229" s="465" t="s">
        <v>1213</v>
      </c>
      <c r="D229" s="465" t="s">
        <v>47</v>
      </c>
      <c r="E229" s="465" t="s">
        <v>1136</v>
      </c>
      <c r="F229" s="1031" t="s">
        <v>1248</v>
      </c>
      <c r="G229" s="1031"/>
      <c r="H229" s="1032">
        <v>43799</v>
      </c>
      <c r="I229" s="1033" t="s">
        <v>401</v>
      </c>
      <c r="J229" s="1033" t="s">
        <v>401</v>
      </c>
      <c r="K229" s="465" t="s">
        <v>1159</v>
      </c>
      <c r="L229" s="1043"/>
      <c r="M229" s="1037"/>
      <c r="N229" s="1037"/>
      <c r="O229" s="1035"/>
      <c r="P229" s="1039"/>
      <c r="Q229" s="1039"/>
      <c r="R229" s="1039"/>
      <c r="S229" s="1039"/>
      <c r="T229" s="1035" t="s">
        <v>1249</v>
      </c>
      <c r="U229" s="1035"/>
      <c r="V229" s="312"/>
    </row>
    <row r="230" spans="1:22" s="302" customFormat="1" ht="35.25" customHeight="1">
      <c r="A230" s="1044" t="s">
        <v>23</v>
      </c>
      <c r="B230" s="1014">
        <v>25</v>
      </c>
      <c r="C230" s="1044" t="s">
        <v>46</v>
      </c>
      <c r="D230" s="1044" t="s">
        <v>47</v>
      </c>
      <c r="E230" s="1045" t="s">
        <v>1250</v>
      </c>
      <c r="F230" s="1045" t="s">
        <v>1251</v>
      </c>
      <c r="G230" s="1045" t="s">
        <v>1252</v>
      </c>
      <c r="H230" s="1046">
        <v>43830</v>
      </c>
      <c r="I230" s="1047" t="s">
        <v>401</v>
      </c>
      <c r="J230" s="1048">
        <v>99750</v>
      </c>
      <c r="K230" s="1044" t="s">
        <v>1159</v>
      </c>
      <c r="L230" s="1049"/>
      <c r="M230" s="1050"/>
      <c r="N230" s="1050"/>
      <c r="O230" s="1051"/>
      <c r="P230" s="1052"/>
      <c r="Q230" s="1052"/>
      <c r="R230" s="1052"/>
      <c r="S230" s="1052"/>
      <c r="T230" s="1053" t="s">
        <v>1253</v>
      </c>
      <c r="U230" s="1054"/>
      <c r="V230" s="309"/>
    </row>
    <row r="231" spans="1:22" ht="409.5" customHeight="1">
      <c r="A231" s="1044" t="s">
        <v>23</v>
      </c>
      <c r="B231" s="1015">
        <v>26</v>
      </c>
      <c r="C231" s="1016" t="s">
        <v>593</v>
      </c>
      <c r="D231" s="1016" t="s">
        <v>54</v>
      </c>
      <c r="E231" s="1029" t="s">
        <v>1048</v>
      </c>
      <c r="F231" s="1017" t="s">
        <v>1254</v>
      </c>
      <c r="G231" s="1017" t="s">
        <v>1002</v>
      </c>
      <c r="H231" s="1055">
        <v>45260</v>
      </c>
      <c r="I231" s="1022" t="s">
        <v>401</v>
      </c>
      <c r="J231" s="1056" t="s">
        <v>401</v>
      </c>
      <c r="K231" s="1014" t="s">
        <v>401</v>
      </c>
      <c r="L231" s="1057"/>
      <c r="M231" s="1058"/>
      <c r="N231" s="1058"/>
      <c r="O231" s="708" t="s">
        <v>1255</v>
      </c>
      <c r="P231" s="709" t="s">
        <v>1256</v>
      </c>
      <c r="Q231" s="709" t="s">
        <v>1257</v>
      </c>
      <c r="R231" s="710" t="s">
        <v>1258</v>
      </c>
      <c r="S231" s="1020"/>
      <c r="T231" s="1020"/>
      <c r="U231" s="711"/>
      <c r="V231" s="660"/>
    </row>
    <row r="232" spans="1:22" ht="15" customHeight="1">
      <c r="A232" s="684"/>
      <c r="B232" s="684"/>
      <c r="C232" s="684"/>
      <c r="D232" s="684"/>
      <c r="E232" s="684"/>
      <c r="F232" s="684"/>
      <c r="G232" s="684"/>
      <c r="H232" s="684"/>
      <c r="I232" s="684"/>
      <c r="J232" s="684"/>
      <c r="K232" s="1378"/>
      <c r="L232" s="684"/>
      <c r="M232" s="58"/>
      <c r="N232" s="58"/>
      <c r="O232" s="50"/>
      <c r="P232" s="684"/>
      <c r="Q232" s="684"/>
      <c r="R232" s="684"/>
      <c r="S232" s="684"/>
      <c r="T232" s="684"/>
      <c r="U232" s="684"/>
      <c r="V232" s="684"/>
    </row>
    <row r="233" spans="1:22" ht="15" customHeight="1">
      <c r="A233" s="684"/>
      <c r="B233" s="684"/>
      <c r="C233" s="684"/>
      <c r="D233" s="684"/>
      <c r="E233" s="684"/>
      <c r="F233" s="684"/>
      <c r="G233" s="684"/>
      <c r="H233" s="684"/>
      <c r="I233" s="684"/>
      <c r="J233" s="684"/>
      <c r="K233" s="1378"/>
      <c r="L233" s="684"/>
      <c r="M233" s="58"/>
      <c r="N233" s="58"/>
      <c r="O233" s="50"/>
      <c r="P233" s="684"/>
      <c r="Q233" s="684"/>
      <c r="R233" s="684"/>
      <c r="S233" s="684"/>
      <c r="T233" s="684"/>
      <c r="U233" s="684"/>
      <c r="V233" s="684"/>
    </row>
  </sheetData>
  <mergeCells count="3">
    <mergeCell ref="A206:U206"/>
    <mergeCell ref="A2:V2"/>
    <mergeCell ref="A30:V30"/>
  </mergeCells>
  <phoneticPr fontId="3" type="noConversion"/>
  <dataValidations count="4">
    <dataValidation type="list" allowBlank="1" showInputMessage="1" showErrorMessage="1" sqref="C7:C9" xr:uid="{9FFB5E21-1D9A-41CB-9676-A67FD87219B7}">
      <formula1>"公部門,企業-產業,基金會,學校,博物館"</formula1>
    </dataValidation>
    <dataValidation type="list" allowBlank="1" showInputMessage="1" sqref="C88:C90 C44:C46 C32:C34 C37:C42 C92:C101 C207 C10:C29" xr:uid="{41059250-101C-4A40-91F3-0E3D424C8AE2}">
      <formula1>"公部門,企業-產業,基金會,學校,博物館"</formula1>
    </dataValidation>
    <dataValidation type="list" allowBlank="1" showInputMessage="1" showErrorMessage="1" sqref="D88:D90 D44:D46 D32:D34 D37:D42 D92:D101 D207 D7:D29" xr:uid="{50080299-67D0-4AA8-8A50-5DCB1D083B4F}">
      <formula1>"PaGamO,JoSeal,One BoniO"</formula1>
    </dataValidation>
    <dataValidation type="list" allowBlank="1" showInputMessage="1" showErrorMessage="1" sqref="E88:E90 E44:E46 E32:E34 E37:E42 E92:E101 E207 E7:E29" xr:uid="{5028BB07-6D94-48C4-8721-A583D554D87D}">
      <formula1>"課輔,CSR-企業,CSR-企業/電競,企業內訓-PaGamO,企業內訓-One BoniO,企業行銷活動,公部門教育宣導,公部門教育宣導/電競,大專院校/高中"</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2D5E-E0FB-4D19-A3E8-59C784DBF0F2}">
  <dimension ref="A1:O262"/>
  <sheetViews>
    <sheetView topLeftCell="E1" workbookViewId="0">
      <pane ySplit="1" topLeftCell="A2" activePane="bottomLeft" state="frozen"/>
      <selection pane="bottomLeft" activeCell="H67" sqref="H67"/>
    </sheetView>
  </sheetViews>
  <sheetFormatPr defaultColWidth="9.140625" defaultRowHeight="18"/>
  <cols>
    <col min="1" max="1" width="33" style="999" bestFit="1" customWidth="1"/>
    <col min="2" max="2" width="8.140625" style="999" bestFit="1" customWidth="1"/>
    <col min="3" max="3" width="19.7109375" style="999" bestFit="1" customWidth="1"/>
    <col min="4" max="4" width="13.7109375" style="999" customWidth="1"/>
    <col min="5" max="5" width="24.7109375" style="999" bestFit="1" customWidth="1"/>
    <col min="6" max="6" width="36" style="999" customWidth="1"/>
    <col min="7" max="7" width="40.7109375" style="999" customWidth="1"/>
    <col min="8" max="8" width="29" style="999" customWidth="1"/>
    <col min="9" max="9" width="8.140625" style="999" customWidth="1"/>
    <col min="10" max="10" width="34" style="999" customWidth="1"/>
    <col min="11" max="11" width="11.28515625" style="999" bestFit="1" customWidth="1"/>
    <col min="12" max="12" width="6.7109375" style="999" bestFit="1" customWidth="1"/>
    <col min="13" max="13" width="62.85546875" style="1220" customWidth="1"/>
    <col min="14" max="14" width="61.140625" style="1220" customWidth="1"/>
    <col min="15" max="15" width="6.7109375" style="999" bestFit="1" customWidth="1"/>
    <col min="16" max="16384" width="9.140625" style="999"/>
  </cols>
  <sheetData>
    <row r="1" spans="1:15" ht="18.95">
      <c r="A1" s="1215" t="s">
        <v>3</v>
      </c>
      <c r="B1" s="1216" t="s">
        <v>4</v>
      </c>
      <c r="C1" s="1215" t="s">
        <v>5</v>
      </c>
      <c r="D1" s="1216" t="s">
        <v>6</v>
      </c>
      <c r="E1" s="1216" t="s">
        <v>75</v>
      </c>
      <c r="F1" s="1216" t="s">
        <v>556</v>
      </c>
      <c r="G1" s="1216" t="s">
        <v>9</v>
      </c>
      <c r="H1" s="1216" t="s">
        <v>10</v>
      </c>
      <c r="I1" s="1216" t="s">
        <v>11</v>
      </c>
      <c r="J1" s="1216" t="s">
        <v>12</v>
      </c>
      <c r="K1" s="1216" t="s">
        <v>31</v>
      </c>
      <c r="L1" s="1216" t="s">
        <v>14</v>
      </c>
      <c r="M1" s="1217" t="s">
        <v>1259</v>
      </c>
      <c r="N1" s="1218" t="s">
        <v>62</v>
      </c>
      <c r="O1" s="1215" t="s">
        <v>22</v>
      </c>
    </row>
    <row r="2" spans="1:15" s="1248" customFormat="1">
      <c r="A2" s="1482" t="s">
        <v>45</v>
      </c>
      <c r="B2" s="1482"/>
      <c r="C2" s="1482"/>
      <c r="D2" s="1482"/>
      <c r="E2" s="1482"/>
      <c r="F2" s="1482"/>
      <c r="G2" s="1482"/>
      <c r="H2" s="1482"/>
      <c r="I2" s="1482"/>
      <c r="J2" s="1482"/>
      <c r="K2" s="1482"/>
      <c r="L2" s="1482"/>
      <c r="M2" s="1482"/>
      <c r="N2" s="1449" t="s">
        <v>1260</v>
      </c>
      <c r="O2" s="1248" t="s">
        <v>1260</v>
      </c>
    </row>
    <row r="3" spans="1:15" s="469" customFormat="1" ht="113.25" customHeight="1">
      <c r="A3" s="469" t="s">
        <v>461</v>
      </c>
      <c r="B3" s="884">
        <v>1</v>
      </c>
      <c r="C3" s="884" t="s">
        <v>46</v>
      </c>
      <c r="D3" s="884" t="s">
        <v>47</v>
      </c>
      <c r="E3" s="884" t="s">
        <v>48</v>
      </c>
      <c r="F3" s="469" t="s">
        <v>1261</v>
      </c>
      <c r="G3" s="469" t="s">
        <v>436</v>
      </c>
      <c r="J3" s="1448"/>
      <c r="K3" s="469" t="s">
        <v>74</v>
      </c>
      <c r="L3" s="1351"/>
      <c r="M3" s="30" t="s">
        <v>1262</v>
      </c>
      <c r="N3" s="78"/>
    </row>
    <row r="4" spans="1:15" s="1418" customFormat="1" ht="409.6">
      <c r="A4" s="1418" t="s">
        <v>23</v>
      </c>
      <c r="B4" s="1450">
        <v>1</v>
      </c>
      <c r="C4" s="1450" t="s">
        <v>46</v>
      </c>
      <c r="D4" s="1355" t="s">
        <v>47</v>
      </c>
      <c r="E4" s="1355" t="s">
        <v>48</v>
      </c>
      <c r="F4" s="1451" t="s">
        <v>1263</v>
      </c>
      <c r="G4" s="1418" t="s">
        <v>1264</v>
      </c>
      <c r="J4" s="1452" t="s">
        <v>1265</v>
      </c>
      <c r="K4" s="1453" t="s">
        <v>250</v>
      </c>
      <c r="L4" s="1349"/>
      <c r="M4" s="1454" t="s">
        <v>1266</v>
      </c>
      <c r="N4" s="1352" t="s">
        <v>320</v>
      </c>
    </row>
    <row r="5" spans="1:15" s="1232" customFormat="1" ht="33.75" customHeight="1">
      <c r="A5" s="1221" t="s">
        <v>23</v>
      </c>
      <c r="B5" s="1222">
        <v>2</v>
      </c>
      <c r="C5" s="1222" t="s">
        <v>1267</v>
      </c>
      <c r="D5" s="1221" t="s">
        <v>47</v>
      </c>
      <c r="E5" s="1222" t="s">
        <v>92</v>
      </c>
      <c r="F5" s="1224" t="s">
        <v>1021</v>
      </c>
      <c r="G5" s="1225" t="s">
        <v>1023</v>
      </c>
      <c r="H5" s="1226"/>
      <c r="I5" s="999"/>
      <c r="J5" s="1227"/>
      <c r="K5" s="1228" t="s">
        <v>108</v>
      </c>
      <c r="L5" s="1229"/>
      <c r="M5" s="1433" t="s">
        <v>1268</v>
      </c>
      <c r="N5" s="1230">
        <v>46161</v>
      </c>
      <c r="O5" s="1231"/>
    </row>
    <row r="6" spans="1:15" s="1232" customFormat="1" ht="33.75" customHeight="1">
      <c r="A6" s="1221" t="s">
        <v>23</v>
      </c>
      <c r="B6" s="1222">
        <v>3</v>
      </c>
      <c r="C6" s="1222" t="s">
        <v>1267</v>
      </c>
      <c r="D6" s="1221" t="s">
        <v>47</v>
      </c>
      <c r="E6" s="1223" t="s">
        <v>48</v>
      </c>
      <c r="F6" s="1224" t="s">
        <v>1269</v>
      </c>
      <c r="G6" s="1225" t="s">
        <v>1270</v>
      </c>
      <c r="H6" s="1226"/>
      <c r="I6" s="999"/>
      <c r="J6" s="1227"/>
      <c r="K6" s="1228" t="s">
        <v>74</v>
      </c>
      <c r="L6" s="1282" t="s">
        <v>1260</v>
      </c>
      <c r="M6" s="1234" t="s">
        <v>1271</v>
      </c>
      <c r="N6" s="1230"/>
      <c r="O6" s="1231"/>
    </row>
    <row r="7" spans="1:15" s="1232" customFormat="1" ht="33.75" customHeight="1">
      <c r="A7" s="1221" t="s">
        <v>23</v>
      </c>
      <c r="B7" s="1450">
        <v>4</v>
      </c>
      <c r="C7" s="1222" t="s">
        <v>46</v>
      </c>
      <c r="D7" s="1221" t="s">
        <v>47</v>
      </c>
      <c r="E7" s="1224" t="s">
        <v>1272</v>
      </c>
      <c r="F7" s="1224" t="s">
        <v>1273</v>
      </c>
      <c r="G7" s="1225" t="s">
        <v>69</v>
      </c>
      <c r="H7" s="1226"/>
      <c r="I7" s="999"/>
      <c r="J7" s="1227"/>
      <c r="K7" s="1228" t="s">
        <v>74</v>
      </c>
      <c r="L7" s="1233"/>
      <c r="M7" s="1234" t="s">
        <v>1274</v>
      </c>
      <c r="N7" s="1230"/>
      <c r="O7" s="1231"/>
    </row>
    <row r="8" spans="1:15" s="1232" customFormat="1" ht="33.75" customHeight="1">
      <c r="A8" s="999" t="s">
        <v>23</v>
      </c>
      <c r="B8" s="1222">
        <v>5</v>
      </c>
      <c r="C8" s="1222" t="s">
        <v>46</v>
      </c>
      <c r="D8" s="999" t="s">
        <v>47</v>
      </c>
      <c r="E8" s="1223" t="s">
        <v>48</v>
      </c>
      <c r="F8" s="1235" t="s">
        <v>1275</v>
      </c>
      <c r="G8" s="1225" t="s">
        <v>706</v>
      </c>
      <c r="H8" s="1226"/>
      <c r="I8" s="999"/>
      <c r="J8" s="1227">
        <v>148000</v>
      </c>
      <c r="K8" s="1228" t="s">
        <v>250</v>
      </c>
      <c r="L8" s="1233"/>
      <c r="M8" s="1234" t="s">
        <v>1276</v>
      </c>
      <c r="N8" s="1230"/>
      <c r="O8" s="1231"/>
    </row>
    <row r="9" spans="1:15" s="1232" customFormat="1" ht="33.75" customHeight="1">
      <c r="A9" s="999" t="s">
        <v>23</v>
      </c>
      <c r="B9" s="1222">
        <v>6</v>
      </c>
      <c r="C9" s="1222" t="s">
        <v>1267</v>
      </c>
      <c r="D9" s="999" t="s">
        <v>47</v>
      </c>
      <c r="E9" s="1223" t="s">
        <v>1277</v>
      </c>
      <c r="F9" s="1235" t="s">
        <v>1278</v>
      </c>
      <c r="G9" s="1225" t="s">
        <v>401</v>
      </c>
      <c r="H9" s="1226"/>
      <c r="I9" s="999"/>
      <c r="J9" s="1227"/>
      <c r="K9" s="1228" t="s">
        <v>108</v>
      </c>
      <c r="L9" s="1229"/>
      <c r="M9" s="1433" t="s">
        <v>1279</v>
      </c>
      <c r="N9" s="1230"/>
      <c r="O9" s="1231"/>
    </row>
    <row r="10" spans="1:15" s="1232" customFormat="1" ht="33.75" customHeight="1">
      <c r="A10" s="999" t="s">
        <v>23</v>
      </c>
      <c r="B10" s="1450">
        <v>7</v>
      </c>
      <c r="C10" s="1222" t="s">
        <v>1267</v>
      </c>
      <c r="D10" s="999" t="s">
        <v>47</v>
      </c>
      <c r="E10" s="1223" t="s">
        <v>1277</v>
      </c>
      <c r="F10" s="1235" t="s">
        <v>1280</v>
      </c>
      <c r="G10" s="1225" t="s">
        <v>401</v>
      </c>
      <c r="H10" s="1226"/>
      <c r="I10" s="999"/>
      <c r="J10" s="1227"/>
      <c r="K10" s="1228" t="s">
        <v>108</v>
      </c>
      <c r="L10" s="1229"/>
      <c r="M10" s="1234" t="s">
        <v>1281</v>
      </c>
      <c r="N10" s="1230"/>
      <c r="O10" s="1231"/>
    </row>
    <row r="11" spans="1:15" s="1232" customFormat="1" ht="33.75" customHeight="1">
      <c r="A11" s="999" t="s">
        <v>23</v>
      </c>
      <c r="B11" s="1222">
        <v>8</v>
      </c>
      <c r="C11" s="1222" t="s">
        <v>46</v>
      </c>
      <c r="D11" s="999" t="s">
        <v>47</v>
      </c>
      <c r="E11" s="1223" t="s">
        <v>48</v>
      </c>
      <c r="F11" s="1235" t="s">
        <v>1282</v>
      </c>
      <c r="G11" s="1225" t="s">
        <v>1283</v>
      </c>
      <c r="H11" s="1226"/>
      <c r="I11" s="999"/>
      <c r="J11" s="1227"/>
      <c r="K11" s="1228" t="s">
        <v>74</v>
      </c>
      <c r="L11" s="1233"/>
      <c r="M11" s="1234" t="s">
        <v>1284</v>
      </c>
      <c r="N11" s="1230"/>
      <c r="O11" s="1231"/>
    </row>
    <row r="12" spans="1:15" s="1232" customFormat="1" ht="33.75" customHeight="1">
      <c r="A12" s="999" t="s">
        <v>23</v>
      </c>
      <c r="B12" s="1222">
        <v>9</v>
      </c>
      <c r="C12" s="1222" t="s">
        <v>46</v>
      </c>
      <c r="D12" s="999" t="s">
        <v>47</v>
      </c>
      <c r="E12" s="1223" t="s">
        <v>48</v>
      </c>
      <c r="F12" s="1137" t="s">
        <v>1285</v>
      </c>
      <c r="G12" s="1222" t="s">
        <v>1286</v>
      </c>
      <c r="H12" s="999" t="s">
        <v>401</v>
      </c>
      <c r="I12" s="999" t="s">
        <v>401</v>
      </c>
      <c r="J12" s="1137" t="s">
        <v>401</v>
      </c>
      <c r="K12" s="1228" t="s">
        <v>108</v>
      </c>
      <c r="L12" s="1233"/>
      <c r="M12" s="1236" t="s">
        <v>1287</v>
      </c>
      <c r="N12" s="1237">
        <v>45946</v>
      </c>
      <c r="O12" s="999"/>
    </row>
    <row r="13" spans="1:15" s="1245" customFormat="1" ht="50.25" customHeight="1">
      <c r="A13" s="1238" t="s">
        <v>23</v>
      </c>
      <c r="B13" s="1450">
        <v>10</v>
      </c>
      <c r="C13" s="1221" t="s">
        <v>46</v>
      </c>
      <c r="D13" s="1221" t="s">
        <v>47</v>
      </c>
      <c r="E13" s="1239" t="s">
        <v>48</v>
      </c>
      <c r="F13" s="1235" t="s">
        <v>1288</v>
      </c>
      <c r="G13" s="1240" t="s">
        <v>1289</v>
      </c>
      <c r="H13" s="1241" t="s">
        <v>1290</v>
      </c>
      <c r="I13" s="1221"/>
      <c r="J13" s="1242" t="s">
        <v>1291</v>
      </c>
      <c r="K13" s="1228" t="s">
        <v>51</v>
      </c>
      <c r="L13" s="1229"/>
      <c r="M13" s="1446" t="s">
        <v>1292</v>
      </c>
      <c r="N13" s="1243"/>
      <c r="O13" s="1244"/>
    </row>
    <row r="14" spans="1:15" s="1245" customFormat="1" ht="50.25" customHeight="1">
      <c r="A14" s="1238" t="s">
        <v>23</v>
      </c>
      <c r="B14" s="1222">
        <v>11</v>
      </c>
      <c r="C14" s="1221" t="s">
        <v>46</v>
      </c>
      <c r="D14" s="1246" t="s">
        <v>47</v>
      </c>
      <c r="E14" s="1224" t="s">
        <v>48</v>
      </c>
      <c r="F14" s="1235" t="s">
        <v>49</v>
      </c>
      <c r="G14" s="1235" t="s">
        <v>50</v>
      </c>
      <c r="H14" s="1247" t="s">
        <v>1293</v>
      </c>
      <c r="I14" s="1248"/>
      <c r="J14" s="1249"/>
      <c r="K14" s="1248" t="s">
        <v>51</v>
      </c>
      <c r="L14" s="1250"/>
      <c r="M14" s="1251" t="s">
        <v>1294</v>
      </c>
      <c r="N14" s="1252"/>
      <c r="O14" s="1253"/>
    </row>
    <row r="15" spans="1:15" s="1245" customFormat="1" ht="50.25" customHeight="1">
      <c r="A15" s="1238" t="s">
        <v>23</v>
      </c>
      <c r="B15" s="1222">
        <v>12</v>
      </c>
      <c r="C15" s="1221" t="s">
        <v>1295</v>
      </c>
      <c r="D15" s="1221" t="s">
        <v>47</v>
      </c>
      <c r="E15" s="1224" t="s">
        <v>1296</v>
      </c>
      <c r="F15" s="1224" t="s">
        <v>1297</v>
      </c>
      <c r="G15" s="1137" t="s">
        <v>1298</v>
      </c>
      <c r="H15" s="1254"/>
      <c r="I15" s="999"/>
      <c r="J15" s="1255" t="s">
        <v>1299</v>
      </c>
      <c r="K15" s="1248" t="s">
        <v>51</v>
      </c>
      <c r="L15" s="1229"/>
      <c r="M15" s="1263" t="s">
        <v>1300</v>
      </c>
      <c r="N15" s="1257"/>
      <c r="O15" s="1258"/>
    </row>
    <row r="16" spans="1:15" s="1245" customFormat="1" ht="50.25" customHeight="1">
      <c r="A16" s="1238" t="s">
        <v>23</v>
      </c>
      <c r="B16" s="1450">
        <v>13</v>
      </c>
      <c r="C16" s="1246" t="s">
        <v>1301</v>
      </c>
      <c r="D16" s="1259" t="s">
        <v>47</v>
      </c>
      <c r="E16" s="1239" t="s">
        <v>1296</v>
      </c>
      <c r="F16" s="1260" t="s">
        <v>1302</v>
      </c>
      <c r="G16" s="1235" t="s">
        <v>50</v>
      </c>
      <c r="H16" s="1247"/>
      <c r="I16" s="1261"/>
      <c r="J16" s="1262">
        <v>1000000</v>
      </c>
      <c r="K16" s="1248" t="s">
        <v>108</v>
      </c>
      <c r="L16" s="1256"/>
      <c r="M16" s="1263" t="s">
        <v>1303</v>
      </c>
      <c r="N16" s="1264"/>
      <c r="O16" s="1265"/>
    </row>
    <row r="17" spans="1:15" s="1245" customFormat="1" ht="81" customHeight="1">
      <c r="A17" s="1238" t="s">
        <v>23</v>
      </c>
      <c r="B17" s="1222">
        <v>14</v>
      </c>
      <c r="C17" s="1266" t="s">
        <v>46</v>
      </c>
      <c r="D17" s="1238" t="s">
        <v>47</v>
      </c>
      <c r="E17" s="1267" t="s">
        <v>48</v>
      </c>
      <c r="F17" s="1137" t="s">
        <v>1304</v>
      </c>
      <c r="G17" s="1267" t="s">
        <v>1305</v>
      </c>
      <c r="H17" s="1268"/>
      <c r="I17" s="1221"/>
      <c r="J17" s="1269">
        <v>150000</v>
      </c>
      <c r="K17" s="1137" t="s">
        <v>250</v>
      </c>
      <c r="L17" s="1282" t="s">
        <v>1260</v>
      </c>
      <c r="M17" s="1424" t="s">
        <v>1306</v>
      </c>
      <c r="N17" s="1271"/>
      <c r="O17" s="1272"/>
    </row>
    <row r="18" spans="1:15" s="1245" customFormat="1" ht="81" customHeight="1">
      <c r="A18" s="1238" t="s">
        <v>23</v>
      </c>
      <c r="B18" s="1222">
        <v>15</v>
      </c>
      <c r="C18" s="1222" t="s">
        <v>73</v>
      </c>
      <c r="D18" s="1238" t="s">
        <v>47</v>
      </c>
      <c r="E18" s="1222" t="s">
        <v>92</v>
      </c>
      <c r="F18" s="1137" t="s">
        <v>1307</v>
      </c>
      <c r="G18" s="1267" t="s">
        <v>1308</v>
      </c>
      <c r="H18" s="1268"/>
      <c r="I18" s="1221"/>
      <c r="J18" s="1269">
        <v>372750</v>
      </c>
      <c r="K18" s="1137" t="s">
        <v>51</v>
      </c>
      <c r="L18" s="1270"/>
      <c r="M18" s="1447" t="s">
        <v>1309</v>
      </c>
      <c r="N18" s="1271"/>
      <c r="O18" s="1272"/>
    </row>
    <row r="19" spans="1:15" ht="147.75" customHeight="1">
      <c r="A19" s="999" t="s">
        <v>23</v>
      </c>
      <c r="B19" s="1450">
        <v>16</v>
      </c>
      <c r="C19" s="1222" t="s">
        <v>73</v>
      </c>
      <c r="D19" s="999" t="s">
        <v>47</v>
      </c>
      <c r="E19" s="1222" t="s">
        <v>92</v>
      </c>
      <c r="F19" s="1137" t="s">
        <v>1059</v>
      </c>
      <c r="G19" s="1222" t="s">
        <v>1310</v>
      </c>
      <c r="J19" s="1273">
        <v>252000</v>
      </c>
      <c r="K19" s="1137" t="s">
        <v>51</v>
      </c>
      <c r="L19" s="1274"/>
      <c r="M19" s="1280" t="s">
        <v>1311</v>
      </c>
      <c r="N19" s="1237">
        <v>45981</v>
      </c>
    </row>
    <row r="20" spans="1:15" ht="147.75" customHeight="1">
      <c r="A20" s="999" t="s">
        <v>23</v>
      </c>
      <c r="B20" s="1222">
        <v>17</v>
      </c>
      <c r="C20" s="1222" t="s">
        <v>46</v>
      </c>
      <c r="D20" s="999" t="s">
        <v>47</v>
      </c>
      <c r="E20" s="1222" t="s">
        <v>48</v>
      </c>
      <c r="F20" s="1137" t="s">
        <v>1312</v>
      </c>
      <c r="G20" s="1222" t="s">
        <v>1313</v>
      </c>
      <c r="J20" s="1276"/>
      <c r="K20" s="1137" t="s">
        <v>74</v>
      </c>
      <c r="L20" s="1274"/>
      <c r="M20" s="1275" t="s">
        <v>1314</v>
      </c>
      <c r="N20" s="1277"/>
    </row>
    <row r="21" spans="1:15" ht="244.5" customHeight="1">
      <c r="A21" s="999" t="s">
        <v>23</v>
      </c>
      <c r="B21" s="1222">
        <v>18</v>
      </c>
      <c r="C21" s="1222" t="s">
        <v>46</v>
      </c>
      <c r="D21" s="999" t="s">
        <v>47</v>
      </c>
      <c r="E21" s="1222" t="s">
        <v>48</v>
      </c>
      <c r="F21" s="1137" t="s">
        <v>1315</v>
      </c>
      <c r="G21" s="1278" t="s">
        <v>94</v>
      </c>
      <c r="H21" s="999" t="s">
        <v>1260</v>
      </c>
      <c r="I21" s="999" t="s">
        <v>1260</v>
      </c>
      <c r="J21" s="1273" t="s">
        <v>1316</v>
      </c>
      <c r="K21" s="1137" t="s">
        <v>51</v>
      </c>
      <c r="L21" s="1274" t="s">
        <v>1260</v>
      </c>
      <c r="M21" s="1275" t="s">
        <v>1317</v>
      </c>
      <c r="N21" s="1237">
        <v>45616</v>
      </c>
      <c r="O21" s="999" t="s">
        <v>1260</v>
      </c>
    </row>
    <row r="22" spans="1:15" ht="244.5" customHeight="1">
      <c r="A22" s="999" t="s">
        <v>23</v>
      </c>
      <c r="B22" s="1450">
        <v>19</v>
      </c>
      <c r="C22" s="1222" t="s">
        <v>46</v>
      </c>
      <c r="D22" s="999" t="s">
        <v>47</v>
      </c>
      <c r="E22" s="1222" t="s">
        <v>48</v>
      </c>
      <c r="F22" s="1137" t="s">
        <v>1315</v>
      </c>
      <c r="G22" s="1276" t="s">
        <v>1318</v>
      </c>
      <c r="H22" s="999" t="s">
        <v>1260</v>
      </c>
      <c r="I22" s="999" t="s">
        <v>1260</v>
      </c>
      <c r="J22" s="1279" t="s">
        <v>1319</v>
      </c>
      <c r="K22" s="1137" t="s">
        <v>250</v>
      </c>
      <c r="L22" s="1274" t="s">
        <v>1260</v>
      </c>
      <c r="M22" s="1275" t="s">
        <v>1320</v>
      </c>
      <c r="N22" s="1237" t="s">
        <v>1321</v>
      </c>
      <c r="O22" s="999" t="s">
        <v>1260</v>
      </c>
    </row>
    <row r="23" spans="1:15" ht="244.5" customHeight="1">
      <c r="A23" s="999" t="s">
        <v>23</v>
      </c>
      <c r="B23" s="1222">
        <v>20</v>
      </c>
      <c r="C23" s="1222" t="s">
        <v>46</v>
      </c>
      <c r="D23" s="999" t="s">
        <v>47</v>
      </c>
      <c r="E23" s="1222" t="s">
        <v>48</v>
      </c>
      <c r="F23" s="1137" t="s">
        <v>1322</v>
      </c>
      <c r="G23" s="1278" t="s">
        <v>1323</v>
      </c>
      <c r="H23" s="999" t="s">
        <v>1260</v>
      </c>
      <c r="I23" s="999" t="s">
        <v>1260</v>
      </c>
      <c r="J23" s="1273">
        <v>100000</v>
      </c>
      <c r="K23" s="1137" t="s">
        <v>51</v>
      </c>
      <c r="L23" s="1274" t="s">
        <v>1260</v>
      </c>
      <c r="M23" s="1275" t="s">
        <v>1324</v>
      </c>
      <c r="N23" s="1237"/>
    </row>
    <row r="24" spans="1:15" ht="244.5" customHeight="1">
      <c r="A24" s="999" t="s">
        <v>23</v>
      </c>
      <c r="B24" s="1222">
        <v>21</v>
      </c>
      <c r="C24" s="1222" t="s">
        <v>46</v>
      </c>
      <c r="D24" s="999" t="s">
        <v>47</v>
      </c>
      <c r="E24" s="1222" t="s">
        <v>48</v>
      </c>
      <c r="F24" s="1137" t="s">
        <v>1325</v>
      </c>
      <c r="G24" s="1278" t="s">
        <v>1323</v>
      </c>
      <c r="H24" s="999" t="s">
        <v>1260</v>
      </c>
      <c r="I24" s="999" t="s">
        <v>1260</v>
      </c>
      <c r="J24" s="1273"/>
      <c r="K24" s="1137" t="s">
        <v>74</v>
      </c>
      <c r="L24" s="1274" t="s">
        <v>1260</v>
      </c>
      <c r="M24" s="1280" t="s">
        <v>1326</v>
      </c>
      <c r="N24" s="1237"/>
    </row>
    <row r="25" spans="1:15" ht="244.5" customHeight="1">
      <c r="A25" s="999" t="s">
        <v>23</v>
      </c>
      <c r="B25" s="1450">
        <v>22</v>
      </c>
      <c r="C25" s="1222" t="s">
        <v>46</v>
      </c>
      <c r="D25" s="999" t="s">
        <v>47</v>
      </c>
      <c r="E25" s="1222" t="s">
        <v>48</v>
      </c>
      <c r="F25" s="1137" t="s">
        <v>1327</v>
      </c>
      <c r="G25" s="1278" t="s">
        <v>1328</v>
      </c>
      <c r="H25" s="999" t="s">
        <v>1260</v>
      </c>
      <c r="I25" s="999" t="s">
        <v>1260</v>
      </c>
      <c r="J25" s="1273"/>
      <c r="K25" s="1137" t="s">
        <v>74</v>
      </c>
      <c r="L25" s="1274" t="s">
        <v>1260</v>
      </c>
      <c r="M25" s="1275" t="s">
        <v>1329</v>
      </c>
      <c r="N25" s="1237"/>
    </row>
    <row r="26" spans="1:15" ht="244.5" customHeight="1">
      <c r="A26" s="999" t="s">
        <v>23</v>
      </c>
      <c r="B26" s="1222">
        <v>23</v>
      </c>
      <c r="C26" s="1222" t="s">
        <v>46</v>
      </c>
      <c r="D26" s="999" t="s">
        <v>47</v>
      </c>
      <c r="E26" s="1222" t="s">
        <v>48</v>
      </c>
      <c r="F26" s="1137" t="s">
        <v>1330</v>
      </c>
      <c r="G26" s="1278" t="s">
        <v>1328</v>
      </c>
      <c r="H26" s="999" t="s">
        <v>1260</v>
      </c>
      <c r="I26" s="999" t="s">
        <v>1260</v>
      </c>
      <c r="J26" s="1273"/>
      <c r="K26" s="1137" t="s">
        <v>74</v>
      </c>
      <c r="L26" s="1274" t="s">
        <v>1260</v>
      </c>
      <c r="M26" s="1275" t="s">
        <v>1331</v>
      </c>
      <c r="N26" s="1237"/>
    </row>
    <row r="27" spans="1:15" ht="244.5" customHeight="1">
      <c r="A27" s="999" t="s">
        <v>1332</v>
      </c>
      <c r="B27" s="1222">
        <v>24</v>
      </c>
      <c r="C27" s="1222" t="s">
        <v>46</v>
      </c>
      <c r="D27" s="999" t="s">
        <v>47</v>
      </c>
      <c r="E27" s="1222" t="s">
        <v>48</v>
      </c>
      <c r="F27" s="1137" t="s">
        <v>1333</v>
      </c>
      <c r="G27" s="1278" t="s">
        <v>1334</v>
      </c>
      <c r="H27" s="999" t="s">
        <v>1260</v>
      </c>
      <c r="I27" s="999" t="s">
        <v>1260</v>
      </c>
      <c r="J27" s="1273">
        <v>150000</v>
      </c>
      <c r="K27" s="1137" t="s">
        <v>74</v>
      </c>
      <c r="L27" s="1274" t="s">
        <v>1260</v>
      </c>
      <c r="M27" s="1275" t="s">
        <v>1335</v>
      </c>
      <c r="N27" s="1237"/>
    </row>
    <row r="28" spans="1:15" ht="302.25" customHeight="1">
      <c r="A28" s="999" t="s">
        <v>23</v>
      </c>
      <c r="B28" s="1450">
        <v>25</v>
      </c>
      <c r="C28" s="1222" t="s">
        <v>46</v>
      </c>
      <c r="D28" s="999" t="s">
        <v>47</v>
      </c>
      <c r="E28" s="1222" t="s">
        <v>48</v>
      </c>
      <c r="F28" s="1137" t="s">
        <v>1336</v>
      </c>
      <c r="G28" s="1222" t="s">
        <v>1337</v>
      </c>
      <c r="J28" s="1273">
        <v>357000</v>
      </c>
      <c r="K28" s="1137" t="s">
        <v>250</v>
      </c>
      <c r="L28" s="1233"/>
      <c r="M28" s="1237" t="s">
        <v>1338</v>
      </c>
      <c r="N28" s="1237"/>
    </row>
    <row r="29" spans="1:15" ht="244.5" customHeight="1">
      <c r="A29" s="999" t="s">
        <v>23</v>
      </c>
      <c r="B29" s="1222">
        <v>26</v>
      </c>
      <c r="C29" s="1222" t="s">
        <v>46</v>
      </c>
      <c r="D29" s="999" t="s">
        <v>47</v>
      </c>
      <c r="E29" s="1222" t="s">
        <v>48</v>
      </c>
      <c r="F29" s="1137" t="s">
        <v>1339</v>
      </c>
      <c r="G29" s="1222" t="s">
        <v>1340</v>
      </c>
      <c r="J29" s="1273"/>
      <c r="K29" s="1137" t="s">
        <v>108</v>
      </c>
      <c r="L29" s="1233"/>
      <c r="M29" s="1277" t="s">
        <v>1341</v>
      </c>
      <c r="N29" s="1237" t="s">
        <v>1342</v>
      </c>
    </row>
    <row r="30" spans="1:15" ht="244.5" customHeight="1">
      <c r="A30" s="999" t="s">
        <v>23</v>
      </c>
      <c r="B30" s="1222">
        <v>27</v>
      </c>
      <c r="C30" s="1222" t="s">
        <v>154</v>
      </c>
      <c r="D30" s="999" t="s">
        <v>47</v>
      </c>
      <c r="E30" s="1222" t="s">
        <v>1343</v>
      </c>
      <c r="F30" s="1137" t="s">
        <v>1344</v>
      </c>
      <c r="G30" s="1222" t="s">
        <v>1345</v>
      </c>
      <c r="J30" s="1279">
        <v>100000</v>
      </c>
      <c r="K30" s="1137" t="s">
        <v>250</v>
      </c>
      <c r="L30" s="1274"/>
      <c r="M30" s="1275" t="s">
        <v>1346</v>
      </c>
      <c r="N30" s="1237">
        <v>45735</v>
      </c>
    </row>
    <row r="31" spans="1:15" ht="212.25" customHeight="1">
      <c r="A31" s="999" t="s">
        <v>23</v>
      </c>
      <c r="B31" s="1450">
        <v>28</v>
      </c>
      <c r="C31" s="1222" t="s">
        <v>46</v>
      </c>
      <c r="D31" s="999" t="s">
        <v>47</v>
      </c>
      <c r="E31" s="1222" t="s">
        <v>48</v>
      </c>
      <c r="F31" s="1137" t="s">
        <v>1347</v>
      </c>
      <c r="G31" s="1222" t="s">
        <v>1031</v>
      </c>
      <c r="H31" s="999" t="s">
        <v>1260</v>
      </c>
      <c r="I31" s="999" t="s">
        <v>1260</v>
      </c>
      <c r="J31" s="1281"/>
      <c r="K31" s="1137" t="s">
        <v>74</v>
      </c>
      <c r="L31" s="1282" t="s">
        <v>1260</v>
      </c>
      <c r="M31" s="1280" t="s">
        <v>1348</v>
      </c>
      <c r="N31" s="1277" t="s">
        <v>1349</v>
      </c>
      <c r="O31" s="999" t="s">
        <v>1260</v>
      </c>
    </row>
    <row r="32" spans="1:15" ht="150.75" customHeight="1">
      <c r="A32" s="999" t="s">
        <v>23</v>
      </c>
      <c r="B32" s="1222">
        <v>29</v>
      </c>
      <c r="C32" s="1222" t="s">
        <v>46</v>
      </c>
      <c r="D32" s="999" t="s">
        <v>47</v>
      </c>
      <c r="E32" s="1222" t="s">
        <v>48</v>
      </c>
      <c r="F32" s="1137" t="s">
        <v>1350</v>
      </c>
      <c r="G32" s="1222" t="s">
        <v>1351</v>
      </c>
      <c r="H32" s="999" t="s">
        <v>1260</v>
      </c>
      <c r="I32" s="999" t="s">
        <v>1260</v>
      </c>
      <c r="J32" s="999" t="s">
        <v>1260</v>
      </c>
      <c r="K32" s="1137" t="s">
        <v>108</v>
      </c>
      <c r="L32" s="1282" t="s">
        <v>1260</v>
      </c>
      <c r="M32" s="1275" t="s">
        <v>1352</v>
      </c>
      <c r="N32" s="1277"/>
      <c r="O32" s="999" t="s">
        <v>1260</v>
      </c>
    </row>
    <row r="33" spans="1:15" ht="93.75" customHeight="1">
      <c r="A33" s="999" t="s">
        <v>23</v>
      </c>
      <c r="B33" s="1222">
        <v>30</v>
      </c>
      <c r="C33" s="1222" t="s">
        <v>73</v>
      </c>
      <c r="D33" s="999" t="s">
        <v>47</v>
      </c>
      <c r="E33" s="1223" t="s">
        <v>68</v>
      </c>
      <c r="F33" s="1137" t="s">
        <v>1353</v>
      </c>
      <c r="G33" s="1222" t="s">
        <v>1354</v>
      </c>
      <c r="H33" s="999" t="s">
        <v>1260</v>
      </c>
      <c r="I33" s="999" t="s">
        <v>1260</v>
      </c>
      <c r="J33" s="999" t="s">
        <v>1260</v>
      </c>
      <c r="K33" s="1137" t="s">
        <v>108</v>
      </c>
      <c r="L33" s="1233"/>
      <c r="M33" s="1277" t="s">
        <v>1355</v>
      </c>
      <c r="N33" s="1283">
        <v>45649</v>
      </c>
      <c r="O33" s="999" t="s">
        <v>1260</v>
      </c>
    </row>
    <row r="34" spans="1:15" ht="141" customHeight="1">
      <c r="A34" s="1222" t="s">
        <v>23</v>
      </c>
      <c r="B34" s="1450">
        <v>31</v>
      </c>
      <c r="C34" s="1222" t="s">
        <v>46</v>
      </c>
      <c r="D34" s="1222" t="s">
        <v>47</v>
      </c>
      <c r="E34" s="1222" t="s">
        <v>617</v>
      </c>
      <c r="F34" s="1137" t="s">
        <v>1356</v>
      </c>
      <c r="G34" s="1223" t="s">
        <v>1357</v>
      </c>
      <c r="H34" s="1137" t="s">
        <v>1260</v>
      </c>
      <c r="I34" s="1137" t="s">
        <v>1260</v>
      </c>
      <c r="J34" s="1273" t="s">
        <v>1358</v>
      </c>
      <c r="K34" s="1137" t="s">
        <v>51</v>
      </c>
      <c r="L34" s="1274" t="s">
        <v>1260</v>
      </c>
      <c r="M34" s="1275" t="s">
        <v>1359</v>
      </c>
      <c r="N34" s="1283">
        <v>45677</v>
      </c>
      <c r="O34" s="1137" t="s">
        <v>1260</v>
      </c>
    </row>
    <row r="35" spans="1:15" ht="119.25" customHeight="1">
      <c r="A35" s="999" t="s">
        <v>23</v>
      </c>
      <c r="B35" s="1222">
        <v>32</v>
      </c>
      <c r="C35" s="1222" t="s">
        <v>46</v>
      </c>
      <c r="D35" s="999" t="s">
        <v>47</v>
      </c>
      <c r="E35" s="1222" t="s">
        <v>48</v>
      </c>
      <c r="F35" s="1137" t="s">
        <v>1360</v>
      </c>
      <c r="G35" s="1223" t="s">
        <v>1318</v>
      </c>
      <c r="H35" s="999" t="s">
        <v>1260</v>
      </c>
      <c r="I35" s="999" t="s">
        <v>1260</v>
      </c>
      <c r="J35" s="1273">
        <v>150000</v>
      </c>
      <c r="K35" s="1137" t="s">
        <v>250</v>
      </c>
      <c r="L35" s="1282" t="s">
        <v>1260</v>
      </c>
      <c r="M35" s="1277" t="s">
        <v>1361</v>
      </c>
      <c r="N35" s="1283">
        <v>45672</v>
      </c>
      <c r="O35" s="999" t="s">
        <v>1260</v>
      </c>
    </row>
    <row r="36" spans="1:15" ht="112.5" customHeight="1">
      <c r="A36" s="999" t="s">
        <v>23</v>
      </c>
      <c r="B36" s="1222">
        <v>33</v>
      </c>
      <c r="C36" s="1222" t="s">
        <v>46</v>
      </c>
      <c r="D36" s="999" t="s">
        <v>47</v>
      </c>
      <c r="E36" s="1222" t="s">
        <v>48</v>
      </c>
      <c r="F36" s="1137" t="s">
        <v>1362</v>
      </c>
      <c r="G36" s="1222" t="s">
        <v>1031</v>
      </c>
      <c r="H36" s="999" t="s">
        <v>1260</v>
      </c>
      <c r="I36" s="999" t="s">
        <v>1260</v>
      </c>
      <c r="J36" s="1276">
        <v>148000</v>
      </c>
      <c r="K36" s="1137" t="s">
        <v>51</v>
      </c>
      <c r="L36" s="1274" t="s">
        <v>1260</v>
      </c>
      <c r="M36" s="1275" t="s">
        <v>1363</v>
      </c>
      <c r="N36" s="1277" t="s">
        <v>1364</v>
      </c>
      <c r="O36" s="999" t="s">
        <v>1260</v>
      </c>
    </row>
    <row r="37" spans="1:15" ht="103.5" customHeight="1">
      <c r="A37" s="999" t="s">
        <v>23</v>
      </c>
      <c r="B37" s="1450">
        <v>34</v>
      </c>
      <c r="C37" s="1222" t="s">
        <v>46</v>
      </c>
      <c r="D37" s="999" t="s">
        <v>47</v>
      </c>
      <c r="E37" s="1222" t="s">
        <v>48</v>
      </c>
      <c r="F37" s="1222" t="s">
        <v>1365</v>
      </c>
      <c r="G37" s="1223" t="s">
        <v>1366</v>
      </c>
      <c r="J37" s="1273"/>
      <c r="K37" s="1137" t="s">
        <v>108</v>
      </c>
      <c r="L37" s="1284" t="s">
        <v>1260</v>
      </c>
      <c r="M37" s="1277" t="s">
        <v>1367</v>
      </c>
      <c r="N37" s="1237"/>
    </row>
    <row r="38" spans="1:15" ht="126.75" customHeight="1">
      <c r="A38" s="999" t="s">
        <v>23</v>
      </c>
      <c r="B38" s="1222">
        <v>35</v>
      </c>
      <c r="C38" s="1222" t="s">
        <v>46</v>
      </c>
      <c r="D38" s="999" t="s">
        <v>47</v>
      </c>
      <c r="E38" s="1222" t="s">
        <v>48</v>
      </c>
      <c r="F38" s="1137" t="s">
        <v>872</v>
      </c>
      <c r="G38" s="1222" t="s">
        <v>1368</v>
      </c>
      <c r="J38" s="1273"/>
      <c r="K38" s="1137" t="s">
        <v>108</v>
      </c>
      <c r="L38" s="1284"/>
      <c r="M38" s="1275" t="s">
        <v>1369</v>
      </c>
      <c r="N38" s="1237"/>
    </row>
    <row r="39" spans="1:15" ht="116.25" customHeight="1">
      <c r="A39" s="999" t="s">
        <v>23</v>
      </c>
      <c r="B39" s="1222">
        <v>36</v>
      </c>
      <c r="C39" s="1222" t="s">
        <v>154</v>
      </c>
      <c r="D39" s="999" t="s">
        <v>47</v>
      </c>
      <c r="E39" s="1222" t="s">
        <v>68</v>
      </c>
      <c r="F39" s="1223" t="s">
        <v>1370</v>
      </c>
      <c r="G39" s="1137" t="s">
        <v>1371</v>
      </c>
      <c r="H39" s="1285"/>
      <c r="I39" s="1137"/>
      <c r="J39" s="1137"/>
      <c r="K39" s="1137" t="s">
        <v>108</v>
      </c>
      <c r="L39" s="1282"/>
      <c r="M39" s="1275" t="s">
        <v>1372</v>
      </c>
      <c r="N39" s="1277"/>
      <c r="O39" s="1137"/>
    </row>
    <row r="40" spans="1:15" ht="117">
      <c r="A40" s="999" t="s">
        <v>23</v>
      </c>
      <c r="B40" s="1450">
        <v>37</v>
      </c>
      <c r="C40" s="1222" t="s">
        <v>154</v>
      </c>
      <c r="D40" s="999" t="s">
        <v>47</v>
      </c>
      <c r="E40" s="1222" t="s">
        <v>68</v>
      </c>
      <c r="F40" s="1137" t="s">
        <v>1373</v>
      </c>
      <c r="G40" s="1137" t="s">
        <v>1374</v>
      </c>
      <c r="H40" s="1286"/>
      <c r="I40" s="1287"/>
      <c r="J40" s="1288"/>
      <c r="K40" s="1276" t="s">
        <v>108</v>
      </c>
      <c r="L40" s="1282"/>
      <c r="M40" s="1289" t="s">
        <v>1375</v>
      </c>
      <c r="O40" s="999" t="s">
        <v>1260</v>
      </c>
    </row>
    <row r="41" spans="1:15" ht="68.25" customHeight="1">
      <c r="A41" s="999" t="s">
        <v>23</v>
      </c>
      <c r="B41" s="1222">
        <v>38</v>
      </c>
      <c r="C41" s="1222" t="s">
        <v>154</v>
      </c>
      <c r="D41" s="999" t="s">
        <v>47</v>
      </c>
      <c r="E41" s="1222" t="s">
        <v>68</v>
      </c>
      <c r="F41" s="1137" t="s">
        <v>1376</v>
      </c>
      <c r="G41" s="1137" t="s">
        <v>1377</v>
      </c>
      <c r="J41" s="1273" t="s">
        <v>1378</v>
      </c>
      <c r="K41" s="1276" t="s">
        <v>51</v>
      </c>
      <c r="L41" s="1291"/>
      <c r="M41" s="1280" t="s">
        <v>1379</v>
      </c>
      <c r="N41" s="1237" t="s">
        <v>1380</v>
      </c>
    </row>
    <row r="42" spans="1:15" ht="112.5" customHeight="1">
      <c r="A42" s="999" t="s">
        <v>23</v>
      </c>
      <c r="B42" s="1222">
        <v>39</v>
      </c>
      <c r="C42" s="1222" t="s">
        <v>154</v>
      </c>
      <c r="D42" s="999" t="s">
        <v>47</v>
      </c>
      <c r="E42" s="1222" t="s">
        <v>1343</v>
      </c>
      <c r="F42" s="1137" t="s">
        <v>1381</v>
      </c>
      <c r="G42" s="1222" t="s">
        <v>1382</v>
      </c>
      <c r="I42" s="1278"/>
      <c r="J42" s="1290">
        <v>357000</v>
      </c>
      <c r="K42" s="1137" t="s">
        <v>250</v>
      </c>
      <c r="L42" s="1233"/>
      <c r="M42" s="1275" t="s">
        <v>1383</v>
      </c>
      <c r="N42" s="1237">
        <v>46021</v>
      </c>
    </row>
    <row r="43" spans="1:15" ht="112.5" customHeight="1">
      <c r="A43" s="999" t="s">
        <v>23</v>
      </c>
      <c r="B43" s="1450">
        <v>40</v>
      </c>
      <c r="C43" s="1222" t="s">
        <v>46</v>
      </c>
      <c r="D43" s="999" t="s">
        <v>47</v>
      </c>
      <c r="E43" s="1222" t="s">
        <v>48</v>
      </c>
      <c r="F43" s="1137" t="s">
        <v>1384</v>
      </c>
      <c r="G43" s="1222" t="s">
        <v>706</v>
      </c>
      <c r="J43" s="1276"/>
      <c r="K43" s="1137" t="s">
        <v>108</v>
      </c>
      <c r="L43" s="1274"/>
      <c r="M43" s="1275" t="s">
        <v>1385</v>
      </c>
      <c r="N43" s="1277"/>
    </row>
    <row r="44" spans="1:15" ht="112.5" customHeight="1">
      <c r="A44" s="999" t="s">
        <v>23</v>
      </c>
      <c r="B44" s="1222">
        <v>41</v>
      </c>
      <c r="C44" s="1222" t="s">
        <v>73</v>
      </c>
      <c r="D44" s="999" t="s">
        <v>47</v>
      </c>
      <c r="E44" s="1222" t="s">
        <v>92</v>
      </c>
      <c r="F44" s="1137" t="s">
        <v>1386</v>
      </c>
      <c r="G44" s="1222" t="s">
        <v>1387</v>
      </c>
      <c r="J44" s="1290">
        <v>550000</v>
      </c>
      <c r="K44" s="1137" t="s">
        <v>51</v>
      </c>
      <c r="L44" s="1274"/>
      <c r="M44" s="1275" t="s">
        <v>1388</v>
      </c>
      <c r="N44" s="1277"/>
    </row>
    <row r="45" spans="1:15" ht="112.5" customHeight="1">
      <c r="A45" s="999" t="s">
        <v>23</v>
      </c>
      <c r="B45" s="1222">
        <v>42</v>
      </c>
      <c r="C45" s="1222" t="s">
        <v>46</v>
      </c>
      <c r="D45" s="999" t="s">
        <v>47</v>
      </c>
      <c r="E45" s="1222" t="s">
        <v>48</v>
      </c>
      <c r="F45" s="1137" t="s">
        <v>1389</v>
      </c>
      <c r="G45" s="1223" t="s">
        <v>1031</v>
      </c>
      <c r="J45" s="1290">
        <v>150000</v>
      </c>
      <c r="K45" s="1137" t="s">
        <v>51</v>
      </c>
      <c r="L45" s="1274"/>
      <c r="M45" s="1275" t="s">
        <v>1390</v>
      </c>
      <c r="N45" s="1277" t="s">
        <v>1391</v>
      </c>
    </row>
    <row r="46" spans="1:15" ht="112.5" customHeight="1">
      <c r="A46" s="999" t="s">
        <v>23</v>
      </c>
      <c r="B46" s="1450">
        <v>43</v>
      </c>
      <c r="C46" s="1222" t="s">
        <v>46</v>
      </c>
      <c r="D46" s="999" t="s">
        <v>47</v>
      </c>
      <c r="E46" s="1222" t="s">
        <v>48</v>
      </c>
      <c r="F46" s="1137" t="s">
        <v>1392</v>
      </c>
      <c r="G46" s="1222" t="s">
        <v>706</v>
      </c>
      <c r="J46" s="1290">
        <v>150000</v>
      </c>
      <c r="K46" s="1137" t="s">
        <v>51</v>
      </c>
      <c r="L46" s="1274"/>
      <c r="M46" s="1275" t="s">
        <v>1393</v>
      </c>
      <c r="N46" s="1277" t="s">
        <v>1394</v>
      </c>
    </row>
    <row r="47" spans="1:15" ht="112.5" customHeight="1">
      <c r="A47" s="999" t="s">
        <v>23</v>
      </c>
      <c r="B47" s="1222">
        <v>44</v>
      </c>
      <c r="C47" s="1222" t="s">
        <v>46</v>
      </c>
      <c r="D47" s="999" t="s">
        <v>47</v>
      </c>
      <c r="E47" s="1222" t="s">
        <v>48</v>
      </c>
      <c r="F47" s="1137" t="s">
        <v>1395</v>
      </c>
      <c r="G47" s="1222" t="s">
        <v>1396</v>
      </c>
      <c r="J47" s="1290">
        <v>148000</v>
      </c>
      <c r="K47" s="1137" t="s">
        <v>51</v>
      </c>
      <c r="L47" s="1274"/>
      <c r="M47" s="1280" t="s">
        <v>1397</v>
      </c>
      <c r="N47" s="1277"/>
    </row>
    <row r="48" spans="1:15" ht="112.5" customHeight="1">
      <c r="A48" s="999" t="s">
        <v>23</v>
      </c>
      <c r="B48" s="1222">
        <v>45</v>
      </c>
      <c r="C48" s="1222" t="s">
        <v>46</v>
      </c>
      <c r="D48" s="999" t="s">
        <v>47</v>
      </c>
      <c r="E48" s="1222" t="s">
        <v>48</v>
      </c>
      <c r="F48" s="1137" t="s">
        <v>1398</v>
      </c>
      <c r="G48" s="1222" t="s">
        <v>1399</v>
      </c>
      <c r="J48" s="1290"/>
      <c r="K48" s="1137" t="s">
        <v>108</v>
      </c>
      <c r="L48" s="1274"/>
      <c r="M48" s="1275" t="s">
        <v>1400</v>
      </c>
      <c r="N48" s="1277" t="s">
        <v>1394</v>
      </c>
    </row>
    <row r="49" spans="1:15" ht="112.5" customHeight="1">
      <c r="A49" s="999" t="s">
        <v>23</v>
      </c>
      <c r="B49" s="1450">
        <v>46</v>
      </c>
      <c r="C49" s="1222" t="s">
        <v>46</v>
      </c>
      <c r="D49" s="999" t="s">
        <v>47</v>
      </c>
      <c r="E49" s="1222" t="s">
        <v>48</v>
      </c>
      <c r="F49" s="1137" t="s">
        <v>1401</v>
      </c>
      <c r="G49" s="1222" t="s">
        <v>706</v>
      </c>
      <c r="J49" s="1290"/>
      <c r="K49" s="1137" t="s">
        <v>74</v>
      </c>
      <c r="L49" s="1274"/>
      <c r="M49" s="1275" t="s">
        <v>1402</v>
      </c>
      <c r="N49" s="1277"/>
    </row>
    <row r="50" spans="1:15" ht="112.5" customHeight="1">
      <c r="A50" s="999" t="s">
        <v>23</v>
      </c>
      <c r="B50" s="1222">
        <v>47</v>
      </c>
      <c r="C50" s="1222" t="s">
        <v>46</v>
      </c>
      <c r="D50" s="999" t="s">
        <v>47</v>
      </c>
      <c r="E50" s="1222" t="s">
        <v>48</v>
      </c>
      <c r="F50" s="1137" t="s">
        <v>1403</v>
      </c>
      <c r="G50" s="1222" t="s">
        <v>706</v>
      </c>
      <c r="J50" s="1290"/>
      <c r="K50" s="1137" t="s">
        <v>108</v>
      </c>
      <c r="L50" s="1274"/>
      <c r="M50" s="1275" t="s">
        <v>1404</v>
      </c>
      <c r="N50" s="1277" t="s">
        <v>1405</v>
      </c>
    </row>
    <row r="51" spans="1:15" ht="112.5" customHeight="1">
      <c r="A51" s="999" t="s">
        <v>23</v>
      </c>
      <c r="B51" s="1222">
        <v>48</v>
      </c>
      <c r="C51" s="1222" t="s">
        <v>46</v>
      </c>
      <c r="D51" s="999" t="s">
        <v>47</v>
      </c>
      <c r="E51" s="1222" t="s">
        <v>48</v>
      </c>
      <c r="F51" s="1137" t="s">
        <v>1406</v>
      </c>
      <c r="G51" s="1222" t="s">
        <v>706</v>
      </c>
      <c r="J51" s="1290">
        <v>148500</v>
      </c>
      <c r="K51" s="1137" t="s">
        <v>250</v>
      </c>
      <c r="L51" s="1274"/>
      <c r="M51" s="1280" t="s">
        <v>1407</v>
      </c>
      <c r="N51" s="1277" t="s">
        <v>1408</v>
      </c>
      <c r="O51" s="999" t="s">
        <v>1409</v>
      </c>
    </row>
    <row r="52" spans="1:15" ht="112.5" customHeight="1">
      <c r="A52" s="999" t="s">
        <v>23</v>
      </c>
      <c r="B52" s="1450">
        <v>49</v>
      </c>
      <c r="C52" s="1222" t="s">
        <v>46</v>
      </c>
      <c r="D52" s="999" t="s">
        <v>47</v>
      </c>
      <c r="E52" s="1222" t="s">
        <v>48</v>
      </c>
      <c r="F52" s="1137" t="s">
        <v>1410</v>
      </c>
      <c r="G52" s="1222" t="s">
        <v>706</v>
      </c>
      <c r="J52" s="1290"/>
      <c r="K52" s="1137" t="s">
        <v>74</v>
      </c>
      <c r="L52" s="1274"/>
      <c r="M52" s="1275" t="s">
        <v>1411</v>
      </c>
      <c r="N52" s="1277"/>
    </row>
    <row r="53" spans="1:15" ht="112.5" customHeight="1">
      <c r="A53" s="999" t="s">
        <v>23</v>
      </c>
      <c r="B53" s="1222">
        <v>50</v>
      </c>
      <c r="C53" s="1222" t="s">
        <v>46</v>
      </c>
      <c r="D53" s="999" t="s">
        <v>47</v>
      </c>
      <c r="E53" s="1222" t="s">
        <v>48</v>
      </c>
      <c r="F53" s="1137" t="s">
        <v>1412</v>
      </c>
      <c r="G53" s="1222" t="s">
        <v>706</v>
      </c>
      <c r="J53" s="1290"/>
      <c r="K53" s="1137" t="s">
        <v>74</v>
      </c>
      <c r="L53" s="1274"/>
      <c r="M53" s="1275" t="s">
        <v>1413</v>
      </c>
      <c r="N53" s="1277"/>
    </row>
    <row r="54" spans="1:15" ht="112.5" customHeight="1">
      <c r="A54" s="999" t="s">
        <v>23</v>
      </c>
      <c r="B54" s="1222">
        <v>51</v>
      </c>
      <c r="C54" s="1222" t="s">
        <v>46</v>
      </c>
      <c r="D54" s="999" t="s">
        <v>47</v>
      </c>
      <c r="E54" s="1222" t="s">
        <v>48</v>
      </c>
      <c r="F54" s="1137" t="s">
        <v>1414</v>
      </c>
      <c r="G54" s="1222" t="s">
        <v>706</v>
      </c>
      <c r="J54" s="1290"/>
      <c r="K54" s="1137" t="s">
        <v>74</v>
      </c>
      <c r="L54" s="1274"/>
      <c r="M54" s="1275" t="s">
        <v>1413</v>
      </c>
      <c r="N54" s="1277"/>
    </row>
    <row r="55" spans="1:15" ht="112.5" customHeight="1">
      <c r="A55" s="999" t="s">
        <v>23</v>
      </c>
      <c r="B55" s="1450">
        <v>52</v>
      </c>
      <c r="C55" s="1222" t="s">
        <v>46</v>
      </c>
      <c r="D55" s="999" t="s">
        <v>47</v>
      </c>
      <c r="E55" s="1222" t="s">
        <v>48</v>
      </c>
      <c r="F55" s="1137" t="s">
        <v>1415</v>
      </c>
      <c r="G55" s="1222" t="s">
        <v>706</v>
      </c>
      <c r="J55" s="1290"/>
      <c r="K55" s="1137" t="s">
        <v>74</v>
      </c>
      <c r="L55" s="1274"/>
      <c r="M55" s="1275" t="s">
        <v>1413</v>
      </c>
      <c r="N55" s="1277"/>
    </row>
    <row r="56" spans="1:15" ht="112.5" customHeight="1">
      <c r="A56" s="999" t="s">
        <v>23</v>
      </c>
      <c r="B56" s="1222">
        <v>53</v>
      </c>
      <c r="C56" s="1222" t="s">
        <v>46</v>
      </c>
      <c r="D56" s="999" t="s">
        <v>47</v>
      </c>
      <c r="E56" s="1222" t="s">
        <v>48</v>
      </c>
      <c r="F56" s="1137" t="s">
        <v>1416</v>
      </c>
      <c r="G56" s="1222" t="s">
        <v>706</v>
      </c>
      <c r="J56" s="1290"/>
      <c r="K56" s="1137" t="s">
        <v>74</v>
      </c>
      <c r="L56" s="1274"/>
      <c r="M56" s="1275" t="s">
        <v>1413</v>
      </c>
      <c r="N56" s="1277"/>
    </row>
    <row r="57" spans="1:15" ht="112.5" customHeight="1">
      <c r="A57" s="999" t="s">
        <v>23</v>
      </c>
      <c r="B57" s="1222">
        <v>54</v>
      </c>
      <c r="C57" s="1222" t="s">
        <v>46</v>
      </c>
      <c r="D57" s="999" t="s">
        <v>47</v>
      </c>
      <c r="E57" s="1222" t="s">
        <v>48</v>
      </c>
      <c r="F57" s="1137" t="s">
        <v>1417</v>
      </c>
      <c r="G57" s="1222" t="s">
        <v>706</v>
      </c>
      <c r="J57" s="1290"/>
      <c r="K57" s="1137" t="s">
        <v>74</v>
      </c>
      <c r="L57" s="1274"/>
      <c r="M57" s="1275" t="s">
        <v>1413</v>
      </c>
      <c r="N57" s="1277"/>
    </row>
    <row r="58" spans="1:15" ht="112.5" customHeight="1">
      <c r="A58" s="999" t="s">
        <v>23</v>
      </c>
      <c r="B58" s="1450">
        <v>55</v>
      </c>
      <c r="C58" s="1222" t="s">
        <v>46</v>
      </c>
      <c r="D58" s="999" t="s">
        <v>47</v>
      </c>
      <c r="E58" s="1222" t="s">
        <v>48</v>
      </c>
      <c r="F58" s="1137" t="s">
        <v>1418</v>
      </c>
      <c r="G58" s="1222" t="s">
        <v>706</v>
      </c>
      <c r="J58" s="1290"/>
      <c r="K58" s="1137" t="s">
        <v>74</v>
      </c>
      <c r="L58" s="1274"/>
      <c r="M58" s="1275" t="s">
        <v>1413</v>
      </c>
      <c r="N58" s="1277"/>
    </row>
    <row r="59" spans="1:15" ht="112.5" customHeight="1">
      <c r="A59" s="999" t="s">
        <v>23</v>
      </c>
      <c r="B59" s="1222">
        <v>56</v>
      </c>
      <c r="C59" s="1222" t="s">
        <v>46</v>
      </c>
      <c r="D59" s="999" t="s">
        <v>47</v>
      </c>
      <c r="E59" s="1222" t="s">
        <v>48</v>
      </c>
      <c r="F59" s="1137" t="s">
        <v>1419</v>
      </c>
      <c r="G59" s="1223" t="s">
        <v>706</v>
      </c>
      <c r="J59" s="1276"/>
      <c r="K59" s="1137" t="s">
        <v>108</v>
      </c>
      <c r="L59" s="1274"/>
      <c r="M59" s="1275" t="s">
        <v>1420</v>
      </c>
      <c r="N59" s="1277"/>
    </row>
    <row r="60" spans="1:15" ht="112.5" customHeight="1">
      <c r="A60" s="999" t="s">
        <v>23</v>
      </c>
      <c r="B60" s="1222">
        <v>57</v>
      </c>
      <c r="C60" s="1222" t="s">
        <v>46</v>
      </c>
      <c r="D60" s="999" t="s">
        <v>47</v>
      </c>
      <c r="E60" s="1222" t="s">
        <v>48</v>
      </c>
      <c r="F60" s="1137" t="s">
        <v>1421</v>
      </c>
      <c r="G60" s="1223" t="s">
        <v>1422</v>
      </c>
      <c r="J60" s="1276"/>
      <c r="K60" s="1137" t="s">
        <v>108</v>
      </c>
      <c r="L60" s="1233"/>
      <c r="M60" s="1275" t="s">
        <v>1423</v>
      </c>
      <c r="N60" s="1277"/>
    </row>
    <row r="61" spans="1:15" ht="112.5" customHeight="1">
      <c r="A61" s="999" t="s">
        <v>23</v>
      </c>
      <c r="B61" s="1450">
        <v>58</v>
      </c>
      <c r="C61" s="1222" t="s">
        <v>73</v>
      </c>
      <c r="D61" s="999" t="s">
        <v>47</v>
      </c>
      <c r="E61" s="1222" t="s">
        <v>48</v>
      </c>
      <c r="F61" s="1137" t="s">
        <v>1424</v>
      </c>
      <c r="G61" s="1223" t="s">
        <v>1425</v>
      </c>
      <c r="J61" s="1276"/>
      <c r="K61" s="1137" t="s">
        <v>74</v>
      </c>
      <c r="L61" s="1274"/>
      <c r="M61" s="1275" t="s">
        <v>1426</v>
      </c>
      <c r="N61" s="1277"/>
    </row>
    <row r="62" spans="1:15" ht="112.5" customHeight="1">
      <c r="A62" s="999" t="s">
        <v>23</v>
      </c>
      <c r="B62" s="1222">
        <v>59</v>
      </c>
      <c r="C62" s="1222" t="s">
        <v>46</v>
      </c>
      <c r="D62" s="999" t="s">
        <v>47</v>
      </c>
      <c r="E62" s="1222" t="s">
        <v>48</v>
      </c>
      <c r="F62" s="1137" t="s">
        <v>1427</v>
      </c>
      <c r="G62" s="1223" t="s">
        <v>446</v>
      </c>
      <c r="J62" s="1273">
        <v>148000</v>
      </c>
      <c r="K62" s="1137" t="s">
        <v>51</v>
      </c>
      <c r="L62" s="1274"/>
      <c r="M62" s="1277" t="s">
        <v>1428</v>
      </c>
      <c r="N62" s="1277"/>
    </row>
    <row r="63" spans="1:15" ht="112.5" customHeight="1">
      <c r="A63" s="999" t="s">
        <v>23</v>
      </c>
      <c r="B63" s="1222">
        <v>60</v>
      </c>
      <c r="C63" s="1222" t="s">
        <v>46</v>
      </c>
      <c r="D63" s="999" t="s">
        <v>47</v>
      </c>
      <c r="E63" s="1222" t="s">
        <v>48</v>
      </c>
      <c r="F63" s="1137" t="s">
        <v>1429</v>
      </c>
      <c r="G63" s="1223" t="s">
        <v>706</v>
      </c>
      <c r="J63" s="1273">
        <v>145000</v>
      </c>
      <c r="K63" s="1137" t="s">
        <v>51</v>
      </c>
      <c r="L63" s="1274"/>
      <c r="M63" s="1275" t="s">
        <v>1430</v>
      </c>
      <c r="N63" s="1277"/>
    </row>
    <row r="64" spans="1:15" ht="112.5" customHeight="1">
      <c r="A64" s="999" t="s">
        <v>23</v>
      </c>
      <c r="B64" s="1450">
        <v>61</v>
      </c>
      <c r="C64" s="1222" t="s">
        <v>46</v>
      </c>
      <c r="D64" s="999" t="s">
        <v>47</v>
      </c>
      <c r="E64" s="1222" t="s">
        <v>48</v>
      </c>
      <c r="F64" s="1137" t="s">
        <v>1431</v>
      </c>
      <c r="G64" s="1223" t="s">
        <v>913</v>
      </c>
      <c r="J64" s="1276"/>
      <c r="K64" s="1137" t="s">
        <v>108</v>
      </c>
      <c r="L64" s="1274"/>
      <c r="M64" s="1275" t="s">
        <v>1432</v>
      </c>
      <c r="N64" s="1237">
        <v>45915</v>
      </c>
    </row>
    <row r="65" spans="1:15" ht="112.5" customHeight="1">
      <c r="A65" s="999" t="s">
        <v>23</v>
      </c>
      <c r="B65" s="1222">
        <v>62</v>
      </c>
      <c r="C65" s="1222" t="s">
        <v>46</v>
      </c>
      <c r="D65" s="999" t="s">
        <v>47</v>
      </c>
      <c r="E65" s="1222" t="s">
        <v>92</v>
      </c>
      <c r="F65" s="1137" t="s">
        <v>1433</v>
      </c>
      <c r="G65" s="1223" t="s">
        <v>1434</v>
      </c>
      <c r="J65" s="1276"/>
      <c r="K65" s="1137" t="s">
        <v>74</v>
      </c>
      <c r="L65" s="1233"/>
      <c r="M65" s="1275" t="s">
        <v>1435</v>
      </c>
      <c r="N65" s="1237"/>
    </row>
    <row r="66" spans="1:15" ht="112.5" customHeight="1">
      <c r="A66" s="999" t="s">
        <v>23</v>
      </c>
      <c r="B66" s="1222">
        <v>63</v>
      </c>
      <c r="C66" s="1222" t="s">
        <v>46</v>
      </c>
      <c r="D66" s="999" t="s">
        <v>47</v>
      </c>
      <c r="E66" s="1267" t="s">
        <v>92</v>
      </c>
      <c r="F66" s="1137" t="s">
        <v>1436</v>
      </c>
      <c r="G66" s="1223" t="s">
        <v>1437</v>
      </c>
      <c r="J66" s="1276"/>
      <c r="K66" s="1137" t="s">
        <v>108</v>
      </c>
      <c r="L66" s="1274"/>
      <c r="M66" s="1275" t="s">
        <v>1438</v>
      </c>
      <c r="N66" s="1237">
        <v>45958</v>
      </c>
    </row>
    <row r="67" spans="1:15" ht="59.25" customHeight="1">
      <c r="A67" s="1222" t="s">
        <v>1439</v>
      </c>
      <c r="B67" s="1450">
        <v>64</v>
      </c>
      <c r="C67" s="1222" t="s">
        <v>46</v>
      </c>
      <c r="D67" s="999" t="s">
        <v>47</v>
      </c>
      <c r="E67" s="1137" t="s">
        <v>1343</v>
      </c>
      <c r="F67" s="1137" t="s">
        <v>380</v>
      </c>
      <c r="G67" s="1224" t="s">
        <v>1440</v>
      </c>
      <c r="H67" s="1286">
        <v>46022</v>
      </c>
      <c r="I67" s="1292"/>
      <c r="J67" s="1292"/>
      <c r="K67" s="1137" t="s">
        <v>250</v>
      </c>
      <c r="L67" s="1274"/>
      <c r="M67" s="1293" t="s">
        <v>1441</v>
      </c>
    </row>
    <row r="68" spans="1:15" ht="59.25" customHeight="1">
      <c r="A68" s="1221" t="s">
        <v>23</v>
      </c>
      <c r="B68" s="1222">
        <v>65</v>
      </c>
      <c r="C68" s="1221" t="s">
        <v>154</v>
      </c>
      <c r="D68" s="1267" t="s">
        <v>47</v>
      </c>
      <c r="E68" s="1267" t="s">
        <v>92</v>
      </c>
      <c r="F68" s="1224" t="s">
        <v>1442</v>
      </c>
      <c r="G68" s="1224" t="s">
        <v>844</v>
      </c>
      <c r="H68" s="1221"/>
      <c r="I68" s="1221"/>
      <c r="J68" s="1294" t="s">
        <v>1443</v>
      </c>
      <c r="K68" s="1228" t="s">
        <v>51</v>
      </c>
      <c r="L68" s="1295"/>
      <c r="M68" s="1257" t="s">
        <v>1444</v>
      </c>
      <c r="N68" s="1236"/>
      <c r="O68" s="1236" t="s">
        <v>1445</v>
      </c>
    </row>
    <row r="69" spans="1:15" ht="59.25" customHeight="1">
      <c r="A69" s="1222" t="s">
        <v>23</v>
      </c>
      <c r="B69" s="1222">
        <v>66</v>
      </c>
      <c r="C69" s="1222" t="s">
        <v>46</v>
      </c>
      <c r="D69" s="999" t="s">
        <v>47</v>
      </c>
      <c r="E69" s="1137" t="s">
        <v>1343</v>
      </c>
      <c r="F69" s="1137" t="s">
        <v>1446</v>
      </c>
      <c r="G69" s="1224" t="s">
        <v>1447</v>
      </c>
      <c r="H69" s="1221"/>
      <c r="I69" s="1221"/>
      <c r="J69" s="1294"/>
      <c r="K69" s="1137" t="s">
        <v>66</v>
      </c>
      <c r="L69" s="1295"/>
      <c r="M69" s="1257" t="s">
        <v>1448</v>
      </c>
      <c r="N69" s="1236"/>
      <c r="O69" s="1236"/>
    </row>
    <row r="70" spans="1:15" ht="59.25" customHeight="1">
      <c r="A70" s="1222" t="s">
        <v>23</v>
      </c>
      <c r="B70" s="1450">
        <v>67</v>
      </c>
      <c r="C70" s="1222" t="s">
        <v>46</v>
      </c>
      <c r="D70" s="999" t="s">
        <v>47</v>
      </c>
      <c r="E70" s="1137" t="s">
        <v>1343</v>
      </c>
      <c r="F70" s="1137" t="s">
        <v>1449</v>
      </c>
      <c r="G70" s="1224" t="s">
        <v>1447</v>
      </c>
      <c r="H70" s="1221"/>
      <c r="I70" s="1221"/>
      <c r="J70" s="1294"/>
      <c r="K70" s="1137" t="s">
        <v>66</v>
      </c>
      <c r="L70" s="1295"/>
      <c r="M70" s="1257" t="s">
        <v>1448</v>
      </c>
      <c r="N70" s="1236"/>
      <c r="O70" s="1236"/>
    </row>
    <row r="71" spans="1:15" ht="59.25" customHeight="1">
      <c r="A71" s="1222" t="s">
        <v>23</v>
      </c>
      <c r="B71" s="1222">
        <v>68</v>
      </c>
      <c r="C71" s="1222" t="s">
        <v>46</v>
      </c>
      <c r="D71" s="999" t="s">
        <v>47</v>
      </c>
      <c r="E71" s="1137" t="s">
        <v>1343</v>
      </c>
      <c r="F71" s="1137" t="s">
        <v>1450</v>
      </c>
      <c r="G71" s="1224" t="s">
        <v>1447</v>
      </c>
      <c r="H71" s="1221"/>
      <c r="I71" s="1221"/>
      <c r="J71" s="1294"/>
      <c r="K71" s="1137" t="s">
        <v>66</v>
      </c>
      <c r="L71" s="1295"/>
      <c r="M71" s="1257" t="s">
        <v>1448</v>
      </c>
      <c r="N71" s="1236"/>
      <c r="O71" s="1236"/>
    </row>
    <row r="72" spans="1:15" ht="59.25" customHeight="1">
      <c r="A72" s="1222" t="s">
        <v>23</v>
      </c>
      <c r="B72" s="1222">
        <v>69</v>
      </c>
      <c r="C72" s="1222" t="s">
        <v>46</v>
      </c>
      <c r="D72" s="999" t="s">
        <v>47</v>
      </c>
      <c r="E72" s="1137" t="s">
        <v>1343</v>
      </c>
      <c r="F72" s="1137" t="s">
        <v>1451</v>
      </c>
      <c r="G72" s="1224" t="s">
        <v>1447</v>
      </c>
      <c r="H72" s="1221"/>
      <c r="I72" s="1221"/>
      <c r="J72" s="1294"/>
      <c r="K72" s="1137" t="s">
        <v>108</v>
      </c>
      <c r="L72" s="1295"/>
      <c r="M72" s="1257" t="s">
        <v>1452</v>
      </c>
      <c r="N72" s="1236"/>
      <c r="O72" s="1236"/>
    </row>
    <row r="73" spans="1:15" ht="59.25" customHeight="1">
      <c r="A73" s="1222" t="s">
        <v>23</v>
      </c>
      <c r="B73" s="1450">
        <v>70</v>
      </c>
      <c r="C73" s="1222" t="s">
        <v>46</v>
      </c>
      <c r="D73" s="999" t="s">
        <v>47</v>
      </c>
      <c r="E73" s="1137" t="s">
        <v>1343</v>
      </c>
      <c r="F73" s="1137" t="s">
        <v>1453</v>
      </c>
      <c r="G73" s="1224" t="s">
        <v>1447</v>
      </c>
      <c r="H73" s="1221"/>
      <c r="I73" s="1221"/>
      <c r="J73" s="1294"/>
      <c r="K73" s="1137" t="s">
        <v>66</v>
      </c>
      <c r="L73" s="1295"/>
      <c r="M73" s="1257" t="s">
        <v>1448</v>
      </c>
      <c r="N73" s="1236"/>
      <c r="O73" s="1236"/>
    </row>
    <row r="74" spans="1:15" ht="59.25" customHeight="1">
      <c r="A74" s="1222" t="s">
        <v>23</v>
      </c>
      <c r="B74" s="1222">
        <v>71</v>
      </c>
      <c r="C74" s="1222" t="s">
        <v>46</v>
      </c>
      <c r="D74" s="999" t="s">
        <v>47</v>
      </c>
      <c r="E74" s="1137" t="s">
        <v>1343</v>
      </c>
      <c r="F74" s="1137" t="s">
        <v>1454</v>
      </c>
      <c r="G74" s="1224" t="s">
        <v>1455</v>
      </c>
      <c r="H74" s="1221"/>
      <c r="I74" s="1221"/>
      <c r="J74" s="1294"/>
      <c r="K74" s="1137" t="s">
        <v>66</v>
      </c>
      <c r="L74" s="1295"/>
      <c r="M74" s="1257" t="s">
        <v>1448</v>
      </c>
      <c r="N74" s="1236"/>
      <c r="O74" s="1236"/>
    </row>
    <row r="75" spans="1:15" ht="59.25" customHeight="1">
      <c r="A75" s="1222" t="s">
        <v>23</v>
      </c>
      <c r="B75" s="1222">
        <v>72</v>
      </c>
      <c r="C75" s="1222" t="s">
        <v>46</v>
      </c>
      <c r="D75" s="999" t="s">
        <v>47</v>
      </c>
      <c r="E75" s="1137" t="s">
        <v>1343</v>
      </c>
      <c r="F75" s="1137" t="s">
        <v>1456</v>
      </c>
      <c r="G75" s="1224" t="s">
        <v>1455</v>
      </c>
      <c r="H75" s="1221"/>
      <c r="I75" s="1221"/>
      <c r="J75" s="1294"/>
      <c r="K75" s="1137" t="s">
        <v>66</v>
      </c>
      <c r="L75" s="1295"/>
      <c r="M75" s="1257" t="s">
        <v>1448</v>
      </c>
      <c r="N75" s="1236"/>
      <c r="O75" s="1236"/>
    </row>
    <row r="76" spans="1:15" ht="59.25" customHeight="1">
      <c r="A76" s="1222" t="s">
        <v>23</v>
      </c>
      <c r="B76" s="1450">
        <v>73</v>
      </c>
      <c r="C76" s="1222" t="s">
        <v>46</v>
      </c>
      <c r="D76" s="999" t="s">
        <v>47</v>
      </c>
      <c r="E76" s="1137" t="s">
        <v>1343</v>
      </c>
      <c r="F76" s="1137" t="s">
        <v>1457</v>
      </c>
      <c r="G76" s="1224" t="s">
        <v>1455</v>
      </c>
      <c r="H76" s="1221"/>
      <c r="I76" s="1221"/>
      <c r="J76" s="1294"/>
      <c r="K76" s="1137" t="s">
        <v>66</v>
      </c>
      <c r="L76" s="1295"/>
      <c r="M76" s="1257" t="s">
        <v>1448</v>
      </c>
      <c r="N76" s="1236"/>
      <c r="O76" s="1236"/>
    </row>
    <row r="77" spans="1:15" ht="59.25" customHeight="1">
      <c r="A77" s="1222" t="s">
        <v>23</v>
      </c>
      <c r="B77" s="1222">
        <v>74</v>
      </c>
      <c r="C77" s="1222" t="s">
        <v>46</v>
      </c>
      <c r="D77" s="999" t="s">
        <v>47</v>
      </c>
      <c r="E77" s="1137" t="s">
        <v>1343</v>
      </c>
      <c r="F77" s="1137" t="s">
        <v>1458</v>
      </c>
      <c r="G77" s="1224" t="s">
        <v>1455</v>
      </c>
      <c r="H77" s="1221"/>
      <c r="I77" s="1221"/>
      <c r="J77" s="1294"/>
      <c r="K77" s="1137" t="s">
        <v>66</v>
      </c>
      <c r="L77" s="1295"/>
      <c r="M77" s="1257" t="s">
        <v>1448</v>
      </c>
      <c r="N77" s="1236"/>
      <c r="O77" s="1236"/>
    </row>
    <row r="78" spans="1:15" ht="59.25" customHeight="1">
      <c r="A78" s="1222" t="s">
        <v>23</v>
      </c>
      <c r="B78" s="1222">
        <v>75</v>
      </c>
      <c r="C78" s="1222" t="s">
        <v>46</v>
      </c>
      <c r="D78" s="999" t="s">
        <v>47</v>
      </c>
      <c r="E78" s="1137" t="s">
        <v>1343</v>
      </c>
      <c r="F78" s="1224" t="s">
        <v>1459</v>
      </c>
      <c r="G78" s="1224" t="s">
        <v>1455</v>
      </c>
      <c r="H78" s="1221"/>
      <c r="I78" s="1221"/>
      <c r="J78" s="1294"/>
      <c r="K78" s="1137" t="s">
        <v>66</v>
      </c>
      <c r="L78" s="1295"/>
      <c r="M78" s="1257" t="s">
        <v>1448</v>
      </c>
      <c r="N78" s="1236"/>
      <c r="O78" s="1236"/>
    </row>
    <row r="79" spans="1:15" ht="59.25" customHeight="1">
      <c r="A79" s="1222" t="s">
        <v>23</v>
      </c>
      <c r="B79" s="1450">
        <v>76</v>
      </c>
      <c r="C79" s="1222" t="s">
        <v>46</v>
      </c>
      <c r="D79" s="999" t="s">
        <v>47</v>
      </c>
      <c r="E79" s="1137" t="s">
        <v>1343</v>
      </c>
      <c r="F79" s="1224" t="s">
        <v>1460</v>
      </c>
      <c r="G79" s="1224" t="s">
        <v>1461</v>
      </c>
      <c r="H79" s="1221"/>
      <c r="I79" s="1221"/>
      <c r="J79" s="1294"/>
      <c r="K79" s="1137" t="s">
        <v>66</v>
      </c>
      <c r="L79" s="1295"/>
      <c r="M79" s="1257" t="s">
        <v>1448</v>
      </c>
      <c r="N79" s="1236"/>
      <c r="O79" s="1236"/>
    </row>
    <row r="80" spans="1:15" ht="59.25" customHeight="1">
      <c r="A80" s="1222" t="s">
        <v>23</v>
      </c>
      <c r="B80" s="1222">
        <v>77</v>
      </c>
      <c r="C80" s="1222" t="s">
        <v>46</v>
      </c>
      <c r="D80" s="999" t="s">
        <v>47</v>
      </c>
      <c r="E80" s="1137" t="s">
        <v>1343</v>
      </c>
      <c r="F80" s="1137" t="s">
        <v>1462</v>
      </c>
      <c r="G80" s="1224" t="s">
        <v>1461</v>
      </c>
      <c r="H80" s="1221"/>
      <c r="I80" s="1221"/>
      <c r="J80" s="1294"/>
      <c r="K80" s="1137" t="s">
        <v>66</v>
      </c>
      <c r="L80" s="1295"/>
      <c r="M80" s="1257" t="s">
        <v>1448</v>
      </c>
      <c r="N80" s="1236"/>
      <c r="O80" s="1236"/>
    </row>
    <row r="81" spans="1:15" ht="59.25" customHeight="1">
      <c r="A81" s="1222" t="s">
        <v>23</v>
      </c>
      <c r="B81" s="1222">
        <v>78</v>
      </c>
      <c r="C81" s="1222" t="s">
        <v>46</v>
      </c>
      <c r="D81" s="999" t="s">
        <v>47</v>
      </c>
      <c r="E81" s="1137" t="s">
        <v>1343</v>
      </c>
      <c r="F81" s="1224" t="s">
        <v>1463</v>
      </c>
      <c r="G81" s="1224" t="s">
        <v>1464</v>
      </c>
      <c r="H81" s="1221"/>
      <c r="I81" s="1221"/>
      <c r="J81" s="1294"/>
      <c r="K81" s="1137" t="s">
        <v>66</v>
      </c>
      <c r="L81" s="1295"/>
      <c r="M81" s="1257" t="s">
        <v>1448</v>
      </c>
      <c r="N81" s="1236"/>
      <c r="O81" s="1236"/>
    </row>
    <row r="82" spans="1:15" ht="59.25" customHeight="1">
      <c r="A82" s="1222" t="s">
        <v>23</v>
      </c>
      <c r="B82" s="1450">
        <v>79</v>
      </c>
      <c r="C82" s="1222" t="s">
        <v>46</v>
      </c>
      <c r="D82" s="999" t="s">
        <v>47</v>
      </c>
      <c r="E82" s="1137" t="s">
        <v>1343</v>
      </c>
      <c r="F82" s="1224" t="s">
        <v>1465</v>
      </c>
      <c r="G82" s="1224" t="s">
        <v>1396</v>
      </c>
      <c r="H82" s="1221"/>
      <c r="I82" s="1221"/>
      <c r="J82" s="1294"/>
      <c r="K82" s="1137" t="s">
        <v>66</v>
      </c>
      <c r="L82" s="1295"/>
      <c r="M82" s="1257" t="s">
        <v>1448</v>
      </c>
      <c r="N82" s="1236"/>
      <c r="O82" s="1236"/>
    </row>
    <row r="83" spans="1:15" ht="59.25" customHeight="1">
      <c r="A83" s="1222" t="s">
        <v>23</v>
      </c>
      <c r="B83" s="1222">
        <v>80</v>
      </c>
      <c r="C83" s="1222" t="s">
        <v>46</v>
      </c>
      <c r="D83" s="999" t="s">
        <v>47</v>
      </c>
      <c r="E83" s="1137" t="s">
        <v>1343</v>
      </c>
      <c r="F83" s="1137" t="s">
        <v>745</v>
      </c>
      <c r="G83" s="1224" t="s">
        <v>1396</v>
      </c>
      <c r="H83" s="1221"/>
      <c r="I83" s="1221"/>
      <c r="J83" s="1294"/>
      <c r="K83" s="1137" t="s">
        <v>66</v>
      </c>
      <c r="L83" s="1295"/>
      <c r="M83" s="1257" t="s">
        <v>1448</v>
      </c>
      <c r="N83" s="1236"/>
      <c r="O83" s="1236"/>
    </row>
    <row r="84" spans="1:15" ht="59.25" customHeight="1">
      <c r="A84" s="1222" t="s">
        <v>23</v>
      </c>
      <c r="B84" s="1222">
        <v>81</v>
      </c>
      <c r="C84" s="1222" t="s">
        <v>46</v>
      </c>
      <c r="D84" s="999" t="s">
        <v>47</v>
      </c>
      <c r="E84" s="1137" t="s">
        <v>1343</v>
      </c>
      <c r="F84" s="1224" t="s">
        <v>1466</v>
      </c>
      <c r="G84" s="1224" t="s">
        <v>1467</v>
      </c>
      <c r="H84" s="1221"/>
      <c r="I84" s="1221"/>
      <c r="J84" s="1294"/>
      <c r="K84" s="1137" t="s">
        <v>66</v>
      </c>
      <c r="L84" s="1295"/>
      <c r="M84" s="1257" t="s">
        <v>1448</v>
      </c>
      <c r="N84" s="1236"/>
      <c r="O84" s="1236"/>
    </row>
    <row r="85" spans="1:15" ht="59.25" customHeight="1">
      <c r="A85" s="1222" t="s">
        <v>23</v>
      </c>
      <c r="B85" s="1450">
        <v>82</v>
      </c>
      <c r="C85" s="1222" t="s">
        <v>46</v>
      </c>
      <c r="D85" s="999" t="s">
        <v>47</v>
      </c>
      <c r="E85" s="1137" t="s">
        <v>1343</v>
      </c>
      <c r="F85" s="1224" t="s">
        <v>1468</v>
      </c>
      <c r="G85" s="1224" t="s">
        <v>1469</v>
      </c>
      <c r="H85" s="1221"/>
      <c r="I85" s="1221"/>
      <c r="J85" s="1294"/>
      <c r="K85" s="1137" t="s">
        <v>66</v>
      </c>
      <c r="L85" s="1295"/>
      <c r="M85" s="1257" t="s">
        <v>1448</v>
      </c>
      <c r="N85" s="1236"/>
      <c r="O85" s="1236"/>
    </row>
    <row r="86" spans="1:15" ht="59.25" customHeight="1">
      <c r="A86" s="1222" t="s">
        <v>23</v>
      </c>
      <c r="B86" s="1222">
        <v>83</v>
      </c>
      <c r="C86" s="1222" t="s">
        <v>46</v>
      </c>
      <c r="D86" s="999" t="s">
        <v>47</v>
      </c>
      <c r="E86" s="1137" t="s">
        <v>1343</v>
      </c>
      <c r="F86" s="1137" t="s">
        <v>1470</v>
      </c>
      <c r="G86" s="1224"/>
      <c r="H86" s="1221"/>
      <c r="I86" s="1221"/>
      <c r="J86" s="1294"/>
      <c r="K86" s="1137" t="s">
        <v>66</v>
      </c>
      <c r="L86" s="1295"/>
      <c r="M86" s="1257" t="s">
        <v>1448</v>
      </c>
      <c r="N86" s="1236"/>
      <c r="O86" s="1236"/>
    </row>
    <row r="87" spans="1:15" ht="59.25" customHeight="1">
      <c r="A87" s="1222" t="s">
        <v>23</v>
      </c>
      <c r="B87" s="1222">
        <v>84</v>
      </c>
      <c r="C87" s="1222" t="s">
        <v>46</v>
      </c>
      <c r="D87" s="999" t="s">
        <v>47</v>
      </c>
      <c r="E87" s="1137" t="s">
        <v>1343</v>
      </c>
      <c r="F87" s="1224" t="s">
        <v>1471</v>
      </c>
      <c r="G87" s="1224"/>
      <c r="H87" s="1221"/>
      <c r="I87" s="1221"/>
      <c r="J87" s="1294"/>
      <c r="K87" s="1137" t="s">
        <v>66</v>
      </c>
      <c r="L87" s="1295"/>
      <c r="M87" s="1257" t="s">
        <v>1448</v>
      </c>
      <c r="N87" s="1236"/>
      <c r="O87" s="1236"/>
    </row>
    <row r="88" spans="1:15" ht="59.25" customHeight="1">
      <c r="A88" s="1222" t="s">
        <v>23</v>
      </c>
      <c r="B88" s="1450">
        <v>85</v>
      </c>
      <c r="C88" s="1222" t="s">
        <v>46</v>
      </c>
      <c r="D88" s="999" t="s">
        <v>47</v>
      </c>
      <c r="E88" s="1137" t="s">
        <v>1343</v>
      </c>
      <c r="F88" s="1224" t="s">
        <v>1472</v>
      </c>
      <c r="G88" s="1224"/>
      <c r="H88" s="1221"/>
      <c r="I88" s="1221"/>
      <c r="J88" s="1294"/>
      <c r="K88" s="1137" t="s">
        <v>66</v>
      </c>
      <c r="L88" s="1295"/>
      <c r="M88" s="1257" t="s">
        <v>1448</v>
      </c>
      <c r="N88" s="1236"/>
      <c r="O88" s="1236"/>
    </row>
    <row r="89" spans="1:15" ht="59.25" customHeight="1">
      <c r="A89" s="1222" t="s">
        <v>23</v>
      </c>
      <c r="B89" s="1222">
        <v>86</v>
      </c>
      <c r="C89" s="1222" t="s">
        <v>46</v>
      </c>
      <c r="D89" s="999" t="s">
        <v>47</v>
      </c>
      <c r="E89" s="1137" t="s">
        <v>1343</v>
      </c>
      <c r="F89" s="1224" t="s">
        <v>1473</v>
      </c>
      <c r="G89" s="1224"/>
      <c r="H89" s="1221"/>
      <c r="I89" s="1221"/>
      <c r="J89" s="1294"/>
      <c r="K89" s="1137" t="s">
        <v>66</v>
      </c>
      <c r="L89" s="1295"/>
      <c r="M89" s="1257" t="s">
        <v>1448</v>
      </c>
      <c r="N89" s="1236"/>
      <c r="O89" s="1236"/>
    </row>
    <row r="90" spans="1:15" ht="59.25" customHeight="1">
      <c r="A90" s="1222" t="s">
        <v>23</v>
      </c>
      <c r="B90" s="1222">
        <v>87</v>
      </c>
      <c r="C90" s="1222" t="s">
        <v>46</v>
      </c>
      <c r="D90" s="999" t="s">
        <v>47</v>
      </c>
      <c r="E90" s="1137" t="s">
        <v>1343</v>
      </c>
      <c r="F90" s="1137" t="s">
        <v>1474</v>
      </c>
      <c r="G90" s="1224"/>
      <c r="H90" s="1221"/>
      <c r="I90" s="1221"/>
      <c r="J90" s="1294"/>
      <c r="K90" s="1137" t="s">
        <v>66</v>
      </c>
      <c r="L90" s="1295"/>
      <c r="M90" s="1257" t="s">
        <v>1448</v>
      </c>
      <c r="N90" s="1236"/>
      <c r="O90" s="1236"/>
    </row>
    <row r="91" spans="1:15" ht="59.25" customHeight="1">
      <c r="A91" s="1222" t="s">
        <v>23</v>
      </c>
      <c r="B91" s="1450">
        <v>88</v>
      </c>
      <c r="C91" s="1222" t="s">
        <v>46</v>
      </c>
      <c r="D91" s="999" t="s">
        <v>47</v>
      </c>
      <c r="E91" s="1137" t="s">
        <v>1343</v>
      </c>
      <c r="F91" s="1224" t="s">
        <v>1475</v>
      </c>
      <c r="G91" s="1224"/>
      <c r="H91" s="1221"/>
      <c r="I91" s="1221"/>
      <c r="J91" s="1294"/>
      <c r="K91" s="1137" t="s">
        <v>66</v>
      </c>
      <c r="L91" s="1295"/>
      <c r="M91" s="1257" t="s">
        <v>1448</v>
      </c>
      <c r="N91" s="1236"/>
      <c r="O91" s="1236"/>
    </row>
    <row r="92" spans="1:15" ht="59.25" customHeight="1">
      <c r="A92" s="1222" t="s">
        <v>23</v>
      </c>
      <c r="B92" s="1222">
        <v>89</v>
      </c>
      <c r="C92" s="1222" t="s">
        <v>46</v>
      </c>
      <c r="D92" s="999" t="s">
        <v>47</v>
      </c>
      <c r="E92" s="1137" t="s">
        <v>1343</v>
      </c>
      <c r="F92" s="1224" t="s">
        <v>1476</v>
      </c>
      <c r="G92" s="1224"/>
      <c r="H92" s="1221"/>
      <c r="I92" s="1221"/>
      <c r="J92" s="1294"/>
      <c r="K92" s="1137" t="s">
        <v>66</v>
      </c>
      <c r="L92" s="1295"/>
      <c r="M92" s="1257" t="s">
        <v>1448</v>
      </c>
      <c r="N92" s="1236"/>
      <c r="O92" s="1236"/>
    </row>
    <row r="93" spans="1:15" ht="59.25" customHeight="1">
      <c r="A93" s="1222" t="s">
        <v>23</v>
      </c>
      <c r="B93" s="1222">
        <v>90</v>
      </c>
      <c r="C93" s="1222" t="s">
        <v>46</v>
      </c>
      <c r="D93" s="999" t="s">
        <v>47</v>
      </c>
      <c r="E93" s="1137" t="s">
        <v>1343</v>
      </c>
      <c r="F93" s="1224" t="s">
        <v>1261</v>
      </c>
      <c r="G93" s="1224"/>
      <c r="H93" s="1221"/>
      <c r="I93" s="1221"/>
      <c r="J93" s="1294"/>
      <c r="K93" s="1137" t="s">
        <v>66</v>
      </c>
      <c r="L93" s="1295"/>
      <c r="M93" s="1257" t="s">
        <v>1448</v>
      </c>
      <c r="N93" s="1236"/>
      <c r="O93" s="1236"/>
    </row>
    <row r="94" spans="1:15" ht="59.25" customHeight="1">
      <c r="A94" s="1222" t="s">
        <v>23</v>
      </c>
      <c r="B94" s="1450">
        <v>91</v>
      </c>
      <c r="C94" s="1222" t="s">
        <v>46</v>
      </c>
      <c r="D94" s="999" t="s">
        <v>47</v>
      </c>
      <c r="E94" s="1137" t="s">
        <v>1343</v>
      </c>
      <c r="F94" s="1224" t="s">
        <v>1477</v>
      </c>
      <c r="G94" s="1224"/>
      <c r="H94" s="1221"/>
      <c r="I94" s="1221"/>
      <c r="J94" s="1294"/>
      <c r="K94" s="1137" t="s">
        <v>66</v>
      </c>
      <c r="L94" s="1295"/>
      <c r="M94" s="1257" t="s">
        <v>1448</v>
      </c>
      <c r="N94" s="1236"/>
      <c r="O94" s="1236"/>
    </row>
    <row r="95" spans="1:15" ht="112.5" customHeight="1">
      <c r="A95" s="999" t="s">
        <v>23</v>
      </c>
      <c r="B95" s="1222">
        <v>92</v>
      </c>
      <c r="C95" s="1222" t="s">
        <v>46</v>
      </c>
      <c r="D95" s="999" t="s">
        <v>47</v>
      </c>
      <c r="E95" s="1222" t="s">
        <v>48</v>
      </c>
      <c r="F95" s="1137" t="s">
        <v>1478</v>
      </c>
      <c r="G95" s="1223" t="s">
        <v>1479</v>
      </c>
      <c r="J95" s="1276"/>
      <c r="K95" s="1137" t="s">
        <v>66</v>
      </c>
      <c r="L95" s="1274"/>
      <c r="M95" s="1257" t="s">
        <v>1448</v>
      </c>
      <c r="N95" s="1237"/>
    </row>
    <row r="96" spans="1:15" ht="112.5" customHeight="1">
      <c r="A96" s="999" t="s">
        <v>23</v>
      </c>
      <c r="B96" s="1222">
        <v>93</v>
      </c>
      <c r="C96" s="1222" t="s">
        <v>46</v>
      </c>
      <c r="D96" s="999" t="s">
        <v>47</v>
      </c>
      <c r="E96" s="1222" t="s">
        <v>48</v>
      </c>
      <c r="F96" s="1137" t="s">
        <v>1480</v>
      </c>
      <c r="G96" s="1223" t="s">
        <v>1479</v>
      </c>
      <c r="J96" s="1276"/>
      <c r="K96" s="1137" t="s">
        <v>66</v>
      </c>
      <c r="L96" s="1274"/>
      <c r="M96" s="1257" t="s">
        <v>1448</v>
      </c>
      <c r="N96" s="1237"/>
    </row>
    <row r="97" spans="1:14" ht="112.5" customHeight="1">
      <c r="A97" s="999" t="s">
        <v>23</v>
      </c>
      <c r="B97" s="1450">
        <v>94</v>
      </c>
      <c r="C97" s="1222" t="s">
        <v>46</v>
      </c>
      <c r="D97" s="999" t="s">
        <v>47</v>
      </c>
      <c r="E97" s="1222" t="s">
        <v>48</v>
      </c>
      <c r="F97" s="1137" t="s">
        <v>1481</v>
      </c>
      <c r="G97" s="1223" t="s">
        <v>1479</v>
      </c>
      <c r="J97" s="1276"/>
      <c r="K97" s="1137" t="s">
        <v>66</v>
      </c>
      <c r="L97" s="1274"/>
      <c r="M97" s="1257" t="s">
        <v>1448</v>
      </c>
      <c r="N97" s="1237"/>
    </row>
    <row r="98" spans="1:14" ht="112.5" customHeight="1">
      <c r="A98" s="999" t="s">
        <v>23</v>
      </c>
      <c r="B98" s="1222">
        <v>95</v>
      </c>
      <c r="C98" s="1222" t="s">
        <v>46</v>
      </c>
      <c r="D98" s="999" t="s">
        <v>47</v>
      </c>
      <c r="E98" s="1222" t="s">
        <v>48</v>
      </c>
      <c r="F98" s="1137" t="s">
        <v>1482</v>
      </c>
      <c r="G98" s="1223" t="s">
        <v>1479</v>
      </c>
      <c r="J98" s="1276"/>
      <c r="K98" s="1137" t="s">
        <v>66</v>
      </c>
      <c r="L98" s="1274"/>
      <c r="M98" s="1257" t="s">
        <v>1448</v>
      </c>
      <c r="N98" s="1237"/>
    </row>
    <row r="99" spans="1:14" ht="112.5" customHeight="1">
      <c r="A99" s="999" t="s">
        <v>23</v>
      </c>
      <c r="B99" s="1222">
        <v>96</v>
      </c>
      <c r="C99" s="1222" t="s">
        <v>46</v>
      </c>
      <c r="D99" s="999" t="s">
        <v>47</v>
      </c>
      <c r="E99" s="1222" t="s">
        <v>48</v>
      </c>
      <c r="F99" s="1137" t="s">
        <v>1483</v>
      </c>
      <c r="G99" s="1223" t="s">
        <v>1484</v>
      </c>
      <c r="J99" s="1276"/>
      <c r="K99" s="1137" t="s">
        <v>74</v>
      </c>
      <c r="L99" s="1274"/>
      <c r="M99" s="1275" t="s">
        <v>1485</v>
      </c>
      <c r="N99" s="1237"/>
    </row>
    <row r="100" spans="1:14" ht="112.5" customHeight="1">
      <c r="A100" s="999" t="s">
        <v>23</v>
      </c>
      <c r="B100" s="1450">
        <v>97</v>
      </c>
      <c r="C100" s="1222" t="s">
        <v>46</v>
      </c>
      <c r="D100" s="999" t="s">
        <v>47</v>
      </c>
      <c r="E100" s="1222" t="s">
        <v>48</v>
      </c>
      <c r="F100" s="1137" t="s">
        <v>1486</v>
      </c>
      <c r="G100" s="1223" t="s">
        <v>1487</v>
      </c>
      <c r="J100" s="1276"/>
      <c r="K100" s="1137" t="s">
        <v>66</v>
      </c>
      <c r="L100" s="1274"/>
      <c r="M100" s="1257" t="s">
        <v>1448</v>
      </c>
      <c r="N100" s="1237"/>
    </row>
    <row r="101" spans="1:14" ht="112.5" customHeight="1">
      <c r="A101" s="999" t="s">
        <v>23</v>
      </c>
      <c r="B101" s="1222">
        <v>98</v>
      </c>
      <c r="C101" s="1222" t="s">
        <v>46</v>
      </c>
      <c r="D101" s="999" t="s">
        <v>47</v>
      </c>
      <c r="E101" s="1222" t="s">
        <v>48</v>
      </c>
      <c r="F101" s="1137" t="s">
        <v>1488</v>
      </c>
      <c r="G101" s="1223" t="s">
        <v>1489</v>
      </c>
      <c r="J101" s="1276"/>
      <c r="K101" s="1137" t="s">
        <v>66</v>
      </c>
      <c r="L101" s="1274"/>
      <c r="M101" s="1257" t="s">
        <v>1448</v>
      </c>
      <c r="N101" s="1237"/>
    </row>
    <row r="102" spans="1:14" ht="112.5" customHeight="1">
      <c r="A102" s="999" t="s">
        <v>23</v>
      </c>
      <c r="B102" s="1222">
        <v>99</v>
      </c>
      <c r="C102" s="1222" t="s">
        <v>46</v>
      </c>
      <c r="D102" s="999" t="s">
        <v>47</v>
      </c>
      <c r="E102" s="1222" t="s">
        <v>48</v>
      </c>
      <c r="F102" s="1137" t="s">
        <v>1490</v>
      </c>
      <c r="G102" s="1223" t="s">
        <v>1491</v>
      </c>
      <c r="J102" s="1276"/>
      <c r="K102" s="1137" t="s">
        <v>66</v>
      </c>
      <c r="L102" s="1274"/>
      <c r="M102" s="1257" t="s">
        <v>1448</v>
      </c>
      <c r="N102" s="1237"/>
    </row>
    <row r="103" spans="1:14" ht="112.5" customHeight="1">
      <c r="A103" s="999" t="s">
        <v>23</v>
      </c>
      <c r="B103" s="1450">
        <v>100</v>
      </c>
      <c r="C103" s="1222" t="s">
        <v>46</v>
      </c>
      <c r="D103" s="999" t="s">
        <v>47</v>
      </c>
      <c r="E103" s="1222" t="s">
        <v>48</v>
      </c>
      <c r="F103" s="1137" t="s">
        <v>1492</v>
      </c>
      <c r="G103" s="1223" t="s">
        <v>1493</v>
      </c>
      <c r="J103" s="1276"/>
      <c r="K103" s="1137" t="s">
        <v>66</v>
      </c>
      <c r="L103" s="1274"/>
      <c r="M103" s="1257" t="s">
        <v>1448</v>
      </c>
      <c r="N103" s="1237"/>
    </row>
    <row r="104" spans="1:14" ht="112.5" customHeight="1">
      <c r="A104" s="999" t="s">
        <v>23</v>
      </c>
      <c r="B104" s="1222">
        <v>101</v>
      </c>
      <c r="C104" s="1222" t="s">
        <v>46</v>
      </c>
      <c r="D104" s="999" t="s">
        <v>47</v>
      </c>
      <c r="E104" s="1222" t="s">
        <v>1494</v>
      </c>
      <c r="F104" s="1137" t="s">
        <v>1495</v>
      </c>
      <c r="G104" s="1223" t="s">
        <v>94</v>
      </c>
      <c r="J104" s="1276"/>
      <c r="K104" s="1137" t="s">
        <v>66</v>
      </c>
      <c r="L104" s="1274"/>
      <c r="M104" s="1257" t="s">
        <v>1448</v>
      </c>
      <c r="N104" s="1237"/>
    </row>
    <row r="105" spans="1:14" ht="112.5" customHeight="1">
      <c r="A105" s="999" t="s">
        <v>23</v>
      </c>
      <c r="B105" s="1222">
        <v>102</v>
      </c>
      <c r="C105" s="1222" t="s">
        <v>46</v>
      </c>
      <c r="D105" s="999" t="s">
        <v>47</v>
      </c>
      <c r="E105" s="1222" t="s">
        <v>48</v>
      </c>
      <c r="F105" s="1137" t="s">
        <v>1496</v>
      </c>
      <c r="G105" s="1223" t="s">
        <v>1497</v>
      </c>
      <c r="J105" s="1276"/>
      <c r="K105" s="1137" t="s">
        <v>66</v>
      </c>
      <c r="L105" s="1274"/>
      <c r="M105" s="1257" t="s">
        <v>1448</v>
      </c>
      <c r="N105" s="1237"/>
    </row>
    <row r="106" spans="1:14" ht="112.5" customHeight="1">
      <c r="A106" s="999" t="s">
        <v>23</v>
      </c>
      <c r="B106" s="1450">
        <v>103</v>
      </c>
      <c r="C106" s="1222" t="s">
        <v>46</v>
      </c>
      <c r="D106" s="999" t="s">
        <v>47</v>
      </c>
      <c r="E106" s="1222" t="s">
        <v>48</v>
      </c>
      <c r="F106" s="1137" t="s">
        <v>1498</v>
      </c>
      <c r="G106" s="1223" t="s">
        <v>1396</v>
      </c>
      <c r="J106" s="1276"/>
      <c r="K106" s="1137" t="s">
        <v>66</v>
      </c>
      <c r="L106" s="1274"/>
      <c r="M106" s="1257" t="s">
        <v>1448</v>
      </c>
      <c r="N106" s="1237"/>
    </row>
    <row r="107" spans="1:14" ht="112.5" customHeight="1">
      <c r="A107" s="999" t="s">
        <v>23</v>
      </c>
      <c r="B107" s="1222">
        <v>104</v>
      </c>
      <c r="C107" s="1222" t="s">
        <v>46</v>
      </c>
      <c r="D107" s="999" t="s">
        <v>47</v>
      </c>
      <c r="E107" s="1222" t="s">
        <v>48</v>
      </c>
      <c r="F107" s="1137" t="s">
        <v>1499</v>
      </c>
      <c r="G107" s="1223" t="s">
        <v>1396</v>
      </c>
      <c r="J107" s="1276"/>
      <c r="K107" s="1137" t="s">
        <v>66</v>
      </c>
      <c r="L107" s="1274"/>
      <c r="M107" s="1257" t="s">
        <v>1448</v>
      </c>
      <c r="N107" s="1237"/>
    </row>
    <row r="108" spans="1:14" ht="112.5" customHeight="1">
      <c r="A108" s="999" t="s">
        <v>23</v>
      </c>
      <c r="B108" s="1222">
        <v>105</v>
      </c>
      <c r="C108" s="1222" t="s">
        <v>46</v>
      </c>
      <c r="D108" s="999" t="s">
        <v>47</v>
      </c>
      <c r="E108" s="1222" t="s">
        <v>1494</v>
      </c>
      <c r="F108" s="1137" t="s">
        <v>1500</v>
      </c>
      <c r="G108" s="1223" t="s">
        <v>1396</v>
      </c>
      <c r="J108" s="1276"/>
      <c r="K108" s="1137" t="s">
        <v>66</v>
      </c>
      <c r="L108" s="1274"/>
      <c r="M108" s="1257" t="s">
        <v>1448</v>
      </c>
      <c r="N108" s="1237"/>
    </row>
    <row r="109" spans="1:14" ht="112.5" customHeight="1">
      <c r="A109" s="999" t="s">
        <v>23</v>
      </c>
      <c r="B109" s="1450">
        <v>106</v>
      </c>
      <c r="C109" s="1222" t="s">
        <v>46</v>
      </c>
      <c r="D109" s="999" t="s">
        <v>47</v>
      </c>
      <c r="E109" s="1222" t="s">
        <v>48</v>
      </c>
      <c r="F109" s="1137" t="s">
        <v>1501</v>
      </c>
      <c r="G109" s="1223" t="s">
        <v>1502</v>
      </c>
      <c r="J109" s="1276"/>
      <c r="K109" s="1137" t="s">
        <v>66</v>
      </c>
      <c r="L109" s="1274"/>
      <c r="M109" s="1257" t="s">
        <v>1448</v>
      </c>
      <c r="N109" s="1237"/>
    </row>
    <row r="110" spans="1:14" ht="112.5" customHeight="1">
      <c r="A110" s="999" t="s">
        <v>23</v>
      </c>
      <c r="B110" s="1222">
        <v>107</v>
      </c>
      <c r="C110" s="1222" t="s">
        <v>46</v>
      </c>
      <c r="D110" s="999" t="s">
        <v>47</v>
      </c>
      <c r="E110" s="1222" t="s">
        <v>48</v>
      </c>
      <c r="F110" s="1137" t="s">
        <v>1503</v>
      </c>
      <c r="G110" s="1223" t="s">
        <v>1396</v>
      </c>
      <c r="J110" s="1276"/>
      <c r="K110" s="1137" t="s">
        <v>66</v>
      </c>
      <c r="L110" s="1274"/>
      <c r="M110" s="1257" t="s">
        <v>1448</v>
      </c>
      <c r="N110" s="1237"/>
    </row>
    <row r="111" spans="1:14" ht="112.5" customHeight="1">
      <c r="A111" s="999" t="s">
        <v>23</v>
      </c>
      <c r="B111" s="1222">
        <v>108</v>
      </c>
      <c r="C111" s="1222" t="s">
        <v>46</v>
      </c>
      <c r="D111" s="999" t="s">
        <v>47</v>
      </c>
      <c r="E111" s="1222" t="s">
        <v>48</v>
      </c>
      <c r="F111" s="1137" t="s">
        <v>1504</v>
      </c>
      <c r="G111" s="1223" t="s">
        <v>1396</v>
      </c>
      <c r="J111" s="1276"/>
      <c r="K111" s="1137" t="s">
        <v>66</v>
      </c>
      <c r="L111" s="1274"/>
      <c r="M111" s="1257" t="s">
        <v>1448</v>
      </c>
      <c r="N111" s="1237"/>
    </row>
    <row r="112" spans="1:14" ht="112.5" customHeight="1">
      <c r="A112" s="999" t="s">
        <v>23</v>
      </c>
      <c r="B112" s="1450">
        <v>109</v>
      </c>
      <c r="C112" s="1222" t="s">
        <v>46</v>
      </c>
      <c r="D112" s="999" t="s">
        <v>47</v>
      </c>
      <c r="E112" s="1222" t="s">
        <v>48</v>
      </c>
      <c r="F112" s="1137" t="s">
        <v>1465</v>
      </c>
      <c r="G112" s="1223" t="s">
        <v>1396</v>
      </c>
      <c r="J112" s="1276"/>
      <c r="K112" s="1137" t="s">
        <v>66</v>
      </c>
      <c r="L112" s="1274"/>
      <c r="M112" s="1257" t="s">
        <v>1448</v>
      </c>
      <c r="N112" s="1237"/>
    </row>
    <row r="113" spans="1:15" ht="59.25" customHeight="1">
      <c r="A113" s="999" t="s">
        <v>23</v>
      </c>
      <c r="B113" s="1450">
        <v>110</v>
      </c>
      <c r="C113" s="999" t="s">
        <v>46</v>
      </c>
      <c r="D113" s="998" t="s">
        <v>47</v>
      </c>
      <c r="E113" s="998" t="s">
        <v>1343</v>
      </c>
      <c r="F113" s="1137" t="s">
        <v>1505</v>
      </c>
      <c r="G113" s="1137" t="s">
        <v>706</v>
      </c>
      <c r="J113" s="1296"/>
      <c r="K113" s="999" t="s">
        <v>108</v>
      </c>
      <c r="L113" s="1284"/>
      <c r="M113" s="1297" t="s">
        <v>1506</v>
      </c>
      <c r="N113" s="1297" t="s">
        <v>1507</v>
      </c>
      <c r="O113" s="1298" t="s">
        <v>1508</v>
      </c>
    </row>
    <row r="114" spans="1:15" s="1221" customFormat="1" ht="409.6">
      <c r="A114" s="1221" t="s">
        <v>23</v>
      </c>
      <c r="B114" s="1222">
        <v>111</v>
      </c>
      <c r="C114" s="1224" t="s">
        <v>46</v>
      </c>
      <c r="D114" s="1221" t="s">
        <v>47</v>
      </c>
      <c r="E114" s="1224" t="s">
        <v>1272</v>
      </c>
      <c r="F114" s="1224" t="s">
        <v>1509</v>
      </c>
      <c r="G114" s="1224"/>
      <c r="J114" s="1299"/>
      <c r="K114" s="1221" t="s">
        <v>51</v>
      </c>
      <c r="L114" s="1295"/>
      <c r="M114" s="1300" t="s">
        <v>1510</v>
      </c>
      <c r="N114" s="1300"/>
      <c r="O114" s="1236"/>
    </row>
    <row r="115" spans="1:15" s="1221" customFormat="1" ht="138.75" customHeight="1">
      <c r="A115" s="1221" t="s">
        <v>23</v>
      </c>
      <c r="B115" s="1450">
        <v>112</v>
      </c>
      <c r="C115" s="1224" t="s">
        <v>46</v>
      </c>
      <c r="D115" s="1221" t="s">
        <v>47</v>
      </c>
      <c r="E115" s="1224" t="s">
        <v>1272</v>
      </c>
      <c r="F115" s="1224" t="s">
        <v>1511</v>
      </c>
      <c r="G115" s="1224"/>
      <c r="J115" s="1294" t="s">
        <v>1512</v>
      </c>
      <c r="K115" s="1221" t="s">
        <v>51</v>
      </c>
      <c r="L115" s="1295"/>
      <c r="M115" s="1301" t="s">
        <v>1513</v>
      </c>
      <c r="N115" s="1300" t="s">
        <v>1514</v>
      </c>
      <c r="O115" s="1236"/>
    </row>
    <row r="116" spans="1:15" ht="175.5" customHeight="1">
      <c r="A116" s="1222" t="s">
        <v>32</v>
      </c>
      <c r="B116" s="1222">
        <v>1</v>
      </c>
      <c r="C116" s="1222" t="s">
        <v>154</v>
      </c>
      <c r="D116" s="999" t="s">
        <v>47</v>
      </c>
      <c r="E116" s="1222" t="s">
        <v>92</v>
      </c>
      <c r="F116" s="1222" t="s">
        <v>628</v>
      </c>
      <c r="G116" s="1222" t="s">
        <v>1515</v>
      </c>
      <c r="H116" s="1286">
        <v>45657</v>
      </c>
      <c r="I116" s="1287" t="s">
        <v>401</v>
      </c>
      <c r="J116" s="1302" t="s">
        <v>401</v>
      </c>
      <c r="K116" s="1137" t="s">
        <v>51</v>
      </c>
      <c r="L116" s="1274"/>
      <c r="M116" s="1277" t="s">
        <v>1516</v>
      </c>
      <c r="N116" s="1220" t="s">
        <v>1260</v>
      </c>
      <c r="O116" s="999" t="s">
        <v>1260</v>
      </c>
    </row>
    <row r="117" spans="1:15" ht="165" customHeight="1">
      <c r="A117" s="999" t="s">
        <v>32</v>
      </c>
      <c r="B117" s="1222">
        <v>3</v>
      </c>
      <c r="C117" s="1222" t="s">
        <v>46</v>
      </c>
      <c r="D117" s="999" t="s">
        <v>47</v>
      </c>
      <c r="E117" s="1223" t="s">
        <v>1517</v>
      </c>
      <c r="F117" s="1137" t="s">
        <v>1518</v>
      </c>
      <c r="G117" s="1223" t="s">
        <v>1519</v>
      </c>
      <c r="H117" s="1286">
        <v>45838</v>
      </c>
      <c r="I117" s="999" t="s">
        <v>1260</v>
      </c>
      <c r="J117" s="1137" t="s">
        <v>1260</v>
      </c>
      <c r="K117" s="1137" t="s">
        <v>51</v>
      </c>
      <c r="L117" s="1274" t="s">
        <v>1260</v>
      </c>
      <c r="M117" s="1277" t="s">
        <v>1520</v>
      </c>
      <c r="N117" s="1277" t="s">
        <v>1260</v>
      </c>
      <c r="O117" s="999" t="s">
        <v>1260</v>
      </c>
    </row>
    <row r="118" spans="1:15" ht="114" customHeight="1">
      <c r="A118" s="1222" t="s">
        <v>32</v>
      </c>
      <c r="B118" s="1222">
        <v>4</v>
      </c>
      <c r="C118" s="1222" t="s">
        <v>46</v>
      </c>
      <c r="D118" s="999" t="s">
        <v>47</v>
      </c>
      <c r="E118" s="1222" t="s">
        <v>48</v>
      </c>
      <c r="F118" s="1223" t="s">
        <v>1521</v>
      </c>
      <c r="G118" s="1223" t="s">
        <v>1031</v>
      </c>
      <c r="H118" s="1285">
        <v>45838</v>
      </c>
      <c r="I118" s="1137" t="s">
        <v>1260</v>
      </c>
      <c r="J118" s="1137" t="s">
        <v>1260</v>
      </c>
      <c r="K118" s="1137" t="s">
        <v>51</v>
      </c>
      <c r="L118" s="1274" t="s">
        <v>1260</v>
      </c>
      <c r="M118" s="1277" t="s">
        <v>1522</v>
      </c>
      <c r="N118" s="1277" t="s">
        <v>1260</v>
      </c>
      <c r="O118" s="1137" t="s">
        <v>1260</v>
      </c>
    </row>
    <row r="119" spans="1:15" ht="59.25" customHeight="1">
      <c r="A119" s="1222" t="s">
        <v>32</v>
      </c>
      <c r="B119" s="1222">
        <v>5</v>
      </c>
      <c r="C119" s="1137"/>
      <c r="D119" s="999" t="s">
        <v>47</v>
      </c>
      <c r="E119" s="1137" t="s">
        <v>1272</v>
      </c>
      <c r="F119" s="1137" t="s">
        <v>1511</v>
      </c>
      <c r="G119" s="1303" t="s">
        <v>1260</v>
      </c>
      <c r="H119" s="1286">
        <v>45838</v>
      </c>
      <c r="I119" s="1292" t="s">
        <v>1260</v>
      </c>
      <c r="J119" s="1292" t="s">
        <v>1260</v>
      </c>
      <c r="K119" s="1137" t="s">
        <v>51</v>
      </c>
      <c r="L119" s="1274" t="s">
        <v>1260</v>
      </c>
      <c r="M119" s="1277" t="s">
        <v>1523</v>
      </c>
      <c r="N119" s="1220" t="s">
        <v>1260</v>
      </c>
      <c r="O119" s="999" t="s">
        <v>1260</v>
      </c>
    </row>
    <row r="120" spans="1:15" ht="59.25" customHeight="1">
      <c r="A120" s="1222" t="s">
        <v>32</v>
      </c>
      <c r="B120" s="1222">
        <v>6</v>
      </c>
      <c r="C120" s="1137"/>
      <c r="D120" s="999" t="s">
        <v>47</v>
      </c>
      <c r="E120" s="1137" t="s">
        <v>1272</v>
      </c>
      <c r="F120" s="1137" t="s">
        <v>1509</v>
      </c>
      <c r="G120" s="1303"/>
      <c r="H120" s="1286">
        <v>45747</v>
      </c>
      <c r="I120" s="1292"/>
      <c r="J120" s="1292"/>
      <c r="K120" s="1137" t="s">
        <v>51</v>
      </c>
      <c r="L120" s="1274"/>
      <c r="M120" s="1277" t="s">
        <v>1524</v>
      </c>
    </row>
    <row r="121" spans="1:15" ht="56.1" customHeight="1">
      <c r="A121" s="1222" t="s">
        <v>32</v>
      </c>
      <c r="B121" s="1222">
        <v>7</v>
      </c>
      <c r="C121" s="999" t="s">
        <v>154</v>
      </c>
      <c r="D121" s="999" t="s">
        <v>47</v>
      </c>
      <c r="E121" s="1222" t="s">
        <v>1525</v>
      </c>
      <c r="F121" s="999" t="s">
        <v>657</v>
      </c>
      <c r="G121" s="999" t="s">
        <v>1526</v>
      </c>
      <c r="H121" s="999" t="s">
        <v>1260</v>
      </c>
      <c r="I121" s="1287" t="s">
        <v>401</v>
      </c>
      <c r="J121" s="1287" t="s">
        <v>401</v>
      </c>
      <c r="K121" s="1137" t="s">
        <v>51</v>
      </c>
      <c r="L121" s="1274" t="s">
        <v>1260</v>
      </c>
      <c r="M121" s="1277" t="s">
        <v>1527</v>
      </c>
      <c r="N121" s="1220" t="s">
        <v>1260</v>
      </c>
      <c r="O121" s="999" t="s">
        <v>1260</v>
      </c>
    </row>
    <row r="122" spans="1:15" ht="20.100000000000001" customHeight="1">
      <c r="A122" s="1483" t="s">
        <v>58</v>
      </c>
      <c r="B122" s="1484"/>
      <c r="C122" s="1484"/>
      <c r="D122" s="1484"/>
      <c r="E122" s="1484"/>
      <c r="F122" s="1484"/>
      <c r="G122" s="1484"/>
      <c r="H122" s="1484"/>
      <c r="I122" s="1484"/>
      <c r="J122" s="1484"/>
      <c r="K122" s="1484"/>
      <c r="L122" s="1484"/>
      <c r="M122" s="1484"/>
      <c r="N122" s="1485"/>
      <c r="O122" s="999" t="s">
        <v>1260</v>
      </c>
    </row>
    <row r="123" spans="1:15" ht="38.1">
      <c r="A123" s="1215" t="s">
        <v>3</v>
      </c>
      <c r="B123" s="1215" t="s">
        <v>4</v>
      </c>
      <c r="C123" s="1215" t="s">
        <v>5</v>
      </c>
      <c r="D123" s="1215" t="s">
        <v>6</v>
      </c>
      <c r="E123" s="1215" t="s">
        <v>75</v>
      </c>
      <c r="F123" s="1215" t="s">
        <v>8</v>
      </c>
      <c r="G123" s="1215" t="s">
        <v>9</v>
      </c>
      <c r="H123" s="1215" t="s">
        <v>10</v>
      </c>
      <c r="I123" s="1215" t="s">
        <v>11</v>
      </c>
      <c r="J123" s="1215" t="s">
        <v>12</v>
      </c>
      <c r="K123" s="1215" t="s">
        <v>31</v>
      </c>
      <c r="L123" s="1215" t="s">
        <v>14</v>
      </c>
      <c r="M123" s="1217" t="s">
        <v>15</v>
      </c>
      <c r="N123" s="1218" t="s">
        <v>62</v>
      </c>
      <c r="O123" s="1215" t="s">
        <v>22</v>
      </c>
    </row>
    <row r="124" spans="1:15" ht="104.25" customHeight="1">
      <c r="A124" s="999" t="s">
        <v>23</v>
      </c>
      <c r="B124" s="1222">
        <v>1</v>
      </c>
      <c r="C124" s="1222" t="s">
        <v>73</v>
      </c>
      <c r="D124" s="999" t="s">
        <v>47</v>
      </c>
      <c r="E124" s="1223" t="s">
        <v>68</v>
      </c>
      <c r="F124" s="1137" t="s">
        <v>700</v>
      </c>
      <c r="G124" s="1222" t="s">
        <v>1528</v>
      </c>
      <c r="H124" s="999" t="s">
        <v>1260</v>
      </c>
      <c r="I124" s="999" t="s">
        <v>1260</v>
      </c>
      <c r="J124" s="1137" t="s">
        <v>1260</v>
      </c>
      <c r="K124" s="1137" t="s">
        <v>74</v>
      </c>
      <c r="L124" s="1274" t="s">
        <v>1260</v>
      </c>
      <c r="M124" s="1277" t="s">
        <v>1529</v>
      </c>
      <c r="N124" s="1277" t="s">
        <v>1260</v>
      </c>
      <c r="O124" s="999" t="s">
        <v>1260</v>
      </c>
    </row>
    <row r="125" spans="1:15" ht="75" customHeight="1">
      <c r="A125" s="999" t="s">
        <v>23</v>
      </c>
      <c r="B125" s="1222">
        <v>2</v>
      </c>
      <c r="C125" s="1222" t="s">
        <v>73</v>
      </c>
      <c r="D125" s="999" t="s">
        <v>47</v>
      </c>
      <c r="E125" s="1223" t="s">
        <v>68</v>
      </c>
      <c r="F125" s="1137" t="s">
        <v>1530</v>
      </c>
      <c r="G125" s="1222" t="s">
        <v>1031</v>
      </c>
      <c r="H125" s="999" t="s">
        <v>1260</v>
      </c>
      <c r="I125" s="999" t="s">
        <v>1260</v>
      </c>
      <c r="J125" s="1137" t="s">
        <v>1260</v>
      </c>
      <c r="K125" s="1137" t="s">
        <v>74</v>
      </c>
      <c r="L125" s="1274" t="s">
        <v>1260</v>
      </c>
      <c r="M125" s="1277" t="s">
        <v>1531</v>
      </c>
      <c r="N125" s="1277" t="s">
        <v>1260</v>
      </c>
      <c r="O125" s="999" t="s">
        <v>1260</v>
      </c>
    </row>
    <row r="126" spans="1:15" ht="119.25" customHeight="1">
      <c r="A126" s="999" t="s">
        <v>23</v>
      </c>
      <c r="B126" s="1222">
        <v>3</v>
      </c>
      <c r="C126" s="1222" t="s">
        <v>46</v>
      </c>
      <c r="D126" s="999" t="s">
        <v>47</v>
      </c>
      <c r="E126" s="1222" t="s">
        <v>48</v>
      </c>
      <c r="F126" s="1137" t="s">
        <v>1532</v>
      </c>
      <c r="G126" s="1222" t="s">
        <v>1533</v>
      </c>
      <c r="H126" s="999" t="s">
        <v>1260</v>
      </c>
      <c r="I126" s="999" t="s">
        <v>1260</v>
      </c>
      <c r="J126" s="1137" t="s">
        <v>1260</v>
      </c>
      <c r="K126" s="1137" t="s">
        <v>74</v>
      </c>
      <c r="L126" s="1304"/>
      <c r="M126" s="1277" t="s">
        <v>1534</v>
      </c>
      <c r="N126" s="1277" t="s">
        <v>1260</v>
      </c>
      <c r="O126" s="999" t="s">
        <v>1260</v>
      </c>
    </row>
    <row r="127" spans="1:15" ht="46.5" customHeight="1">
      <c r="A127" s="999" t="s">
        <v>23</v>
      </c>
      <c r="B127" s="1222">
        <v>4</v>
      </c>
      <c r="C127" s="1222" t="s">
        <v>46</v>
      </c>
      <c r="D127" s="999" t="s">
        <v>47</v>
      </c>
      <c r="E127" s="1222" t="s">
        <v>48</v>
      </c>
      <c r="F127" s="1137" t="s">
        <v>1535</v>
      </c>
      <c r="G127" s="1222" t="s">
        <v>1031</v>
      </c>
      <c r="H127" s="999" t="s">
        <v>1260</v>
      </c>
      <c r="I127" s="999" t="s">
        <v>1260</v>
      </c>
      <c r="J127" s="1137" t="s">
        <v>1260</v>
      </c>
      <c r="K127" s="1137" t="s">
        <v>74</v>
      </c>
      <c r="L127" s="1274" t="s">
        <v>1260</v>
      </c>
      <c r="M127" s="1277" t="s">
        <v>1536</v>
      </c>
      <c r="N127" s="1277" t="s">
        <v>1260</v>
      </c>
      <c r="O127" s="999" t="s">
        <v>1260</v>
      </c>
    </row>
    <row r="128" spans="1:15" ht="112.5" customHeight="1">
      <c r="A128" s="999" t="s">
        <v>23</v>
      </c>
      <c r="B128" s="1222">
        <v>5</v>
      </c>
      <c r="C128" s="1222" t="s">
        <v>46</v>
      </c>
      <c r="D128" s="999" t="s">
        <v>47</v>
      </c>
      <c r="E128" s="1222" t="s">
        <v>48</v>
      </c>
      <c r="F128" s="1137" t="s">
        <v>1537</v>
      </c>
      <c r="G128" s="1222" t="s">
        <v>1031</v>
      </c>
      <c r="H128" s="999" t="s">
        <v>1260</v>
      </c>
      <c r="I128" s="999" t="s">
        <v>1260</v>
      </c>
      <c r="J128" s="1137" t="s">
        <v>1260</v>
      </c>
      <c r="K128" s="1137" t="s">
        <v>74</v>
      </c>
      <c r="L128" s="1274" t="s">
        <v>1260</v>
      </c>
      <c r="M128" s="1277" t="s">
        <v>1538</v>
      </c>
      <c r="N128" s="1277" t="s">
        <v>1260</v>
      </c>
      <c r="O128" s="999" t="s">
        <v>1260</v>
      </c>
    </row>
    <row r="129" spans="1:15" ht="102.75" customHeight="1">
      <c r="A129" s="999" t="s">
        <v>23</v>
      </c>
      <c r="B129" s="1222">
        <v>6</v>
      </c>
      <c r="C129" s="1222" t="s">
        <v>46</v>
      </c>
      <c r="D129" s="999" t="s">
        <v>47</v>
      </c>
      <c r="E129" s="1222" t="s">
        <v>48</v>
      </c>
      <c r="F129" s="1137" t="s">
        <v>1330</v>
      </c>
      <c r="G129" s="1222" t="s">
        <v>1031</v>
      </c>
      <c r="H129" s="999" t="s">
        <v>1260</v>
      </c>
      <c r="I129" s="999" t="s">
        <v>1260</v>
      </c>
      <c r="J129" s="1137" t="s">
        <v>1260</v>
      </c>
      <c r="K129" s="1137" t="s">
        <v>74</v>
      </c>
      <c r="L129" s="1274" t="s">
        <v>1260</v>
      </c>
      <c r="M129" s="1277" t="s">
        <v>1539</v>
      </c>
      <c r="N129" s="1277" t="s">
        <v>1260</v>
      </c>
      <c r="O129" s="999" t="s">
        <v>1260</v>
      </c>
    </row>
    <row r="130" spans="1:15" ht="18.95">
      <c r="A130" s="999" t="s">
        <v>23</v>
      </c>
      <c r="B130" s="1222">
        <v>7</v>
      </c>
      <c r="C130" s="1222" t="s">
        <v>46</v>
      </c>
      <c r="D130" s="999" t="s">
        <v>47</v>
      </c>
      <c r="E130" s="1222" t="s">
        <v>48</v>
      </c>
      <c r="F130" s="1137" t="s">
        <v>1327</v>
      </c>
      <c r="G130" s="1222" t="s">
        <v>1031</v>
      </c>
      <c r="H130" s="999" t="s">
        <v>1260</v>
      </c>
      <c r="I130" s="999" t="s">
        <v>1260</v>
      </c>
      <c r="J130" s="1137" t="s">
        <v>1260</v>
      </c>
      <c r="K130" s="1137" t="s">
        <v>74</v>
      </c>
      <c r="L130" s="1274" t="s">
        <v>1260</v>
      </c>
      <c r="M130" s="1277" t="s">
        <v>1540</v>
      </c>
      <c r="N130" s="1277" t="s">
        <v>1260</v>
      </c>
      <c r="O130" s="999" t="s">
        <v>1260</v>
      </c>
    </row>
    <row r="131" spans="1:15" ht="99" customHeight="1">
      <c r="A131" s="999" t="s">
        <v>23</v>
      </c>
      <c r="B131" s="1222">
        <v>8</v>
      </c>
      <c r="C131" s="1222" t="s">
        <v>46</v>
      </c>
      <c r="D131" s="999" t="s">
        <v>47</v>
      </c>
      <c r="E131" s="1222" t="s">
        <v>48</v>
      </c>
      <c r="F131" s="1137" t="s">
        <v>1541</v>
      </c>
      <c r="G131" s="1222" t="s">
        <v>1031</v>
      </c>
      <c r="H131" s="999" t="s">
        <v>1260</v>
      </c>
      <c r="I131" s="999" t="s">
        <v>1260</v>
      </c>
      <c r="J131" s="1137" t="s">
        <v>1260</v>
      </c>
      <c r="K131" s="1137" t="s">
        <v>74</v>
      </c>
      <c r="L131" s="1274" t="s">
        <v>1260</v>
      </c>
      <c r="M131" s="1277" t="s">
        <v>1542</v>
      </c>
      <c r="N131" s="1277" t="s">
        <v>1260</v>
      </c>
      <c r="O131" s="999" t="s">
        <v>1260</v>
      </c>
    </row>
    <row r="132" spans="1:15" ht="53.25" customHeight="1">
      <c r="A132" s="999" t="s">
        <v>23</v>
      </c>
      <c r="B132" s="1222">
        <v>9</v>
      </c>
      <c r="C132" s="1222" t="s">
        <v>46</v>
      </c>
      <c r="D132" s="999" t="s">
        <v>47</v>
      </c>
      <c r="E132" s="1222" t="s">
        <v>48</v>
      </c>
      <c r="F132" s="1137" t="s">
        <v>1543</v>
      </c>
      <c r="G132" s="1222" t="s">
        <v>446</v>
      </c>
      <c r="H132" s="999" t="s">
        <v>1260</v>
      </c>
      <c r="I132" s="999" t="s">
        <v>1260</v>
      </c>
      <c r="J132" s="1137" t="s">
        <v>1260</v>
      </c>
      <c r="K132" s="1137" t="s">
        <v>74</v>
      </c>
      <c r="L132" s="1274"/>
      <c r="M132" s="1277" t="s">
        <v>1544</v>
      </c>
      <c r="N132" s="1277" t="s">
        <v>1260</v>
      </c>
      <c r="O132" s="999" t="s">
        <v>1260</v>
      </c>
    </row>
    <row r="133" spans="1:15" ht="99" customHeight="1">
      <c r="A133" s="999" t="s">
        <v>23</v>
      </c>
      <c r="B133" s="1222">
        <v>10</v>
      </c>
      <c r="C133" s="1222" t="s">
        <v>46</v>
      </c>
      <c r="D133" s="999" t="s">
        <v>47</v>
      </c>
      <c r="E133" s="1222" t="s">
        <v>48</v>
      </c>
      <c r="F133" s="1137" t="s">
        <v>1545</v>
      </c>
      <c r="G133" s="1222" t="s">
        <v>446</v>
      </c>
      <c r="J133" s="1137"/>
      <c r="K133" s="1137" t="s">
        <v>66</v>
      </c>
      <c r="L133" s="1274"/>
      <c r="M133" s="1277" t="s">
        <v>1546</v>
      </c>
      <c r="N133" s="1277"/>
    </row>
    <row r="134" spans="1:15" ht="99" customHeight="1">
      <c r="A134" s="999" t="s">
        <v>23</v>
      </c>
      <c r="B134" s="1222">
        <v>11</v>
      </c>
      <c r="C134" s="1222" t="s">
        <v>73</v>
      </c>
      <c r="D134" s="999" t="s">
        <v>47</v>
      </c>
      <c r="E134" s="1222" t="s">
        <v>92</v>
      </c>
      <c r="F134" s="1137" t="s">
        <v>1547</v>
      </c>
      <c r="G134" s="1222" t="s">
        <v>446</v>
      </c>
      <c r="J134" s="1137"/>
      <c r="K134" s="1137" t="s">
        <v>74</v>
      </c>
      <c r="L134" s="1274"/>
      <c r="M134" s="1277" t="s">
        <v>1548</v>
      </c>
      <c r="N134" s="1277"/>
    </row>
    <row r="135" spans="1:15" ht="99" customHeight="1">
      <c r="A135" s="999" t="s">
        <v>23</v>
      </c>
      <c r="B135" s="1222">
        <v>12</v>
      </c>
      <c r="C135" s="1222" t="s">
        <v>73</v>
      </c>
      <c r="D135" s="999" t="s">
        <v>47</v>
      </c>
      <c r="E135" s="1222" t="s">
        <v>92</v>
      </c>
      <c r="F135" s="1137" t="s">
        <v>1549</v>
      </c>
      <c r="G135" s="1222" t="s">
        <v>446</v>
      </c>
      <c r="J135" s="1137"/>
      <c r="K135" s="1137" t="s">
        <v>74</v>
      </c>
      <c r="L135" s="1274"/>
      <c r="M135" s="1277" t="s">
        <v>1550</v>
      </c>
      <c r="N135" s="1277"/>
    </row>
    <row r="136" spans="1:15" ht="145.5" customHeight="1">
      <c r="A136" s="999" t="s">
        <v>23</v>
      </c>
      <c r="B136" s="1222">
        <v>13</v>
      </c>
      <c r="C136" s="1222" t="s">
        <v>73</v>
      </c>
      <c r="D136" s="999" t="s">
        <v>47</v>
      </c>
      <c r="E136" s="1222" t="s">
        <v>92</v>
      </c>
      <c r="F136" s="1137" t="s">
        <v>1551</v>
      </c>
      <c r="G136" s="1222" t="s">
        <v>1552</v>
      </c>
      <c r="K136" s="1137" t="s">
        <v>66</v>
      </c>
      <c r="L136" s="1274"/>
      <c r="M136" s="1277" t="s">
        <v>1553</v>
      </c>
    </row>
    <row r="137" spans="1:15" ht="18.95">
      <c r="A137" s="999" t="s">
        <v>23</v>
      </c>
      <c r="B137" s="1222">
        <v>14</v>
      </c>
      <c r="C137" s="1222" t="s">
        <v>46</v>
      </c>
      <c r="D137" s="999" t="s">
        <v>47</v>
      </c>
      <c r="E137" s="1222" t="s">
        <v>48</v>
      </c>
      <c r="F137" s="1137" t="s">
        <v>1554</v>
      </c>
      <c r="G137" s="1222" t="s">
        <v>1555</v>
      </c>
      <c r="H137" s="999" t="s">
        <v>1260</v>
      </c>
      <c r="I137" s="999" t="s">
        <v>1260</v>
      </c>
      <c r="J137" s="1137" t="s">
        <v>1260</v>
      </c>
      <c r="K137" s="1137" t="s">
        <v>66</v>
      </c>
      <c r="L137" s="1274" t="s">
        <v>1260</v>
      </c>
      <c r="M137" s="1277" t="s">
        <v>1556</v>
      </c>
      <c r="N137" s="1277" t="s">
        <v>1260</v>
      </c>
      <c r="O137" s="999" t="s">
        <v>1260</v>
      </c>
    </row>
    <row r="138" spans="1:15" ht="18.95">
      <c r="A138" s="999" t="s">
        <v>23</v>
      </c>
      <c r="B138" s="1222">
        <v>15</v>
      </c>
      <c r="C138" s="1222" t="s">
        <v>46</v>
      </c>
      <c r="D138" s="999" t="s">
        <v>47</v>
      </c>
      <c r="E138" s="1222" t="s">
        <v>48</v>
      </c>
      <c r="F138" s="1137" t="s">
        <v>1557</v>
      </c>
      <c r="G138" s="1222" t="s">
        <v>1555</v>
      </c>
      <c r="H138" s="999" t="s">
        <v>1260</v>
      </c>
      <c r="I138" s="999" t="s">
        <v>1260</v>
      </c>
      <c r="J138" s="1137" t="s">
        <v>1260</v>
      </c>
      <c r="K138" s="1137" t="s">
        <v>66</v>
      </c>
      <c r="L138" s="1274" t="s">
        <v>1260</v>
      </c>
      <c r="M138" s="1277"/>
      <c r="N138" s="1277" t="s">
        <v>1260</v>
      </c>
      <c r="O138" s="999" t="s">
        <v>1260</v>
      </c>
    </row>
    <row r="139" spans="1:15" ht="18.95">
      <c r="A139" s="999" t="s">
        <v>23</v>
      </c>
      <c r="B139" s="1222">
        <v>16</v>
      </c>
      <c r="C139" s="1222" t="s">
        <v>46</v>
      </c>
      <c r="D139" s="999" t="s">
        <v>47</v>
      </c>
      <c r="E139" s="1222" t="s">
        <v>48</v>
      </c>
      <c r="F139" s="1137" t="s">
        <v>1558</v>
      </c>
      <c r="G139" s="1222" t="s">
        <v>1559</v>
      </c>
      <c r="H139" s="999" t="s">
        <v>1260</v>
      </c>
      <c r="I139" s="999" t="s">
        <v>1260</v>
      </c>
      <c r="J139" s="1137" t="s">
        <v>1260</v>
      </c>
      <c r="K139" s="1137" t="s">
        <v>66</v>
      </c>
      <c r="L139" s="1274" t="s">
        <v>1260</v>
      </c>
      <c r="M139" s="1277"/>
      <c r="N139" s="1277" t="s">
        <v>1260</v>
      </c>
      <c r="O139" s="999" t="s">
        <v>1260</v>
      </c>
    </row>
    <row r="140" spans="1:15" ht="18.95">
      <c r="A140" s="999" t="s">
        <v>23</v>
      </c>
      <c r="B140" s="1222">
        <v>17</v>
      </c>
      <c r="C140" s="1222" t="s">
        <v>46</v>
      </c>
      <c r="D140" s="999" t="s">
        <v>47</v>
      </c>
      <c r="E140" s="1222" t="s">
        <v>48</v>
      </c>
      <c r="F140" s="1137" t="s">
        <v>1560</v>
      </c>
      <c r="G140" s="1222" t="s">
        <v>1561</v>
      </c>
      <c r="H140" s="999" t="s">
        <v>1260</v>
      </c>
      <c r="I140" s="999" t="s">
        <v>1260</v>
      </c>
      <c r="J140" s="1137" t="s">
        <v>1260</v>
      </c>
      <c r="K140" s="1137" t="s">
        <v>66</v>
      </c>
      <c r="L140" s="1274" t="s">
        <v>1260</v>
      </c>
      <c r="M140" s="1277"/>
      <c r="N140" s="1220" t="s">
        <v>1260</v>
      </c>
      <c r="O140" s="999" t="s">
        <v>1260</v>
      </c>
    </row>
    <row r="141" spans="1:15" ht="15.95" customHeight="1">
      <c r="A141" s="999" t="s">
        <v>23</v>
      </c>
      <c r="B141" s="1222">
        <v>19</v>
      </c>
      <c r="C141" s="1222" t="s">
        <v>46</v>
      </c>
      <c r="D141" s="999" t="s">
        <v>47</v>
      </c>
      <c r="E141" s="1222" t="s">
        <v>48</v>
      </c>
      <c r="F141" s="1137" t="s">
        <v>1562</v>
      </c>
      <c r="G141" s="1222" t="s">
        <v>1563</v>
      </c>
      <c r="H141" s="999" t="s">
        <v>1260</v>
      </c>
      <c r="I141" s="999" t="s">
        <v>1260</v>
      </c>
      <c r="J141" s="999" t="s">
        <v>1260</v>
      </c>
      <c r="K141" s="1137" t="s">
        <v>66</v>
      </c>
      <c r="L141" s="1274" t="s">
        <v>1260</v>
      </c>
      <c r="M141" s="1277"/>
      <c r="N141" s="1277" t="s">
        <v>1260</v>
      </c>
      <c r="O141" s="999" t="s">
        <v>1260</v>
      </c>
    </row>
    <row r="142" spans="1:15" ht="15.95" customHeight="1">
      <c r="A142" s="999" t="s">
        <v>23</v>
      </c>
      <c r="B142" s="1222">
        <v>20</v>
      </c>
      <c r="C142" s="1222" t="s">
        <v>46</v>
      </c>
      <c r="D142" s="999" t="s">
        <v>47</v>
      </c>
      <c r="E142" s="1222" t="s">
        <v>48</v>
      </c>
      <c r="F142" s="1137" t="s">
        <v>1564</v>
      </c>
      <c r="G142" s="1222" t="s">
        <v>576</v>
      </c>
      <c r="H142" s="999" t="s">
        <v>1260</v>
      </c>
      <c r="I142" s="999" t="s">
        <v>1260</v>
      </c>
      <c r="J142" s="999" t="s">
        <v>1260</v>
      </c>
      <c r="K142" s="1137" t="s">
        <v>66</v>
      </c>
      <c r="L142" s="1274" t="s">
        <v>1260</v>
      </c>
      <c r="M142" s="1277"/>
      <c r="N142" s="1277" t="s">
        <v>1260</v>
      </c>
      <c r="O142" s="999" t="s">
        <v>1260</v>
      </c>
    </row>
    <row r="143" spans="1:15" ht="15.95" customHeight="1">
      <c r="A143" s="999" t="s">
        <v>23</v>
      </c>
      <c r="B143" s="1222">
        <v>20</v>
      </c>
      <c r="C143" s="1222" t="s">
        <v>46</v>
      </c>
      <c r="D143" s="999" t="s">
        <v>47</v>
      </c>
      <c r="E143" s="1222" t="s">
        <v>48</v>
      </c>
      <c r="F143" s="1137" t="s">
        <v>1565</v>
      </c>
      <c r="G143" s="1222" t="s">
        <v>446</v>
      </c>
      <c r="K143" s="1137" t="s">
        <v>66</v>
      </c>
      <c r="L143" s="1274" t="s">
        <v>1260</v>
      </c>
      <c r="M143" s="1277" t="s">
        <v>1566</v>
      </c>
      <c r="N143" s="1277"/>
    </row>
    <row r="144" spans="1:15" ht="15.95" customHeight="1">
      <c r="A144" s="999" t="s">
        <v>23</v>
      </c>
      <c r="B144" s="1222">
        <v>21</v>
      </c>
      <c r="C144" s="1222" t="s">
        <v>46</v>
      </c>
      <c r="D144" s="999" t="s">
        <v>47</v>
      </c>
      <c r="E144" s="1222" t="s">
        <v>48</v>
      </c>
      <c r="F144" s="1137" t="s">
        <v>1567</v>
      </c>
      <c r="G144" s="1222" t="s">
        <v>1351</v>
      </c>
      <c r="H144" s="999" t="s">
        <v>1260</v>
      </c>
      <c r="I144" s="999" t="s">
        <v>1260</v>
      </c>
      <c r="J144" s="999" t="s">
        <v>1260</v>
      </c>
      <c r="K144" s="1137" t="s">
        <v>66</v>
      </c>
      <c r="L144" s="1274" t="s">
        <v>1260</v>
      </c>
      <c r="M144" s="1220" t="s">
        <v>1260</v>
      </c>
      <c r="N144" s="1220" t="s">
        <v>1260</v>
      </c>
      <c r="O144" s="999" t="s">
        <v>1260</v>
      </c>
    </row>
    <row r="145" spans="1:15" ht="15.95" customHeight="1">
      <c r="A145" s="999" t="s">
        <v>23</v>
      </c>
      <c r="B145" s="1222">
        <v>22</v>
      </c>
      <c r="C145" s="1222" t="s">
        <v>46</v>
      </c>
      <c r="D145" s="999" t="s">
        <v>47</v>
      </c>
      <c r="E145" s="1222" t="s">
        <v>48</v>
      </c>
      <c r="F145" s="1137" t="s">
        <v>1568</v>
      </c>
      <c r="G145" s="1222" t="s">
        <v>1569</v>
      </c>
      <c r="H145" s="999" t="s">
        <v>1260</v>
      </c>
      <c r="I145" s="999" t="s">
        <v>1260</v>
      </c>
      <c r="J145" s="999" t="s">
        <v>1260</v>
      </c>
      <c r="K145" s="1137" t="s">
        <v>66</v>
      </c>
      <c r="L145" s="1274" t="s">
        <v>1260</v>
      </c>
      <c r="M145" s="1220" t="s">
        <v>1260</v>
      </c>
      <c r="N145" s="1220" t="s">
        <v>1260</v>
      </c>
      <c r="O145" s="999" t="s">
        <v>1260</v>
      </c>
    </row>
    <row r="146" spans="1:15" ht="15.95" customHeight="1">
      <c r="A146" s="999" t="s">
        <v>23</v>
      </c>
      <c r="B146" s="1222">
        <v>23</v>
      </c>
      <c r="C146" s="1222" t="s">
        <v>46</v>
      </c>
      <c r="D146" s="999" t="s">
        <v>47</v>
      </c>
      <c r="E146" s="1222" t="s">
        <v>48</v>
      </c>
      <c r="F146" s="1137" t="s">
        <v>1570</v>
      </c>
      <c r="G146" s="1222" t="s">
        <v>1571</v>
      </c>
      <c r="H146" s="999" t="s">
        <v>1260</v>
      </c>
      <c r="I146" s="999" t="s">
        <v>1260</v>
      </c>
      <c r="J146" s="999" t="s">
        <v>1260</v>
      </c>
      <c r="K146" s="1137" t="s">
        <v>66</v>
      </c>
      <c r="L146" s="1274" t="s">
        <v>1260</v>
      </c>
      <c r="M146" s="1220" t="s">
        <v>1260</v>
      </c>
      <c r="N146" s="1220" t="s">
        <v>1260</v>
      </c>
      <c r="O146" s="999" t="s">
        <v>1260</v>
      </c>
    </row>
    <row r="147" spans="1:15" ht="15.95" customHeight="1">
      <c r="A147" s="999" t="s">
        <v>23</v>
      </c>
      <c r="B147" s="1222">
        <v>24</v>
      </c>
      <c r="C147" s="1222" t="s">
        <v>46</v>
      </c>
      <c r="D147" s="999" t="s">
        <v>47</v>
      </c>
      <c r="E147" s="1222" t="s">
        <v>48</v>
      </c>
      <c r="F147" s="1137" t="s">
        <v>1572</v>
      </c>
      <c r="G147" s="1222" t="s">
        <v>1573</v>
      </c>
      <c r="H147" s="999" t="s">
        <v>1260</v>
      </c>
      <c r="I147" s="999" t="s">
        <v>1260</v>
      </c>
      <c r="J147" s="999" t="s">
        <v>1260</v>
      </c>
      <c r="K147" s="1137" t="s">
        <v>66</v>
      </c>
      <c r="L147" s="1274" t="s">
        <v>1260</v>
      </c>
      <c r="M147" s="1220" t="s">
        <v>1260</v>
      </c>
      <c r="N147" s="1220" t="s">
        <v>1260</v>
      </c>
      <c r="O147" s="999" t="s">
        <v>1260</v>
      </c>
    </row>
    <row r="148" spans="1:15" ht="42.75" customHeight="1">
      <c r="A148" s="999" t="s">
        <v>23</v>
      </c>
      <c r="B148" s="1222">
        <v>25</v>
      </c>
      <c r="C148" s="1222" t="s">
        <v>46</v>
      </c>
      <c r="D148" s="999" t="s">
        <v>47</v>
      </c>
      <c r="E148" s="1222" t="s">
        <v>1260</v>
      </c>
      <c r="F148" s="1137" t="s">
        <v>1574</v>
      </c>
      <c r="G148" s="999" t="s">
        <v>587</v>
      </c>
      <c r="H148" s="999" t="s">
        <v>1260</v>
      </c>
      <c r="I148" s="999" t="s">
        <v>1260</v>
      </c>
      <c r="J148" s="1137" t="s">
        <v>1260</v>
      </c>
      <c r="K148" s="1137" t="s">
        <v>66</v>
      </c>
      <c r="L148" s="1304"/>
      <c r="M148" s="1277" t="s">
        <v>1575</v>
      </c>
      <c r="N148" s="1277" t="s">
        <v>1260</v>
      </c>
      <c r="O148" s="999" t="s">
        <v>1260</v>
      </c>
    </row>
    <row r="149" spans="1:15" ht="18.95">
      <c r="A149" s="999" t="s">
        <v>23</v>
      </c>
      <c r="B149" s="1222">
        <v>26</v>
      </c>
      <c r="C149" s="1137" t="s">
        <v>46</v>
      </c>
      <c r="D149" s="999" t="s">
        <v>47</v>
      </c>
      <c r="E149" s="1137" t="s">
        <v>92</v>
      </c>
      <c r="F149" s="1137" t="s">
        <v>1576</v>
      </c>
      <c r="G149" s="1222" t="s">
        <v>1260</v>
      </c>
      <c r="H149" s="999" t="s">
        <v>1260</v>
      </c>
      <c r="I149" s="999" t="s">
        <v>1260</v>
      </c>
      <c r="J149" s="1137" t="s">
        <v>1260</v>
      </c>
      <c r="K149" s="1137" t="s">
        <v>66</v>
      </c>
      <c r="L149" s="1304"/>
      <c r="M149" s="1277" t="s">
        <v>1577</v>
      </c>
      <c r="N149" s="1277" t="s">
        <v>1260</v>
      </c>
      <c r="O149" s="999" t="s">
        <v>1260</v>
      </c>
    </row>
    <row r="150" spans="1:15" ht="38.1">
      <c r="A150" s="999" t="s">
        <v>23</v>
      </c>
      <c r="B150" s="1222">
        <v>27</v>
      </c>
      <c r="C150" s="1137" t="s">
        <v>611</v>
      </c>
      <c r="D150" s="999" t="s">
        <v>47</v>
      </c>
      <c r="E150" s="1222" t="s">
        <v>48</v>
      </c>
      <c r="F150" s="1137" t="s">
        <v>1578</v>
      </c>
      <c r="G150" s="999" t="s">
        <v>1579</v>
      </c>
      <c r="H150" s="999" t="s">
        <v>1260</v>
      </c>
      <c r="I150" s="999" t="s">
        <v>1260</v>
      </c>
      <c r="J150" s="1137" t="s">
        <v>1260</v>
      </c>
      <c r="K150" s="1137" t="s">
        <v>66</v>
      </c>
      <c r="L150" s="1304"/>
      <c r="M150" s="1277" t="s">
        <v>1580</v>
      </c>
      <c r="N150" s="1277" t="s">
        <v>1260</v>
      </c>
      <c r="O150" s="999" t="s">
        <v>1260</v>
      </c>
    </row>
    <row r="151" spans="1:15" ht="18.95">
      <c r="A151" s="999" t="s">
        <v>23</v>
      </c>
      <c r="B151" s="1222">
        <v>28</v>
      </c>
      <c r="C151" s="1137" t="s">
        <v>611</v>
      </c>
      <c r="D151" s="999" t="s">
        <v>47</v>
      </c>
      <c r="E151" s="1137" t="s">
        <v>48</v>
      </c>
      <c r="F151" s="1137" t="s">
        <v>1581</v>
      </c>
      <c r="G151" s="999" t="s">
        <v>1582</v>
      </c>
      <c r="H151" s="999" t="s">
        <v>1260</v>
      </c>
      <c r="I151" s="999" t="s">
        <v>1260</v>
      </c>
      <c r="J151" s="1137" t="s">
        <v>1260</v>
      </c>
      <c r="K151" s="1137" t="s">
        <v>66</v>
      </c>
      <c r="L151" s="1304"/>
      <c r="M151" s="1277" t="s">
        <v>1583</v>
      </c>
      <c r="N151" s="1277" t="s">
        <v>1260</v>
      </c>
      <c r="O151" s="999" t="s">
        <v>1260</v>
      </c>
    </row>
    <row r="152" spans="1:15" ht="71.25" customHeight="1">
      <c r="A152" s="999" t="s">
        <v>23</v>
      </c>
      <c r="B152" s="1222">
        <v>29</v>
      </c>
      <c r="C152" s="1137" t="s">
        <v>611</v>
      </c>
      <c r="D152" s="999" t="s">
        <v>47</v>
      </c>
      <c r="E152" s="1137" t="s">
        <v>1260</v>
      </c>
      <c r="F152" s="1137" t="s">
        <v>1584</v>
      </c>
      <c r="G152" s="1222" t="s">
        <v>1260</v>
      </c>
      <c r="H152" s="999" t="s">
        <v>1260</v>
      </c>
      <c r="I152" s="999" t="s">
        <v>1260</v>
      </c>
      <c r="J152" s="1137" t="s">
        <v>1260</v>
      </c>
      <c r="K152" s="1137" t="s">
        <v>74</v>
      </c>
      <c r="L152" s="1304"/>
      <c r="M152" s="1277" t="s">
        <v>1585</v>
      </c>
      <c r="N152" s="1277" t="s">
        <v>1260</v>
      </c>
      <c r="O152" s="999" t="s">
        <v>1260</v>
      </c>
    </row>
    <row r="153" spans="1:15" s="1316" customFormat="1" ht="53.25" customHeight="1">
      <c r="A153" s="999" t="s">
        <v>23</v>
      </c>
      <c r="B153" s="999">
        <v>1</v>
      </c>
      <c r="C153" s="1305" t="s">
        <v>73</v>
      </c>
      <c r="D153" s="1305" t="s">
        <v>47</v>
      </c>
      <c r="E153" s="1306" t="s">
        <v>68</v>
      </c>
      <c r="F153" s="1307" t="s">
        <v>1586</v>
      </c>
      <c r="G153" s="1308" t="s">
        <v>1587</v>
      </c>
      <c r="H153" s="1309"/>
      <c r="I153" s="1310"/>
      <c r="J153" s="1311"/>
      <c r="K153" s="1309" t="s">
        <v>108</v>
      </c>
      <c r="L153" s="1312"/>
      <c r="M153" s="1313"/>
      <c r="N153" s="1314" t="s">
        <v>1588</v>
      </c>
      <c r="O153" s="1315"/>
    </row>
    <row r="154" spans="1:15" ht="18.95">
      <c r="A154" s="999" t="s">
        <v>23</v>
      </c>
      <c r="B154" s="1222">
        <v>30</v>
      </c>
      <c r="C154" s="1137" t="s">
        <v>611</v>
      </c>
      <c r="D154" s="999" t="s">
        <v>47</v>
      </c>
      <c r="E154" s="1137" t="s">
        <v>48</v>
      </c>
      <c r="F154" s="1137" t="s">
        <v>1589</v>
      </c>
      <c r="G154" s="1222" t="s">
        <v>1590</v>
      </c>
      <c r="H154" s="999" t="s">
        <v>1260</v>
      </c>
      <c r="I154" s="999" t="s">
        <v>1260</v>
      </c>
      <c r="J154" s="1137" t="s">
        <v>1260</v>
      </c>
      <c r="K154" s="1137" t="s">
        <v>66</v>
      </c>
      <c r="L154" s="1274" t="s">
        <v>1260</v>
      </c>
      <c r="M154" s="1277" t="s">
        <v>1260</v>
      </c>
      <c r="N154" s="1277" t="s">
        <v>1260</v>
      </c>
      <c r="O154" s="999" t="s">
        <v>1260</v>
      </c>
    </row>
    <row r="155" spans="1:15" ht="18.95">
      <c r="A155" s="999" t="s">
        <v>23</v>
      </c>
      <c r="B155" s="1222">
        <v>31</v>
      </c>
      <c r="C155" s="1137" t="s">
        <v>611</v>
      </c>
      <c r="D155" s="999" t="s">
        <v>47</v>
      </c>
      <c r="E155" s="1137" t="s">
        <v>1260</v>
      </c>
      <c r="F155" s="1137" t="s">
        <v>1591</v>
      </c>
      <c r="G155" s="1222" t="s">
        <v>1260</v>
      </c>
      <c r="H155" s="999" t="s">
        <v>1260</v>
      </c>
      <c r="I155" s="999" t="s">
        <v>1260</v>
      </c>
      <c r="J155" s="1137" t="s">
        <v>1260</v>
      </c>
      <c r="K155" s="1137" t="s">
        <v>66</v>
      </c>
      <c r="L155" s="1274" t="s">
        <v>1260</v>
      </c>
      <c r="M155" s="1277" t="s">
        <v>1592</v>
      </c>
      <c r="N155" s="1277" t="s">
        <v>1260</v>
      </c>
      <c r="O155" s="999" t="s">
        <v>1260</v>
      </c>
    </row>
    <row r="156" spans="1:15" ht="18.95">
      <c r="B156" s="1222"/>
      <c r="C156" s="1137" t="s">
        <v>46</v>
      </c>
      <c r="D156" s="1137" t="s">
        <v>46</v>
      </c>
      <c r="E156" s="1137"/>
      <c r="F156" s="1137" t="s">
        <v>872</v>
      </c>
      <c r="G156" s="1222" t="s">
        <v>436</v>
      </c>
      <c r="J156" s="1137"/>
      <c r="K156" s="1137" t="s">
        <v>66</v>
      </c>
      <c r="L156" s="1274"/>
      <c r="M156" s="1277" t="s">
        <v>1593</v>
      </c>
      <c r="N156" s="1277"/>
    </row>
    <row r="157" spans="1:15" ht="18.95">
      <c r="A157" s="999" t="s">
        <v>23</v>
      </c>
      <c r="B157" s="1222">
        <v>32</v>
      </c>
      <c r="C157" s="1137" t="s">
        <v>611</v>
      </c>
      <c r="D157" s="999" t="s">
        <v>47</v>
      </c>
      <c r="E157" s="1137" t="s">
        <v>1260</v>
      </c>
      <c r="F157" s="1137" t="s">
        <v>1594</v>
      </c>
      <c r="G157" s="1222" t="s">
        <v>1260</v>
      </c>
      <c r="H157" s="999" t="s">
        <v>1260</v>
      </c>
      <c r="I157" s="999" t="s">
        <v>1260</v>
      </c>
      <c r="J157" s="1137" t="s">
        <v>1260</v>
      </c>
      <c r="K157" s="1137" t="s">
        <v>66</v>
      </c>
      <c r="L157" s="1274" t="s">
        <v>1260</v>
      </c>
      <c r="M157" s="1277" t="s">
        <v>1260</v>
      </c>
      <c r="N157" s="1277" t="s">
        <v>1260</v>
      </c>
      <c r="O157" s="999" t="s">
        <v>1260</v>
      </c>
    </row>
    <row r="158" spans="1:15" ht="18.95">
      <c r="A158" s="999" t="s">
        <v>23</v>
      </c>
      <c r="B158" s="1222">
        <v>33</v>
      </c>
      <c r="C158" s="1137" t="s">
        <v>46</v>
      </c>
      <c r="D158" s="999" t="s">
        <v>47</v>
      </c>
      <c r="E158" s="1137" t="s">
        <v>1260</v>
      </c>
      <c r="F158" s="1137" t="s">
        <v>1595</v>
      </c>
      <c r="G158" s="1222" t="s">
        <v>1260</v>
      </c>
      <c r="H158" s="999" t="s">
        <v>1260</v>
      </c>
      <c r="I158" s="999" t="s">
        <v>1260</v>
      </c>
      <c r="J158" s="1137" t="s">
        <v>1260</v>
      </c>
      <c r="K158" s="1137" t="s">
        <v>66</v>
      </c>
      <c r="L158" s="1274" t="s">
        <v>1260</v>
      </c>
      <c r="M158" s="1277" t="s">
        <v>1260</v>
      </c>
      <c r="N158" s="1277" t="s">
        <v>1260</v>
      </c>
      <c r="O158" s="999" t="s">
        <v>1260</v>
      </c>
    </row>
    <row r="159" spans="1:15" ht="18.95">
      <c r="A159" s="999" t="s">
        <v>23</v>
      </c>
      <c r="B159" s="1222">
        <v>34</v>
      </c>
      <c r="C159" s="1137" t="s">
        <v>46</v>
      </c>
      <c r="D159" s="999" t="s">
        <v>47</v>
      </c>
      <c r="E159" s="1137" t="s">
        <v>1260</v>
      </c>
      <c r="F159" s="1137" t="s">
        <v>1596</v>
      </c>
      <c r="G159" s="1222" t="s">
        <v>1260</v>
      </c>
      <c r="H159" s="999" t="s">
        <v>1260</v>
      </c>
      <c r="I159" s="999" t="s">
        <v>1260</v>
      </c>
      <c r="J159" s="1137" t="s">
        <v>1260</v>
      </c>
      <c r="K159" s="1137" t="s">
        <v>66</v>
      </c>
      <c r="L159" s="1274" t="s">
        <v>1260</v>
      </c>
      <c r="M159" s="1280" t="s">
        <v>1260</v>
      </c>
      <c r="N159" s="1277" t="s">
        <v>1260</v>
      </c>
      <c r="O159" s="999" t="s">
        <v>1260</v>
      </c>
    </row>
    <row r="160" spans="1:15" ht="18.95">
      <c r="A160" s="999" t="s">
        <v>23</v>
      </c>
      <c r="B160" s="1222">
        <v>35</v>
      </c>
      <c r="C160" s="1137" t="s">
        <v>46</v>
      </c>
      <c r="D160" s="999" t="s">
        <v>47</v>
      </c>
      <c r="E160" s="1137" t="s">
        <v>1260</v>
      </c>
      <c r="F160" s="1137" t="s">
        <v>1597</v>
      </c>
      <c r="G160" s="1222" t="s">
        <v>1260</v>
      </c>
      <c r="H160" s="999" t="s">
        <v>1260</v>
      </c>
      <c r="I160" s="999" t="s">
        <v>1260</v>
      </c>
      <c r="J160" s="1137" t="s">
        <v>1260</v>
      </c>
      <c r="K160" s="1137" t="s">
        <v>66</v>
      </c>
      <c r="L160" s="1274" t="s">
        <v>1260</v>
      </c>
      <c r="M160" s="1280" t="s">
        <v>1260</v>
      </c>
      <c r="N160" s="1277" t="s">
        <v>1260</v>
      </c>
      <c r="O160" s="999" t="s">
        <v>1260</v>
      </c>
    </row>
    <row r="161" spans="1:15" ht="18.95">
      <c r="A161" s="999" t="s">
        <v>23</v>
      </c>
      <c r="B161" s="1222">
        <v>36</v>
      </c>
      <c r="C161" s="1137" t="s">
        <v>46</v>
      </c>
      <c r="D161" s="999" t="s">
        <v>47</v>
      </c>
      <c r="E161" s="1137" t="s">
        <v>1260</v>
      </c>
      <c r="F161" s="1137" t="s">
        <v>1598</v>
      </c>
      <c r="G161" s="1222" t="s">
        <v>1260</v>
      </c>
      <c r="H161" s="999" t="s">
        <v>1260</v>
      </c>
      <c r="I161" s="999" t="s">
        <v>1260</v>
      </c>
      <c r="J161" s="1137" t="s">
        <v>1260</v>
      </c>
      <c r="K161" s="1137" t="s">
        <v>66</v>
      </c>
      <c r="L161" s="1274" t="s">
        <v>1260</v>
      </c>
      <c r="M161" s="1280"/>
      <c r="N161" s="1277" t="s">
        <v>1260</v>
      </c>
      <c r="O161" s="999" t="s">
        <v>1260</v>
      </c>
    </row>
    <row r="162" spans="1:15" ht="18.95">
      <c r="A162" s="999" t="s">
        <v>23</v>
      </c>
      <c r="B162" s="1222">
        <v>37</v>
      </c>
      <c r="C162" s="1137" t="s">
        <v>46</v>
      </c>
      <c r="D162" s="999" t="s">
        <v>47</v>
      </c>
      <c r="E162" s="1137" t="s">
        <v>1260</v>
      </c>
      <c r="F162" s="1137" t="s">
        <v>1599</v>
      </c>
      <c r="G162" s="1222" t="s">
        <v>1260</v>
      </c>
      <c r="H162" s="999" t="s">
        <v>1260</v>
      </c>
      <c r="I162" s="999" t="s">
        <v>1260</v>
      </c>
      <c r="J162" s="1137" t="s">
        <v>1260</v>
      </c>
      <c r="K162" s="1137" t="s">
        <v>66</v>
      </c>
      <c r="L162" s="1274" t="s">
        <v>1260</v>
      </c>
      <c r="M162" s="1280"/>
      <c r="N162" s="1277" t="s">
        <v>1260</v>
      </c>
      <c r="O162" s="999" t="s">
        <v>1260</v>
      </c>
    </row>
    <row r="163" spans="1:15" ht="18.95">
      <c r="A163" s="999" t="s">
        <v>23</v>
      </c>
      <c r="B163" s="1222">
        <v>38</v>
      </c>
      <c r="C163" s="1137" t="s">
        <v>46</v>
      </c>
      <c r="D163" s="999" t="s">
        <v>47</v>
      </c>
      <c r="E163" s="1137" t="s">
        <v>1260</v>
      </c>
      <c r="F163" s="1137" t="s">
        <v>1600</v>
      </c>
      <c r="G163" s="1222" t="s">
        <v>1260</v>
      </c>
      <c r="H163" s="999" t="s">
        <v>1260</v>
      </c>
      <c r="I163" s="999" t="s">
        <v>1260</v>
      </c>
      <c r="J163" s="1137" t="s">
        <v>1260</v>
      </c>
      <c r="K163" s="1137" t="s">
        <v>66</v>
      </c>
      <c r="L163" s="1274" t="s">
        <v>1260</v>
      </c>
      <c r="M163" s="1280"/>
      <c r="N163" s="1277" t="s">
        <v>1260</v>
      </c>
      <c r="O163" s="999" t="s">
        <v>1260</v>
      </c>
    </row>
    <row r="164" spans="1:15" ht="18.95">
      <c r="A164" s="999" t="s">
        <v>23</v>
      </c>
      <c r="B164" s="1222">
        <v>39</v>
      </c>
      <c r="C164" s="1222" t="s">
        <v>46</v>
      </c>
      <c r="D164" s="999" t="s">
        <v>47</v>
      </c>
      <c r="E164" s="1222" t="s">
        <v>48</v>
      </c>
      <c r="F164" s="1137" t="s">
        <v>1601</v>
      </c>
      <c r="G164" s="1222"/>
      <c r="H164" s="999" t="s">
        <v>1260</v>
      </c>
      <c r="I164" s="999" t="s">
        <v>1260</v>
      </c>
      <c r="J164" s="1137" t="s">
        <v>1260</v>
      </c>
      <c r="K164" s="1137" t="s">
        <v>66</v>
      </c>
      <c r="L164" s="1274" t="s">
        <v>1260</v>
      </c>
      <c r="M164" s="1277"/>
      <c r="N164" s="1277" t="s">
        <v>1260</v>
      </c>
      <c r="O164" s="999" t="s">
        <v>1260</v>
      </c>
    </row>
    <row r="165" spans="1:15" ht="18.95">
      <c r="A165" s="999" t="s">
        <v>23</v>
      </c>
      <c r="B165" s="1222">
        <v>40</v>
      </c>
      <c r="C165" s="1137" t="s">
        <v>46</v>
      </c>
      <c r="D165" s="999" t="s">
        <v>47</v>
      </c>
      <c r="E165" s="1137" t="s">
        <v>1260</v>
      </c>
      <c r="F165" s="1137" t="s">
        <v>1602</v>
      </c>
      <c r="G165" s="1222" t="s">
        <v>1260</v>
      </c>
      <c r="H165" s="999" t="s">
        <v>1260</v>
      </c>
      <c r="I165" s="999" t="s">
        <v>1260</v>
      </c>
      <c r="J165" s="1137" t="s">
        <v>1260</v>
      </c>
      <c r="K165" s="1137" t="s">
        <v>66</v>
      </c>
      <c r="L165" s="1274"/>
      <c r="M165" s="1280" t="s">
        <v>1260</v>
      </c>
      <c r="N165" s="1277" t="s">
        <v>1260</v>
      </c>
      <c r="O165" s="999" t="s">
        <v>1260</v>
      </c>
    </row>
    <row r="166" spans="1:15" ht="18.95">
      <c r="A166" s="999" t="s">
        <v>23</v>
      </c>
      <c r="B166" s="1222">
        <v>41</v>
      </c>
      <c r="C166" s="1137" t="s">
        <v>46</v>
      </c>
      <c r="D166" s="999" t="s">
        <v>47</v>
      </c>
      <c r="E166" s="1137" t="s">
        <v>1260</v>
      </c>
      <c r="F166" s="1137" t="s">
        <v>1603</v>
      </c>
      <c r="G166" s="1222" t="s">
        <v>1260</v>
      </c>
      <c r="H166" s="999" t="s">
        <v>1260</v>
      </c>
      <c r="I166" s="999" t="s">
        <v>1260</v>
      </c>
      <c r="J166" s="1137" t="s">
        <v>1260</v>
      </c>
      <c r="K166" s="1137" t="s">
        <v>66</v>
      </c>
      <c r="L166" s="1274"/>
      <c r="M166" s="1280" t="s">
        <v>1260</v>
      </c>
      <c r="N166" s="1277" t="s">
        <v>1260</v>
      </c>
      <c r="O166" s="999" t="s">
        <v>1260</v>
      </c>
    </row>
    <row r="167" spans="1:15" ht="18.95">
      <c r="A167" s="999" t="s">
        <v>23</v>
      </c>
      <c r="B167" s="1222">
        <v>42</v>
      </c>
      <c r="C167" s="1222" t="s">
        <v>46</v>
      </c>
      <c r="D167" s="999" t="s">
        <v>47</v>
      </c>
      <c r="E167" s="1222" t="s">
        <v>48</v>
      </c>
      <c r="F167" s="1317" t="s">
        <v>1604</v>
      </c>
      <c r="G167" s="1222" t="s">
        <v>1260</v>
      </c>
      <c r="H167" s="999" t="s">
        <v>1260</v>
      </c>
      <c r="I167" s="999" t="s">
        <v>1260</v>
      </c>
      <c r="J167" s="1137" t="s">
        <v>1260</v>
      </c>
      <c r="K167" s="1137" t="s">
        <v>66</v>
      </c>
      <c r="L167" s="1274"/>
      <c r="M167" s="1280"/>
      <c r="N167" s="1277" t="s">
        <v>1260</v>
      </c>
      <c r="O167" s="999" t="s">
        <v>1260</v>
      </c>
    </row>
    <row r="168" spans="1:15" ht="18.95">
      <c r="A168" s="999" t="s">
        <v>23</v>
      </c>
      <c r="B168" s="1222">
        <v>43</v>
      </c>
      <c r="C168" s="1137" t="s">
        <v>46</v>
      </c>
      <c r="D168" s="999" t="s">
        <v>47</v>
      </c>
      <c r="E168" s="1137" t="s">
        <v>1260</v>
      </c>
      <c r="F168" s="1137" t="s">
        <v>1605</v>
      </c>
      <c r="G168" s="1222" t="s">
        <v>1260</v>
      </c>
      <c r="H168" s="999" t="s">
        <v>1260</v>
      </c>
      <c r="I168" s="999" t="s">
        <v>1260</v>
      </c>
      <c r="J168" s="1137" t="s">
        <v>1260</v>
      </c>
      <c r="K168" s="1137" t="s">
        <v>66</v>
      </c>
      <c r="L168" s="1274"/>
      <c r="M168" s="1280"/>
      <c r="N168" s="1277" t="s">
        <v>1260</v>
      </c>
      <c r="O168" s="999" t="s">
        <v>1260</v>
      </c>
    </row>
    <row r="169" spans="1:15" ht="18.95">
      <c r="A169" s="999" t="s">
        <v>23</v>
      </c>
      <c r="B169" s="1222">
        <v>44</v>
      </c>
      <c r="C169" s="1137" t="s">
        <v>46</v>
      </c>
      <c r="D169" s="999" t="s">
        <v>47</v>
      </c>
      <c r="E169" s="1137" t="s">
        <v>1260</v>
      </c>
      <c r="F169" s="1137" t="s">
        <v>1606</v>
      </c>
      <c r="G169" s="1222"/>
      <c r="H169" s="999" t="s">
        <v>1260</v>
      </c>
      <c r="I169" s="999" t="s">
        <v>1260</v>
      </c>
      <c r="J169" s="1137" t="s">
        <v>1260</v>
      </c>
      <c r="K169" s="1137" t="s">
        <v>66</v>
      </c>
      <c r="L169" s="1274"/>
      <c r="M169" s="1280"/>
      <c r="N169" s="1277" t="s">
        <v>1260</v>
      </c>
      <c r="O169" s="999" t="s">
        <v>1260</v>
      </c>
    </row>
    <row r="170" spans="1:15" ht="18.95">
      <c r="A170" s="999" t="s">
        <v>23</v>
      </c>
      <c r="B170" s="1222">
        <v>45</v>
      </c>
      <c r="C170" s="1222" t="s">
        <v>46</v>
      </c>
      <c r="D170" s="999" t="s">
        <v>47</v>
      </c>
      <c r="E170" s="1222" t="s">
        <v>48</v>
      </c>
      <c r="F170" s="1318" t="s">
        <v>1606</v>
      </c>
      <c r="G170" s="1222" t="s">
        <v>1260</v>
      </c>
      <c r="H170" s="999" t="s">
        <v>1260</v>
      </c>
      <c r="I170" s="999" t="s">
        <v>1260</v>
      </c>
      <c r="J170" s="1137" t="s">
        <v>1260</v>
      </c>
      <c r="K170" s="1137" t="s">
        <v>66</v>
      </c>
      <c r="L170" s="1274"/>
      <c r="M170" s="1277"/>
      <c r="N170" s="1277" t="s">
        <v>1260</v>
      </c>
      <c r="O170" s="999" t="s">
        <v>1260</v>
      </c>
    </row>
    <row r="171" spans="1:15" ht="18.95">
      <c r="A171" s="999" t="s">
        <v>23</v>
      </c>
      <c r="B171" s="1222">
        <v>46</v>
      </c>
      <c r="C171" s="1137" t="s">
        <v>46</v>
      </c>
      <c r="D171" s="999" t="s">
        <v>47</v>
      </c>
      <c r="E171" s="1137" t="s">
        <v>1260</v>
      </c>
      <c r="F171" s="1318" t="s">
        <v>1607</v>
      </c>
      <c r="G171" s="1222" t="s">
        <v>1260</v>
      </c>
      <c r="H171" s="999" t="s">
        <v>1260</v>
      </c>
      <c r="I171" s="999" t="s">
        <v>1260</v>
      </c>
      <c r="J171" s="1137" t="s">
        <v>1260</v>
      </c>
      <c r="K171" s="1137" t="s">
        <v>66</v>
      </c>
      <c r="L171" s="1274"/>
      <c r="M171" s="1280" t="s">
        <v>1260</v>
      </c>
      <c r="N171" s="1277" t="s">
        <v>1260</v>
      </c>
      <c r="O171" s="999" t="s">
        <v>1260</v>
      </c>
    </row>
    <row r="172" spans="1:15" ht="18.95">
      <c r="A172" s="999" t="s">
        <v>23</v>
      </c>
      <c r="B172" s="1222">
        <v>47</v>
      </c>
      <c r="C172" s="1137" t="s">
        <v>46</v>
      </c>
      <c r="D172" s="999" t="s">
        <v>47</v>
      </c>
      <c r="E172" s="1137" t="s">
        <v>1260</v>
      </c>
      <c r="F172" s="1318" t="s">
        <v>1608</v>
      </c>
      <c r="G172" s="1222" t="s">
        <v>1260</v>
      </c>
      <c r="H172" s="999" t="s">
        <v>1260</v>
      </c>
      <c r="I172" s="999" t="s">
        <v>1260</v>
      </c>
      <c r="J172" s="1137" t="s">
        <v>1260</v>
      </c>
      <c r="K172" s="1137" t="s">
        <v>66</v>
      </c>
      <c r="L172" s="1274"/>
      <c r="M172" s="1280" t="s">
        <v>1260</v>
      </c>
      <c r="N172" s="1277" t="s">
        <v>1260</v>
      </c>
      <c r="O172" s="999" t="s">
        <v>1260</v>
      </c>
    </row>
    <row r="173" spans="1:15" ht="18.95">
      <c r="A173" s="999" t="s">
        <v>23</v>
      </c>
      <c r="B173" s="1222">
        <v>48</v>
      </c>
      <c r="C173" s="1222" t="s">
        <v>46</v>
      </c>
      <c r="D173" s="999" t="s">
        <v>47</v>
      </c>
      <c r="E173" s="1222" t="s">
        <v>48</v>
      </c>
      <c r="F173" s="1318" t="s">
        <v>1609</v>
      </c>
      <c r="G173" s="1222" t="s">
        <v>1260</v>
      </c>
      <c r="H173" s="999" t="s">
        <v>1260</v>
      </c>
      <c r="I173" s="999" t="s">
        <v>1260</v>
      </c>
      <c r="J173" s="1137" t="s">
        <v>1260</v>
      </c>
      <c r="K173" s="1137" t="s">
        <v>66</v>
      </c>
      <c r="L173" s="1274"/>
      <c r="M173" s="1280"/>
      <c r="N173" s="1277" t="s">
        <v>1260</v>
      </c>
      <c r="O173" s="999" t="s">
        <v>1260</v>
      </c>
    </row>
    <row r="174" spans="1:15" ht="18.95">
      <c r="A174" s="999" t="s">
        <v>23</v>
      </c>
      <c r="B174" s="1222">
        <v>49</v>
      </c>
      <c r="C174" s="1137" t="s">
        <v>46</v>
      </c>
      <c r="D174" s="999" t="s">
        <v>47</v>
      </c>
      <c r="E174" s="1137" t="s">
        <v>1260</v>
      </c>
      <c r="F174" s="1318" t="s">
        <v>1610</v>
      </c>
      <c r="G174" s="1222"/>
      <c r="H174" s="999" t="s">
        <v>1260</v>
      </c>
      <c r="I174" s="999" t="s">
        <v>1260</v>
      </c>
      <c r="J174" s="1137" t="s">
        <v>1260</v>
      </c>
      <c r="K174" s="1137" t="s">
        <v>66</v>
      </c>
      <c r="L174" s="1274"/>
      <c r="M174" s="1280"/>
      <c r="N174" s="1277" t="s">
        <v>1260</v>
      </c>
      <c r="O174" s="999" t="s">
        <v>1260</v>
      </c>
    </row>
    <row r="175" spans="1:15" ht="18.95">
      <c r="A175" s="999" t="s">
        <v>23</v>
      </c>
      <c r="B175" s="1222">
        <v>50</v>
      </c>
      <c r="C175" s="1137" t="s">
        <v>46</v>
      </c>
      <c r="D175" s="999" t="s">
        <v>47</v>
      </c>
      <c r="E175" s="1137" t="s">
        <v>1260</v>
      </c>
      <c r="F175" s="1318" t="s">
        <v>1611</v>
      </c>
      <c r="G175" s="1222" t="s">
        <v>1260</v>
      </c>
      <c r="H175" s="999" t="s">
        <v>1260</v>
      </c>
      <c r="I175" s="999" t="s">
        <v>1260</v>
      </c>
      <c r="J175" s="1137" t="s">
        <v>1260</v>
      </c>
      <c r="K175" s="1137" t="s">
        <v>66</v>
      </c>
      <c r="L175" s="1274"/>
      <c r="M175" s="1280"/>
      <c r="N175" s="1277" t="s">
        <v>1260</v>
      </c>
      <c r="O175" s="999" t="s">
        <v>1260</v>
      </c>
    </row>
    <row r="176" spans="1:15" ht="18.95">
      <c r="A176" s="999" t="s">
        <v>23</v>
      </c>
      <c r="B176" s="1222">
        <v>52</v>
      </c>
      <c r="C176" s="1137" t="s">
        <v>46</v>
      </c>
      <c r="D176" s="999" t="s">
        <v>47</v>
      </c>
      <c r="E176" s="1137" t="s">
        <v>1260</v>
      </c>
      <c r="F176" s="1318" t="s">
        <v>1612</v>
      </c>
      <c r="G176" s="1222" t="s">
        <v>1260</v>
      </c>
      <c r="H176" s="999" t="s">
        <v>1260</v>
      </c>
      <c r="I176" s="999" t="s">
        <v>1260</v>
      </c>
      <c r="J176" s="1137" t="s">
        <v>1260</v>
      </c>
      <c r="K176" s="1137" t="s">
        <v>66</v>
      </c>
      <c r="L176" s="1274"/>
      <c r="M176" s="1280" t="s">
        <v>1260</v>
      </c>
      <c r="N176" s="1277" t="s">
        <v>1260</v>
      </c>
      <c r="O176" s="999" t="s">
        <v>1260</v>
      </c>
    </row>
    <row r="177" spans="1:15" ht="18.95">
      <c r="A177" s="999" t="s">
        <v>23</v>
      </c>
      <c r="B177" s="1222">
        <v>53</v>
      </c>
      <c r="C177" s="1137" t="s">
        <v>46</v>
      </c>
      <c r="D177" s="999" t="s">
        <v>47</v>
      </c>
      <c r="E177" s="1137" t="s">
        <v>1260</v>
      </c>
      <c r="F177" s="999" t="s">
        <v>1613</v>
      </c>
      <c r="G177" s="1222" t="s">
        <v>1260</v>
      </c>
      <c r="H177" s="999" t="s">
        <v>1260</v>
      </c>
      <c r="I177" s="999" t="s">
        <v>1260</v>
      </c>
      <c r="J177" s="1137" t="s">
        <v>1260</v>
      </c>
      <c r="K177" s="1137" t="s">
        <v>66</v>
      </c>
      <c r="L177" s="1274"/>
      <c r="M177" s="1280" t="s">
        <v>1260</v>
      </c>
      <c r="N177" s="1277" t="s">
        <v>1260</v>
      </c>
      <c r="O177" s="999" t="s">
        <v>1260</v>
      </c>
    </row>
    <row r="178" spans="1:15" ht="18.95">
      <c r="A178" s="999" t="s">
        <v>23</v>
      </c>
      <c r="B178" s="1222">
        <v>54</v>
      </c>
      <c r="C178" s="1222" t="s">
        <v>46</v>
      </c>
      <c r="D178" s="999" t="s">
        <v>47</v>
      </c>
      <c r="E178" s="1222" t="s">
        <v>48</v>
      </c>
      <c r="F178" s="1318" t="s">
        <v>1614</v>
      </c>
      <c r="G178" s="1222"/>
      <c r="H178" s="999" t="s">
        <v>1260</v>
      </c>
      <c r="I178" s="999" t="s">
        <v>1260</v>
      </c>
      <c r="J178" s="1137" t="s">
        <v>1260</v>
      </c>
      <c r="K178" s="1137" t="s">
        <v>66</v>
      </c>
      <c r="L178" s="1274"/>
      <c r="M178" s="1280"/>
      <c r="N178" s="1277" t="s">
        <v>1260</v>
      </c>
      <c r="O178" s="999" t="s">
        <v>1260</v>
      </c>
    </row>
    <row r="179" spans="1:15" ht="18.95">
      <c r="A179" s="999" t="s">
        <v>23</v>
      </c>
      <c r="B179" s="1222">
        <v>55</v>
      </c>
      <c r="C179" s="1137" t="s">
        <v>46</v>
      </c>
      <c r="D179" s="999" t="s">
        <v>47</v>
      </c>
      <c r="E179" s="1137" t="s">
        <v>1260</v>
      </c>
      <c r="F179" s="1318" t="s">
        <v>1615</v>
      </c>
      <c r="G179" s="1222" t="s">
        <v>1260</v>
      </c>
      <c r="H179" s="999" t="s">
        <v>1260</v>
      </c>
      <c r="I179" s="999" t="s">
        <v>1260</v>
      </c>
      <c r="J179" s="1137" t="s">
        <v>1260</v>
      </c>
      <c r="K179" s="1137" t="s">
        <v>66</v>
      </c>
      <c r="L179" s="1274"/>
      <c r="M179" s="1280"/>
      <c r="N179" s="1277" t="s">
        <v>1260</v>
      </c>
      <c r="O179" s="999" t="s">
        <v>1260</v>
      </c>
    </row>
    <row r="180" spans="1:15" ht="18.95">
      <c r="A180" s="999" t="s">
        <v>23</v>
      </c>
      <c r="B180" s="1222">
        <v>56</v>
      </c>
      <c r="C180" s="1137" t="s">
        <v>46</v>
      </c>
      <c r="D180" s="999" t="s">
        <v>47</v>
      </c>
      <c r="E180" s="1137" t="s">
        <v>1260</v>
      </c>
      <c r="F180" s="1318" t="s">
        <v>1616</v>
      </c>
      <c r="G180" s="1222" t="s">
        <v>1260</v>
      </c>
      <c r="H180" s="999" t="s">
        <v>1260</v>
      </c>
      <c r="I180" s="999" t="s">
        <v>1260</v>
      </c>
      <c r="J180" s="1137" t="s">
        <v>1260</v>
      </c>
      <c r="K180" s="1137" t="s">
        <v>66</v>
      </c>
      <c r="L180" s="1274"/>
      <c r="M180" s="1280"/>
      <c r="N180" s="1277" t="s">
        <v>1260</v>
      </c>
      <c r="O180" s="999" t="s">
        <v>1260</v>
      </c>
    </row>
    <row r="181" spans="1:15" ht="18.95">
      <c r="A181" s="999" t="s">
        <v>23</v>
      </c>
      <c r="B181" s="1222">
        <v>57</v>
      </c>
      <c r="C181" s="1222" t="s">
        <v>46</v>
      </c>
      <c r="D181" s="999" t="s">
        <v>47</v>
      </c>
      <c r="E181" s="1222" t="s">
        <v>48</v>
      </c>
      <c r="F181" s="1318" t="s">
        <v>1617</v>
      </c>
      <c r="G181" s="1222" t="s">
        <v>1260</v>
      </c>
      <c r="H181" s="999" t="s">
        <v>1260</v>
      </c>
      <c r="I181" s="999" t="s">
        <v>1260</v>
      </c>
      <c r="J181" s="1137" t="s">
        <v>1260</v>
      </c>
      <c r="K181" s="1137" t="s">
        <v>66</v>
      </c>
      <c r="L181" s="1274"/>
      <c r="M181" s="1277"/>
      <c r="N181" s="1277" t="s">
        <v>1260</v>
      </c>
      <c r="O181" s="999" t="s">
        <v>1260</v>
      </c>
    </row>
    <row r="182" spans="1:15" ht="18.95">
      <c r="A182" s="999" t="s">
        <v>23</v>
      </c>
      <c r="B182" s="1222">
        <v>58</v>
      </c>
      <c r="C182" s="1137" t="s">
        <v>46</v>
      </c>
      <c r="D182" s="999" t="s">
        <v>47</v>
      </c>
      <c r="E182" s="1137" t="s">
        <v>1260</v>
      </c>
      <c r="F182" s="1318" t="s">
        <v>1618</v>
      </c>
      <c r="G182" s="1222" t="s">
        <v>1260</v>
      </c>
      <c r="H182" s="999" t="s">
        <v>1260</v>
      </c>
      <c r="I182" s="999" t="s">
        <v>1260</v>
      </c>
      <c r="J182" s="1137" t="s">
        <v>1260</v>
      </c>
      <c r="K182" s="1137" t="s">
        <v>66</v>
      </c>
      <c r="L182" s="1274"/>
      <c r="M182" s="1280" t="s">
        <v>1260</v>
      </c>
      <c r="N182" s="1277" t="s">
        <v>1260</v>
      </c>
      <c r="O182" s="999" t="s">
        <v>1260</v>
      </c>
    </row>
    <row r="183" spans="1:15" ht="18.95">
      <c r="A183" s="999" t="s">
        <v>23</v>
      </c>
      <c r="B183" s="1222">
        <v>59</v>
      </c>
      <c r="C183" s="1137" t="s">
        <v>46</v>
      </c>
      <c r="D183" s="999" t="s">
        <v>47</v>
      </c>
      <c r="E183" s="1137" t="s">
        <v>1260</v>
      </c>
      <c r="F183" s="1137" t="s">
        <v>1619</v>
      </c>
      <c r="G183" s="1222"/>
      <c r="H183" s="999" t="s">
        <v>1260</v>
      </c>
      <c r="I183" s="999" t="s">
        <v>1260</v>
      </c>
      <c r="J183" s="1137" t="s">
        <v>1260</v>
      </c>
      <c r="K183" s="1137" t="s">
        <v>66</v>
      </c>
      <c r="L183" s="1274"/>
      <c r="M183" s="1280" t="s">
        <v>1260</v>
      </c>
      <c r="N183" s="1277" t="s">
        <v>1260</v>
      </c>
      <c r="O183" s="999" t="s">
        <v>1260</v>
      </c>
    </row>
    <row r="184" spans="1:15" ht="18.95">
      <c r="A184" s="999" t="s">
        <v>23</v>
      </c>
      <c r="B184" s="1222">
        <v>60</v>
      </c>
      <c r="C184" s="1222" t="s">
        <v>46</v>
      </c>
      <c r="D184" s="999" t="s">
        <v>47</v>
      </c>
      <c r="E184" s="1222" t="s">
        <v>48</v>
      </c>
      <c r="F184" s="1137" t="s">
        <v>1620</v>
      </c>
      <c r="G184" s="1222" t="s">
        <v>1260</v>
      </c>
      <c r="H184" s="999" t="s">
        <v>1260</v>
      </c>
      <c r="I184" s="999" t="s">
        <v>1260</v>
      </c>
      <c r="J184" s="1137" t="s">
        <v>1260</v>
      </c>
      <c r="K184" s="1137" t="s">
        <v>66</v>
      </c>
      <c r="L184" s="1274"/>
      <c r="M184" s="1280"/>
      <c r="N184" s="1277" t="s">
        <v>1260</v>
      </c>
      <c r="O184" s="999" t="s">
        <v>1260</v>
      </c>
    </row>
    <row r="185" spans="1:15" ht="18.95">
      <c r="A185" s="999" t="s">
        <v>23</v>
      </c>
      <c r="B185" s="1222">
        <v>61</v>
      </c>
      <c r="C185" s="1137" t="s">
        <v>46</v>
      </c>
      <c r="D185" s="999" t="s">
        <v>47</v>
      </c>
      <c r="E185" s="1137" t="s">
        <v>1260</v>
      </c>
      <c r="F185" s="1137" t="s">
        <v>1621</v>
      </c>
      <c r="G185" s="1222" t="s">
        <v>1260</v>
      </c>
      <c r="H185" s="999" t="s">
        <v>1260</v>
      </c>
      <c r="I185" s="999" t="s">
        <v>1260</v>
      </c>
      <c r="J185" s="1137" t="s">
        <v>1260</v>
      </c>
      <c r="K185" s="1137" t="s">
        <v>66</v>
      </c>
      <c r="L185" s="1274"/>
      <c r="M185" s="1280"/>
      <c r="N185" s="1277" t="s">
        <v>1260</v>
      </c>
      <c r="O185" s="999" t="s">
        <v>1260</v>
      </c>
    </row>
    <row r="186" spans="1:15" ht="18.95">
      <c r="A186" s="999" t="s">
        <v>23</v>
      </c>
      <c r="B186" s="1222">
        <v>62</v>
      </c>
      <c r="C186" s="1137" t="s">
        <v>46</v>
      </c>
      <c r="D186" s="999" t="s">
        <v>47</v>
      </c>
      <c r="E186" s="1137" t="s">
        <v>1260</v>
      </c>
      <c r="F186" s="1318" t="s">
        <v>1622</v>
      </c>
      <c r="G186" s="1222" t="s">
        <v>1260</v>
      </c>
      <c r="H186" s="999" t="s">
        <v>1260</v>
      </c>
      <c r="I186" s="999" t="s">
        <v>1260</v>
      </c>
      <c r="J186" s="1137" t="s">
        <v>1260</v>
      </c>
      <c r="K186" s="1137" t="s">
        <v>66</v>
      </c>
      <c r="L186" s="1274"/>
      <c r="M186" s="1280"/>
      <c r="N186" s="1277" t="s">
        <v>1260</v>
      </c>
      <c r="O186" s="999" t="s">
        <v>1260</v>
      </c>
    </row>
    <row r="187" spans="1:15" ht="18.95">
      <c r="A187" s="999" t="s">
        <v>23</v>
      </c>
      <c r="B187" s="1222">
        <v>63</v>
      </c>
      <c r="C187" s="1222" t="s">
        <v>46</v>
      </c>
      <c r="D187" s="999" t="s">
        <v>47</v>
      </c>
      <c r="E187" s="1222" t="s">
        <v>48</v>
      </c>
      <c r="F187" s="1318" t="s">
        <v>1623</v>
      </c>
      <c r="G187" s="1222" t="s">
        <v>1260</v>
      </c>
      <c r="H187" s="999" t="s">
        <v>1260</v>
      </c>
      <c r="I187" s="999" t="s">
        <v>1260</v>
      </c>
      <c r="J187" s="1137" t="s">
        <v>1260</v>
      </c>
      <c r="K187" s="1137" t="s">
        <v>66</v>
      </c>
      <c r="L187" s="1274"/>
      <c r="M187" s="1277"/>
      <c r="N187" s="1277" t="s">
        <v>1260</v>
      </c>
      <c r="O187" s="999" t="s">
        <v>1260</v>
      </c>
    </row>
    <row r="188" spans="1:15" ht="18.95">
      <c r="A188" s="999" t="s">
        <v>23</v>
      </c>
      <c r="B188" s="1222">
        <v>64</v>
      </c>
      <c r="C188" s="1137" t="s">
        <v>46</v>
      </c>
      <c r="D188" s="999" t="s">
        <v>47</v>
      </c>
      <c r="E188" s="1137" t="s">
        <v>1260</v>
      </c>
      <c r="F188" s="1318" t="s">
        <v>1624</v>
      </c>
      <c r="G188" s="1222"/>
      <c r="H188" s="999" t="s">
        <v>1260</v>
      </c>
      <c r="I188" s="999" t="s">
        <v>1260</v>
      </c>
      <c r="J188" s="1137" t="s">
        <v>1260</v>
      </c>
      <c r="K188" s="1137" t="s">
        <v>66</v>
      </c>
      <c r="L188" s="1274"/>
      <c r="M188" s="1280" t="s">
        <v>1260</v>
      </c>
      <c r="N188" s="1277" t="s">
        <v>1260</v>
      </c>
      <c r="O188" s="999" t="s">
        <v>1260</v>
      </c>
    </row>
    <row r="189" spans="1:15" ht="18.95">
      <c r="A189" s="999" t="s">
        <v>23</v>
      </c>
      <c r="B189" s="1222">
        <v>65</v>
      </c>
      <c r="C189" s="1137" t="s">
        <v>46</v>
      </c>
      <c r="D189" s="999" t="s">
        <v>47</v>
      </c>
      <c r="E189" s="1137" t="s">
        <v>1260</v>
      </c>
      <c r="F189" s="1318" t="s">
        <v>1564</v>
      </c>
      <c r="G189" s="1222" t="s">
        <v>1260</v>
      </c>
      <c r="H189" s="999" t="s">
        <v>1260</v>
      </c>
      <c r="I189" s="999" t="s">
        <v>1260</v>
      </c>
      <c r="J189" s="1137" t="s">
        <v>1260</v>
      </c>
      <c r="K189" s="1137" t="s">
        <v>66</v>
      </c>
      <c r="L189" s="1274"/>
      <c r="M189" s="1280" t="s">
        <v>1260</v>
      </c>
      <c r="N189" s="1277" t="s">
        <v>1260</v>
      </c>
      <c r="O189" s="999" t="s">
        <v>1260</v>
      </c>
    </row>
    <row r="190" spans="1:15" ht="18.95">
      <c r="A190" s="999" t="s">
        <v>23</v>
      </c>
      <c r="B190" s="1222">
        <v>66</v>
      </c>
      <c r="C190" s="1222" t="s">
        <v>46</v>
      </c>
      <c r="D190" s="999" t="s">
        <v>47</v>
      </c>
      <c r="E190" s="1222" t="s">
        <v>48</v>
      </c>
      <c r="F190" s="1318" t="s">
        <v>1567</v>
      </c>
      <c r="G190" s="1222" t="s">
        <v>1260</v>
      </c>
      <c r="H190" s="999" t="s">
        <v>1260</v>
      </c>
      <c r="I190" s="999" t="s">
        <v>1260</v>
      </c>
      <c r="J190" s="1137" t="s">
        <v>1260</v>
      </c>
      <c r="K190" s="1137" t="s">
        <v>66</v>
      </c>
      <c r="L190" s="1274"/>
      <c r="M190" s="1280"/>
      <c r="N190" s="1277" t="s">
        <v>1260</v>
      </c>
      <c r="O190" s="999" t="s">
        <v>1260</v>
      </c>
    </row>
    <row r="191" spans="1:15" ht="18.95">
      <c r="A191" s="999" t="s">
        <v>23</v>
      </c>
      <c r="B191" s="1222">
        <v>67</v>
      </c>
      <c r="C191" s="1137" t="s">
        <v>46</v>
      </c>
      <c r="D191" s="999" t="s">
        <v>47</v>
      </c>
      <c r="E191" s="1137" t="s">
        <v>1260</v>
      </c>
      <c r="F191" s="1318" t="s">
        <v>1572</v>
      </c>
      <c r="G191" s="1222" t="s">
        <v>1260</v>
      </c>
      <c r="H191" s="999" t="s">
        <v>1260</v>
      </c>
      <c r="I191" s="999" t="s">
        <v>1260</v>
      </c>
      <c r="J191" s="1137" t="s">
        <v>1260</v>
      </c>
      <c r="K191" s="1137" t="s">
        <v>66</v>
      </c>
      <c r="L191" s="1274"/>
      <c r="M191" s="1280"/>
      <c r="N191" s="1277" t="s">
        <v>1260</v>
      </c>
      <c r="O191" s="999" t="s">
        <v>1260</v>
      </c>
    </row>
    <row r="192" spans="1:15" ht="18.95">
      <c r="A192" s="999" t="s">
        <v>23</v>
      </c>
      <c r="B192" s="1222">
        <v>68</v>
      </c>
      <c r="C192" s="1137" t="s">
        <v>46</v>
      </c>
      <c r="D192" s="999" t="s">
        <v>47</v>
      </c>
      <c r="E192" s="1137" t="s">
        <v>1260</v>
      </c>
      <c r="F192" s="1318" t="s">
        <v>1625</v>
      </c>
      <c r="G192" s="1222" t="s">
        <v>1260</v>
      </c>
      <c r="H192" s="999" t="s">
        <v>1260</v>
      </c>
      <c r="I192" s="999" t="s">
        <v>1260</v>
      </c>
      <c r="J192" s="1137" t="s">
        <v>1260</v>
      </c>
      <c r="K192" s="1137" t="s">
        <v>66</v>
      </c>
      <c r="L192" s="1274"/>
      <c r="M192" s="1280"/>
      <c r="N192" s="1277" t="s">
        <v>1260</v>
      </c>
      <c r="O192" s="999" t="s">
        <v>1260</v>
      </c>
    </row>
    <row r="193" spans="1:15" ht="18.95">
      <c r="A193" s="999" t="s">
        <v>23</v>
      </c>
      <c r="B193" s="1222">
        <v>69</v>
      </c>
      <c r="C193" s="1222" t="s">
        <v>46</v>
      </c>
      <c r="D193" s="999" t="s">
        <v>47</v>
      </c>
      <c r="E193" s="1222" t="s">
        <v>48</v>
      </c>
      <c r="F193" s="1318" t="s">
        <v>1626</v>
      </c>
      <c r="G193" s="1222"/>
      <c r="H193" s="999" t="s">
        <v>1260</v>
      </c>
      <c r="I193" s="999" t="s">
        <v>1260</v>
      </c>
      <c r="J193" s="1137" t="s">
        <v>1260</v>
      </c>
      <c r="K193" s="1137" t="s">
        <v>66</v>
      </c>
      <c r="L193" s="1274"/>
      <c r="M193" s="1277"/>
      <c r="N193" s="1277" t="s">
        <v>1260</v>
      </c>
      <c r="O193" s="999" t="s">
        <v>1260</v>
      </c>
    </row>
    <row r="194" spans="1:15" ht="18.95">
      <c r="A194" s="999" t="s">
        <v>23</v>
      </c>
      <c r="B194" s="1222">
        <v>70</v>
      </c>
      <c r="C194" s="1137" t="s">
        <v>46</v>
      </c>
      <c r="D194" s="999" t="s">
        <v>47</v>
      </c>
      <c r="E194" s="1137" t="s">
        <v>1260</v>
      </c>
      <c r="F194" s="1318" t="s">
        <v>1627</v>
      </c>
      <c r="G194" s="1222" t="s">
        <v>1260</v>
      </c>
      <c r="H194" s="999" t="s">
        <v>1260</v>
      </c>
      <c r="I194" s="999" t="s">
        <v>1260</v>
      </c>
      <c r="J194" s="1137" t="s">
        <v>1260</v>
      </c>
      <c r="K194" s="1137" t="s">
        <v>66</v>
      </c>
      <c r="L194" s="1274"/>
      <c r="M194" s="1280" t="s">
        <v>1260</v>
      </c>
      <c r="N194" s="1277" t="s">
        <v>1260</v>
      </c>
      <c r="O194" s="999" t="s">
        <v>1260</v>
      </c>
    </row>
    <row r="195" spans="1:15" ht="18.95">
      <c r="A195" s="999" t="s">
        <v>23</v>
      </c>
      <c r="B195" s="1222">
        <v>71</v>
      </c>
      <c r="C195" s="1137" t="s">
        <v>46</v>
      </c>
      <c r="D195" s="999" t="s">
        <v>47</v>
      </c>
      <c r="E195" s="1137" t="s">
        <v>1260</v>
      </c>
      <c r="F195" s="1318" t="s">
        <v>1628</v>
      </c>
      <c r="G195" s="1222" t="s">
        <v>1260</v>
      </c>
      <c r="H195" s="999" t="s">
        <v>1260</v>
      </c>
      <c r="I195" s="999" t="s">
        <v>1260</v>
      </c>
      <c r="J195" s="1137" t="s">
        <v>1260</v>
      </c>
      <c r="K195" s="1137" t="s">
        <v>66</v>
      </c>
      <c r="L195" s="1274"/>
      <c r="M195" s="1280" t="s">
        <v>1260</v>
      </c>
      <c r="N195" s="1277" t="s">
        <v>1260</v>
      </c>
      <c r="O195" s="999" t="s">
        <v>1260</v>
      </c>
    </row>
    <row r="196" spans="1:15" ht="18.95">
      <c r="A196" s="999" t="s">
        <v>23</v>
      </c>
      <c r="B196" s="1222">
        <v>72</v>
      </c>
      <c r="C196" s="1222" t="s">
        <v>46</v>
      </c>
      <c r="D196" s="999" t="s">
        <v>47</v>
      </c>
      <c r="E196" s="1222" t="s">
        <v>48</v>
      </c>
      <c r="F196" s="1318" t="s">
        <v>1629</v>
      </c>
      <c r="G196" s="1222" t="s">
        <v>1260</v>
      </c>
      <c r="H196" s="999" t="s">
        <v>1260</v>
      </c>
      <c r="I196" s="999" t="s">
        <v>1260</v>
      </c>
      <c r="J196" s="1137" t="s">
        <v>1260</v>
      </c>
      <c r="K196" s="1137" t="s">
        <v>66</v>
      </c>
      <c r="L196" s="1274"/>
      <c r="M196" s="1280"/>
      <c r="N196" s="1277" t="s">
        <v>1260</v>
      </c>
      <c r="O196" s="999" t="s">
        <v>1260</v>
      </c>
    </row>
    <row r="197" spans="1:15" ht="18.95">
      <c r="A197" s="999" t="s">
        <v>23</v>
      </c>
      <c r="B197" s="1222">
        <v>73</v>
      </c>
      <c r="C197" s="1137" t="s">
        <v>46</v>
      </c>
      <c r="D197" s="999" t="s">
        <v>47</v>
      </c>
      <c r="E197" s="1137" t="s">
        <v>1260</v>
      </c>
      <c r="F197" s="1318" t="s">
        <v>1630</v>
      </c>
      <c r="G197" s="1222" t="s">
        <v>1260</v>
      </c>
      <c r="H197" s="999" t="s">
        <v>1260</v>
      </c>
      <c r="I197" s="999" t="s">
        <v>1260</v>
      </c>
      <c r="J197" s="1137" t="s">
        <v>1260</v>
      </c>
      <c r="K197" s="1137" t="s">
        <v>66</v>
      </c>
      <c r="L197" s="1274"/>
      <c r="M197" s="1280"/>
      <c r="N197" s="1277" t="s">
        <v>1260</v>
      </c>
      <c r="O197" s="999" t="s">
        <v>1260</v>
      </c>
    </row>
    <row r="198" spans="1:15" ht="18.95">
      <c r="A198" s="999" t="s">
        <v>23</v>
      </c>
      <c r="B198" s="1222">
        <v>74</v>
      </c>
      <c r="C198" s="1137" t="s">
        <v>46</v>
      </c>
      <c r="D198" s="999" t="s">
        <v>47</v>
      </c>
      <c r="E198" s="1137" t="s">
        <v>1260</v>
      </c>
      <c r="F198" s="1318" t="s">
        <v>1333</v>
      </c>
      <c r="G198" s="1222"/>
      <c r="H198" s="999" t="s">
        <v>1260</v>
      </c>
      <c r="I198" s="999" t="s">
        <v>1260</v>
      </c>
      <c r="J198" s="1137" t="s">
        <v>1260</v>
      </c>
      <c r="K198" s="1137" t="s">
        <v>66</v>
      </c>
      <c r="L198" s="1274"/>
      <c r="M198" s="1280"/>
      <c r="N198" s="1277" t="s">
        <v>1260</v>
      </c>
      <c r="O198" s="999" t="s">
        <v>1260</v>
      </c>
    </row>
    <row r="199" spans="1:15" ht="18.95">
      <c r="A199" s="999" t="s">
        <v>23</v>
      </c>
      <c r="B199" s="1222">
        <v>75</v>
      </c>
      <c r="C199" s="1222" t="s">
        <v>46</v>
      </c>
      <c r="D199" s="999" t="s">
        <v>47</v>
      </c>
      <c r="E199" s="1222" t="s">
        <v>48</v>
      </c>
      <c r="F199" s="1318" t="s">
        <v>1631</v>
      </c>
      <c r="G199" s="1222" t="s">
        <v>1260</v>
      </c>
      <c r="H199" s="999" t="s">
        <v>1260</v>
      </c>
      <c r="I199" s="999" t="s">
        <v>1260</v>
      </c>
      <c r="J199" s="1137" t="s">
        <v>1260</v>
      </c>
      <c r="K199" s="1137" t="s">
        <v>66</v>
      </c>
      <c r="L199" s="1274"/>
      <c r="M199" s="1277"/>
      <c r="N199" s="1277" t="s">
        <v>1260</v>
      </c>
      <c r="O199" s="999" t="s">
        <v>1260</v>
      </c>
    </row>
    <row r="200" spans="1:15" ht="18.95">
      <c r="A200" s="999" t="s">
        <v>23</v>
      </c>
      <c r="B200" s="1222">
        <v>76</v>
      </c>
      <c r="C200" s="1137" t="s">
        <v>46</v>
      </c>
      <c r="D200" s="999" t="s">
        <v>47</v>
      </c>
      <c r="E200" s="1137" t="s">
        <v>1260</v>
      </c>
      <c r="F200" s="1318" t="s">
        <v>1632</v>
      </c>
      <c r="G200" s="1222" t="s">
        <v>1260</v>
      </c>
      <c r="H200" s="999" t="s">
        <v>1260</v>
      </c>
      <c r="I200" s="999" t="s">
        <v>1260</v>
      </c>
      <c r="J200" s="1137" t="s">
        <v>1260</v>
      </c>
      <c r="K200" s="1137" t="s">
        <v>66</v>
      </c>
      <c r="L200" s="1274"/>
      <c r="M200" s="1280" t="s">
        <v>1260</v>
      </c>
      <c r="N200" s="1277" t="s">
        <v>1260</v>
      </c>
      <c r="O200" s="999" t="s">
        <v>1260</v>
      </c>
    </row>
    <row r="201" spans="1:15" ht="18.95">
      <c r="A201" s="999" t="s">
        <v>23</v>
      </c>
      <c r="B201" s="1222">
        <v>77</v>
      </c>
      <c r="C201" s="1137" t="s">
        <v>46</v>
      </c>
      <c r="D201" s="999" t="s">
        <v>47</v>
      </c>
      <c r="E201" s="1137" t="s">
        <v>1260</v>
      </c>
      <c r="F201" s="1318" t="s">
        <v>1633</v>
      </c>
      <c r="G201" s="1222" t="s">
        <v>1260</v>
      </c>
      <c r="H201" s="999" t="s">
        <v>1260</v>
      </c>
      <c r="I201" s="999" t="s">
        <v>1260</v>
      </c>
      <c r="J201" s="1137" t="s">
        <v>1260</v>
      </c>
      <c r="K201" s="1137" t="s">
        <v>66</v>
      </c>
      <c r="L201" s="1274"/>
      <c r="M201" s="1280" t="s">
        <v>1260</v>
      </c>
      <c r="N201" s="1277" t="s">
        <v>1260</v>
      </c>
      <c r="O201" s="999" t="s">
        <v>1260</v>
      </c>
    </row>
    <row r="202" spans="1:15" ht="18.95">
      <c r="A202" s="999" t="s">
        <v>23</v>
      </c>
      <c r="B202" s="1222">
        <v>78</v>
      </c>
      <c r="C202" s="1222" t="s">
        <v>46</v>
      </c>
      <c r="D202" s="999" t="s">
        <v>47</v>
      </c>
      <c r="E202" s="1222" t="s">
        <v>48</v>
      </c>
      <c r="F202" s="1318" t="s">
        <v>1634</v>
      </c>
      <c r="G202" s="1222" t="s">
        <v>1260</v>
      </c>
      <c r="H202" s="999" t="s">
        <v>1260</v>
      </c>
      <c r="I202" s="999" t="s">
        <v>1260</v>
      </c>
      <c r="J202" s="1137" t="s">
        <v>1260</v>
      </c>
      <c r="K202" s="1137" t="s">
        <v>66</v>
      </c>
      <c r="L202" s="1274"/>
      <c r="M202" s="1280"/>
      <c r="N202" s="1277" t="s">
        <v>1260</v>
      </c>
      <c r="O202" s="999" t="s">
        <v>1260</v>
      </c>
    </row>
    <row r="203" spans="1:15" ht="18.95">
      <c r="A203" s="999" t="s">
        <v>23</v>
      </c>
      <c r="B203" s="1222">
        <v>79</v>
      </c>
      <c r="C203" s="1137" t="s">
        <v>46</v>
      </c>
      <c r="D203" s="999" t="s">
        <v>47</v>
      </c>
      <c r="E203" s="1137" t="s">
        <v>1260</v>
      </c>
      <c r="F203" s="1318" t="s">
        <v>1635</v>
      </c>
      <c r="G203" s="1222"/>
      <c r="H203" s="999" t="s">
        <v>1260</v>
      </c>
      <c r="I203" s="999" t="s">
        <v>1260</v>
      </c>
      <c r="J203" s="1137" t="s">
        <v>1260</v>
      </c>
      <c r="K203" s="1137" t="s">
        <v>66</v>
      </c>
      <c r="L203" s="1274"/>
      <c r="M203" s="1280"/>
      <c r="N203" s="1277" t="s">
        <v>1260</v>
      </c>
      <c r="O203" s="999" t="s">
        <v>1260</v>
      </c>
    </row>
    <row r="204" spans="1:15" ht="18.95">
      <c r="A204" s="999" t="s">
        <v>23</v>
      </c>
      <c r="B204" s="1222">
        <v>80</v>
      </c>
      <c r="C204" s="1137" t="s">
        <v>46</v>
      </c>
      <c r="D204" s="999" t="s">
        <v>47</v>
      </c>
      <c r="E204" s="1137" t="s">
        <v>1260</v>
      </c>
      <c r="F204" s="1318" t="s">
        <v>1636</v>
      </c>
      <c r="G204" s="1222" t="s">
        <v>1260</v>
      </c>
      <c r="H204" s="999" t="s">
        <v>1260</v>
      </c>
      <c r="I204" s="999" t="s">
        <v>1260</v>
      </c>
      <c r="J204" s="1137" t="s">
        <v>1260</v>
      </c>
      <c r="K204" s="1137" t="s">
        <v>66</v>
      </c>
      <c r="L204" s="1274"/>
      <c r="M204" s="1280"/>
      <c r="N204" s="1277" t="s">
        <v>1260</v>
      </c>
      <c r="O204" s="999" t="s">
        <v>1260</v>
      </c>
    </row>
    <row r="205" spans="1:15" ht="18.95">
      <c r="A205" s="999" t="s">
        <v>23</v>
      </c>
      <c r="B205" s="1222">
        <v>81</v>
      </c>
      <c r="C205" s="1222" t="s">
        <v>46</v>
      </c>
      <c r="D205" s="999" t="s">
        <v>47</v>
      </c>
      <c r="E205" s="1222" t="s">
        <v>48</v>
      </c>
      <c r="F205" s="1318" t="s">
        <v>1637</v>
      </c>
      <c r="G205" s="1222" t="s">
        <v>1260</v>
      </c>
      <c r="H205" s="999" t="s">
        <v>1260</v>
      </c>
      <c r="I205" s="999" t="s">
        <v>1260</v>
      </c>
      <c r="J205" s="1137" t="s">
        <v>1260</v>
      </c>
      <c r="K205" s="1137" t="s">
        <v>66</v>
      </c>
      <c r="L205" s="1274"/>
      <c r="M205" s="1277"/>
      <c r="N205" s="1277" t="s">
        <v>1260</v>
      </c>
      <c r="O205" s="999" t="s">
        <v>1260</v>
      </c>
    </row>
    <row r="206" spans="1:15" ht="18.95">
      <c r="A206" s="999" t="s">
        <v>23</v>
      </c>
      <c r="B206" s="1222">
        <v>82</v>
      </c>
      <c r="C206" s="1137" t="s">
        <v>46</v>
      </c>
      <c r="D206" s="999" t="s">
        <v>47</v>
      </c>
      <c r="E206" s="1137" t="s">
        <v>1260</v>
      </c>
      <c r="F206" s="1318" t="s">
        <v>1638</v>
      </c>
      <c r="G206" s="1222" t="s">
        <v>1260</v>
      </c>
      <c r="H206" s="999" t="s">
        <v>1260</v>
      </c>
      <c r="I206" s="999" t="s">
        <v>1260</v>
      </c>
      <c r="J206" s="1137" t="s">
        <v>1260</v>
      </c>
      <c r="K206" s="1137" t="s">
        <v>66</v>
      </c>
      <c r="L206" s="1274"/>
      <c r="M206" s="1280" t="s">
        <v>1260</v>
      </c>
      <c r="N206" s="1277" t="s">
        <v>1260</v>
      </c>
      <c r="O206" s="999" t="s">
        <v>1260</v>
      </c>
    </row>
    <row r="207" spans="1:15" ht="18.95">
      <c r="A207" s="999" t="s">
        <v>23</v>
      </c>
      <c r="B207" s="1222">
        <v>83</v>
      </c>
      <c r="C207" s="1137" t="s">
        <v>46</v>
      </c>
      <c r="D207" s="999" t="s">
        <v>47</v>
      </c>
      <c r="E207" s="1137" t="s">
        <v>1260</v>
      </c>
      <c r="F207" s="1318" t="s">
        <v>1639</v>
      </c>
      <c r="G207" s="1222" t="s">
        <v>1260</v>
      </c>
      <c r="H207" s="999" t="s">
        <v>1260</v>
      </c>
      <c r="I207" s="999" t="s">
        <v>1260</v>
      </c>
      <c r="J207" s="1137" t="s">
        <v>1260</v>
      </c>
      <c r="K207" s="1137" t="s">
        <v>66</v>
      </c>
      <c r="L207" s="1274"/>
      <c r="M207" s="1280" t="s">
        <v>1260</v>
      </c>
      <c r="N207" s="1277" t="s">
        <v>1260</v>
      </c>
      <c r="O207" s="999" t="s">
        <v>1260</v>
      </c>
    </row>
    <row r="208" spans="1:15" ht="12" customHeight="1">
      <c r="A208" s="999" t="s">
        <v>23</v>
      </c>
      <c r="B208" s="1222">
        <v>85</v>
      </c>
      <c r="C208" s="1137" t="s">
        <v>46</v>
      </c>
      <c r="D208" s="999" t="s">
        <v>47</v>
      </c>
      <c r="E208" s="1137" t="s">
        <v>1260</v>
      </c>
      <c r="F208" s="1318" t="s">
        <v>1640</v>
      </c>
      <c r="G208" s="1222"/>
      <c r="H208" s="999" t="s">
        <v>1260</v>
      </c>
      <c r="I208" s="999" t="s">
        <v>1260</v>
      </c>
      <c r="J208" s="1137" t="s">
        <v>1260</v>
      </c>
      <c r="K208" s="1137" t="s">
        <v>66</v>
      </c>
      <c r="L208" s="1274"/>
      <c r="M208" s="1280"/>
      <c r="N208" s="1277" t="s">
        <v>1260</v>
      </c>
      <c r="O208" s="999" t="s">
        <v>1260</v>
      </c>
    </row>
    <row r="209" spans="1:15" ht="12" customHeight="1">
      <c r="A209" s="999" t="s">
        <v>23</v>
      </c>
      <c r="B209" s="1222">
        <v>86</v>
      </c>
      <c r="C209" s="1137" t="s">
        <v>46</v>
      </c>
      <c r="D209" s="999" t="s">
        <v>47</v>
      </c>
      <c r="E209" s="1137" t="s">
        <v>1260</v>
      </c>
      <c r="F209" s="1318" t="s">
        <v>1641</v>
      </c>
      <c r="G209" s="1222" t="s">
        <v>1260</v>
      </c>
      <c r="H209" s="999" t="s">
        <v>1260</v>
      </c>
      <c r="I209" s="999" t="s">
        <v>1260</v>
      </c>
      <c r="J209" s="1137" t="s">
        <v>1260</v>
      </c>
      <c r="K209" s="1137" t="s">
        <v>66</v>
      </c>
      <c r="L209" s="1274"/>
      <c r="M209" s="1280"/>
      <c r="N209" s="1277" t="s">
        <v>1260</v>
      </c>
      <c r="O209" s="999" t="s">
        <v>1260</v>
      </c>
    </row>
    <row r="210" spans="1:15" ht="12" customHeight="1">
      <c r="A210" s="999" t="s">
        <v>23</v>
      </c>
      <c r="B210" s="1222">
        <v>87</v>
      </c>
      <c r="C210" s="1222" t="s">
        <v>46</v>
      </c>
      <c r="D210" s="999" t="s">
        <v>47</v>
      </c>
      <c r="E210" s="1222" t="s">
        <v>48</v>
      </c>
      <c r="F210" s="1318" t="s">
        <v>1642</v>
      </c>
      <c r="G210" s="1222" t="s">
        <v>1260</v>
      </c>
      <c r="H210" s="999" t="s">
        <v>1260</v>
      </c>
      <c r="I210" s="999" t="s">
        <v>1260</v>
      </c>
      <c r="J210" s="1137" t="s">
        <v>1260</v>
      </c>
      <c r="K210" s="1137" t="s">
        <v>66</v>
      </c>
      <c r="L210" s="1274"/>
      <c r="M210" s="1277"/>
      <c r="N210" s="1277" t="s">
        <v>1260</v>
      </c>
      <c r="O210" s="999" t="s">
        <v>1260</v>
      </c>
    </row>
    <row r="211" spans="1:15" ht="12" customHeight="1">
      <c r="A211" s="999" t="s">
        <v>23</v>
      </c>
      <c r="B211" s="1222">
        <v>88</v>
      </c>
      <c r="C211" s="1137" t="s">
        <v>46</v>
      </c>
      <c r="D211" s="999" t="s">
        <v>47</v>
      </c>
      <c r="E211" s="1137" t="s">
        <v>1260</v>
      </c>
      <c r="F211" s="1318" t="s">
        <v>1643</v>
      </c>
      <c r="G211" s="1222" t="s">
        <v>1260</v>
      </c>
      <c r="H211" s="999" t="s">
        <v>1260</v>
      </c>
      <c r="I211" s="999" t="s">
        <v>1260</v>
      </c>
      <c r="J211" s="1137" t="s">
        <v>1260</v>
      </c>
      <c r="K211" s="1137" t="s">
        <v>66</v>
      </c>
      <c r="L211" s="1274"/>
      <c r="M211" s="1280" t="s">
        <v>1260</v>
      </c>
      <c r="N211" s="1277" t="s">
        <v>1260</v>
      </c>
      <c r="O211" s="999" t="s">
        <v>1260</v>
      </c>
    </row>
    <row r="212" spans="1:15" ht="12" customHeight="1">
      <c r="A212" s="999" t="s">
        <v>23</v>
      </c>
      <c r="B212" s="1222">
        <v>89</v>
      </c>
      <c r="C212" s="1137" t="s">
        <v>46</v>
      </c>
      <c r="D212" s="999" t="s">
        <v>47</v>
      </c>
      <c r="E212" s="1137" t="s">
        <v>1260</v>
      </c>
      <c r="F212" s="1318" t="s">
        <v>1644</v>
      </c>
      <c r="G212" s="1222" t="s">
        <v>1260</v>
      </c>
      <c r="H212" s="999" t="s">
        <v>1260</v>
      </c>
      <c r="I212" s="999" t="s">
        <v>1260</v>
      </c>
      <c r="J212" s="1137" t="s">
        <v>1260</v>
      </c>
      <c r="K212" s="1137" t="s">
        <v>66</v>
      </c>
      <c r="L212" s="1274"/>
      <c r="M212" s="1280" t="s">
        <v>1260</v>
      </c>
      <c r="N212" s="1277" t="s">
        <v>1260</v>
      </c>
      <c r="O212" s="999" t="s">
        <v>1260</v>
      </c>
    </row>
    <row r="213" spans="1:15" ht="12" customHeight="1">
      <c r="A213" s="999" t="s">
        <v>23</v>
      </c>
      <c r="B213" s="1222">
        <v>90</v>
      </c>
      <c r="C213" s="1222" t="s">
        <v>46</v>
      </c>
      <c r="D213" s="999" t="s">
        <v>47</v>
      </c>
      <c r="E213" s="1222" t="s">
        <v>48</v>
      </c>
      <c r="F213" s="1318" t="s">
        <v>1645</v>
      </c>
      <c r="G213" s="1222"/>
      <c r="H213" s="999" t="s">
        <v>1260</v>
      </c>
      <c r="I213" s="999" t="s">
        <v>1260</v>
      </c>
      <c r="J213" s="1137" t="s">
        <v>1260</v>
      </c>
      <c r="K213" s="1137" t="s">
        <v>66</v>
      </c>
      <c r="L213" s="1274"/>
      <c r="M213" s="1280"/>
      <c r="N213" s="1277" t="s">
        <v>1260</v>
      </c>
      <c r="O213" s="999" t="s">
        <v>1260</v>
      </c>
    </row>
    <row r="214" spans="1:15" ht="12" customHeight="1">
      <c r="A214" s="999" t="s">
        <v>23</v>
      </c>
      <c r="B214" s="1222">
        <v>92</v>
      </c>
      <c r="C214" s="1137" t="s">
        <v>46</v>
      </c>
      <c r="D214" s="999" t="s">
        <v>47</v>
      </c>
      <c r="E214" s="1137" t="s">
        <v>1260</v>
      </c>
      <c r="F214" s="1318" t="s">
        <v>1646</v>
      </c>
      <c r="G214" s="1222" t="s">
        <v>1260</v>
      </c>
      <c r="H214" s="999" t="s">
        <v>1260</v>
      </c>
      <c r="I214" s="999" t="s">
        <v>1260</v>
      </c>
      <c r="J214" s="1137" t="s">
        <v>1260</v>
      </c>
      <c r="K214" s="1137" t="s">
        <v>66</v>
      </c>
      <c r="L214" s="1274"/>
      <c r="M214" s="1280"/>
      <c r="N214" s="1277" t="s">
        <v>1260</v>
      </c>
      <c r="O214" s="999" t="s">
        <v>1260</v>
      </c>
    </row>
    <row r="215" spans="1:15" ht="12" customHeight="1">
      <c r="A215" s="999" t="s">
        <v>23</v>
      </c>
      <c r="B215" s="1222">
        <v>93</v>
      </c>
      <c r="C215" s="1137" t="s">
        <v>46</v>
      </c>
      <c r="D215" s="999" t="s">
        <v>47</v>
      </c>
      <c r="E215" s="1137" t="s">
        <v>1260</v>
      </c>
      <c r="F215" s="1318" t="s">
        <v>1647</v>
      </c>
      <c r="G215" s="1222" t="s">
        <v>1260</v>
      </c>
      <c r="H215" s="999" t="s">
        <v>1260</v>
      </c>
      <c r="I215" s="999" t="s">
        <v>1260</v>
      </c>
      <c r="J215" s="1137" t="s">
        <v>1260</v>
      </c>
      <c r="K215" s="1137" t="s">
        <v>66</v>
      </c>
      <c r="L215" s="1274"/>
      <c r="M215" s="1277"/>
      <c r="N215" s="1277" t="s">
        <v>1260</v>
      </c>
      <c r="O215" s="999" t="s">
        <v>1260</v>
      </c>
    </row>
    <row r="216" spans="1:15" ht="12" customHeight="1">
      <c r="A216" s="999" t="s">
        <v>23</v>
      </c>
      <c r="B216" s="1222">
        <v>94</v>
      </c>
      <c r="C216" s="1137" t="s">
        <v>46</v>
      </c>
      <c r="D216" s="999" t="s">
        <v>47</v>
      </c>
      <c r="E216" s="1137" t="s">
        <v>1260</v>
      </c>
      <c r="F216" s="1318" t="s">
        <v>1648</v>
      </c>
      <c r="G216" s="1222"/>
      <c r="H216" s="999" t="s">
        <v>1260</v>
      </c>
      <c r="I216" s="999" t="s">
        <v>1260</v>
      </c>
      <c r="J216" s="1137" t="s">
        <v>1260</v>
      </c>
      <c r="K216" s="1137" t="s">
        <v>66</v>
      </c>
      <c r="L216" s="1274"/>
      <c r="M216" s="1280"/>
      <c r="N216" s="1277" t="s">
        <v>1260</v>
      </c>
      <c r="O216" s="999" t="s">
        <v>1260</v>
      </c>
    </row>
    <row r="217" spans="1:15" ht="12.75" customHeight="1">
      <c r="A217" s="999" t="s">
        <v>23</v>
      </c>
      <c r="B217" s="1222">
        <v>95</v>
      </c>
      <c r="C217" s="1222" t="s">
        <v>46</v>
      </c>
      <c r="D217" s="999" t="s">
        <v>47</v>
      </c>
      <c r="E217" s="1222" t="s">
        <v>48</v>
      </c>
      <c r="F217" s="1318" t="s">
        <v>1649</v>
      </c>
      <c r="G217" s="1222"/>
      <c r="H217" s="999" t="s">
        <v>1260</v>
      </c>
      <c r="I217" s="999" t="s">
        <v>1260</v>
      </c>
      <c r="J217" s="1137" t="s">
        <v>1260</v>
      </c>
      <c r="K217" s="1137" t="s">
        <v>66</v>
      </c>
      <c r="L217" s="1274"/>
      <c r="M217" s="1277"/>
      <c r="N217" s="1277" t="s">
        <v>1260</v>
      </c>
      <c r="O217" s="999" t="s">
        <v>1260</v>
      </c>
    </row>
    <row r="218" spans="1:15" ht="12" customHeight="1">
      <c r="A218" s="999" t="s">
        <v>23</v>
      </c>
      <c r="B218" s="1222">
        <v>97</v>
      </c>
      <c r="C218" s="1137" t="s">
        <v>46</v>
      </c>
      <c r="D218" s="999" t="s">
        <v>47</v>
      </c>
      <c r="E218" s="1137" t="s">
        <v>1260</v>
      </c>
      <c r="F218" s="1318" t="s">
        <v>1410</v>
      </c>
      <c r="G218" s="1222" t="s">
        <v>1260</v>
      </c>
      <c r="H218" s="999" t="s">
        <v>1260</v>
      </c>
      <c r="I218" s="999" t="s">
        <v>1260</v>
      </c>
      <c r="J218" s="1137" t="s">
        <v>1260</v>
      </c>
      <c r="K218" s="1137" t="s">
        <v>66</v>
      </c>
      <c r="L218" s="1274"/>
      <c r="M218" s="1280" t="s">
        <v>1260</v>
      </c>
      <c r="N218" s="1277" t="s">
        <v>1260</v>
      </c>
      <c r="O218" s="999" t="s">
        <v>1260</v>
      </c>
    </row>
    <row r="219" spans="1:15" ht="12" customHeight="1">
      <c r="A219" s="999" t="s">
        <v>23</v>
      </c>
      <c r="B219" s="1222">
        <v>99</v>
      </c>
      <c r="C219" s="1137" t="s">
        <v>46</v>
      </c>
      <c r="D219" s="999" t="s">
        <v>47</v>
      </c>
      <c r="E219" s="1137" t="s">
        <v>1260</v>
      </c>
      <c r="F219" s="1318" t="s">
        <v>1650</v>
      </c>
      <c r="G219" s="1222"/>
      <c r="H219" s="999" t="s">
        <v>1260</v>
      </c>
      <c r="I219" s="999" t="s">
        <v>1260</v>
      </c>
      <c r="J219" s="1137" t="s">
        <v>1260</v>
      </c>
      <c r="K219" s="1137" t="s">
        <v>66</v>
      </c>
      <c r="L219" s="1274"/>
      <c r="M219" s="1280"/>
      <c r="N219" s="1277" t="s">
        <v>1260</v>
      </c>
      <c r="O219" s="999" t="s">
        <v>1260</v>
      </c>
    </row>
    <row r="220" spans="1:15" ht="12" customHeight="1">
      <c r="A220" s="999" t="s">
        <v>23</v>
      </c>
      <c r="B220" s="1222">
        <v>100</v>
      </c>
      <c r="C220" s="1222" t="s">
        <v>46</v>
      </c>
      <c r="D220" s="999" t="s">
        <v>47</v>
      </c>
      <c r="E220" s="1222" t="s">
        <v>48</v>
      </c>
      <c r="F220" s="1318" t="s">
        <v>1651</v>
      </c>
      <c r="G220" s="1222" t="s">
        <v>1260</v>
      </c>
      <c r="H220" s="999" t="s">
        <v>1260</v>
      </c>
      <c r="I220" s="999" t="s">
        <v>1260</v>
      </c>
      <c r="J220" s="1137" t="s">
        <v>1260</v>
      </c>
      <c r="K220" s="1137" t="s">
        <v>66</v>
      </c>
      <c r="L220" s="1274"/>
      <c r="M220" s="1280"/>
      <c r="N220" s="1277" t="s">
        <v>1260</v>
      </c>
      <c r="O220" s="999" t="s">
        <v>1260</v>
      </c>
    </row>
    <row r="221" spans="1:15" ht="12" customHeight="1">
      <c r="A221" s="999" t="s">
        <v>23</v>
      </c>
      <c r="B221" s="1222">
        <v>101</v>
      </c>
      <c r="C221" s="1137" t="s">
        <v>46</v>
      </c>
      <c r="D221" s="999" t="s">
        <v>47</v>
      </c>
      <c r="E221" s="1137" t="s">
        <v>1260</v>
      </c>
      <c r="F221" s="1318" t="s">
        <v>1652</v>
      </c>
      <c r="G221" s="1222" t="s">
        <v>1260</v>
      </c>
      <c r="H221" s="999" t="s">
        <v>1260</v>
      </c>
      <c r="I221" s="999" t="s">
        <v>1260</v>
      </c>
      <c r="J221" s="1137" t="s">
        <v>1260</v>
      </c>
      <c r="K221" s="1137" t="s">
        <v>66</v>
      </c>
      <c r="L221" s="1274"/>
      <c r="M221" s="1277"/>
      <c r="N221" s="1277" t="s">
        <v>1260</v>
      </c>
      <c r="O221" s="999" t="s">
        <v>1260</v>
      </c>
    </row>
    <row r="222" spans="1:15" ht="12" customHeight="1">
      <c r="A222" s="999" t="s">
        <v>23</v>
      </c>
      <c r="B222" s="1222">
        <v>102</v>
      </c>
      <c r="C222" s="1137" t="s">
        <v>46</v>
      </c>
      <c r="D222" s="999" t="s">
        <v>47</v>
      </c>
      <c r="E222" s="1137" t="s">
        <v>1260</v>
      </c>
      <c r="F222" s="1318" t="s">
        <v>1635</v>
      </c>
      <c r="G222" s="1222"/>
      <c r="H222" s="999" t="s">
        <v>1260</v>
      </c>
      <c r="I222" s="999" t="s">
        <v>1260</v>
      </c>
      <c r="J222" s="1137" t="s">
        <v>1260</v>
      </c>
      <c r="K222" s="1137" t="s">
        <v>66</v>
      </c>
      <c r="L222" s="1274"/>
      <c r="M222" s="1280"/>
      <c r="N222" s="1277" t="s">
        <v>1260</v>
      </c>
      <c r="O222" s="999" t="s">
        <v>1260</v>
      </c>
    </row>
    <row r="223" spans="1:15" ht="12" customHeight="1">
      <c r="A223" s="999" t="s">
        <v>23</v>
      </c>
      <c r="B223" s="1222">
        <v>103</v>
      </c>
      <c r="C223" s="1137" t="s">
        <v>46</v>
      </c>
      <c r="D223" s="999" t="s">
        <v>47</v>
      </c>
      <c r="E223" s="1137" t="s">
        <v>1260</v>
      </c>
      <c r="F223" s="1318" t="s">
        <v>1261</v>
      </c>
      <c r="G223" s="1222"/>
      <c r="H223" s="999" t="s">
        <v>1260</v>
      </c>
      <c r="I223" s="999" t="s">
        <v>1260</v>
      </c>
      <c r="J223" s="1137" t="s">
        <v>1260</v>
      </c>
      <c r="K223" s="1137" t="s">
        <v>66</v>
      </c>
      <c r="L223" s="1274"/>
      <c r="M223" s="1277"/>
      <c r="N223" s="1277" t="s">
        <v>1260</v>
      </c>
      <c r="O223" s="999" t="s">
        <v>1260</v>
      </c>
    </row>
    <row r="224" spans="1:15" ht="12" customHeight="1">
      <c r="A224" s="999" t="s">
        <v>23</v>
      </c>
      <c r="B224" s="1222">
        <v>104</v>
      </c>
      <c r="C224" s="1137" t="s">
        <v>46</v>
      </c>
      <c r="D224" s="999" t="s">
        <v>47</v>
      </c>
      <c r="E224" s="1137" t="s">
        <v>1260</v>
      </c>
      <c r="F224" s="1318" t="s">
        <v>1653</v>
      </c>
      <c r="G224" s="1222" t="s">
        <v>1260</v>
      </c>
      <c r="H224" s="999" t="s">
        <v>1260</v>
      </c>
      <c r="I224" s="999" t="s">
        <v>1260</v>
      </c>
      <c r="J224" s="1137" t="s">
        <v>1260</v>
      </c>
      <c r="K224" s="1137" t="s">
        <v>66</v>
      </c>
      <c r="L224" s="1274"/>
      <c r="M224" s="1280" t="s">
        <v>1260</v>
      </c>
      <c r="N224" s="1277" t="s">
        <v>1260</v>
      </c>
      <c r="O224" s="999" t="s">
        <v>1260</v>
      </c>
    </row>
    <row r="225" spans="1:15" ht="18.95">
      <c r="A225" s="999" t="s">
        <v>23</v>
      </c>
      <c r="B225" s="1222">
        <v>105</v>
      </c>
      <c r="C225" s="1222" t="s">
        <v>46</v>
      </c>
      <c r="D225" s="999" t="s">
        <v>47</v>
      </c>
      <c r="E225" s="1222" t="s">
        <v>48</v>
      </c>
      <c r="F225" s="1318" t="s">
        <v>1654</v>
      </c>
      <c r="G225" s="1222" t="s">
        <v>1260</v>
      </c>
      <c r="H225" s="999" t="s">
        <v>1260</v>
      </c>
      <c r="I225" s="999" t="s">
        <v>1260</v>
      </c>
      <c r="J225" s="1137" t="s">
        <v>1260</v>
      </c>
      <c r="K225" s="1137" t="s">
        <v>66</v>
      </c>
      <c r="L225" s="1274"/>
      <c r="M225" s="1280" t="s">
        <v>1260</v>
      </c>
      <c r="N225" s="1277" t="s">
        <v>1260</v>
      </c>
      <c r="O225" s="999" t="s">
        <v>1260</v>
      </c>
    </row>
    <row r="226" spans="1:15" ht="18.95">
      <c r="A226" s="999" t="s">
        <v>23</v>
      </c>
      <c r="B226" s="1222">
        <v>106</v>
      </c>
      <c r="C226" s="1137" t="s">
        <v>46</v>
      </c>
      <c r="D226" s="999" t="s">
        <v>47</v>
      </c>
      <c r="E226" s="1222" t="s">
        <v>48</v>
      </c>
      <c r="F226" s="1318" t="s">
        <v>1655</v>
      </c>
      <c r="G226" s="1222"/>
      <c r="H226" s="999" t="s">
        <v>1260</v>
      </c>
      <c r="I226" s="999" t="s">
        <v>1260</v>
      </c>
      <c r="J226" s="1137" t="s">
        <v>1260</v>
      </c>
      <c r="K226" s="1137" t="s">
        <v>66</v>
      </c>
      <c r="L226" s="1274"/>
      <c r="M226" s="1280"/>
      <c r="N226" s="1277"/>
    </row>
    <row r="227" spans="1:15" ht="18.95">
      <c r="A227" s="999" t="s">
        <v>23</v>
      </c>
      <c r="B227" s="1222">
        <v>107</v>
      </c>
      <c r="C227" s="1137" t="s">
        <v>46</v>
      </c>
      <c r="D227" s="999" t="s">
        <v>47</v>
      </c>
      <c r="E227" s="1137" t="s">
        <v>1260</v>
      </c>
      <c r="F227" s="1318" t="s">
        <v>1656</v>
      </c>
      <c r="G227" s="1222"/>
      <c r="H227" s="999" t="s">
        <v>1260</v>
      </c>
      <c r="I227" s="999" t="s">
        <v>1260</v>
      </c>
      <c r="J227" s="1137" t="s">
        <v>1260</v>
      </c>
      <c r="K227" s="1137" t="s">
        <v>66</v>
      </c>
      <c r="L227" s="1274"/>
      <c r="M227" s="1280"/>
      <c r="N227" s="1277"/>
    </row>
    <row r="228" spans="1:15" ht="18.95">
      <c r="A228" s="999" t="s">
        <v>23</v>
      </c>
      <c r="B228" s="1222">
        <v>108</v>
      </c>
      <c r="C228" s="1137" t="s">
        <v>46</v>
      </c>
      <c r="D228" s="999" t="s">
        <v>47</v>
      </c>
      <c r="E228" s="1137" t="s">
        <v>1260</v>
      </c>
      <c r="F228" s="1318" t="s">
        <v>1657</v>
      </c>
      <c r="G228" s="1222" t="s">
        <v>1260</v>
      </c>
      <c r="H228" s="999" t="s">
        <v>1260</v>
      </c>
      <c r="I228" s="999" t="s">
        <v>1260</v>
      </c>
      <c r="J228" s="1137" t="s">
        <v>1260</v>
      </c>
      <c r="K228" s="1137" t="s">
        <v>66</v>
      </c>
      <c r="L228" s="1274"/>
      <c r="M228" s="1280"/>
      <c r="N228" s="1277"/>
    </row>
    <row r="229" spans="1:15" ht="18.95">
      <c r="A229" s="999" t="s">
        <v>23</v>
      </c>
      <c r="B229" s="1222">
        <v>109</v>
      </c>
      <c r="C229" s="1137" t="s">
        <v>46</v>
      </c>
      <c r="D229" s="999" t="s">
        <v>47</v>
      </c>
      <c r="E229" s="1137" t="s">
        <v>1260</v>
      </c>
      <c r="F229" s="1318" t="s">
        <v>1658</v>
      </c>
      <c r="G229" s="1222" t="s">
        <v>1260</v>
      </c>
      <c r="H229" s="999" t="s">
        <v>1260</v>
      </c>
      <c r="I229" s="999" t="s">
        <v>1260</v>
      </c>
      <c r="J229" s="1137" t="s">
        <v>1260</v>
      </c>
      <c r="K229" s="1137" t="s">
        <v>66</v>
      </c>
      <c r="L229" s="1274"/>
      <c r="M229" s="1280"/>
      <c r="N229" s="1277"/>
    </row>
    <row r="230" spans="1:15" ht="18.95">
      <c r="A230" s="999" t="s">
        <v>23</v>
      </c>
      <c r="B230" s="1222">
        <v>110</v>
      </c>
      <c r="C230" s="1222" t="s">
        <v>46</v>
      </c>
      <c r="D230" s="999" t="s">
        <v>47</v>
      </c>
      <c r="E230" s="1137" t="s">
        <v>1260</v>
      </c>
      <c r="F230" s="1318" t="s">
        <v>1659</v>
      </c>
      <c r="G230" s="1222"/>
      <c r="H230" s="999" t="s">
        <v>1260</v>
      </c>
      <c r="I230" s="999" t="s">
        <v>1260</v>
      </c>
      <c r="J230" s="1137" t="s">
        <v>1260</v>
      </c>
      <c r="K230" s="1137" t="s">
        <v>66</v>
      </c>
      <c r="L230" s="1274"/>
      <c r="M230" s="1280"/>
      <c r="N230" s="1277"/>
    </row>
    <row r="231" spans="1:15" ht="18.95">
      <c r="A231" s="999" t="s">
        <v>23</v>
      </c>
      <c r="B231" s="1222">
        <v>111</v>
      </c>
      <c r="C231" s="1137" t="s">
        <v>46</v>
      </c>
      <c r="D231" s="999" t="s">
        <v>47</v>
      </c>
      <c r="E231" s="1222" t="s">
        <v>48</v>
      </c>
      <c r="F231" s="999" t="s">
        <v>1660</v>
      </c>
      <c r="G231" s="1222"/>
      <c r="H231" s="999" t="s">
        <v>1260</v>
      </c>
      <c r="I231" s="999" t="s">
        <v>1260</v>
      </c>
      <c r="J231" s="1137" t="s">
        <v>1260</v>
      </c>
      <c r="K231" s="1137" t="s">
        <v>66</v>
      </c>
      <c r="L231" s="1274"/>
    </row>
    <row r="232" spans="1:15" ht="18.95">
      <c r="A232" s="999" t="s">
        <v>23</v>
      </c>
      <c r="B232" s="1222">
        <v>112</v>
      </c>
      <c r="C232" s="1137" t="s">
        <v>46</v>
      </c>
      <c r="D232" s="999" t="s">
        <v>47</v>
      </c>
      <c r="E232" s="1222" t="s">
        <v>48</v>
      </c>
      <c r="F232" s="999" t="s">
        <v>1661</v>
      </c>
      <c r="G232" s="1222" t="s">
        <v>1260</v>
      </c>
      <c r="H232" s="999" t="s">
        <v>1260</v>
      </c>
      <c r="I232" s="999" t="s">
        <v>1260</v>
      </c>
      <c r="J232" s="1137" t="s">
        <v>1260</v>
      </c>
      <c r="K232" s="1137" t="s">
        <v>66</v>
      </c>
      <c r="L232" s="1274"/>
    </row>
    <row r="233" spans="1:15" ht="18.95">
      <c r="A233" s="999" t="s">
        <v>23</v>
      </c>
      <c r="B233" s="1222">
        <v>113</v>
      </c>
      <c r="C233" s="1137" t="s">
        <v>46</v>
      </c>
      <c r="D233" s="999" t="s">
        <v>47</v>
      </c>
      <c r="E233" s="1137" t="s">
        <v>1260</v>
      </c>
      <c r="F233" s="999" t="s">
        <v>1662</v>
      </c>
      <c r="G233" s="1222" t="s">
        <v>1260</v>
      </c>
      <c r="H233" s="999" t="s">
        <v>1260</v>
      </c>
      <c r="I233" s="999" t="s">
        <v>1260</v>
      </c>
      <c r="J233" s="1137" t="s">
        <v>1260</v>
      </c>
      <c r="K233" s="1137" t="s">
        <v>66</v>
      </c>
      <c r="L233" s="1274"/>
    </row>
    <row r="238" spans="1:15">
      <c r="A238" s="1219" t="s">
        <v>71</v>
      </c>
      <c r="B238" s="1219" t="s">
        <v>1260</v>
      </c>
      <c r="C238" s="1219" t="s">
        <v>1260</v>
      </c>
      <c r="D238" s="1219" t="s">
        <v>1260</v>
      </c>
      <c r="E238" s="1219" t="s">
        <v>1260</v>
      </c>
      <c r="F238" s="1219" t="s">
        <v>1260</v>
      </c>
      <c r="G238" s="1219" t="s">
        <v>1260</v>
      </c>
      <c r="H238" s="1219" t="s">
        <v>1260</v>
      </c>
      <c r="I238" s="1219" t="s">
        <v>1260</v>
      </c>
      <c r="J238" s="1219" t="s">
        <v>1260</v>
      </c>
      <c r="K238" s="1219" t="s">
        <v>1260</v>
      </c>
      <c r="L238" s="1219" t="s">
        <v>1260</v>
      </c>
      <c r="M238" s="1319" t="s">
        <v>1260</v>
      </c>
      <c r="N238" s="1319" t="s">
        <v>1260</v>
      </c>
      <c r="O238" s="999" t="s">
        <v>1260</v>
      </c>
    </row>
    <row r="239" spans="1:15" ht="75.75" customHeight="1">
      <c r="A239" s="999" t="s">
        <v>23</v>
      </c>
      <c r="B239" s="1222"/>
      <c r="C239" s="1222" t="s">
        <v>46</v>
      </c>
      <c r="D239" s="999" t="s">
        <v>47</v>
      </c>
      <c r="E239" s="1222" t="s">
        <v>48</v>
      </c>
      <c r="F239" s="1137" t="s">
        <v>1663</v>
      </c>
      <c r="G239" s="1222" t="s">
        <v>446</v>
      </c>
      <c r="H239" s="999" t="s">
        <v>1260</v>
      </c>
      <c r="I239" s="999" t="s">
        <v>1260</v>
      </c>
      <c r="J239" s="1137" t="s">
        <v>1260</v>
      </c>
      <c r="K239" s="1137" t="s">
        <v>108</v>
      </c>
      <c r="L239" s="1282" t="s">
        <v>1260</v>
      </c>
      <c r="M239" s="1277" t="s">
        <v>1664</v>
      </c>
      <c r="N239" s="1283">
        <v>45623</v>
      </c>
      <c r="O239" s="999" t="s">
        <v>1260</v>
      </c>
    </row>
    <row r="240" spans="1:15" ht="152.1">
      <c r="A240" s="1222" t="s">
        <v>32</v>
      </c>
      <c r="B240" s="1222"/>
      <c r="C240" s="1222" t="s">
        <v>154</v>
      </c>
      <c r="D240" s="1222" t="s">
        <v>47</v>
      </c>
      <c r="E240" s="1222" t="s">
        <v>92</v>
      </c>
      <c r="F240" s="1222" t="s">
        <v>628</v>
      </c>
      <c r="G240" s="1222" t="s">
        <v>1515</v>
      </c>
      <c r="H240" s="1286">
        <v>45657</v>
      </c>
      <c r="I240" s="1287" t="s">
        <v>401</v>
      </c>
      <c r="J240" s="1287" t="s">
        <v>401</v>
      </c>
      <c r="K240" s="1137" t="s">
        <v>51</v>
      </c>
      <c r="L240" s="1320" t="s">
        <v>1260</v>
      </c>
      <c r="M240" s="1277" t="s">
        <v>1665</v>
      </c>
      <c r="N240" s="1220" t="s">
        <v>1260</v>
      </c>
      <c r="O240" s="999" t="s">
        <v>1260</v>
      </c>
    </row>
    <row r="241" spans="1:15" ht="95.1">
      <c r="A241" s="1222" t="s">
        <v>32</v>
      </c>
      <c r="B241" s="1222"/>
      <c r="C241" s="1222" t="s">
        <v>46</v>
      </c>
      <c r="D241" s="999" t="s">
        <v>47</v>
      </c>
      <c r="E241" s="1137" t="s">
        <v>48</v>
      </c>
      <c r="F241" s="1223" t="s">
        <v>1288</v>
      </c>
      <c r="G241" s="1137" t="s">
        <v>1289</v>
      </c>
      <c r="H241" s="1285">
        <v>45626</v>
      </c>
      <c r="I241" s="1137" t="s">
        <v>1260</v>
      </c>
      <c r="J241" s="1137" t="s">
        <v>1260</v>
      </c>
      <c r="K241" s="1137" t="s">
        <v>51</v>
      </c>
      <c r="L241" s="1320" t="s">
        <v>1260</v>
      </c>
      <c r="M241" s="1277" t="s">
        <v>1666</v>
      </c>
      <c r="N241" s="1277" t="s">
        <v>1260</v>
      </c>
      <c r="O241" s="1137" t="s">
        <v>1260</v>
      </c>
    </row>
    <row r="242" spans="1:15" ht="18.95">
      <c r="A242" s="999" t="s">
        <v>1260</v>
      </c>
      <c r="B242" s="1222" t="s">
        <v>1260</v>
      </c>
      <c r="C242" s="1222" t="s">
        <v>1260</v>
      </c>
      <c r="D242" s="999" t="s">
        <v>1260</v>
      </c>
      <c r="E242" s="1223" t="s">
        <v>1260</v>
      </c>
      <c r="F242" s="1137" t="s">
        <v>1260</v>
      </c>
      <c r="G242" s="1222" t="s">
        <v>1260</v>
      </c>
      <c r="H242" s="999" t="s">
        <v>1260</v>
      </c>
      <c r="I242" s="999" t="s">
        <v>1260</v>
      </c>
      <c r="J242" s="999" t="s">
        <v>1260</v>
      </c>
      <c r="K242" s="1137" t="s">
        <v>1260</v>
      </c>
      <c r="L242" s="1320" t="s">
        <v>1260</v>
      </c>
      <c r="M242" s="1321" t="s">
        <v>1260</v>
      </c>
      <c r="N242" s="1220" t="s">
        <v>1260</v>
      </c>
      <c r="O242" s="999" t="s">
        <v>1260</v>
      </c>
    </row>
    <row r="243" spans="1:15" ht="18.95">
      <c r="A243" s="999" t="s">
        <v>1260</v>
      </c>
      <c r="B243" s="1222" t="s">
        <v>1260</v>
      </c>
      <c r="C243" s="1222" t="s">
        <v>1260</v>
      </c>
      <c r="D243" s="999" t="s">
        <v>1260</v>
      </c>
      <c r="E243" s="1222" t="s">
        <v>1260</v>
      </c>
      <c r="F243" s="1137" t="s">
        <v>1260</v>
      </c>
      <c r="G243" s="1222" t="s">
        <v>1260</v>
      </c>
      <c r="H243" s="999" t="s">
        <v>1260</v>
      </c>
      <c r="I243" s="999" t="s">
        <v>1260</v>
      </c>
      <c r="J243" s="999" t="s">
        <v>1260</v>
      </c>
      <c r="K243" s="1137" t="s">
        <v>1260</v>
      </c>
      <c r="L243" s="1320" t="s">
        <v>1260</v>
      </c>
      <c r="M243" s="1220" t="s">
        <v>1260</v>
      </c>
      <c r="N243" s="1220" t="s">
        <v>1260</v>
      </c>
      <c r="O243" s="999" t="s">
        <v>1260</v>
      </c>
    </row>
    <row r="244" spans="1:15" ht="18.95">
      <c r="A244" s="999" t="s">
        <v>1260</v>
      </c>
      <c r="B244" s="1222" t="s">
        <v>1260</v>
      </c>
      <c r="C244" s="1222" t="s">
        <v>1260</v>
      </c>
      <c r="D244" s="999" t="s">
        <v>1260</v>
      </c>
      <c r="E244" s="1223" t="s">
        <v>1260</v>
      </c>
      <c r="F244" s="1137" t="s">
        <v>1260</v>
      </c>
      <c r="G244" s="1222" t="s">
        <v>1260</v>
      </c>
      <c r="H244" s="999" t="s">
        <v>1260</v>
      </c>
      <c r="I244" s="999" t="s">
        <v>1260</v>
      </c>
      <c r="J244" s="999" t="s">
        <v>1260</v>
      </c>
      <c r="K244" s="1137" t="s">
        <v>1260</v>
      </c>
      <c r="L244" s="1320" t="s">
        <v>1260</v>
      </c>
      <c r="M244" s="1220" t="s">
        <v>1260</v>
      </c>
      <c r="N244" s="1220" t="s">
        <v>1260</v>
      </c>
      <c r="O244" s="999" t="s">
        <v>1260</v>
      </c>
    </row>
    <row r="245" spans="1:15" ht="18.95">
      <c r="A245" s="999" t="s">
        <v>1260</v>
      </c>
      <c r="B245" s="1222" t="s">
        <v>1260</v>
      </c>
      <c r="C245" s="1222" t="s">
        <v>1260</v>
      </c>
      <c r="D245" s="999" t="s">
        <v>1260</v>
      </c>
      <c r="E245" s="1223" t="s">
        <v>1260</v>
      </c>
      <c r="F245" s="1137" t="s">
        <v>1260</v>
      </c>
      <c r="G245" s="1222" t="s">
        <v>1260</v>
      </c>
      <c r="H245" s="999" t="s">
        <v>1260</v>
      </c>
      <c r="I245" s="999" t="s">
        <v>1260</v>
      </c>
      <c r="J245" s="999" t="s">
        <v>1260</v>
      </c>
      <c r="K245" s="1137" t="s">
        <v>1260</v>
      </c>
      <c r="L245" s="1320" t="s">
        <v>1260</v>
      </c>
      <c r="M245" s="1220" t="s">
        <v>1260</v>
      </c>
      <c r="N245" s="1220" t="s">
        <v>1260</v>
      </c>
      <c r="O245" s="999" t="s">
        <v>1260</v>
      </c>
    </row>
    <row r="246" spans="1:15" ht="18.95">
      <c r="A246" s="1222" t="s">
        <v>1260</v>
      </c>
      <c r="B246" s="1222" t="s">
        <v>1260</v>
      </c>
      <c r="C246" s="1222" t="s">
        <v>1260</v>
      </c>
      <c r="D246" s="1222" t="s">
        <v>1260</v>
      </c>
      <c r="E246" s="1222" t="s">
        <v>1260</v>
      </c>
      <c r="F246" s="1222" t="s">
        <v>1260</v>
      </c>
      <c r="G246" s="1222" t="s">
        <v>1260</v>
      </c>
      <c r="H246" s="1137" t="s">
        <v>1260</v>
      </c>
      <c r="I246" s="1137" t="s">
        <v>1260</v>
      </c>
      <c r="J246" s="1223" t="s">
        <v>1260</v>
      </c>
      <c r="K246" s="1137" t="s">
        <v>1260</v>
      </c>
      <c r="L246" s="1320" t="s">
        <v>1260</v>
      </c>
      <c r="M246" s="1220" t="s">
        <v>1260</v>
      </c>
      <c r="N246" s="1277" t="s">
        <v>1260</v>
      </c>
      <c r="O246" s="1137" t="s">
        <v>1260</v>
      </c>
    </row>
    <row r="247" spans="1:15" ht="18.95">
      <c r="A247" s="1222" t="s">
        <v>1260</v>
      </c>
      <c r="B247" s="1222" t="s">
        <v>1260</v>
      </c>
      <c r="C247" s="1222" t="s">
        <v>1260</v>
      </c>
      <c r="D247" s="999" t="s">
        <v>1260</v>
      </c>
      <c r="E247" s="1222" t="s">
        <v>1260</v>
      </c>
      <c r="F247" s="1222" t="s">
        <v>1260</v>
      </c>
      <c r="G247" s="1222" t="s">
        <v>1260</v>
      </c>
      <c r="H247" s="1137" t="s">
        <v>1260</v>
      </c>
      <c r="I247" s="1137" t="s">
        <v>1260</v>
      </c>
      <c r="J247" s="1223" t="s">
        <v>1260</v>
      </c>
      <c r="K247" s="1137" t="s">
        <v>1260</v>
      </c>
      <c r="L247" s="1320" t="s">
        <v>1260</v>
      </c>
      <c r="M247" s="1277" t="s">
        <v>1260</v>
      </c>
      <c r="N247" s="1277" t="s">
        <v>1260</v>
      </c>
      <c r="O247" s="1137" t="s">
        <v>1260</v>
      </c>
    </row>
    <row r="248" spans="1:15" ht="18.95">
      <c r="A248" s="1222" t="s">
        <v>1260</v>
      </c>
      <c r="B248" s="1222" t="s">
        <v>1260</v>
      </c>
      <c r="C248" s="1222" t="s">
        <v>1260</v>
      </c>
      <c r="D248" s="999" t="s">
        <v>1260</v>
      </c>
      <c r="E248" s="1222" t="s">
        <v>1260</v>
      </c>
      <c r="F248" s="1137" t="s">
        <v>1260</v>
      </c>
      <c r="G248" s="1222" t="s">
        <v>1260</v>
      </c>
      <c r="H248" s="999" t="s">
        <v>1260</v>
      </c>
      <c r="I248" s="1137" t="s">
        <v>1260</v>
      </c>
      <c r="J248" s="1223" t="s">
        <v>1260</v>
      </c>
      <c r="K248" s="1222" t="s">
        <v>1260</v>
      </c>
      <c r="L248" s="1320" t="s">
        <v>1260</v>
      </c>
      <c r="M248" s="1277" t="s">
        <v>1260</v>
      </c>
      <c r="N248" s="1277" t="s">
        <v>1260</v>
      </c>
      <c r="O248" s="1137" t="s">
        <v>1260</v>
      </c>
    </row>
    <row r="249" spans="1:15" ht="18.95">
      <c r="A249" s="1222" t="s">
        <v>1260</v>
      </c>
      <c r="B249" s="1222" t="s">
        <v>1260</v>
      </c>
      <c r="C249" s="1137" t="s">
        <v>1260</v>
      </c>
      <c r="D249" s="1222" t="s">
        <v>1260</v>
      </c>
      <c r="E249" s="999" t="s">
        <v>1260</v>
      </c>
      <c r="F249" s="1137" t="s">
        <v>1260</v>
      </c>
      <c r="G249" s="1137" t="s">
        <v>1260</v>
      </c>
      <c r="H249" s="999" t="s">
        <v>1260</v>
      </c>
      <c r="I249" s="1292" t="s">
        <v>1260</v>
      </c>
      <c r="J249" s="1292" t="s">
        <v>1260</v>
      </c>
      <c r="K249" s="1222" t="s">
        <v>1260</v>
      </c>
      <c r="L249" s="1320" t="s">
        <v>1260</v>
      </c>
      <c r="M249" s="1277" t="s">
        <v>1260</v>
      </c>
      <c r="N249" s="1220" t="s">
        <v>1260</v>
      </c>
      <c r="O249" s="999" t="s">
        <v>1260</v>
      </c>
    </row>
    <row r="250" spans="1:15" ht="18.95">
      <c r="A250" s="1222" t="s">
        <v>1260</v>
      </c>
      <c r="B250" s="1222" t="s">
        <v>1260</v>
      </c>
      <c r="C250" s="1137" t="s">
        <v>1260</v>
      </c>
      <c r="D250" s="999" t="s">
        <v>1260</v>
      </c>
      <c r="E250" s="999" t="s">
        <v>1260</v>
      </c>
      <c r="F250" s="1137" t="s">
        <v>1260</v>
      </c>
      <c r="G250" s="1137" t="s">
        <v>1260</v>
      </c>
      <c r="H250" s="999" t="s">
        <v>1260</v>
      </c>
      <c r="I250" s="1292" t="s">
        <v>1260</v>
      </c>
      <c r="J250" s="1292" t="s">
        <v>1260</v>
      </c>
      <c r="K250" s="999" t="s">
        <v>1260</v>
      </c>
      <c r="L250" s="1320" t="s">
        <v>1260</v>
      </c>
      <c r="M250" s="1220" t="s">
        <v>1260</v>
      </c>
      <c r="N250" s="1220" t="s">
        <v>1260</v>
      </c>
      <c r="O250" s="999" t="s">
        <v>1260</v>
      </c>
    </row>
    <row r="251" spans="1:15" ht="18.95">
      <c r="A251" s="1222" t="s">
        <v>1260</v>
      </c>
      <c r="B251" s="1222" t="s">
        <v>1260</v>
      </c>
      <c r="C251" s="1137" t="s">
        <v>1260</v>
      </c>
      <c r="D251" s="1222" t="s">
        <v>1260</v>
      </c>
      <c r="E251" s="999" t="s">
        <v>1260</v>
      </c>
      <c r="F251" s="1137" t="s">
        <v>1260</v>
      </c>
      <c r="G251" s="1137" t="s">
        <v>1260</v>
      </c>
      <c r="H251" s="999" t="s">
        <v>1260</v>
      </c>
      <c r="I251" s="1292" t="s">
        <v>1260</v>
      </c>
      <c r="J251" s="1292" t="s">
        <v>1260</v>
      </c>
      <c r="K251" s="999" t="s">
        <v>1260</v>
      </c>
      <c r="L251" s="1320" t="s">
        <v>1260</v>
      </c>
      <c r="M251" s="1220" t="s">
        <v>1260</v>
      </c>
      <c r="N251" s="1220" t="s">
        <v>1260</v>
      </c>
      <c r="O251" s="999" t="s">
        <v>1260</v>
      </c>
    </row>
    <row r="252" spans="1:15" ht="18.95">
      <c r="A252" s="1222" t="s">
        <v>1260</v>
      </c>
      <c r="B252" s="1222" t="s">
        <v>1260</v>
      </c>
      <c r="C252" s="1137" t="s">
        <v>1260</v>
      </c>
      <c r="D252" s="999" t="s">
        <v>1260</v>
      </c>
      <c r="E252" s="999" t="s">
        <v>1260</v>
      </c>
      <c r="F252" s="1137" t="s">
        <v>1260</v>
      </c>
      <c r="G252" s="1137" t="s">
        <v>1260</v>
      </c>
      <c r="H252" s="1292" t="s">
        <v>1260</v>
      </c>
      <c r="I252" s="1292" t="s">
        <v>1260</v>
      </c>
      <c r="J252" s="1292" t="s">
        <v>1260</v>
      </c>
      <c r="K252" s="999" t="s">
        <v>1260</v>
      </c>
      <c r="L252" s="1320" t="s">
        <v>1260</v>
      </c>
      <c r="M252" s="1220" t="s">
        <v>1260</v>
      </c>
      <c r="N252" s="1220" t="s">
        <v>1260</v>
      </c>
      <c r="O252" s="999" t="s">
        <v>1260</v>
      </c>
    </row>
    <row r="253" spans="1:15" ht="18.95">
      <c r="A253" s="1222" t="s">
        <v>1260</v>
      </c>
      <c r="B253" s="1222" t="s">
        <v>1260</v>
      </c>
      <c r="C253" s="1222" t="s">
        <v>1260</v>
      </c>
      <c r="D253" s="1222" t="s">
        <v>1260</v>
      </c>
      <c r="E253" s="1223" t="s">
        <v>1260</v>
      </c>
      <c r="F253" s="1223" t="s">
        <v>1260</v>
      </c>
      <c r="G253" s="1223" t="s">
        <v>1260</v>
      </c>
      <c r="H253" s="1292" t="s">
        <v>1260</v>
      </c>
      <c r="I253" s="1292" t="s">
        <v>1260</v>
      </c>
      <c r="J253" s="1292" t="s">
        <v>1260</v>
      </c>
      <c r="K253" s="999" t="s">
        <v>1260</v>
      </c>
      <c r="L253" s="1320" t="s">
        <v>1260</v>
      </c>
      <c r="M253" s="1220" t="s">
        <v>1260</v>
      </c>
      <c r="N253" s="1220" t="s">
        <v>1260</v>
      </c>
      <c r="O253" s="999" t="s">
        <v>1260</v>
      </c>
    </row>
    <row r="254" spans="1:15" ht="18.95">
      <c r="A254" s="1222" t="s">
        <v>1260</v>
      </c>
      <c r="B254" s="1222" t="s">
        <v>1260</v>
      </c>
      <c r="C254" s="1223" t="s">
        <v>1260</v>
      </c>
      <c r="D254" s="1222" t="s">
        <v>1260</v>
      </c>
      <c r="E254" s="1222" t="s">
        <v>1260</v>
      </c>
      <c r="F254" s="1223" t="s">
        <v>1260</v>
      </c>
      <c r="G254" s="1223" t="s">
        <v>1260</v>
      </c>
      <c r="H254" s="1322" t="s">
        <v>1260</v>
      </c>
      <c r="I254" s="1322" t="s">
        <v>1260</v>
      </c>
      <c r="J254" s="1322" t="s">
        <v>1260</v>
      </c>
      <c r="K254" s="1223" t="s">
        <v>1260</v>
      </c>
      <c r="L254" s="1320" t="s">
        <v>1260</v>
      </c>
      <c r="M254" s="1220" t="s">
        <v>1260</v>
      </c>
      <c r="N254" s="1323" t="s">
        <v>1260</v>
      </c>
      <c r="O254" s="1222" t="s">
        <v>1260</v>
      </c>
    </row>
    <row r="255" spans="1:15" ht="18.95">
      <c r="A255" s="1222" t="s">
        <v>1260</v>
      </c>
      <c r="B255" s="1222" t="s">
        <v>1260</v>
      </c>
      <c r="C255" s="999" t="s">
        <v>1260</v>
      </c>
      <c r="D255" s="999" t="s">
        <v>1260</v>
      </c>
      <c r="E255" s="999" t="s">
        <v>1260</v>
      </c>
      <c r="F255" s="1137" t="s">
        <v>1260</v>
      </c>
      <c r="G255" s="1137" t="s">
        <v>1260</v>
      </c>
      <c r="H255" s="1292" t="s">
        <v>1260</v>
      </c>
      <c r="I255" s="1292" t="s">
        <v>1260</v>
      </c>
      <c r="J255" s="1292" t="s">
        <v>1260</v>
      </c>
      <c r="K255" s="1137" t="s">
        <v>1260</v>
      </c>
      <c r="L255" s="1320" t="s">
        <v>1260</v>
      </c>
      <c r="M255" s="1220" t="s">
        <v>1260</v>
      </c>
      <c r="N255" s="1220" t="s">
        <v>1260</v>
      </c>
      <c r="O255" s="999" t="s">
        <v>1260</v>
      </c>
    </row>
    <row r="256" spans="1:15">
      <c r="A256" s="1222" t="s">
        <v>1260</v>
      </c>
      <c r="B256" s="1222" t="s">
        <v>1260</v>
      </c>
      <c r="C256" s="999" t="s">
        <v>1260</v>
      </c>
      <c r="D256" s="999" t="s">
        <v>1260</v>
      </c>
      <c r="E256" s="999" t="s">
        <v>1260</v>
      </c>
      <c r="F256" s="999" t="s">
        <v>1260</v>
      </c>
      <c r="G256" s="999" t="s">
        <v>1260</v>
      </c>
      <c r="H256" s="1292" t="s">
        <v>1260</v>
      </c>
      <c r="I256" s="1292" t="s">
        <v>1260</v>
      </c>
      <c r="J256" s="1292" t="s">
        <v>1260</v>
      </c>
      <c r="K256" s="999" t="s">
        <v>1260</v>
      </c>
      <c r="L256" s="1320" t="s">
        <v>1260</v>
      </c>
      <c r="M256" s="1220" t="s">
        <v>1260</v>
      </c>
      <c r="N256" s="1220" t="s">
        <v>1260</v>
      </c>
      <c r="O256" s="999" t="s">
        <v>1260</v>
      </c>
    </row>
    <row r="257" spans="1:15" ht="18.95">
      <c r="A257" s="1222" t="s">
        <v>1260</v>
      </c>
      <c r="B257" s="1222" t="s">
        <v>1260</v>
      </c>
      <c r="C257" s="1222" t="s">
        <v>1260</v>
      </c>
      <c r="D257" s="1222" t="s">
        <v>1260</v>
      </c>
      <c r="E257" s="1223" t="s">
        <v>1260</v>
      </c>
      <c r="F257" s="1223" t="s">
        <v>1260</v>
      </c>
      <c r="G257" s="1223" t="s">
        <v>1260</v>
      </c>
      <c r="H257" s="1137" t="s">
        <v>1260</v>
      </c>
      <c r="I257" s="1137" t="s">
        <v>1260</v>
      </c>
      <c r="J257" s="1292" t="s">
        <v>1260</v>
      </c>
      <c r="K257" s="1137" t="s">
        <v>1260</v>
      </c>
      <c r="L257" s="1320" t="s">
        <v>1260</v>
      </c>
      <c r="M257" s="1220" t="s">
        <v>1260</v>
      </c>
      <c r="N257" s="1220" t="s">
        <v>1260</v>
      </c>
      <c r="O257" s="999" t="s">
        <v>1260</v>
      </c>
    </row>
    <row r="258" spans="1:15" ht="18.95">
      <c r="A258" s="1222" t="s">
        <v>1260</v>
      </c>
      <c r="B258" s="1222" t="s">
        <v>1260</v>
      </c>
      <c r="C258" s="1222" t="s">
        <v>1260</v>
      </c>
      <c r="D258" s="1222" t="s">
        <v>1260</v>
      </c>
      <c r="E258" s="1222" t="s">
        <v>1260</v>
      </c>
      <c r="F258" s="1223" t="s">
        <v>1260</v>
      </c>
      <c r="G258" s="1223" t="s">
        <v>1260</v>
      </c>
      <c r="H258" s="1292" t="s">
        <v>1260</v>
      </c>
      <c r="I258" s="1292" t="s">
        <v>1260</v>
      </c>
      <c r="J258" s="1292" t="s">
        <v>1260</v>
      </c>
      <c r="K258" s="1222" t="s">
        <v>1260</v>
      </c>
      <c r="L258" s="1320" t="s">
        <v>1260</v>
      </c>
      <c r="M258" s="1220" t="s">
        <v>1260</v>
      </c>
      <c r="N258" s="1220" t="s">
        <v>1260</v>
      </c>
      <c r="O258" s="999" t="s">
        <v>1260</v>
      </c>
    </row>
    <row r="259" spans="1:15">
      <c r="A259" s="1222" t="s">
        <v>1260</v>
      </c>
      <c r="B259" s="1222" t="s">
        <v>1260</v>
      </c>
      <c r="C259" s="1222" t="s">
        <v>1260</v>
      </c>
      <c r="D259" s="1222" t="s">
        <v>1260</v>
      </c>
      <c r="E259" s="1222" t="s">
        <v>1260</v>
      </c>
      <c r="F259" s="1222" t="s">
        <v>1260</v>
      </c>
      <c r="G259" s="1222" t="s">
        <v>1260</v>
      </c>
      <c r="H259" s="999" t="s">
        <v>1260</v>
      </c>
      <c r="I259" s="1292" t="s">
        <v>1260</v>
      </c>
      <c r="J259" s="1292" t="s">
        <v>1260</v>
      </c>
      <c r="K259" s="1292" t="s">
        <v>1260</v>
      </c>
      <c r="L259" s="1320" t="s">
        <v>1260</v>
      </c>
      <c r="M259" s="1220" t="s">
        <v>1260</v>
      </c>
      <c r="N259" s="1220" t="s">
        <v>1260</v>
      </c>
      <c r="O259" s="999" t="s">
        <v>1260</v>
      </c>
    </row>
    <row r="260" spans="1:15" ht="15.75"/>
    <row r="261" spans="1:15" ht="15.75"/>
    <row r="262" spans="1:15" ht="15.75"/>
  </sheetData>
  <mergeCells count="2">
    <mergeCell ref="A2:M2"/>
    <mergeCell ref="A122:N122"/>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6D4C-12E6-4EC7-9471-E0A5FBB3388F}">
  <dimension ref="A1:O40"/>
  <sheetViews>
    <sheetView workbookViewId="0">
      <pane ySplit="1" topLeftCell="A6" activePane="bottomLeft" state="frozen"/>
      <selection pane="bottomLeft" activeCell="F8" sqref="F8"/>
    </sheetView>
  </sheetViews>
  <sheetFormatPr defaultColWidth="8.85546875" defaultRowHeight="12.95"/>
  <cols>
    <col min="2" max="2" width="6" bestFit="1" customWidth="1"/>
    <col min="4" max="4" width="11.7109375" bestFit="1" customWidth="1"/>
    <col min="5" max="5" width="11.28515625" bestFit="1" customWidth="1"/>
    <col min="6" max="6" width="17.42578125" customWidth="1"/>
    <col min="7" max="7" width="16.140625" bestFit="1" customWidth="1"/>
    <col min="8" max="8" width="14.7109375" bestFit="1" customWidth="1"/>
    <col min="9" max="9" width="6.7109375" bestFit="1" customWidth="1"/>
    <col min="10" max="12" width="80.42578125" style="199" customWidth="1"/>
    <col min="13" max="13" width="80.42578125" customWidth="1"/>
    <col min="14" max="14" width="12" bestFit="1" customWidth="1"/>
  </cols>
  <sheetData>
    <row r="1" spans="1:15" ht="18">
      <c r="A1" s="168" t="s">
        <v>3</v>
      </c>
      <c r="B1" s="168" t="s">
        <v>4</v>
      </c>
      <c r="C1" s="168" t="s">
        <v>5</v>
      </c>
      <c r="D1" s="168" t="s">
        <v>6</v>
      </c>
      <c r="E1" s="168" t="s">
        <v>35</v>
      </c>
      <c r="F1" s="168" t="s">
        <v>556</v>
      </c>
      <c r="G1" s="168" t="s">
        <v>10</v>
      </c>
      <c r="H1" s="168" t="s">
        <v>31</v>
      </c>
      <c r="I1" s="168" t="s">
        <v>14</v>
      </c>
      <c r="J1" s="198" t="s">
        <v>80</v>
      </c>
      <c r="K1" s="198" t="s">
        <v>15</v>
      </c>
      <c r="L1" s="198" t="s">
        <v>16</v>
      </c>
      <c r="M1" s="168" t="s">
        <v>17</v>
      </c>
      <c r="N1" s="168" t="s">
        <v>18</v>
      </c>
      <c r="O1" s="27" t="s">
        <v>22</v>
      </c>
    </row>
    <row r="2" spans="1:15" ht="409.5" customHeight="1">
      <c r="A2" s="22" t="s">
        <v>32</v>
      </c>
      <c r="B2" s="22">
        <v>1</v>
      </c>
      <c r="C2" s="22" t="s">
        <v>154</v>
      </c>
      <c r="D2" s="22" t="s">
        <v>47</v>
      </c>
      <c r="E2" s="11" t="s">
        <v>1525</v>
      </c>
      <c r="F2" s="486" t="s">
        <v>657</v>
      </c>
      <c r="G2" s="22" t="s">
        <v>401</v>
      </c>
      <c r="H2" s="22" t="s">
        <v>1667</v>
      </c>
      <c r="I2" s="656"/>
      <c r="J2" s="197" t="s">
        <v>1668</v>
      </c>
      <c r="K2" s="197" t="s">
        <v>1669</v>
      </c>
      <c r="L2" s="197" t="s">
        <v>1670</v>
      </c>
      <c r="M2" s="78" t="s">
        <v>1671</v>
      </c>
      <c r="N2" s="79"/>
      <c r="O2" s="80"/>
    </row>
    <row r="3" spans="1:15" s="357" customFormat="1" ht="297.75" customHeight="1">
      <c r="A3" s="22" t="s">
        <v>32</v>
      </c>
      <c r="B3" s="22">
        <v>2</v>
      </c>
      <c r="C3" s="11" t="s">
        <v>73</v>
      </c>
      <c r="D3" s="22" t="s">
        <v>1672</v>
      </c>
      <c r="E3" s="22" t="s">
        <v>105</v>
      </c>
      <c r="F3" s="486" t="s">
        <v>1673</v>
      </c>
      <c r="G3" s="22" t="s">
        <v>401</v>
      </c>
      <c r="H3" s="22" t="s">
        <v>1667</v>
      </c>
      <c r="I3" s="656"/>
      <c r="J3" s="197" t="s">
        <v>1674</v>
      </c>
      <c r="K3" s="197" t="s">
        <v>1675</v>
      </c>
      <c r="L3" s="197" t="s">
        <v>1676</v>
      </c>
      <c r="M3" s="78"/>
      <c r="N3" s="79"/>
      <c r="O3" s="80"/>
    </row>
    <row r="4" spans="1:15" s="225" customFormat="1" ht="402.75" customHeight="1">
      <c r="A4" s="221" t="s">
        <v>32</v>
      </c>
      <c r="B4" s="22">
        <v>3</v>
      </c>
      <c r="C4" s="222" t="s">
        <v>73</v>
      </c>
      <c r="D4" s="222" t="s">
        <v>47</v>
      </c>
      <c r="E4" s="222" t="s">
        <v>92</v>
      </c>
      <c r="F4" s="223" t="s">
        <v>1677</v>
      </c>
      <c r="G4" s="221" t="s">
        <v>401</v>
      </c>
      <c r="H4" s="221" t="s">
        <v>1667</v>
      </c>
      <c r="I4" s="656"/>
      <c r="J4" s="352" t="s">
        <v>1678</v>
      </c>
      <c r="K4" s="352" t="s">
        <v>1679</v>
      </c>
      <c r="L4" s="352" t="s">
        <v>1680</v>
      </c>
      <c r="M4" s="183" t="s">
        <v>1681</v>
      </c>
      <c r="N4" s="222"/>
      <c r="O4" s="224"/>
    </row>
    <row r="5" spans="1:15" s="397" customFormat="1" ht="246" customHeight="1">
      <c r="A5" s="22" t="s">
        <v>32</v>
      </c>
      <c r="B5" s="22">
        <v>4</v>
      </c>
      <c r="C5" s="11"/>
      <c r="D5" s="20" t="s">
        <v>47</v>
      </c>
      <c r="E5" s="22" t="s">
        <v>1525</v>
      </c>
      <c r="F5" s="486" t="s">
        <v>1682</v>
      </c>
      <c r="G5" s="22"/>
      <c r="H5" s="22" t="s">
        <v>1683</v>
      </c>
      <c r="I5" s="739"/>
      <c r="J5" s="197" t="s">
        <v>1684</v>
      </c>
      <c r="K5" s="197" t="s">
        <v>1685</v>
      </c>
      <c r="L5" s="197"/>
      <c r="M5" s="78"/>
      <c r="N5" s="79"/>
      <c r="O5" s="80"/>
    </row>
    <row r="6" spans="1:15" s="89" customFormat="1" ht="172.5" customHeight="1">
      <c r="A6" s="20" t="s">
        <v>32</v>
      </c>
      <c r="B6" s="20">
        <v>5</v>
      </c>
      <c r="C6" s="722" t="s">
        <v>73</v>
      </c>
      <c r="D6" s="20" t="s">
        <v>47</v>
      </c>
      <c r="E6" s="736" t="s">
        <v>105</v>
      </c>
      <c r="F6" s="714" t="s">
        <v>1686</v>
      </c>
      <c r="G6" s="20"/>
      <c r="H6" s="20" t="s">
        <v>1667</v>
      </c>
      <c r="I6" s="740"/>
      <c r="J6" s="472"/>
      <c r="K6" s="472" t="s">
        <v>1687</v>
      </c>
      <c r="L6" s="472"/>
      <c r="M6" s="471"/>
      <c r="N6" s="473"/>
      <c r="O6" s="474"/>
    </row>
    <row r="7" spans="1:15" s="397" customFormat="1" ht="172.5" customHeight="1">
      <c r="A7" s="22" t="s">
        <v>32</v>
      </c>
      <c r="B7" s="22">
        <v>6</v>
      </c>
      <c r="C7" s="342" t="s">
        <v>73</v>
      </c>
      <c r="D7" s="22" t="s">
        <v>47</v>
      </c>
      <c r="E7" s="735" t="s">
        <v>105</v>
      </c>
      <c r="F7" s="486" t="s">
        <v>1688</v>
      </c>
      <c r="G7" s="22"/>
      <c r="H7" s="22" t="s">
        <v>1667</v>
      </c>
      <c r="I7" s="739"/>
      <c r="J7" s="197" t="s">
        <v>1689</v>
      </c>
      <c r="K7" s="197" t="s">
        <v>1690</v>
      </c>
      <c r="L7" s="197"/>
      <c r="M7" s="78"/>
      <c r="N7" s="79"/>
      <c r="O7" s="80"/>
    </row>
    <row r="8" spans="1:15" s="89" customFormat="1" ht="172.5" customHeight="1">
      <c r="A8" s="221" t="s">
        <v>32</v>
      </c>
      <c r="B8" s="221">
        <v>7</v>
      </c>
      <c r="C8" s="222" t="s">
        <v>531</v>
      </c>
      <c r="D8" s="222" t="s">
        <v>47</v>
      </c>
      <c r="E8" s="222"/>
      <c r="F8" s="396" t="s">
        <v>1691</v>
      </c>
      <c r="G8" s="221" t="s">
        <v>401</v>
      </c>
      <c r="H8" s="221"/>
      <c r="I8" s="740"/>
      <c r="J8" s="352" t="s">
        <v>1692</v>
      </c>
      <c r="K8" s="352" t="s">
        <v>1693</v>
      </c>
      <c r="L8" s="352"/>
      <c r="M8" s="183"/>
      <c r="N8" s="222"/>
      <c r="O8" s="224"/>
    </row>
    <row r="9" spans="1:15" s="474" customFormat="1" ht="172.5" customHeight="1">
      <c r="A9" s="20" t="s">
        <v>32</v>
      </c>
      <c r="B9" s="20">
        <v>8</v>
      </c>
      <c r="C9" s="473" t="s">
        <v>46</v>
      </c>
      <c r="D9" s="473" t="s">
        <v>47</v>
      </c>
      <c r="E9" s="473"/>
      <c r="F9" s="561" t="s">
        <v>1694</v>
      </c>
      <c r="G9" s="20"/>
      <c r="H9" s="20" t="s">
        <v>1667</v>
      </c>
      <c r="I9" s="715"/>
      <c r="J9" s="562" t="s">
        <v>1695</v>
      </c>
      <c r="K9" s="562"/>
      <c r="L9" s="562"/>
      <c r="M9" s="471"/>
      <c r="N9" s="473"/>
    </row>
    <row r="10" spans="1:15" s="80" customFormat="1" ht="172.5" customHeight="1">
      <c r="A10" s="22" t="s">
        <v>32</v>
      </c>
      <c r="B10" s="22">
        <v>9</v>
      </c>
      <c r="C10" s="79" t="s">
        <v>46</v>
      </c>
      <c r="D10" s="79" t="s">
        <v>47</v>
      </c>
      <c r="E10" s="79"/>
      <c r="F10" s="11" t="s">
        <v>1696</v>
      </c>
      <c r="G10" s="22"/>
      <c r="H10" s="22"/>
      <c r="I10" s="656"/>
      <c r="J10" s="555"/>
      <c r="K10" s="555"/>
      <c r="L10" s="555"/>
      <c r="M10" s="78"/>
      <c r="N10" s="79"/>
    </row>
    <row r="11" spans="1:15" s="80" customFormat="1" ht="237.75" customHeight="1">
      <c r="A11" s="22" t="s">
        <v>32</v>
      </c>
      <c r="B11" s="22">
        <v>10</v>
      </c>
      <c r="C11" s="79" t="s">
        <v>154</v>
      </c>
      <c r="D11" s="79" t="s">
        <v>47</v>
      </c>
      <c r="E11" s="79" t="s">
        <v>1525</v>
      </c>
      <c r="F11" s="11" t="s">
        <v>1697</v>
      </c>
      <c r="G11" s="22"/>
      <c r="H11" s="22"/>
      <c r="I11" s="656"/>
      <c r="J11" s="555" t="s">
        <v>1698</v>
      </c>
      <c r="K11" s="555"/>
      <c r="L11" s="555"/>
      <c r="M11" s="78"/>
      <c r="N11" s="79"/>
    </row>
    <row r="12" spans="1:15" s="89" customFormat="1" ht="237.75" customHeight="1">
      <c r="A12" s="22" t="s">
        <v>32</v>
      </c>
      <c r="B12" s="22">
        <v>11</v>
      </c>
      <c r="C12" s="79" t="s">
        <v>46</v>
      </c>
      <c r="D12" s="79" t="s">
        <v>47</v>
      </c>
      <c r="E12" s="79" t="s">
        <v>1525</v>
      </c>
      <c r="F12" s="11" t="s">
        <v>1699</v>
      </c>
      <c r="G12" s="22"/>
      <c r="H12" s="22"/>
      <c r="I12" s="656"/>
      <c r="J12" s="555" t="s">
        <v>1700</v>
      </c>
      <c r="K12" s="555"/>
      <c r="L12" s="555"/>
      <c r="M12" s="78"/>
      <c r="N12" s="79"/>
      <c r="O12" s="80"/>
    </row>
    <row r="13" spans="1:15" s="89" customFormat="1" ht="172.5" customHeight="1">
      <c r="A13" s="20" t="s">
        <v>32</v>
      </c>
      <c r="B13" s="20">
        <v>12</v>
      </c>
      <c r="C13" s="473" t="s">
        <v>550</v>
      </c>
      <c r="D13" s="473" t="s">
        <v>47</v>
      </c>
      <c r="E13" s="473"/>
      <c r="F13" s="731" t="s">
        <v>1701</v>
      </c>
      <c r="G13" s="20" t="s">
        <v>401</v>
      </c>
      <c r="H13" s="20" t="s">
        <v>1667</v>
      </c>
      <c r="I13" s="715"/>
      <c r="J13" s="472" t="s">
        <v>1702</v>
      </c>
      <c r="K13" s="472" t="s">
        <v>1703</v>
      </c>
      <c r="L13" s="472" t="s">
        <v>1704</v>
      </c>
      <c r="M13" s="471" t="s">
        <v>1705</v>
      </c>
      <c r="N13"/>
      <c r="O13"/>
    </row>
    <row r="14" spans="1:15" s="80" customFormat="1" ht="172.5" customHeight="1">
      <c r="A14" s="22" t="s">
        <v>32</v>
      </c>
      <c r="B14" s="22">
        <v>13</v>
      </c>
      <c r="C14" s="11" t="s">
        <v>73</v>
      </c>
      <c r="D14" s="79" t="s">
        <v>47</v>
      </c>
      <c r="E14" s="79"/>
      <c r="F14" s="11" t="s">
        <v>1706</v>
      </c>
      <c r="G14" s="22"/>
      <c r="H14" s="22" t="s">
        <v>1667</v>
      </c>
      <c r="I14" s="656"/>
      <c r="J14" s="197" t="s">
        <v>1707</v>
      </c>
      <c r="K14" s="197"/>
      <c r="L14" s="197"/>
      <c r="M14" s="78"/>
      <c r="N14" s="152"/>
      <c r="O14" s="152"/>
    </row>
    <row r="15" spans="1:15" s="89" customFormat="1" ht="172.5" customHeight="1">
      <c r="A15" s="17"/>
      <c r="B15" s="17"/>
      <c r="C15" s="1"/>
      <c r="D15" s="1"/>
      <c r="E15" s="1"/>
      <c r="F15" s="102"/>
      <c r="G15" s="17"/>
      <c r="H15" s="17"/>
      <c r="I15" s="732"/>
      <c r="J15" s="4"/>
      <c r="K15" s="4"/>
      <c r="L15" s="4"/>
      <c r="M15" s="72"/>
      <c r="N15"/>
      <c r="O15"/>
    </row>
    <row r="16" spans="1:15" s="89" customFormat="1" ht="172.5" customHeight="1">
      <c r="A16" s="221" t="s">
        <v>32</v>
      </c>
      <c r="B16" s="221">
        <v>2</v>
      </c>
      <c r="C16" s="725" t="s">
        <v>73</v>
      </c>
      <c r="D16" s="221" t="s">
        <v>1672</v>
      </c>
      <c r="E16" s="221" t="s">
        <v>105</v>
      </c>
      <c r="F16" s="481" t="s">
        <v>1708</v>
      </c>
      <c r="G16" s="221" t="s">
        <v>401</v>
      </c>
      <c r="H16" s="221" t="s">
        <v>1709</v>
      </c>
      <c r="I16" s="741"/>
      <c r="J16" s="475"/>
      <c r="K16" s="475" t="s">
        <v>1710</v>
      </c>
      <c r="L16" s="475" t="s">
        <v>1711</v>
      </c>
      <c r="M16" s="183" t="s">
        <v>1712</v>
      </c>
      <c r="N16" s="222"/>
      <c r="O16" s="224"/>
    </row>
    <row r="17" spans="1:13" s="89" customFormat="1" ht="172.5" customHeight="1">
      <c r="A17" s="496" t="s">
        <v>32</v>
      </c>
      <c r="B17" s="221">
        <v>5</v>
      </c>
      <c r="C17" s="513" t="s">
        <v>46</v>
      </c>
      <c r="D17" s="496" t="s">
        <v>47</v>
      </c>
      <c r="E17" s="496" t="s">
        <v>92</v>
      </c>
      <c r="F17" s="742" t="s">
        <v>1429</v>
      </c>
      <c r="G17" s="496" t="s">
        <v>401</v>
      </c>
      <c r="H17" s="496" t="s">
        <v>1159</v>
      </c>
      <c r="I17" s="743"/>
      <c r="J17" s="497"/>
      <c r="K17" s="497" t="s">
        <v>1713</v>
      </c>
      <c r="L17" s="497" t="s">
        <v>1714</v>
      </c>
      <c r="M17" s="498"/>
    </row>
    <row r="18" spans="1:13" s="89" customFormat="1" ht="172.5" customHeight="1">
      <c r="A18" s="221" t="s">
        <v>32</v>
      </c>
      <c r="B18" s="22">
        <v>6</v>
      </c>
      <c r="C18" s="222" t="s">
        <v>46</v>
      </c>
      <c r="D18" s="222" t="s">
        <v>47</v>
      </c>
      <c r="E18" s="222" t="s">
        <v>92</v>
      </c>
      <c r="F18" s="396" t="s">
        <v>1715</v>
      </c>
      <c r="G18" s="221" t="s">
        <v>401</v>
      </c>
      <c r="H18" s="221" t="s">
        <v>1159</v>
      </c>
      <c r="I18" s="741"/>
      <c r="J18" s="352"/>
      <c r="K18" s="352" t="s">
        <v>1716</v>
      </c>
      <c r="L18" s="352"/>
      <c r="M18" s="183"/>
    </row>
    <row r="19" spans="1:13" s="89" customFormat="1" ht="409.6">
      <c r="A19" s="22" t="s">
        <v>32</v>
      </c>
      <c r="B19" s="22">
        <v>1</v>
      </c>
      <c r="C19" s="79" t="s">
        <v>550</v>
      </c>
      <c r="D19" s="79" t="s">
        <v>47</v>
      </c>
      <c r="E19" s="79"/>
      <c r="F19" s="8" t="s">
        <v>1717</v>
      </c>
      <c r="G19" s="22" t="s">
        <v>401</v>
      </c>
      <c r="H19" s="22" t="s">
        <v>1709</v>
      </c>
      <c r="I19" s="680"/>
      <c r="J19" s="197"/>
      <c r="K19" s="197" t="s">
        <v>1718</v>
      </c>
      <c r="L19" s="197" t="s">
        <v>1719</v>
      </c>
      <c r="M19" s="78" t="s">
        <v>1720</v>
      </c>
    </row>
    <row r="20" spans="1:13" s="89" customFormat="1" ht="159" customHeight="1">
      <c r="A20" s="221" t="s">
        <v>32</v>
      </c>
      <c r="B20" s="221">
        <v>6</v>
      </c>
      <c r="C20" s="222" t="s">
        <v>531</v>
      </c>
      <c r="D20" s="222" t="s">
        <v>47</v>
      </c>
      <c r="E20" s="222"/>
      <c r="F20" s="396" t="s">
        <v>1691</v>
      </c>
      <c r="G20" s="221" t="s">
        <v>401</v>
      </c>
      <c r="H20" s="221" t="s">
        <v>1721</v>
      </c>
      <c r="I20" s="741"/>
      <c r="J20" s="352"/>
      <c r="K20" s="352" t="s">
        <v>1693</v>
      </c>
      <c r="L20" s="352"/>
      <c r="M20" s="183"/>
    </row>
    <row r="21" spans="1:13" s="80" customFormat="1" ht="146.25" customHeight="1">
      <c r="A21" s="22" t="s">
        <v>32</v>
      </c>
      <c r="B21" s="22">
        <v>6</v>
      </c>
      <c r="C21" s="11" t="s">
        <v>46</v>
      </c>
      <c r="D21" s="22" t="s">
        <v>47</v>
      </c>
      <c r="E21" s="22" t="s">
        <v>92</v>
      </c>
      <c r="F21" s="486" t="s">
        <v>1722</v>
      </c>
      <c r="G21" s="22" t="s">
        <v>401</v>
      </c>
      <c r="H21" s="22" t="s">
        <v>1159</v>
      </c>
      <c r="I21" s="680"/>
      <c r="J21" s="197"/>
      <c r="K21" s="197" t="s">
        <v>1723</v>
      </c>
      <c r="L21" s="197" t="s">
        <v>1724</v>
      </c>
      <c r="M21" s="78"/>
    </row>
    <row r="22" spans="1:13" s="398" customFormat="1" ht="165.75" customHeight="1">
      <c r="A22" s="221" t="s">
        <v>32</v>
      </c>
      <c r="B22" s="221">
        <v>9</v>
      </c>
      <c r="C22" s="222" t="s">
        <v>531</v>
      </c>
      <c r="D22" s="222" t="s">
        <v>47</v>
      </c>
      <c r="E22" s="222"/>
      <c r="F22" s="396" t="s">
        <v>567</v>
      </c>
      <c r="G22" s="221" t="s">
        <v>401</v>
      </c>
      <c r="H22" s="221"/>
      <c r="I22" s="741"/>
      <c r="J22" s="475"/>
      <c r="K22" s="475" t="s">
        <v>1725</v>
      </c>
      <c r="L22" s="475" t="s">
        <v>1726</v>
      </c>
      <c r="M22" s="183" t="s">
        <v>1727</v>
      </c>
    </row>
    <row r="23" spans="1:13" s="152" customFormat="1" ht="118.5" customHeight="1">
      <c r="A23" s="22" t="s">
        <v>32</v>
      </c>
      <c r="B23" s="22"/>
      <c r="C23" s="11" t="s">
        <v>73</v>
      </c>
      <c r="D23" s="22" t="s">
        <v>1672</v>
      </c>
      <c r="E23" s="22" t="s">
        <v>105</v>
      </c>
      <c r="F23" s="486" t="s">
        <v>1254</v>
      </c>
      <c r="G23" s="22" t="s">
        <v>401</v>
      </c>
      <c r="H23" s="107" t="s">
        <v>1721</v>
      </c>
      <c r="I23" s="680"/>
      <c r="J23" s="356"/>
      <c r="K23" s="356"/>
      <c r="L23" s="356" t="s">
        <v>1728</v>
      </c>
      <c r="M23" s="78" t="s">
        <v>1729</v>
      </c>
    </row>
    <row r="24" spans="1:13" s="349" customFormat="1" ht="113.25" customHeight="1">
      <c r="A24" s="22" t="s">
        <v>32</v>
      </c>
      <c r="B24" s="22"/>
      <c r="C24" s="79" t="s">
        <v>46</v>
      </c>
      <c r="D24" s="79" t="s">
        <v>47</v>
      </c>
      <c r="E24" s="79" t="s">
        <v>92</v>
      </c>
      <c r="F24" s="348" t="s">
        <v>961</v>
      </c>
      <c r="G24" s="22" t="s">
        <v>401</v>
      </c>
      <c r="H24" s="22" t="s">
        <v>1721</v>
      </c>
      <c r="I24" s="680"/>
      <c r="J24" s="197"/>
      <c r="K24" s="197"/>
      <c r="L24" s="197" t="s">
        <v>1730</v>
      </c>
      <c r="M24" s="78" t="s">
        <v>1731</v>
      </c>
    </row>
    <row r="25" spans="1:13" ht="57">
      <c r="A25" s="22" t="s">
        <v>32</v>
      </c>
      <c r="B25" s="22">
        <v>2</v>
      </c>
      <c r="C25" s="79" t="s">
        <v>550</v>
      </c>
      <c r="D25" s="79" t="s">
        <v>47</v>
      </c>
      <c r="E25" s="79"/>
      <c r="F25" s="8" t="s">
        <v>1732</v>
      </c>
      <c r="G25" s="22" t="s">
        <v>401</v>
      </c>
      <c r="H25" s="22" t="s">
        <v>1709</v>
      </c>
      <c r="I25" s="680"/>
      <c r="J25" s="197"/>
      <c r="K25" s="197"/>
      <c r="L25" s="197" t="s">
        <v>1733</v>
      </c>
      <c r="M25" s="78" t="s">
        <v>1734</v>
      </c>
    </row>
    <row r="26" spans="1:13" ht="84" customHeight="1">
      <c r="A26" s="22" t="s">
        <v>32</v>
      </c>
      <c r="B26" s="22"/>
      <c r="C26" s="11" t="s">
        <v>73</v>
      </c>
      <c r="D26" s="22" t="s">
        <v>47</v>
      </c>
      <c r="E26" s="22" t="s">
        <v>92</v>
      </c>
      <c r="F26" s="486" t="s">
        <v>639</v>
      </c>
      <c r="G26" s="22" t="s">
        <v>401</v>
      </c>
      <c r="H26" s="22"/>
      <c r="I26" s="680"/>
      <c r="J26" s="197"/>
      <c r="K26" s="197"/>
      <c r="L26" s="197" t="s">
        <v>1735</v>
      </c>
      <c r="M26" s="197"/>
    </row>
    <row r="27" spans="1:13" ht="72.75" customHeight="1">
      <c r="A27" s="22" t="s">
        <v>32</v>
      </c>
      <c r="B27" s="22"/>
      <c r="C27" s="11" t="s">
        <v>73</v>
      </c>
      <c r="D27" s="22" t="s">
        <v>47</v>
      </c>
      <c r="E27" s="22" t="s">
        <v>105</v>
      </c>
      <c r="F27" s="486" t="s">
        <v>1736</v>
      </c>
      <c r="G27" s="22" t="s">
        <v>401</v>
      </c>
      <c r="H27" s="22"/>
      <c r="I27" s="680"/>
      <c r="J27" s="197"/>
      <c r="K27" s="197"/>
      <c r="L27" s="197" t="s">
        <v>1737</v>
      </c>
      <c r="M27" s="78"/>
    </row>
    <row r="28" spans="1:13" ht="219.75" customHeight="1">
      <c r="A28" s="22" t="s">
        <v>32</v>
      </c>
      <c r="B28" s="22">
        <v>6</v>
      </c>
      <c r="C28" s="11" t="s">
        <v>73</v>
      </c>
      <c r="D28" s="22" t="s">
        <v>47</v>
      </c>
      <c r="E28" s="22" t="s">
        <v>92</v>
      </c>
      <c r="F28" s="486" t="s">
        <v>1738</v>
      </c>
      <c r="G28" s="22" t="s">
        <v>401</v>
      </c>
      <c r="H28" s="22" t="s">
        <v>1159</v>
      </c>
      <c r="I28" s="680"/>
      <c r="J28" s="197"/>
      <c r="K28" s="197"/>
      <c r="L28" s="197" t="s">
        <v>1739</v>
      </c>
      <c r="M28" s="78" t="s">
        <v>1740</v>
      </c>
    </row>
    <row r="29" spans="1:13" ht="285">
      <c r="A29" s="496" t="s">
        <v>32</v>
      </c>
      <c r="B29" s="496">
        <v>8</v>
      </c>
      <c r="C29" s="499" t="s">
        <v>46</v>
      </c>
      <c r="D29" s="499" t="s">
        <v>47</v>
      </c>
      <c r="E29" s="499"/>
      <c r="F29" s="347" t="s">
        <v>1741</v>
      </c>
      <c r="G29" s="20"/>
      <c r="H29" s="20" t="s">
        <v>1742</v>
      </c>
      <c r="I29" s="807"/>
      <c r="J29" s="554" t="s">
        <v>1743</v>
      </c>
      <c r="K29" s="547"/>
      <c r="L29" s="547"/>
      <c r="M29" s="72"/>
    </row>
    <row r="30" spans="1:13" ht="119.25" customHeight="1">
      <c r="A30" s="22" t="s">
        <v>32</v>
      </c>
      <c r="B30" s="22"/>
      <c r="C30" s="11" t="s">
        <v>73</v>
      </c>
      <c r="D30" s="22"/>
      <c r="E30" s="22"/>
      <c r="F30" s="486" t="s">
        <v>1744</v>
      </c>
      <c r="G30" s="22"/>
      <c r="H30" s="22"/>
      <c r="I30" s="680"/>
      <c r="J30" s="200"/>
      <c r="K30" s="200"/>
      <c r="L30" s="200"/>
      <c r="M30" s="78" t="s">
        <v>1745</v>
      </c>
    </row>
    <row r="31" spans="1:13" ht="28.5" customHeight="1">
      <c r="A31" s="22" t="s">
        <v>32</v>
      </c>
      <c r="B31" s="22"/>
      <c r="C31" s="11" t="s">
        <v>73</v>
      </c>
      <c r="D31" s="22"/>
      <c r="E31" s="22"/>
      <c r="F31" s="486" t="s">
        <v>1746</v>
      </c>
      <c r="G31" s="22"/>
      <c r="H31" s="22"/>
      <c r="I31" s="680"/>
      <c r="J31" s="200"/>
      <c r="K31" s="200"/>
      <c r="L31" s="200"/>
      <c r="M31" s="78" t="s">
        <v>1747</v>
      </c>
    </row>
    <row r="32" spans="1:13" ht="45" customHeight="1">
      <c r="A32" s="22" t="s">
        <v>32</v>
      </c>
      <c r="B32" s="22"/>
      <c r="C32" s="11" t="s">
        <v>73</v>
      </c>
      <c r="D32" s="22"/>
      <c r="E32" s="22"/>
      <c r="F32" s="486" t="s">
        <v>1748</v>
      </c>
      <c r="G32" s="22"/>
      <c r="H32" s="22"/>
      <c r="I32" s="680"/>
      <c r="J32" s="200"/>
      <c r="K32" s="200"/>
      <c r="L32" s="200"/>
      <c r="M32" s="78" t="s">
        <v>1749</v>
      </c>
    </row>
    <row r="33" spans="1:13" s="73" customFormat="1" ht="408.75" customHeight="1">
      <c r="A33" s="22" t="s">
        <v>32</v>
      </c>
      <c r="B33" s="22"/>
      <c r="C33" s="79" t="s">
        <v>46</v>
      </c>
      <c r="D33" s="79" t="s">
        <v>47</v>
      </c>
      <c r="E33" s="79" t="s">
        <v>92</v>
      </c>
      <c r="F33" s="469" t="s">
        <v>1201</v>
      </c>
      <c r="G33" s="22" t="s">
        <v>401</v>
      </c>
      <c r="H33" s="22" t="s">
        <v>1721</v>
      </c>
      <c r="I33" s="680"/>
      <c r="J33" s="200"/>
      <c r="K33" s="200"/>
      <c r="L33" s="200"/>
      <c r="M33" s="78" t="s">
        <v>1750</v>
      </c>
    </row>
    <row r="34" spans="1:13" ht="376.5" customHeight="1">
      <c r="A34" s="22" t="s">
        <v>32</v>
      </c>
      <c r="B34" s="22"/>
      <c r="C34" s="11" t="s">
        <v>73</v>
      </c>
      <c r="D34" s="22" t="s">
        <v>1672</v>
      </c>
      <c r="E34" s="22" t="s">
        <v>105</v>
      </c>
      <c r="F34" s="486" t="s">
        <v>1751</v>
      </c>
      <c r="G34" s="22" t="s">
        <v>401</v>
      </c>
      <c r="H34" s="22" t="s">
        <v>1721</v>
      </c>
      <c r="I34" s="680"/>
      <c r="J34" s="200"/>
      <c r="K34" s="200"/>
      <c r="L34" s="200"/>
      <c r="M34" s="78" t="s">
        <v>1752</v>
      </c>
    </row>
    <row r="35" spans="1:13" ht="354.75" customHeight="1">
      <c r="A35" s="22" t="s">
        <v>32</v>
      </c>
      <c r="B35" s="22"/>
      <c r="C35" s="11" t="s">
        <v>73</v>
      </c>
      <c r="D35" s="22" t="s">
        <v>47</v>
      </c>
      <c r="E35" s="22" t="s">
        <v>105</v>
      </c>
      <c r="F35" s="486" t="s">
        <v>1753</v>
      </c>
      <c r="G35" s="22" t="s">
        <v>401</v>
      </c>
      <c r="H35" s="22" t="s">
        <v>1721</v>
      </c>
      <c r="I35" s="680"/>
      <c r="J35" s="200"/>
      <c r="K35" s="200"/>
      <c r="L35" s="200"/>
      <c r="M35" s="78" t="s">
        <v>1754</v>
      </c>
    </row>
    <row r="36" spans="1:13" s="73" customFormat="1" ht="409.6">
      <c r="A36" s="22" t="s">
        <v>32</v>
      </c>
      <c r="B36" s="22"/>
      <c r="C36" s="79" t="s">
        <v>73</v>
      </c>
      <c r="D36" s="79" t="s">
        <v>47</v>
      </c>
      <c r="E36" s="79" t="s">
        <v>92</v>
      </c>
      <c r="F36" s="8" t="s">
        <v>1755</v>
      </c>
      <c r="G36" s="22" t="s">
        <v>401</v>
      </c>
      <c r="H36" s="22" t="s">
        <v>1756</v>
      </c>
      <c r="I36" s="680"/>
      <c r="J36" s="200"/>
      <c r="K36" s="200"/>
      <c r="L36" s="200"/>
      <c r="M36" s="78" t="s">
        <v>1757</v>
      </c>
    </row>
    <row r="37" spans="1:13" ht="94.5" customHeight="1">
      <c r="A37" s="22" t="s">
        <v>32</v>
      </c>
      <c r="B37" s="22"/>
      <c r="C37" s="11" t="s">
        <v>73</v>
      </c>
      <c r="D37" s="22"/>
      <c r="E37" s="22"/>
      <c r="F37" s="486" t="s">
        <v>1758</v>
      </c>
      <c r="G37" s="22"/>
      <c r="H37" s="22"/>
      <c r="I37" s="680"/>
      <c r="J37" s="200"/>
      <c r="K37" s="200"/>
      <c r="L37" s="200"/>
      <c r="M37" s="78" t="s">
        <v>1759</v>
      </c>
    </row>
    <row r="38" spans="1:13" ht="61.5" customHeight="1">
      <c r="A38" s="22" t="s">
        <v>32</v>
      </c>
      <c r="B38" s="22"/>
      <c r="C38" s="11" t="s">
        <v>73</v>
      </c>
      <c r="D38" s="22"/>
      <c r="E38" s="22"/>
      <c r="F38" s="486" t="s">
        <v>1699</v>
      </c>
      <c r="G38" s="22"/>
      <c r="H38" s="22"/>
      <c r="I38" s="680"/>
      <c r="J38" s="200"/>
      <c r="K38" s="200"/>
      <c r="L38" s="200"/>
      <c r="M38" s="78" t="s">
        <v>1760</v>
      </c>
    </row>
    <row r="39" spans="1:13">
      <c r="A39" t="s">
        <v>32</v>
      </c>
      <c r="B39">
        <v>3</v>
      </c>
      <c r="C39" t="s">
        <v>550</v>
      </c>
      <c r="D39" t="s">
        <v>47</v>
      </c>
      <c r="F39" t="s">
        <v>1761</v>
      </c>
      <c r="G39" t="s">
        <v>401</v>
      </c>
      <c r="H39" t="s">
        <v>1762</v>
      </c>
      <c r="L39" s="199" t="s">
        <v>1763</v>
      </c>
      <c r="M39" t="s">
        <v>1764</v>
      </c>
    </row>
    <row r="40" spans="1:13" s="182" customFormat="1" ht="111.75" customHeight="1">
      <c r="A40" s="178" t="s">
        <v>32</v>
      </c>
      <c r="B40" s="178"/>
      <c r="C40" s="179" t="s">
        <v>46</v>
      </c>
      <c r="D40" s="179" t="s">
        <v>47</v>
      </c>
      <c r="E40" s="179"/>
      <c r="F40" s="180" t="s">
        <v>1765</v>
      </c>
      <c r="G40" s="178" t="s">
        <v>401</v>
      </c>
      <c r="H40" s="178" t="s">
        <v>1762</v>
      </c>
      <c r="I40" s="680"/>
      <c r="J40" s="200"/>
      <c r="K40" s="200"/>
      <c r="L40" s="200"/>
      <c r="M40" s="181" t="s">
        <v>1766</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5"/>
  <sheetViews>
    <sheetView topLeftCell="B2" workbookViewId="0">
      <selection activeCell="H3" sqref="H3"/>
    </sheetView>
  </sheetViews>
  <sheetFormatPr defaultColWidth="8.85546875" defaultRowHeight="18"/>
  <cols>
    <col min="1" max="1" width="11.42578125" style="17" customWidth="1"/>
    <col min="2" max="2" width="20.28515625" style="17" bestFit="1" customWidth="1"/>
    <col min="3" max="3" width="12.7109375" style="17" customWidth="1"/>
    <col min="4" max="4" width="32.7109375" style="6" customWidth="1"/>
    <col min="5" max="5" width="16.140625" style="17" customWidth="1"/>
    <col min="6" max="6" width="20" style="17" customWidth="1"/>
    <col min="7" max="7" width="8.85546875" style="6"/>
    <col min="8" max="8" width="91.7109375" style="1" customWidth="1"/>
    <col min="9" max="9" width="31.85546875" style="6" customWidth="1"/>
    <col min="10" max="16384" width="8.85546875" style="6"/>
  </cols>
  <sheetData>
    <row r="1" spans="1:9" s="19" customFormat="1" ht="28.5" customHeight="1">
      <c r="A1" s="26" t="s">
        <v>1767</v>
      </c>
      <c r="B1" s="26" t="s">
        <v>6</v>
      </c>
      <c r="C1" s="26" t="s">
        <v>75</v>
      </c>
      <c r="D1" s="26" t="s">
        <v>556</v>
      </c>
      <c r="E1" s="26" t="s">
        <v>10</v>
      </c>
      <c r="F1" s="26" t="s">
        <v>31</v>
      </c>
      <c r="G1" s="26" t="s">
        <v>14</v>
      </c>
      <c r="H1" s="42" t="s">
        <v>1259</v>
      </c>
      <c r="I1" s="31" t="s">
        <v>1768</v>
      </c>
    </row>
    <row r="2" spans="1:9" s="64" customFormat="1" ht="409.5" customHeight="1">
      <c r="A2" s="7" t="s">
        <v>73</v>
      </c>
      <c r="B2" s="7" t="s">
        <v>47</v>
      </c>
      <c r="C2" s="7" t="s">
        <v>92</v>
      </c>
      <c r="D2" s="13" t="s">
        <v>1769</v>
      </c>
      <c r="E2" s="7"/>
      <c r="F2" s="7" t="s">
        <v>1770</v>
      </c>
      <c r="G2" s="12"/>
      <c r="H2" s="193" t="s">
        <v>1771</v>
      </c>
      <c r="I2" s="43"/>
    </row>
    <row r="3" spans="1:9" s="205" customFormat="1" ht="79.5" customHeight="1">
      <c r="A3" s="7"/>
      <c r="B3" s="7" t="s">
        <v>47</v>
      </c>
      <c r="C3" s="7"/>
      <c r="D3" s="13" t="s">
        <v>1772</v>
      </c>
      <c r="E3" s="7"/>
      <c r="F3" s="7" t="s">
        <v>1770</v>
      </c>
      <c r="G3" s="12"/>
      <c r="H3" s="184" t="s">
        <v>1773</v>
      </c>
      <c r="I3" s="43"/>
    </row>
    <row r="4" spans="1:9" s="205" customFormat="1" ht="79.5" customHeight="1">
      <c r="A4" s="7"/>
      <c r="B4" s="7" t="s">
        <v>47</v>
      </c>
      <c r="C4" s="7"/>
      <c r="D4" s="13" t="s">
        <v>1774</v>
      </c>
      <c r="E4" s="7"/>
      <c r="F4" s="7" t="s">
        <v>1770</v>
      </c>
      <c r="G4" s="12"/>
      <c r="H4" s="796" t="s">
        <v>1775</v>
      </c>
      <c r="I4" s="43"/>
    </row>
    <row r="5" spans="1:9" ht="32.25" customHeight="1">
      <c r="A5" s="7"/>
      <c r="B5" s="7" t="s">
        <v>47</v>
      </c>
      <c r="C5" s="7"/>
      <c r="D5" s="13" t="s">
        <v>1776</v>
      </c>
      <c r="E5" s="7"/>
      <c r="F5" s="7" t="s">
        <v>1770</v>
      </c>
      <c r="G5" s="12"/>
      <c r="H5" s="44" t="s">
        <v>1777</v>
      </c>
      <c r="I5" s="43"/>
    </row>
    <row r="6" spans="1:9" s="205" customFormat="1" ht="285">
      <c r="A6" s="7" t="s">
        <v>73</v>
      </c>
      <c r="B6" s="7" t="s">
        <v>47</v>
      </c>
      <c r="C6" s="7" t="s">
        <v>92</v>
      </c>
      <c r="D6" s="13" t="s">
        <v>1778</v>
      </c>
      <c r="E6" s="7"/>
      <c r="F6" s="7" t="s">
        <v>1770</v>
      </c>
      <c r="G6" s="12"/>
      <c r="H6" s="44" t="s">
        <v>1779</v>
      </c>
      <c r="I6" s="43"/>
    </row>
    <row r="7" spans="1:9" ht="408" customHeight="1">
      <c r="A7" s="7"/>
      <c r="B7" s="7" t="s">
        <v>47</v>
      </c>
      <c r="C7" s="7" t="s">
        <v>92</v>
      </c>
      <c r="D7" s="13" t="s">
        <v>129</v>
      </c>
      <c r="E7" s="7"/>
      <c r="F7" s="7" t="s">
        <v>1159</v>
      </c>
      <c r="G7" s="219"/>
      <c r="H7" s="44" t="s">
        <v>1780</v>
      </c>
      <c r="I7" s="43"/>
    </row>
    <row r="8" spans="1:9" ht="408.75" customHeight="1">
      <c r="A8" s="7"/>
      <c r="B8" s="7" t="s">
        <v>47</v>
      </c>
      <c r="C8" s="7"/>
      <c r="D8" s="13" t="s">
        <v>1744</v>
      </c>
      <c r="E8" s="7"/>
      <c r="F8" s="7" t="s">
        <v>1781</v>
      </c>
      <c r="G8" s="219"/>
      <c r="H8" s="44" t="s">
        <v>1782</v>
      </c>
      <c r="I8" s="43"/>
    </row>
    <row r="9" spans="1:9" s="205" customFormat="1" ht="189.95">
      <c r="A9" s="7"/>
      <c r="B9" s="7" t="s">
        <v>47</v>
      </c>
      <c r="C9" s="7"/>
      <c r="D9" s="13" t="s">
        <v>1746</v>
      </c>
      <c r="E9" s="7"/>
      <c r="F9" s="7" t="s">
        <v>1159</v>
      </c>
      <c r="G9" s="219"/>
      <c r="H9" s="44" t="s">
        <v>1783</v>
      </c>
      <c r="I9" s="43"/>
    </row>
    <row r="10" spans="1:9" ht="213" customHeight="1">
      <c r="A10" s="7"/>
      <c r="B10" s="7" t="s">
        <v>47</v>
      </c>
      <c r="C10" s="7"/>
      <c r="D10" s="13" t="s">
        <v>1784</v>
      </c>
      <c r="E10" s="7"/>
      <c r="F10" s="7" t="s">
        <v>1770</v>
      </c>
      <c r="G10" s="12"/>
      <c r="H10" s="193" t="s">
        <v>1785</v>
      </c>
    </row>
    <row r="11" spans="1:9" s="205" customFormat="1" ht="409.6">
      <c r="A11" s="7"/>
      <c r="B11" s="7" t="s">
        <v>47</v>
      </c>
      <c r="C11" s="7"/>
      <c r="D11" s="13" t="s">
        <v>155</v>
      </c>
      <c r="E11" s="7"/>
      <c r="F11" s="22" t="s">
        <v>1786</v>
      </c>
      <c r="G11" s="53"/>
      <c r="H11" s="44" t="s">
        <v>1787</v>
      </c>
      <c r="I11" s="6"/>
    </row>
    <row r="12" spans="1:9" s="205" customFormat="1" ht="409.6">
      <c r="A12" s="51"/>
      <c r="B12" s="51" t="s">
        <v>47</v>
      </c>
      <c r="C12" s="51"/>
      <c r="D12" s="52" t="s">
        <v>234</v>
      </c>
      <c r="E12" s="51"/>
      <c r="F12" s="22" t="s">
        <v>1770</v>
      </c>
      <c r="G12" s="53"/>
      <c r="H12" s="604" t="s">
        <v>1788</v>
      </c>
      <c r="I12" s="6"/>
    </row>
    <row r="13" spans="1:9" s="205" customFormat="1" ht="409.6">
      <c r="A13" s="22"/>
      <c r="B13" s="22" t="s">
        <v>47</v>
      </c>
      <c r="C13" s="22"/>
      <c r="D13" s="43" t="s">
        <v>1789</v>
      </c>
      <c r="E13" s="22"/>
      <c r="F13" s="22" t="s">
        <v>1770</v>
      </c>
      <c r="G13" s="63"/>
      <c r="H13" s="34" t="s">
        <v>1790</v>
      </c>
      <c r="I13" s="6"/>
    </row>
    <row r="14" spans="1:9" s="205" customFormat="1" ht="18.95">
      <c r="A14" s="22"/>
      <c r="B14" s="22" t="s">
        <v>47</v>
      </c>
      <c r="C14" s="22"/>
      <c r="D14" s="43" t="s">
        <v>1791</v>
      </c>
      <c r="E14" s="22"/>
      <c r="F14" s="22" t="s">
        <v>1770</v>
      </c>
      <c r="G14" s="53"/>
      <c r="H14" s="30" t="s">
        <v>1792</v>
      </c>
      <c r="I14" s="6"/>
    </row>
    <row r="15" spans="1:9" s="557" customFormat="1" ht="303.95">
      <c r="A15" s="379"/>
      <c r="B15" s="379" t="s">
        <v>47</v>
      </c>
      <c r="C15" s="379"/>
      <c r="D15" s="379" t="s">
        <v>1793</v>
      </c>
      <c r="E15" s="379"/>
      <c r="F15" s="22" t="s">
        <v>1770</v>
      </c>
      <c r="G15" s="53"/>
      <c r="H15" s="818" t="s">
        <v>1794</v>
      </c>
      <c r="I15" s="556"/>
    </row>
    <row r="16" spans="1:9" s="557" customFormat="1" ht="209.1">
      <c r="A16" s="379"/>
      <c r="B16" s="379" t="s">
        <v>47</v>
      </c>
      <c r="C16" s="379"/>
      <c r="D16" s="379" t="s">
        <v>1697</v>
      </c>
      <c r="E16" s="379"/>
      <c r="F16" s="22" t="s">
        <v>1770</v>
      </c>
      <c r="G16" s="53"/>
      <c r="H16" s="560" t="s">
        <v>1795</v>
      </c>
      <c r="I16" s="556"/>
    </row>
    <row r="17" spans="1:9" s="557" customFormat="1" ht="38.1">
      <c r="A17" s="379"/>
      <c r="B17" s="379" t="s">
        <v>47</v>
      </c>
      <c r="C17" s="379"/>
      <c r="D17" s="379" t="s">
        <v>1796</v>
      </c>
      <c r="E17" s="379"/>
      <c r="F17" s="22" t="s">
        <v>1770</v>
      </c>
      <c r="G17" s="53"/>
      <c r="H17" s="560" t="s">
        <v>1797</v>
      </c>
      <c r="I17" s="556"/>
    </row>
    <row r="18" spans="1:9" s="557" customFormat="1">
      <c r="A18" s="379"/>
      <c r="B18" s="379"/>
      <c r="C18" s="379"/>
      <c r="D18" s="379"/>
      <c r="E18" s="379"/>
      <c r="F18" s="22"/>
      <c r="G18" s="22"/>
      <c r="H18" s="560"/>
      <c r="I18" s="556"/>
    </row>
    <row r="19" spans="1:9" ht="18.95">
      <c r="A19" s="63"/>
      <c r="B19" s="63" t="s">
        <v>47</v>
      </c>
      <c r="C19" s="63"/>
      <c r="D19" s="63" t="s">
        <v>1798</v>
      </c>
      <c r="E19" s="63"/>
      <c r="F19" s="63" t="s">
        <v>1799</v>
      </c>
      <c r="G19" s="63"/>
      <c r="H19" s="206" t="s">
        <v>1800</v>
      </c>
      <c r="I19" s="207"/>
    </row>
    <row r="20" spans="1:9" ht="228">
      <c r="A20" s="63"/>
      <c r="B20" s="63" t="s">
        <v>47</v>
      </c>
      <c r="C20" s="63"/>
      <c r="D20" s="63" t="s">
        <v>1801</v>
      </c>
      <c r="E20" s="63"/>
      <c r="F20" s="63" t="s">
        <v>1799</v>
      </c>
      <c r="G20" s="63"/>
      <c r="H20" s="206" t="s">
        <v>1802</v>
      </c>
      <c r="I20" s="207"/>
    </row>
    <row r="21" spans="1:9" ht="303.95">
      <c r="A21" s="63"/>
      <c r="B21" s="63" t="s">
        <v>47</v>
      </c>
      <c r="C21" s="63"/>
      <c r="D21" s="63" t="s">
        <v>1803</v>
      </c>
      <c r="E21" s="63"/>
      <c r="F21" s="63" t="s">
        <v>1799</v>
      </c>
      <c r="G21" s="63"/>
      <c r="H21" s="206" t="s">
        <v>1804</v>
      </c>
      <c r="I21" s="207"/>
    </row>
    <row r="22" spans="1:9" ht="38.1">
      <c r="A22" s="63" t="s">
        <v>73</v>
      </c>
      <c r="B22" s="63" t="s">
        <v>47</v>
      </c>
      <c r="C22" s="63" t="s">
        <v>105</v>
      </c>
      <c r="D22" s="63" t="s">
        <v>1805</v>
      </c>
      <c r="E22" s="63"/>
      <c r="F22" s="63" t="s">
        <v>1742</v>
      </c>
      <c r="G22" s="63"/>
      <c r="H22" s="206" t="s">
        <v>1806</v>
      </c>
      <c r="I22" s="207"/>
    </row>
    <row r="23" spans="1:9" ht="57">
      <c r="A23" s="63" t="s">
        <v>73</v>
      </c>
      <c r="B23" s="63" t="s">
        <v>47</v>
      </c>
      <c r="C23" s="63" t="s">
        <v>105</v>
      </c>
      <c r="D23" s="63" t="s">
        <v>1807</v>
      </c>
      <c r="E23" s="63"/>
      <c r="F23" s="63" t="s">
        <v>1742</v>
      </c>
      <c r="G23" s="63"/>
      <c r="H23" s="206" t="s">
        <v>1808</v>
      </c>
      <c r="I23" s="207"/>
    </row>
    <row r="24" spans="1:9" ht="38.1">
      <c r="A24" s="63" t="s">
        <v>73</v>
      </c>
      <c r="B24" s="63" t="s">
        <v>47</v>
      </c>
      <c r="C24" s="63" t="s">
        <v>1809</v>
      </c>
      <c r="D24" s="63" t="s">
        <v>1810</v>
      </c>
      <c r="E24" s="63"/>
      <c r="F24" s="63" t="s">
        <v>1159</v>
      </c>
      <c r="G24" s="63"/>
      <c r="H24" s="206" t="s">
        <v>1811</v>
      </c>
      <c r="I24" s="207"/>
    </row>
    <row r="25" spans="1:9" ht="57">
      <c r="A25" s="63" t="s">
        <v>1812</v>
      </c>
      <c r="B25" s="63" t="s">
        <v>47</v>
      </c>
      <c r="C25" s="63" t="s">
        <v>1813</v>
      </c>
      <c r="D25" s="63" t="s">
        <v>1814</v>
      </c>
      <c r="E25" s="63"/>
      <c r="F25" s="63" t="s">
        <v>1159</v>
      </c>
      <c r="G25" s="63"/>
      <c r="H25" s="206" t="s">
        <v>1815</v>
      </c>
      <c r="I25" s="207"/>
    </row>
    <row r="26" spans="1:9" ht="75.95">
      <c r="A26" s="63"/>
      <c r="B26" s="63" t="s">
        <v>47</v>
      </c>
      <c r="C26" s="63"/>
      <c r="D26" s="63" t="s">
        <v>1816</v>
      </c>
      <c r="E26" s="63"/>
      <c r="F26" s="63" t="s">
        <v>1159</v>
      </c>
      <c r="G26" s="63"/>
      <c r="H26" s="206" t="s">
        <v>1817</v>
      </c>
      <c r="I26" s="207"/>
    </row>
    <row r="27" spans="1:9" ht="228">
      <c r="A27" s="63"/>
      <c r="B27" s="63" t="s">
        <v>47</v>
      </c>
      <c r="C27" s="63"/>
      <c r="D27" s="63" t="s">
        <v>1818</v>
      </c>
      <c r="E27" s="63"/>
      <c r="F27" s="63" t="s">
        <v>1742</v>
      </c>
      <c r="G27" s="63"/>
      <c r="H27" s="206" t="s">
        <v>1819</v>
      </c>
      <c r="I27" s="207"/>
    </row>
    <row r="28" spans="1:9" ht="38.1">
      <c r="A28" s="63"/>
      <c r="B28" s="63" t="s">
        <v>47</v>
      </c>
      <c r="C28" s="63"/>
      <c r="D28" s="63" t="s">
        <v>1820</v>
      </c>
      <c r="E28" s="63"/>
      <c r="F28" s="63" t="s">
        <v>1742</v>
      </c>
      <c r="G28" s="63"/>
      <c r="H28" s="206" t="s">
        <v>1821</v>
      </c>
      <c r="I28" s="207"/>
    </row>
    <row r="29" spans="1:9" ht="18.95">
      <c r="A29" s="63"/>
      <c r="B29" s="63" t="s">
        <v>47</v>
      </c>
      <c r="C29" s="63"/>
      <c r="D29" s="63" t="s">
        <v>1822</v>
      </c>
      <c r="E29" s="63"/>
      <c r="F29" s="63" t="s">
        <v>1742</v>
      </c>
      <c r="G29" s="63"/>
      <c r="H29" s="206" t="s">
        <v>1823</v>
      </c>
      <c r="I29" s="207"/>
    </row>
    <row r="30" spans="1:9" ht="189.95">
      <c r="A30" s="63"/>
      <c r="B30" s="63" t="s">
        <v>47</v>
      </c>
      <c r="C30" s="63"/>
      <c r="D30" s="63" t="s">
        <v>1824</v>
      </c>
      <c r="E30" s="63"/>
      <c r="F30" s="63" t="s">
        <v>1742</v>
      </c>
      <c r="G30" s="63"/>
      <c r="H30" s="206" t="s">
        <v>1825</v>
      </c>
      <c r="I30" s="207"/>
    </row>
    <row r="31" spans="1:9" ht="57">
      <c r="A31" s="63"/>
      <c r="B31" s="63" t="s">
        <v>47</v>
      </c>
      <c r="C31" s="63"/>
      <c r="D31" s="63" t="s">
        <v>1826</v>
      </c>
      <c r="E31" s="63"/>
      <c r="F31" s="63" t="s">
        <v>1742</v>
      </c>
      <c r="G31" s="63"/>
      <c r="H31" s="206" t="s">
        <v>1827</v>
      </c>
      <c r="I31" s="207"/>
    </row>
    <row r="32" spans="1:9" ht="57">
      <c r="A32" s="63"/>
      <c r="B32" s="63" t="s">
        <v>47</v>
      </c>
      <c r="C32" s="63"/>
      <c r="D32" s="63" t="s">
        <v>380</v>
      </c>
      <c r="E32" s="63"/>
      <c r="F32" s="63" t="s">
        <v>1770</v>
      </c>
      <c r="G32" s="63"/>
      <c r="H32" s="206" t="s">
        <v>1828</v>
      </c>
      <c r="I32" s="207"/>
    </row>
    <row r="33" spans="1:8" ht="152.1">
      <c r="A33" s="63"/>
      <c r="B33" s="63" t="s">
        <v>47</v>
      </c>
      <c r="C33" s="63"/>
      <c r="D33" s="63" t="s">
        <v>765</v>
      </c>
      <c r="E33" s="63"/>
      <c r="F33" s="63" t="s">
        <v>1799</v>
      </c>
      <c r="G33" s="63"/>
      <c r="H33" s="206" t="s">
        <v>1829</v>
      </c>
    </row>
    <row r="34" spans="1:8" ht="409.6">
      <c r="A34" s="63"/>
      <c r="B34" s="63" t="s">
        <v>47</v>
      </c>
      <c r="C34" s="63"/>
      <c r="D34" s="63" t="s">
        <v>1830</v>
      </c>
      <c r="E34" s="63"/>
      <c r="F34" s="63" t="s">
        <v>1799</v>
      </c>
      <c r="G34" s="63"/>
      <c r="H34" s="206" t="s">
        <v>1831</v>
      </c>
    </row>
    <row r="35" spans="1:8" ht="95.1">
      <c r="A35" s="63" t="s">
        <v>73</v>
      </c>
      <c r="B35" s="63" t="s">
        <v>47</v>
      </c>
      <c r="C35" s="63" t="s">
        <v>1832</v>
      </c>
      <c r="D35" s="63" t="s">
        <v>185</v>
      </c>
      <c r="E35" s="63"/>
      <c r="F35" s="63" t="s">
        <v>1799</v>
      </c>
      <c r="G35" s="63"/>
      <c r="H35" s="206" t="s">
        <v>1833</v>
      </c>
    </row>
  </sheetData>
  <sortState xmlns:xlrd2="http://schemas.microsoft.com/office/spreadsheetml/2017/richdata2" ref="A1:I32">
    <sortCondition sortBy="cellColor" ref="A2:A32" dxfId="0"/>
  </sortState>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6E24E-103C-461A-AA82-AFF0D55B9350}">
  <dimension ref="A1:S69"/>
  <sheetViews>
    <sheetView workbookViewId="0">
      <pane ySplit="2" topLeftCell="A3" activePane="bottomLeft" state="frozen"/>
      <selection pane="bottomLeft" activeCell="F10" sqref="F10"/>
    </sheetView>
  </sheetViews>
  <sheetFormatPr defaultColWidth="9.140625" defaultRowHeight="12.95"/>
  <cols>
    <col min="1" max="1" width="9.85546875" style="585" customWidth="1"/>
    <col min="2" max="2" width="4.42578125" style="585" customWidth="1"/>
    <col min="3" max="3" width="9.7109375" style="585" customWidth="1"/>
    <col min="4" max="4" width="13.85546875" style="585" customWidth="1"/>
    <col min="5" max="5" width="15.140625" style="585" customWidth="1"/>
    <col min="6" max="6" width="18.7109375" style="585" customWidth="1"/>
    <col min="7" max="7" width="5" style="585" customWidth="1"/>
    <col min="8" max="8" width="65.42578125" style="585" customWidth="1"/>
    <col min="9" max="9" width="59.42578125" style="57" hidden="1" customWidth="1"/>
    <col min="10" max="10" width="45.140625" style="590" hidden="1" customWidth="1"/>
    <col min="11" max="12" width="45.140625" style="585" hidden="1" customWidth="1"/>
    <col min="13" max="13" width="21.85546875" style="585" customWidth="1"/>
    <col min="14" max="14" width="12.28515625" style="585" customWidth="1"/>
    <col min="15" max="16384" width="9.140625" style="585"/>
  </cols>
  <sheetData>
    <row r="1" spans="1:19" s="581" customFormat="1" ht="16.5" customHeight="1">
      <c r="A1" s="1486" t="s">
        <v>45</v>
      </c>
      <c r="B1" s="1486"/>
      <c r="C1" s="1486"/>
      <c r="D1" s="1486"/>
      <c r="E1" s="1486"/>
      <c r="F1" s="1486"/>
      <c r="G1" s="1486"/>
      <c r="H1" s="1486"/>
      <c r="I1" s="1486"/>
      <c r="J1" s="1486"/>
      <c r="K1" s="1486"/>
      <c r="L1" s="1486"/>
      <c r="M1" s="1486"/>
      <c r="N1" s="1486"/>
      <c r="O1" s="1486"/>
      <c r="P1" s="1486"/>
      <c r="Q1" s="1486"/>
      <c r="R1" s="1486"/>
      <c r="S1" s="1486"/>
    </row>
    <row r="2" spans="1:19" s="77" customFormat="1" ht="17.100000000000001">
      <c r="A2" s="582" t="s">
        <v>3</v>
      </c>
      <c r="B2" s="582" t="s">
        <v>4</v>
      </c>
      <c r="C2" s="582" t="s">
        <v>5</v>
      </c>
      <c r="D2" s="582" t="s">
        <v>6</v>
      </c>
      <c r="E2" s="582" t="s">
        <v>35</v>
      </c>
      <c r="F2" s="582" t="s">
        <v>556</v>
      </c>
      <c r="G2" s="582" t="s">
        <v>14</v>
      </c>
      <c r="H2" s="582" t="s">
        <v>80</v>
      </c>
      <c r="I2" s="582" t="s">
        <v>15</v>
      </c>
      <c r="J2" s="582" t="s">
        <v>16</v>
      </c>
      <c r="K2" s="582" t="s">
        <v>17</v>
      </c>
      <c r="L2" s="582" t="s">
        <v>18</v>
      </c>
      <c r="M2" s="582" t="s">
        <v>22</v>
      </c>
    </row>
    <row r="3" spans="1:19" s="83" customFormat="1" ht="47.25" customHeight="1">
      <c r="A3" s="599" t="s">
        <v>32</v>
      </c>
      <c r="B3" s="599">
        <v>1</v>
      </c>
      <c r="C3" s="600" t="s">
        <v>46</v>
      </c>
      <c r="D3" s="600" t="s">
        <v>47</v>
      </c>
      <c r="E3" s="600" t="s">
        <v>1834</v>
      </c>
      <c r="F3" s="600" t="s">
        <v>1835</v>
      </c>
      <c r="G3" s="601"/>
      <c r="H3" s="597" t="s">
        <v>1836</v>
      </c>
      <c r="I3" s="744" t="s">
        <v>1837</v>
      </c>
      <c r="J3" s="745" t="s">
        <v>1838</v>
      </c>
      <c r="K3" s="746" t="s">
        <v>1839</v>
      </c>
      <c r="L3" s="591" t="s">
        <v>1840</v>
      </c>
      <c r="M3" s="592"/>
      <c r="N3" s="490"/>
      <c r="O3" s="490"/>
      <c r="P3" s="490"/>
      <c r="Q3" s="490"/>
      <c r="R3" s="490"/>
      <c r="S3" s="584"/>
    </row>
    <row r="4" spans="1:19" s="618" customFormat="1" ht="58.5" customHeight="1">
      <c r="A4" s="614" t="s">
        <v>32</v>
      </c>
      <c r="B4" s="607">
        <v>2</v>
      </c>
      <c r="C4" s="614" t="s">
        <v>46</v>
      </c>
      <c r="D4" s="614" t="s">
        <v>47</v>
      </c>
      <c r="E4" s="614" t="s">
        <v>47</v>
      </c>
      <c r="F4" s="614" t="s">
        <v>1841</v>
      </c>
      <c r="G4" s="608"/>
      <c r="H4" s="615" t="s">
        <v>1842</v>
      </c>
      <c r="I4" s="610" t="s">
        <v>1843</v>
      </c>
      <c r="J4" s="616" t="s">
        <v>1844</v>
      </c>
      <c r="K4" s="617"/>
      <c r="L4" s="617"/>
      <c r="M4" s="617"/>
    </row>
    <row r="5" spans="1:19" s="618" customFormat="1" ht="30.75" customHeight="1">
      <c r="A5" s="614" t="s">
        <v>32</v>
      </c>
      <c r="B5" s="599">
        <v>3</v>
      </c>
      <c r="C5" s="614" t="s">
        <v>557</v>
      </c>
      <c r="D5" s="614" t="s">
        <v>47</v>
      </c>
      <c r="E5" s="614" t="s">
        <v>47</v>
      </c>
      <c r="F5" s="614" t="s">
        <v>581</v>
      </c>
      <c r="G5" s="608"/>
      <c r="H5" s="609" t="s">
        <v>1845</v>
      </c>
      <c r="I5" s="610" t="s">
        <v>1846</v>
      </c>
      <c r="J5" s="616"/>
      <c r="K5" s="617"/>
      <c r="L5" s="617"/>
      <c r="M5" s="617"/>
    </row>
    <row r="6" spans="1:19" s="618" customFormat="1" ht="46.5" customHeight="1">
      <c r="A6" s="614" t="s">
        <v>32</v>
      </c>
      <c r="B6" s="607">
        <v>4</v>
      </c>
      <c r="C6" s="614" t="s">
        <v>557</v>
      </c>
      <c r="D6" s="614" t="s">
        <v>47</v>
      </c>
      <c r="E6" s="614" t="s">
        <v>47</v>
      </c>
      <c r="F6" s="614" t="s">
        <v>1847</v>
      </c>
      <c r="G6" s="608"/>
      <c r="H6" s="625" t="s">
        <v>1848</v>
      </c>
      <c r="I6" s="610"/>
      <c r="J6" s="616"/>
      <c r="K6" s="617"/>
      <c r="L6" s="617"/>
      <c r="M6" s="617"/>
    </row>
    <row r="7" spans="1:19" s="613" customFormat="1" ht="54" customHeight="1">
      <c r="A7" s="619" t="s">
        <v>32</v>
      </c>
      <c r="B7" s="599">
        <v>5</v>
      </c>
      <c r="C7" s="619" t="s">
        <v>73</v>
      </c>
      <c r="D7" s="619" t="s">
        <v>47</v>
      </c>
      <c r="E7" s="619" t="s">
        <v>1525</v>
      </c>
      <c r="F7" s="619" t="s">
        <v>1849</v>
      </c>
      <c r="G7" s="608"/>
      <c r="H7" s="788" t="s">
        <v>1850</v>
      </c>
      <c r="I7" s="620" t="s">
        <v>1851</v>
      </c>
      <c r="J7" s="610"/>
      <c r="K7" s="611"/>
      <c r="L7" s="612"/>
      <c r="M7" s="612"/>
    </row>
    <row r="8" spans="1:19" s="586" customFormat="1" ht="43.5" customHeight="1">
      <c r="A8" s="602" t="s">
        <v>32</v>
      </c>
      <c r="B8" s="607">
        <v>6</v>
      </c>
      <c r="C8" s="602" t="s">
        <v>73</v>
      </c>
      <c r="D8" s="747" t="s">
        <v>1525</v>
      </c>
      <c r="E8" s="747" t="s">
        <v>47</v>
      </c>
      <c r="F8" s="602" t="s">
        <v>1736</v>
      </c>
      <c r="G8" s="601"/>
      <c r="H8" s="598" t="s">
        <v>1852</v>
      </c>
      <c r="I8" s="593"/>
      <c r="J8" s="501" t="s">
        <v>1853</v>
      </c>
      <c r="K8" s="400"/>
      <c r="L8" s="400"/>
      <c r="M8" s="400"/>
    </row>
    <row r="9" spans="1:19" s="583" customFormat="1" ht="52.5" customHeight="1">
      <c r="A9" s="603" t="s">
        <v>36</v>
      </c>
      <c r="B9" s="599">
        <v>7</v>
      </c>
      <c r="C9" s="599" t="s">
        <v>1854</v>
      </c>
      <c r="D9" s="747" t="s">
        <v>47</v>
      </c>
      <c r="E9" s="747" t="s">
        <v>1525</v>
      </c>
      <c r="F9" s="599" t="s">
        <v>1855</v>
      </c>
      <c r="G9" s="601"/>
      <c r="H9" s="597" t="s">
        <v>1856</v>
      </c>
      <c r="I9" s="500" t="s">
        <v>1857</v>
      </c>
      <c r="J9" s="104"/>
      <c r="K9" s="104"/>
      <c r="L9" s="104"/>
      <c r="M9" s="104"/>
    </row>
    <row r="10" spans="1:19" s="583" customFormat="1" ht="52.5" customHeight="1">
      <c r="A10" s="602" t="s">
        <v>32</v>
      </c>
      <c r="B10" s="607">
        <v>8</v>
      </c>
      <c r="C10" s="626" t="s">
        <v>46</v>
      </c>
      <c r="D10" s="747" t="s">
        <v>47</v>
      </c>
      <c r="E10" s="614" t="s">
        <v>47</v>
      </c>
      <c r="F10" s="626" t="s">
        <v>1858</v>
      </c>
      <c r="G10" s="627"/>
      <c r="H10" s="628" t="s">
        <v>1859</v>
      </c>
      <c r="I10" s="490"/>
    </row>
    <row r="11" spans="1:19" s="583" customFormat="1" ht="52.5" customHeight="1">
      <c r="A11" s="602" t="s">
        <v>32</v>
      </c>
      <c r="B11" s="599">
        <v>9</v>
      </c>
      <c r="C11" s="626" t="s">
        <v>46</v>
      </c>
      <c r="D11" s="747" t="s">
        <v>47</v>
      </c>
      <c r="E11" s="614" t="s">
        <v>47</v>
      </c>
      <c r="F11" s="626" t="s">
        <v>1297</v>
      </c>
      <c r="G11" s="627"/>
      <c r="H11" s="628" t="s">
        <v>1860</v>
      </c>
      <c r="I11" s="490"/>
    </row>
    <row r="12" spans="1:19" s="586" customFormat="1" ht="51" customHeight="1">
      <c r="A12" s="819" t="s">
        <v>32</v>
      </c>
      <c r="B12" s="403"/>
      <c r="C12" s="820" t="s">
        <v>46</v>
      </c>
      <c r="D12" s="819" t="s">
        <v>47</v>
      </c>
      <c r="E12" s="819" t="s">
        <v>47</v>
      </c>
      <c r="F12" s="819" t="s">
        <v>1389</v>
      </c>
      <c r="G12" s="627"/>
      <c r="H12" s="822" t="s">
        <v>1861</v>
      </c>
      <c r="I12" s="744" t="s">
        <v>1862</v>
      </c>
      <c r="J12" s="744" t="s">
        <v>1863</v>
      </c>
      <c r="K12" s="821"/>
      <c r="L12" s="400"/>
      <c r="M12" s="400"/>
    </row>
    <row r="13" spans="1:19" s="83" customFormat="1" ht="25.5" customHeight="1">
      <c r="A13" s="1486" t="s">
        <v>859</v>
      </c>
      <c r="B13" s="1486"/>
      <c r="C13" s="1486"/>
      <c r="D13" s="1486"/>
      <c r="E13" s="1486"/>
      <c r="F13" s="1486"/>
      <c r="G13" s="1486"/>
      <c r="H13" s="1486"/>
      <c r="I13" s="1486"/>
      <c r="J13" s="1486"/>
      <c r="K13" s="1486"/>
      <c r="L13" s="1486"/>
      <c r="M13" s="1486"/>
      <c r="N13" s="1486"/>
      <c r="O13" s="1486"/>
      <c r="P13" s="1486"/>
      <c r="Q13" s="1486"/>
      <c r="R13" s="1486"/>
      <c r="S13" s="1486"/>
    </row>
    <row r="14" spans="1:19" ht="15.95">
      <c r="A14" s="587" t="s">
        <v>3</v>
      </c>
      <c r="B14" s="587" t="s">
        <v>4</v>
      </c>
      <c r="C14" s="587" t="s">
        <v>5</v>
      </c>
      <c r="D14" s="587" t="s">
        <v>6</v>
      </c>
      <c r="E14" s="587" t="s">
        <v>35</v>
      </c>
      <c r="F14" s="587" t="s">
        <v>556</v>
      </c>
      <c r="G14" s="587" t="s">
        <v>14</v>
      </c>
      <c r="H14" s="587"/>
      <c r="I14" s="588"/>
      <c r="J14" s="589"/>
      <c r="K14" s="587" t="s">
        <v>17</v>
      </c>
      <c r="L14" s="587" t="s">
        <v>18</v>
      </c>
      <c r="M14" s="587" t="s">
        <v>22</v>
      </c>
    </row>
    <row r="15" spans="1:19" s="586" customFormat="1" ht="22.5" customHeight="1">
      <c r="A15" s="382" t="s">
        <v>36</v>
      </c>
      <c r="B15" s="382"/>
      <c r="C15" s="382" t="s">
        <v>73</v>
      </c>
      <c r="D15" s="382" t="s">
        <v>54</v>
      </c>
      <c r="E15" s="382" t="s">
        <v>1864</v>
      </c>
      <c r="F15" s="568" t="s">
        <v>185</v>
      </c>
      <c r="G15" s="569"/>
      <c r="H15" s="569"/>
      <c r="I15" s="570"/>
      <c r="J15" s="570"/>
      <c r="K15" s="571" t="s">
        <v>1865</v>
      </c>
      <c r="L15" s="569" t="s">
        <v>1866</v>
      </c>
      <c r="M15" s="569"/>
    </row>
    <row r="16" spans="1:19" s="586" customFormat="1" ht="22.5" customHeight="1">
      <c r="A16" s="382" t="s">
        <v>36</v>
      </c>
      <c r="B16" s="382"/>
      <c r="C16" s="382" t="s">
        <v>73</v>
      </c>
      <c r="D16" s="382" t="s">
        <v>54</v>
      </c>
      <c r="E16" s="382" t="s">
        <v>55</v>
      </c>
      <c r="F16" s="382" t="s">
        <v>1867</v>
      </c>
      <c r="G16" s="382"/>
      <c r="H16" s="382"/>
      <c r="I16" s="395"/>
      <c r="J16" s="395"/>
      <c r="K16" s="748"/>
      <c r="L16" s="575" t="s">
        <v>1868</v>
      </c>
      <c r="M16" s="384"/>
    </row>
    <row r="17" spans="1:19" s="586" customFormat="1" ht="22.5" customHeight="1">
      <c r="A17" s="382" t="s">
        <v>36</v>
      </c>
      <c r="B17" s="382"/>
      <c r="C17" s="382" t="s">
        <v>73</v>
      </c>
      <c r="D17" s="382" t="s">
        <v>104</v>
      </c>
      <c r="E17" s="382" t="s">
        <v>1869</v>
      </c>
      <c r="F17" s="382" t="s">
        <v>1870</v>
      </c>
      <c r="G17" s="382"/>
      <c r="H17" s="382"/>
      <c r="I17" s="395"/>
      <c r="J17" s="395"/>
      <c r="K17" s="748"/>
      <c r="L17" s="575" t="s">
        <v>1871</v>
      </c>
      <c r="M17" s="384"/>
    </row>
    <row r="18" spans="1:19" s="586" customFormat="1" ht="22.5" customHeight="1">
      <c r="A18" s="382" t="s">
        <v>36</v>
      </c>
      <c r="B18" s="382"/>
      <c r="C18" s="382" t="s">
        <v>73</v>
      </c>
      <c r="D18" s="382" t="s">
        <v>54</v>
      </c>
      <c r="E18" s="382" t="s">
        <v>55</v>
      </c>
      <c r="F18" s="568" t="s">
        <v>1872</v>
      </c>
      <c r="G18" s="382"/>
      <c r="H18" s="382"/>
      <c r="I18" s="395"/>
      <c r="J18" s="395"/>
      <c r="K18" s="569"/>
      <c r="L18" s="571" t="s">
        <v>1873</v>
      </c>
      <c r="M18" s="569"/>
    </row>
    <row r="19" spans="1:19" s="586" customFormat="1" ht="22.5" customHeight="1">
      <c r="A19" s="382" t="s">
        <v>36</v>
      </c>
      <c r="B19" s="382"/>
      <c r="C19" s="382" t="s">
        <v>73</v>
      </c>
      <c r="D19" s="382" t="s">
        <v>54</v>
      </c>
      <c r="E19" s="382" t="s">
        <v>55</v>
      </c>
      <c r="F19" s="568" t="s">
        <v>1874</v>
      </c>
      <c r="G19" s="382"/>
      <c r="H19" s="382"/>
      <c r="I19" s="395"/>
      <c r="J19" s="395"/>
      <c r="K19" s="569"/>
      <c r="L19" s="569" t="s">
        <v>1875</v>
      </c>
      <c r="M19" s="569"/>
    </row>
    <row r="20" spans="1:19" s="586" customFormat="1" ht="22.5" customHeight="1">
      <c r="A20" s="382" t="s">
        <v>36</v>
      </c>
      <c r="B20" s="382"/>
      <c r="C20" s="382" t="s">
        <v>73</v>
      </c>
      <c r="D20" s="382" t="s">
        <v>54</v>
      </c>
      <c r="E20" s="382" t="s">
        <v>55</v>
      </c>
      <c r="F20" s="568" t="s">
        <v>1876</v>
      </c>
      <c r="G20" s="382"/>
      <c r="H20" s="382"/>
      <c r="I20" s="395"/>
      <c r="J20" s="395"/>
      <c r="K20" s="569"/>
      <c r="L20" s="571" t="s">
        <v>1877</v>
      </c>
      <c r="M20" s="569"/>
    </row>
    <row r="21" spans="1:19" s="586" customFormat="1" ht="22.5" customHeight="1">
      <c r="A21" s="382" t="s">
        <v>36</v>
      </c>
      <c r="B21" s="382"/>
      <c r="C21" s="382" t="s">
        <v>73</v>
      </c>
      <c r="D21" s="382" t="s">
        <v>54</v>
      </c>
      <c r="E21" s="382" t="s">
        <v>55</v>
      </c>
      <c r="F21" s="568" t="s">
        <v>1878</v>
      </c>
      <c r="G21" s="382"/>
      <c r="H21" s="382"/>
      <c r="I21" s="395"/>
      <c r="J21" s="395"/>
      <c r="K21" s="569"/>
      <c r="L21" s="569" t="s">
        <v>1879</v>
      </c>
      <c r="M21" s="569"/>
    </row>
    <row r="22" spans="1:19" s="586" customFormat="1" ht="22.5" customHeight="1">
      <c r="A22" s="568" t="s">
        <v>32</v>
      </c>
      <c r="B22" s="382"/>
      <c r="C22" s="568" t="s">
        <v>73</v>
      </c>
      <c r="D22" s="572" t="s">
        <v>47</v>
      </c>
      <c r="E22" s="572" t="s">
        <v>1880</v>
      </c>
      <c r="F22" s="572" t="s">
        <v>1874</v>
      </c>
      <c r="G22" s="382"/>
      <c r="H22" s="382"/>
      <c r="I22" s="395"/>
      <c r="J22" s="395"/>
      <c r="K22" s="569"/>
      <c r="L22" s="571" t="s">
        <v>1881</v>
      </c>
      <c r="M22" s="569"/>
    </row>
    <row r="23" spans="1:19" s="595" customFormat="1" ht="22.5" customHeight="1">
      <c r="A23" s="382" t="s">
        <v>36</v>
      </c>
      <c r="B23" s="382"/>
      <c r="C23" s="382" t="s">
        <v>73</v>
      </c>
      <c r="D23" s="382" t="s">
        <v>54</v>
      </c>
      <c r="E23" s="383" t="s">
        <v>55</v>
      </c>
      <c r="F23" s="382" t="s">
        <v>1110</v>
      </c>
      <c r="G23" s="382"/>
      <c r="H23" s="382"/>
      <c r="I23" s="395"/>
      <c r="J23" s="395"/>
      <c r="K23" s="749" t="s">
        <v>1882</v>
      </c>
      <c r="L23" s="382"/>
      <c r="M23" s="384"/>
      <c r="N23" s="750"/>
      <c r="O23" s="750"/>
      <c r="P23" s="750"/>
      <c r="Q23" s="750"/>
      <c r="R23" s="750"/>
      <c r="S23" s="594"/>
    </row>
    <row r="24" spans="1:19" s="586" customFormat="1" ht="22.5" customHeight="1">
      <c r="A24" s="382" t="s">
        <v>36</v>
      </c>
      <c r="B24" s="382"/>
      <c r="C24" s="382" t="s">
        <v>73</v>
      </c>
      <c r="D24" s="382" t="s">
        <v>54</v>
      </c>
      <c r="E24" s="382" t="s">
        <v>55</v>
      </c>
      <c r="F24" s="568" t="s">
        <v>249</v>
      </c>
      <c r="G24" s="569"/>
      <c r="H24" s="569"/>
      <c r="I24" s="570"/>
      <c r="J24" s="570"/>
      <c r="K24" s="571" t="s">
        <v>1883</v>
      </c>
      <c r="L24" s="569"/>
      <c r="M24" s="569"/>
    </row>
    <row r="25" spans="1:19" s="595" customFormat="1" ht="22.5" customHeight="1">
      <c r="A25" s="382" t="s">
        <v>32</v>
      </c>
      <c r="B25" s="382"/>
      <c r="C25" s="568" t="s">
        <v>73</v>
      </c>
      <c r="D25" s="568" t="s">
        <v>47</v>
      </c>
      <c r="E25" s="568" t="s">
        <v>92</v>
      </c>
      <c r="F25" s="568" t="s">
        <v>155</v>
      </c>
      <c r="G25" s="382"/>
      <c r="H25" s="382"/>
      <c r="I25" s="395"/>
      <c r="J25" s="395"/>
      <c r="K25" s="749" t="s">
        <v>1884</v>
      </c>
      <c r="L25" s="575"/>
      <c r="M25" s="384"/>
      <c r="N25" s="750"/>
      <c r="O25" s="750"/>
      <c r="P25" s="750"/>
      <c r="Q25" s="750"/>
      <c r="R25" s="750"/>
      <c r="S25" s="594"/>
    </row>
    <row r="26" spans="1:19" s="595" customFormat="1" ht="22.5" customHeight="1">
      <c r="A26" s="382" t="s">
        <v>32</v>
      </c>
      <c r="B26" s="382"/>
      <c r="C26" s="568" t="s">
        <v>46</v>
      </c>
      <c r="D26" s="568" t="s">
        <v>47</v>
      </c>
      <c r="E26" s="568" t="s">
        <v>92</v>
      </c>
      <c r="F26" s="572" t="s">
        <v>1885</v>
      </c>
      <c r="G26" s="382"/>
      <c r="H26" s="382"/>
      <c r="I26" s="395"/>
      <c r="J26" s="395"/>
      <c r="K26" s="749" t="s">
        <v>1886</v>
      </c>
      <c r="L26" s="575"/>
      <c r="M26" s="384"/>
      <c r="N26" s="750"/>
      <c r="O26" s="750"/>
      <c r="P26" s="750"/>
      <c r="Q26" s="750"/>
      <c r="R26" s="750"/>
      <c r="S26" s="594"/>
    </row>
    <row r="27" spans="1:19" s="595" customFormat="1" ht="22.5" customHeight="1">
      <c r="A27" s="382" t="s">
        <v>32</v>
      </c>
      <c r="B27" s="382"/>
      <c r="C27" s="568" t="s">
        <v>73</v>
      </c>
      <c r="D27" s="568" t="s">
        <v>47</v>
      </c>
      <c r="E27" s="568" t="s">
        <v>92</v>
      </c>
      <c r="F27" s="572" t="s">
        <v>1887</v>
      </c>
      <c r="G27" s="382"/>
      <c r="H27" s="382"/>
      <c r="I27" s="395"/>
      <c r="J27" s="395"/>
      <c r="K27" s="749" t="s">
        <v>1888</v>
      </c>
      <c r="L27" s="575"/>
      <c r="M27" s="384"/>
      <c r="N27" s="750"/>
      <c r="O27" s="750"/>
      <c r="P27" s="750"/>
      <c r="Q27" s="750"/>
      <c r="R27" s="750"/>
      <c r="S27" s="594"/>
    </row>
    <row r="28" spans="1:19" s="595" customFormat="1" ht="22.5" customHeight="1">
      <c r="A28" s="382" t="s">
        <v>32</v>
      </c>
      <c r="B28" s="382"/>
      <c r="C28" s="568" t="s">
        <v>73</v>
      </c>
      <c r="D28" s="568" t="s">
        <v>47</v>
      </c>
      <c r="E28" s="568" t="s">
        <v>92</v>
      </c>
      <c r="F28" s="572" t="s">
        <v>1889</v>
      </c>
      <c r="G28" s="382"/>
      <c r="H28" s="382"/>
      <c r="I28" s="395"/>
      <c r="J28" s="395"/>
      <c r="K28" s="749" t="s">
        <v>1890</v>
      </c>
      <c r="L28" s="575"/>
      <c r="M28" s="384"/>
      <c r="N28" s="750"/>
      <c r="O28" s="750"/>
      <c r="P28" s="750"/>
      <c r="Q28" s="750"/>
      <c r="R28" s="750"/>
      <c r="S28" s="594"/>
    </row>
    <row r="29" spans="1:19" s="595" customFormat="1" ht="22.5" customHeight="1">
      <c r="A29" s="382" t="s">
        <v>36</v>
      </c>
      <c r="B29" s="382"/>
      <c r="C29" s="382" t="s">
        <v>73</v>
      </c>
      <c r="D29" s="382" t="s">
        <v>54</v>
      </c>
      <c r="E29" s="383" t="s">
        <v>1869</v>
      </c>
      <c r="F29" s="382" t="s">
        <v>1891</v>
      </c>
      <c r="G29" s="382"/>
      <c r="H29" s="382"/>
      <c r="I29" s="395"/>
      <c r="J29" s="395"/>
      <c r="K29" s="748" t="s">
        <v>1892</v>
      </c>
      <c r="L29" s="575"/>
      <c r="M29" s="384"/>
      <c r="N29" s="750"/>
      <c r="O29" s="750"/>
      <c r="P29" s="750"/>
      <c r="Q29" s="750"/>
      <c r="R29" s="750"/>
      <c r="S29" s="594"/>
    </row>
    <row r="30" spans="1:19" s="586" customFormat="1" ht="22.5" customHeight="1">
      <c r="A30" s="568" t="s">
        <v>32</v>
      </c>
      <c r="B30" s="382"/>
      <c r="C30" s="568" t="s">
        <v>73</v>
      </c>
      <c r="D30" s="572" t="s">
        <v>47</v>
      </c>
      <c r="E30" s="572" t="s">
        <v>1880</v>
      </c>
      <c r="F30" s="572" t="s">
        <v>1893</v>
      </c>
      <c r="G30" s="382"/>
      <c r="H30" s="382"/>
      <c r="I30" s="395"/>
      <c r="J30" s="395"/>
      <c r="K30" s="571" t="s">
        <v>1894</v>
      </c>
      <c r="L30" s="571" t="s">
        <v>1895</v>
      </c>
      <c r="M30" s="569"/>
    </row>
    <row r="31" spans="1:19" s="586" customFormat="1" ht="22.5" customHeight="1">
      <c r="A31" s="382" t="s">
        <v>36</v>
      </c>
      <c r="B31" s="382"/>
      <c r="C31" s="382" t="s">
        <v>1896</v>
      </c>
      <c r="D31" s="382" t="s">
        <v>54</v>
      </c>
      <c r="E31" s="382" t="s">
        <v>1869</v>
      </c>
      <c r="F31" s="382" t="s">
        <v>1897</v>
      </c>
      <c r="G31" s="382"/>
      <c r="H31" s="382"/>
      <c r="I31" s="395"/>
      <c r="J31" s="395"/>
      <c r="K31" s="749" t="s">
        <v>1898</v>
      </c>
      <c r="L31" s="576" t="s">
        <v>1899</v>
      </c>
      <c r="M31" s="384"/>
    </row>
    <row r="32" spans="1:19" s="595" customFormat="1" ht="22.5" customHeight="1">
      <c r="A32" s="382" t="s">
        <v>36</v>
      </c>
      <c r="B32" s="382"/>
      <c r="C32" s="382" t="s">
        <v>1896</v>
      </c>
      <c r="D32" s="382" t="s">
        <v>54</v>
      </c>
      <c r="E32" s="383" t="s">
        <v>1900</v>
      </c>
      <c r="F32" s="382" t="s">
        <v>1901</v>
      </c>
      <c r="G32" s="382"/>
      <c r="H32" s="382"/>
      <c r="I32" s="395"/>
      <c r="J32" s="395"/>
      <c r="K32" s="749" t="s">
        <v>1902</v>
      </c>
      <c r="L32" s="382"/>
      <c r="M32" s="384"/>
      <c r="N32" s="750"/>
      <c r="O32" s="750"/>
      <c r="P32" s="750"/>
      <c r="Q32" s="750"/>
      <c r="R32" s="750"/>
      <c r="S32" s="594"/>
    </row>
    <row r="33" spans="1:19" s="595" customFormat="1" ht="22.5" customHeight="1">
      <c r="A33" s="382" t="s">
        <v>32</v>
      </c>
      <c r="B33" s="382"/>
      <c r="C33" s="382" t="s">
        <v>1854</v>
      </c>
      <c r="D33" s="382" t="s">
        <v>1854</v>
      </c>
      <c r="E33" s="383" t="s">
        <v>1903</v>
      </c>
      <c r="F33" s="383" t="s">
        <v>1903</v>
      </c>
      <c r="G33" s="382"/>
      <c r="H33" s="382"/>
      <c r="I33" s="395"/>
      <c r="J33" s="395"/>
      <c r="K33" s="749" t="s">
        <v>1904</v>
      </c>
      <c r="L33" s="382"/>
      <c r="M33" s="384"/>
      <c r="N33" s="750"/>
      <c r="O33" s="750"/>
      <c r="P33" s="750"/>
      <c r="Q33" s="750"/>
      <c r="R33" s="750"/>
      <c r="S33" s="594"/>
    </row>
    <row r="34" spans="1:19" s="586" customFormat="1" ht="22.5" customHeight="1">
      <c r="A34" s="568" t="s">
        <v>32</v>
      </c>
      <c r="B34" s="382"/>
      <c r="C34" s="568" t="s">
        <v>46</v>
      </c>
      <c r="D34" s="568" t="s">
        <v>47</v>
      </c>
      <c r="E34" s="568" t="s">
        <v>92</v>
      </c>
      <c r="F34" s="568" t="s">
        <v>1905</v>
      </c>
      <c r="G34" s="382"/>
      <c r="H34" s="382"/>
      <c r="I34" s="395"/>
      <c r="J34" s="395"/>
      <c r="K34" s="571" t="s">
        <v>1906</v>
      </c>
      <c r="L34" s="569"/>
      <c r="M34" s="569"/>
    </row>
    <row r="35" spans="1:19" s="595" customFormat="1" ht="22.5" customHeight="1">
      <c r="A35" s="382" t="s">
        <v>36</v>
      </c>
      <c r="B35" s="382"/>
      <c r="C35" s="568" t="s">
        <v>73</v>
      </c>
      <c r="D35" s="568" t="s">
        <v>47</v>
      </c>
      <c r="E35" s="568" t="s">
        <v>92</v>
      </c>
      <c r="F35" s="568" t="s">
        <v>155</v>
      </c>
      <c r="G35" s="382"/>
      <c r="H35" s="382"/>
      <c r="I35" s="395"/>
      <c r="J35" s="395"/>
      <c r="K35" s="749" t="s">
        <v>1907</v>
      </c>
      <c r="L35" s="575"/>
      <c r="M35" s="384"/>
      <c r="N35" s="750"/>
      <c r="O35" s="750"/>
      <c r="P35" s="750"/>
      <c r="Q35" s="750"/>
      <c r="R35" s="750"/>
      <c r="S35" s="594"/>
    </row>
    <row r="36" spans="1:19" s="595" customFormat="1" ht="22.5" customHeight="1">
      <c r="A36" s="382" t="s">
        <v>36</v>
      </c>
      <c r="B36" s="382"/>
      <c r="C36" s="568" t="s">
        <v>1896</v>
      </c>
      <c r="D36" s="568" t="s">
        <v>47</v>
      </c>
      <c r="E36" s="568" t="s">
        <v>1869</v>
      </c>
      <c r="F36" s="568" t="s">
        <v>1908</v>
      </c>
      <c r="G36" s="382"/>
      <c r="H36" s="382"/>
      <c r="I36" s="395"/>
      <c r="J36" s="395"/>
      <c r="K36" s="579" t="s">
        <v>1909</v>
      </c>
      <c r="L36" s="575"/>
      <c r="M36" s="384"/>
      <c r="N36" s="750"/>
      <c r="O36" s="750"/>
      <c r="P36" s="750"/>
      <c r="Q36" s="750"/>
      <c r="R36" s="750"/>
      <c r="S36" s="594"/>
    </row>
    <row r="37" spans="1:19" s="595" customFormat="1" ht="22.5" customHeight="1">
      <c r="A37" s="382" t="s">
        <v>36</v>
      </c>
      <c r="B37" s="382"/>
      <c r="C37" s="568" t="s">
        <v>1896</v>
      </c>
      <c r="D37" s="568" t="s">
        <v>47</v>
      </c>
      <c r="E37" s="568" t="s">
        <v>1869</v>
      </c>
      <c r="F37" s="568" t="s">
        <v>1910</v>
      </c>
      <c r="G37" s="382"/>
      <c r="H37" s="382"/>
      <c r="I37" s="395"/>
      <c r="J37" s="395"/>
      <c r="K37" s="579" t="s">
        <v>1911</v>
      </c>
      <c r="L37" s="575"/>
      <c r="M37" s="384"/>
      <c r="N37" s="750"/>
      <c r="O37" s="750"/>
      <c r="P37" s="750"/>
      <c r="Q37" s="750"/>
      <c r="R37" s="750"/>
      <c r="S37" s="594"/>
    </row>
    <row r="38" spans="1:19" s="586" customFormat="1" ht="22.5" customHeight="1">
      <c r="A38" s="568" t="s">
        <v>32</v>
      </c>
      <c r="B38" s="382"/>
      <c r="C38" s="568" t="s">
        <v>73</v>
      </c>
      <c r="D38" s="568" t="s">
        <v>47</v>
      </c>
      <c r="E38" s="568" t="s">
        <v>1525</v>
      </c>
      <c r="F38" s="568" t="s">
        <v>1912</v>
      </c>
      <c r="G38" s="382"/>
      <c r="H38" s="382"/>
      <c r="I38" s="395"/>
      <c r="J38" s="395"/>
      <c r="K38" s="571" t="s">
        <v>1913</v>
      </c>
      <c r="L38" s="569"/>
      <c r="M38" s="569"/>
    </row>
    <row r="39" spans="1:19" s="586" customFormat="1" ht="22.5" customHeight="1">
      <c r="A39" s="382" t="s">
        <v>32</v>
      </c>
      <c r="B39" s="382"/>
      <c r="C39" s="382" t="s">
        <v>73</v>
      </c>
      <c r="D39" s="382" t="s">
        <v>104</v>
      </c>
      <c r="E39" s="382" t="s">
        <v>1880</v>
      </c>
      <c r="F39" s="568" t="s">
        <v>1914</v>
      </c>
      <c r="G39" s="382"/>
      <c r="H39" s="382"/>
      <c r="I39" s="395"/>
      <c r="J39" s="395"/>
      <c r="K39" s="749" t="s">
        <v>1915</v>
      </c>
      <c r="L39" s="577" t="s">
        <v>1916</v>
      </c>
      <c r="M39" s="384"/>
    </row>
    <row r="40" spans="1:19" s="586" customFormat="1" ht="22.5" customHeight="1">
      <c r="A40" s="382" t="s">
        <v>36</v>
      </c>
      <c r="B40" s="382"/>
      <c r="C40" s="568" t="s">
        <v>1917</v>
      </c>
      <c r="D40" s="382" t="s">
        <v>54</v>
      </c>
      <c r="E40" s="382" t="s">
        <v>54</v>
      </c>
      <c r="F40" s="382" t="s">
        <v>1918</v>
      </c>
      <c r="G40" s="382"/>
      <c r="H40" s="382"/>
      <c r="I40" s="395"/>
      <c r="J40" s="578" t="s">
        <v>1919</v>
      </c>
      <c r="K40" s="579" t="s">
        <v>1920</v>
      </c>
      <c r="L40" s="577"/>
      <c r="M40" s="384"/>
    </row>
    <row r="41" spans="1:19" s="596" customFormat="1" ht="22.5" customHeight="1">
      <c r="A41" s="751" t="s">
        <v>32</v>
      </c>
      <c r="B41" s="382"/>
      <c r="C41" s="568" t="s">
        <v>46</v>
      </c>
      <c r="D41" s="568" t="s">
        <v>47</v>
      </c>
      <c r="E41" s="568" t="s">
        <v>92</v>
      </c>
      <c r="F41" s="568" t="s">
        <v>1921</v>
      </c>
      <c r="G41" s="751"/>
      <c r="H41" s="751"/>
      <c r="I41" s="752"/>
      <c r="J41" s="752"/>
      <c r="K41" s="579" t="s">
        <v>1922</v>
      </c>
      <c r="L41" s="753" t="s">
        <v>1923</v>
      </c>
      <c r="M41" s="754"/>
      <c r="N41" s="750"/>
      <c r="O41" s="750"/>
      <c r="P41" s="750"/>
      <c r="Q41" s="750"/>
      <c r="R41" s="750"/>
      <c r="S41" s="755"/>
    </row>
    <row r="42" spans="1:19" s="595" customFormat="1" ht="22.5" customHeight="1">
      <c r="A42" s="382" t="s">
        <v>32</v>
      </c>
      <c r="B42" s="382"/>
      <c r="C42" s="382" t="s">
        <v>73</v>
      </c>
      <c r="D42" s="382" t="s">
        <v>54</v>
      </c>
      <c r="E42" s="383" t="s">
        <v>734</v>
      </c>
      <c r="F42" s="383" t="s">
        <v>1240</v>
      </c>
      <c r="G42" s="382"/>
      <c r="H42" s="382"/>
      <c r="I42" s="395"/>
      <c r="J42" s="395"/>
      <c r="K42" s="579" t="s">
        <v>1924</v>
      </c>
      <c r="L42" s="575" t="s">
        <v>1925</v>
      </c>
      <c r="M42" s="384"/>
      <c r="N42" s="750"/>
      <c r="O42" s="750"/>
      <c r="P42" s="750"/>
      <c r="Q42" s="750"/>
      <c r="R42" s="750"/>
      <c r="S42" s="594"/>
    </row>
    <row r="43" spans="1:19" s="586" customFormat="1" ht="22.5" customHeight="1">
      <c r="A43" s="568" t="s">
        <v>32</v>
      </c>
      <c r="B43" s="382"/>
      <c r="C43" s="568" t="s">
        <v>73</v>
      </c>
      <c r="D43" s="568" t="s">
        <v>47</v>
      </c>
      <c r="E43" s="568" t="s">
        <v>1926</v>
      </c>
      <c r="F43" s="568" t="s">
        <v>1927</v>
      </c>
      <c r="G43" s="382"/>
      <c r="H43" s="382"/>
      <c r="I43" s="395"/>
      <c r="J43" s="570"/>
      <c r="K43" s="571" t="s">
        <v>1928</v>
      </c>
      <c r="L43" s="568"/>
      <c r="M43" s="569"/>
    </row>
    <row r="44" spans="1:19" s="595" customFormat="1" ht="22.5" customHeight="1">
      <c r="A44" s="382" t="s">
        <v>36</v>
      </c>
      <c r="B44" s="382"/>
      <c r="C44" s="382" t="s">
        <v>1854</v>
      </c>
      <c r="D44" s="382" t="s">
        <v>104</v>
      </c>
      <c r="E44" s="383" t="s">
        <v>1929</v>
      </c>
      <c r="F44" s="382" t="s">
        <v>1930</v>
      </c>
      <c r="G44" s="382"/>
      <c r="H44" s="382"/>
      <c r="I44" s="395"/>
      <c r="J44" s="395"/>
      <c r="K44" s="579" t="s">
        <v>1931</v>
      </c>
      <c r="L44" s="575" t="s">
        <v>1932</v>
      </c>
      <c r="M44" s="384"/>
      <c r="N44" s="750"/>
      <c r="O44" s="750"/>
      <c r="P44" s="750"/>
      <c r="Q44" s="750"/>
      <c r="R44" s="750"/>
      <c r="S44" s="594"/>
    </row>
    <row r="45" spans="1:19" s="595" customFormat="1" ht="22.5" customHeight="1">
      <c r="A45" s="382" t="s">
        <v>32</v>
      </c>
      <c r="B45" s="382"/>
      <c r="C45" s="572" t="s">
        <v>73</v>
      </c>
      <c r="D45" s="572" t="s">
        <v>47</v>
      </c>
      <c r="E45" s="572" t="s">
        <v>92</v>
      </c>
      <c r="F45" s="572" t="s">
        <v>1933</v>
      </c>
      <c r="G45" s="382"/>
      <c r="H45" s="382"/>
      <c r="I45" s="395"/>
      <c r="J45" s="578" t="s">
        <v>1934</v>
      </c>
      <c r="K45" s="579" t="s">
        <v>1935</v>
      </c>
      <c r="L45" s="575" t="s">
        <v>1936</v>
      </c>
      <c r="M45" s="384"/>
      <c r="N45" s="750"/>
      <c r="O45" s="750"/>
      <c r="P45" s="750"/>
      <c r="Q45" s="750"/>
      <c r="R45" s="750"/>
      <c r="S45" s="594"/>
    </row>
    <row r="46" spans="1:19" s="586" customFormat="1" ht="22.5" customHeight="1">
      <c r="A46" s="382" t="s">
        <v>36</v>
      </c>
      <c r="B46" s="382"/>
      <c r="C46" s="568" t="s">
        <v>1917</v>
      </c>
      <c r="D46" s="382" t="s">
        <v>54</v>
      </c>
      <c r="E46" s="382" t="s">
        <v>54</v>
      </c>
      <c r="F46" s="382" t="s">
        <v>1937</v>
      </c>
      <c r="G46" s="382"/>
      <c r="H46" s="382"/>
      <c r="I46" s="395"/>
      <c r="J46" s="578" t="s">
        <v>1938</v>
      </c>
      <c r="K46" s="579" t="s">
        <v>1939</v>
      </c>
      <c r="L46" s="577"/>
      <c r="M46" s="384"/>
    </row>
    <row r="47" spans="1:19" s="586" customFormat="1" ht="22.5" customHeight="1">
      <c r="A47" s="382" t="s">
        <v>32</v>
      </c>
      <c r="B47" s="382"/>
      <c r="C47" s="382" t="s">
        <v>1525</v>
      </c>
      <c r="D47" s="382" t="s">
        <v>47</v>
      </c>
      <c r="E47" s="382" t="s">
        <v>1525</v>
      </c>
      <c r="F47" s="568" t="s">
        <v>1784</v>
      </c>
      <c r="G47" s="382"/>
      <c r="H47" s="382"/>
      <c r="I47" s="395"/>
      <c r="J47" s="578" t="s">
        <v>1940</v>
      </c>
      <c r="K47" s="749" t="s">
        <v>1941</v>
      </c>
      <c r="L47" s="577"/>
      <c r="M47" s="384"/>
    </row>
    <row r="48" spans="1:19" s="586" customFormat="1" ht="22.5" customHeight="1">
      <c r="A48" s="382" t="s">
        <v>32</v>
      </c>
      <c r="B48" s="382"/>
      <c r="C48" s="382" t="s">
        <v>73</v>
      </c>
      <c r="D48" s="382" t="s">
        <v>54</v>
      </c>
      <c r="E48" s="382" t="s">
        <v>1880</v>
      </c>
      <c r="F48" s="568" t="s">
        <v>1942</v>
      </c>
      <c r="G48" s="382"/>
      <c r="H48" s="382"/>
      <c r="I48" s="395"/>
      <c r="J48" s="756" t="s">
        <v>1943</v>
      </c>
      <c r="K48" s="749" t="s">
        <v>1944</v>
      </c>
      <c r="L48" s="577"/>
      <c r="M48" s="384"/>
    </row>
    <row r="49" spans="1:19" s="586" customFormat="1" ht="22.5" customHeight="1">
      <c r="A49" s="568" t="s">
        <v>32</v>
      </c>
      <c r="B49" s="382"/>
      <c r="C49" s="568" t="s">
        <v>73</v>
      </c>
      <c r="D49" s="568" t="s">
        <v>47</v>
      </c>
      <c r="E49" s="568" t="s">
        <v>1525</v>
      </c>
      <c r="F49" s="568" t="s">
        <v>1912</v>
      </c>
      <c r="G49" s="382"/>
      <c r="H49" s="382"/>
      <c r="I49" s="395"/>
      <c r="J49" s="578" t="s">
        <v>1945</v>
      </c>
      <c r="K49" s="571" t="s">
        <v>1913</v>
      </c>
      <c r="L49" s="569"/>
      <c r="M49" s="569"/>
    </row>
    <row r="50" spans="1:19" s="586" customFormat="1" ht="22.5" customHeight="1">
      <c r="A50" s="568" t="s">
        <v>32</v>
      </c>
      <c r="B50" s="382"/>
      <c r="C50" s="568" t="s">
        <v>73</v>
      </c>
      <c r="D50" s="568" t="s">
        <v>54</v>
      </c>
      <c r="E50" s="568" t="s">
        <v>1880</v>
      </c>
      <c r="F50" s="568" t="s">
        <v>1946</v>
      </c>
      <c r="G50" s="382"/>
      <c r="H50" s="382"/>
      <c r="I50" s="395"/>
      <c r="J50" s="573" t="s">
        <v>1947</v>
      </c>
      <c r="K50" s="571" t="s">
        <v>1948</v>
      </c>
      <c r="L50" s="569"/>
      <c r="M50" s="569"/>
    </row>
    <row r="51" spans="1:19" s="586" customFormat="1" ht="22.5" customHeight="1">
      <c r="A51" s="382" t="s">
        <v>36</v>
      </c>
      <c r="B51" s="382"/>
      <c r="C51" s="568" t="s">
        <v>1917</v>
      </c>
      <c r="D51" s="382" t="s">
        <v>47</v>
      </c>
      <c r="E51" s="383" t="s">
        <v>92</v>
      </c>
      <c r="F51" s="382" t="s">
        <v>1949</v>
      </c>
      <c r="G51" s="382"/>
      <c r="H51" s="382"/>
      <c r="I51" s="395"/>
      <c r="J51" s="578" t="s">
        <v>1950</v>
      </c>
      <c r="K51" s="579"/>
      <c r="L51" s="577"/>
      <c r="M51" s="384"/>
    </row>
    <row r="52" spans="1:19" s="586" customFormat="1" ht="22.5" customHeight="1">
      <c r="A52" s="382" t="s">
        <v>36</v>
      </c>
      <c r="B52" s="382"/>
      <c r="C52" s="568" t="s">
        <v>73</v>
      </c>
      <c r="D52" s="751" t="s">
        <v>47</v>
      </c>
      <c r="E52" s="751" t="s">
        <v>47</v>
      </c>
      <c r="F52" s="751" t="s">
        <v>1784</v>
      </c>
      <c r="G52" s="382"/>
      <c r="H52" s="382"/>
      <c r="I52" s="395"/>
      <c r="J52" s="578" t="s">
        <v>1951</v>
      </c>
      <c r="K52" s="571"/>
      <c r="L52" s="569"/>
      <c r="M52" s="569"/>
    </row>
    <row r="53" spans="1:19" s="586" customFormat="1" ht="22.5" customHeight="1">
      <c r="A53" s="751" t="s">
        <v>32</v>
      </c>
      <c r="B53" s="382"/>
      <c r="C53" s="568" t="s">
        <v>46</v>
      </c>
      <c r="D53" s="751" t="s">
        <v>47</v>
      </c>
      <c r="E53" s="751" t="s">
        <v>47</v>
      </c>
      <c r="F53" s="568" t="s">
        <v>1952</v>
      </c>
      <c r="G53" s="382"/>
      <c r="H53" s="382"/>
      <c r="I53" s="395"/>
      <c r="J53" s="574" t="s">
        <v>1953</v>
      </c>
      <c r="K53" s="569"/>
      <c r="L53" s="569"/>
      <c r="M53" s="569"/>
    </row>
    <row r="54" spans="1:19" s="586" customFormat="1" ht="22.5" customHeight="1">
      <c r="A54" s="751" t="s">
        <v>32</v>
      </c>
      <c r="B54" s="382"/>
      <c r="C54" s="568" t="s">
        <v>73</v>
      </c>
      <c r="D54" s="751" t="s">
        <v>54</v>
      </c>
      <c r="E54" s="751" t="s">
        <v>54</v>
      </c>
      <c r="F54" s="751" t="s">
        <v>1254</v>
      </c>
      <c r="G54" s="382"/>
      <c r="H54" s="382"/>
      <c r="I54" s="395"/>
      <c r="J54" s="578" t="s">
        <v>1954</v>
      </c>
      <c r="K54" s="571" t="s">
        <v>1955</v>
      </c>
      <c r="L54" s="569"/>
      <c r="M54" s="569"/>
    </row>
    <row r="55" spans="1:19" s="595" customFormat="1" ht="22.5" customHeight="1">
      <c r="A55" s="382" t="s">
        <v>36</v>
      </c>
      <c r="B55" s="382"/>
      <c r="C55" s="382" t="s">
        <v>46</v>
      </c>
      <c r="D55" s="382" t="s">
        <v>47</v>
      </c>
      <c r="E55" s="383" t="s">
        <v>1864</v>
      </c>
      <c r="F55" s="382" t="s">
        <v>1956</v>
      </c>
      <c r="G55" s="382"/>
      <c r="H55" s="382"/>
      <c r="I55" s="395"/>
      <c r="J55" s="578" t="s">
        <v>1957</v>
      </c>
      <c r="K55" s="579" t="s">
        <v>1958</v>
      </c>
      <c r="L55" s="575" t="s">
        <v>1959</v>
      </c>
      <c r="M55" s="384"/>
      <c r="N55" s="750"/>
      <c r="O55" s="750"/>
      <c r="P55" s="750"/>
      <c r="Q55" s="750"/>
      <c r="R55" s="750"/>
      <c r="S55" s="594"/>
    </row>
    <row r="56" spans="1:19" s="586" customFormat="1" ht="22.5" customHeight="1">
      <c r="A56" s="382" t="s">
        <v>36</v>
      </c>
      <c r="B56" s="382"/>
      <c r="C56" s="568" t="s">
        <v>1917</v>
      </c>
      <c r="D56" s="382" t="s">
        <v>54</v>
      </c>
      <c r="E56" s="382" t="s">
        <v>54</v>
      </c>
      <c r="F56" s="382" t="s">
        <v>1960</v>
      </c>
      <c r="G56" s="382"/>
      <c r="H56" s="382"/>
      <c r="I56" s="395"/>
      <c r="J56" s="578" t="s">
        <v>1961</v>
      </c>
      <c r="K56" s="579" t="s">
        <v>1962</v>
      </c>
      <c r="L56" s="577"/>
      <c r="M56" s="384"/>
    </row>
    <row r="57" spans="1:19" s="586" customFormat="1" ht="22.5" customHeight="1">
      <c r="A57" s="382" t="s">
        <v>32</v>
      </c>
      <c r="B57" s="382"/>
      <c r="C57" s="382" t="s">
        <v>73</v>
      </c>
      <c r="D57" s="382" t="s">
        <v>54</v>
      </c>
      <c r="E57" s="382" t="s">
        <v>1880</v>
      </c>
      <c r="F57" s="568" t="s">
        <v>1963</v>
      </c>
      <c r="G57" s="382"/>
      <c r="H57" s="382"/>
      <c r="I57" s="395"/>
      <c r="J57" s="578" t="s">
        <v>1964</v>
      </c>
      <c r="K57" s="749" t="s">
        <v>1965</v>
      </c>
      <c r="L57" s="577"/>
      <c r="M57" s="384"/>
    </row>
    <row r="58" spans="1:19" s="586" customFormat="1" ht="22.5" customHeight="1">
      <c r="A58" s="751" t="s">
        <v>32</v>
      </c>
      <c r="B58" s="382"/>
      <c r="C58" s="568" t="s">
        <v>46</v>
      </c>
      <c r="D58" s="568" t="s">
        <v>47</v>
      </c>
      <c r="E58" s="568" t="s">
        <v>92</v>
      </c>
      <c r="F58" s="568" t="s">
        <v>1966</v>
      </c>
      <c r="G58" s="382"/>
      <c r="H58" s="382"/>
      <c r="I58" s="578" t="s">
        <v>1967</v>
      </c>
      <c r="J58" s="578" t="s">
        <v>1968</v>
      </c>
      <c r="K58" s="579" t="s">
        <v>1922</v>
      </c>
      <c r="L58" s="753" t="s">
        <v>1923</v>
      </c>
      <c r="M58" s="754"/>
      <c r="N58" s="750"/>
      <c r="O58" s="750"/>
      <c r="P58" s="750"/>
      <c r="Q58" s="750"/>
      <c r="R58" s="750"/>
      <c r="S58" s="755"/>
    </row>
    <row r="59" spans="1:19" s="586" customFormat="1" ht="22.5" customHeight="1">
      <c r="A59" s="382" t="s">
        <v>36</v>
      </c>
      <c r="B59" s="382"/>
      <c r="C59" s="568" t="s">
        <v>73</v>
      </c>
      <c r="D59" s="382" t="s">
        <v>47</v>
      </c>
      <c r="E59" s="382" t="s">
        <v>92</v>
      </c>
      <c r="F59" s="382" t="s">
        <v>710</v>
      </c>
      <c r="G59" s="382"/>
      <c r="H59" s="382"/>
      <c r="I59" s="578" t="s">
        <v>1969</v>
      </c>
      <c r="J59" s="578" t="s">
        <v>1970</v>
      </c>
      <c r="K59" s="579" t="s">
        <v>1971</v>
      </c>
      <c r="L59" s="577"/>
      <c r="M59" s="384"/>
    </row>
    <row r="60" spans="1:19" s="586" customFormat="1" ht="22.5" customHeight="1">
      <c r="A60" s="382" t="s">
        <v>36</v>
      </c>
      <c r="B60" s="382"/>
      <c r="C60" s="568" t="s">
        <v>73</v>
      </c>
      <c r="D60" s="382" t="s">
        <v>47</v>
      </c>
      <c r="E60" s="382" t="s">
        <v>1880</v>
      </c>
      <c r="F60" s="382" t="s">
        <v>1972</v>
      </c>
      <c r="G60" s="382"/>
      <c r="H60" s="382"/>
      <c r="I60" s="578" t="s">
        <v>1973</v>
      </c>
      <c r="J60" s="578" t="s">
        <v>1974</v>
      </c>
      <c r="K60" s="580"/>
      <c r="L60" s="577"/>
      <c r="M60" s="384"/>
    </row>
    <row r="61" spans="1:19" s="586" customFormat="1" ht="22.5" customHeight="1">
      <c r="A61" s="568" t="s">
        <v>32</v>
      </c>
      <c r="B61" s="382"/>
      <c r="C61" s="568" t="s">
        <v>46</v>
      </c>
      <c r="D61" s="382" t="s">
        <v>47</v>
      </c>
      <c r="E61" s="382" t="s">
        <v>92</v>
      </c>
      <c r="F61" s="382" t="s">
        <v>1975</v>
      </c>
      <c r="G61" s="382"/>
      <c r="H61" s="382"/>
      <c r="I61" s="578" t="s">
        <v>1976</v>
      </c>
      <c r="J61" s="578"/>
      <c r="K61" s="580"/>
      <c r="L61" s="577"/>
      <c r="M61" s="384"/>
    </row>
    <row r="62" spans="1:19" s="586" customFormat="1" ht="22.5" customHeight="1">
      <c r="A62" s="568" t="s">
        <v>32</v>
      </c>
      <c r="B62" s="382"/>
      <c r="C62" s="568" t="s">
        <v>73</v>
      </c>
      <c r="D62" s="751" t="s">
        <v>54</v>
      </c>
      <c r="E62" s="382" t="s">
        <v>1880</v>
      </c>
      <c r="F62" s="568" t="s">
        <v>1977</v>
      </c>
      <c r="G62" s="382"/>
      <c r="H62" s="382"/>
      <c r="I62" s="578" t="s">
        <v>1978</v>
      </c>
      <c r="J62" s="574"/>
      <c r="K62" s="569"/>
      <c r="L62" s="569"/>
      <c r="M62" s="569"/>
    </row>
    <row r="63" spans="1:19" s="586" customFormat="1" ht="22.5" customHeight="1">
      <c r="A63" s="382" t="s">
        <v>32</v>
      </c>
      <c r="B63" s="382"/>
      <c r="C63" s="382" t="s">
        <v>73</v>
      </c>
      <c r="D63" s="382" t="s">
        <v>47</v>
      </c>
      <c r="E63" s="383" t="s">
        <v>92</v>
      </c>
      <c r="F63" s="383" t="s">
        <v>1979</v>
      </c>
      <c r="G63" s="382"/>
      <c r="H63" s="382"/>
      <c r="I63" s="578" t="s">
        <v>1980</v>
      </c>
      <c r="J63" s="578" t="s">
        <v>1981</v>
      </c>
      <c r="K63" s="579" t="s">
        <v>1982</v>
      </c>
      <c r="L63" s="753" t="s">
        <v>1983</v>
      </c>
      <c r="M63" s="384"/>
      <c r="N63" s="750"/>
      <c r="O63" s="750"/>
      <c r="P63" s="750"/>
      <c r="Q63" s="750"/>
      <c r="R63" s="750"/>
      <c r="S63" s="594"/>
    </row>
    <row r="64" spans="1:19" s="586" customFormat="1" ht="22.5" customHeight="1">
      <c r="A64" s="382" t="s">
        <v>36</v>
      </c>
      <c r="B64" s="382"/>
      <c r="C64" s="568" t="s">
        <v>1984</v>
      </c>
      <c r="D64" s="751" t="s">
        <v>47</v>
      </c>
      <c r="E64" s="751" t="s">
        <v>47</v>
      </c>
      <c r="F64" s="568" t="s">
        <v>1985</v>
      </c>
      <c r="G64" s="382"/>
      <c r="H64" s="382"/>
      <c r="I64" s="571" t="s">
        <v>1986</v>
      </c>
      <c r="J64" s="569"/>
      <c r="K64" s="569"/>
      <c r="L64" s="569"/>
      <c r="M64" s="569"/>
    </row>
    <row r="65" spans="1:19" s="586" customFormat="1" ht="26.25" customHeight="1">
      <c r="A65" s="568" t="s">
        <v>32</v>
      </c>
      <c r="B65" s="382"/>
      <c r="C65" s="568" t="s">
        <v>557</v>
      </c>
      <c r="D65" s="751" t="s">
        <v>47</v>
      </c>
      <c r="E65" s="751" t="s">
        <v>47</v>
      </c>
      <c r="F65" s="568" t="s">
        <v>1987</v>
      </c>
      <c r="G65" s="382"/>
      <c r="H65" s="577"/>
      <c r="I65" s="578" t="s">
        <v>1988</v>
      </c>
      <c r="J65" s="574"/>
      <c r="K65" s="569"/>
      <c r="L65" s="569"/>
      <c r="M65" s="569"/>
    </row>
    <row r="66" spans="1:19" s="621" customFormat="1" ht="38.25" customHeight="1">
      <c r="A66" s="382" t="s">
        <v>36</v>
      </c>
      <c r="B66" s="382"/>
      <c r="C66" s="568" t="s">
        <v>73</v>
      </c>
      <c r="D66" s="382" t="s">
        <v>54</v>
      </c>
      <c r="E66" s="382" t="s">
        <v>54</v>
      </c>
      <c r="F66" s="382" t="s">
        <v>64</v>
      </c>
      <c r="G66" s="382"/>
      <c r="H66" s="577"/>
      <c r="I66" s="574" t="s">
        <v>1989</v>
      </c>
      <c r="J66" s="574" t="s">
        <v>1990</v>
      </c>
      <c r="K66" s="571" t="s">
        <v>1991</v>
      </c>
      <c r="L66" s="569"/>
      <c r="M66" s="569"/>
    </row>
    <row r="67" spans="1:19" s="621" customFormat="1" ht="45">
      <c r="A67" s="622" t="s">
        <v>32</v>
      </c>
      <c r="B67" s="623"/>
      <c r="C67" s="622" t="s">
        <v>46</v>
      </c>
      <c r="D67" s="757" t="s">
        <v>47</v>
      </c>
      <c r="E67" s="757" t="s">
        <v>47</v>
      </c>
      <c r="F67" s="622" t="s">
        <v>1992</v>
      </c>
      <c r="G67" s="382"/>
      <c r="H67" s="624" t="s">
        <v>1993</v>
      </c>
      <c r="I67" s="569"/>
      <c r="J67" s="569"/>
      <c r="K67" s="569"/>
      <c r="L67" s="569"/>
      <c r="M67" s="569"/>
    </row>
    <row r="68" spans="1:19" ht="255">
      <c r="A68" s="782" t="s">
        <v>32</v>
      </c>
      <c r="B68" s="783"/>
      <c r="C68" s="782" t="s">
        <v>73</v>
      </c>
      <c r="D68" s="782" t="s">
        <v>47</v>
      </c>
      <c r="E68" s="783" t="s">
        <v>1880</v>
      </c>
      <c r="F68" s="782" t="s">
        <v>1736</v>
      </c>
      <c r="G68" s="783"/>
      <c r="H68" s="784" t="s">
        <v>1994</v>
      </c>
      <c r="I68" s="785" t="s">
        <v>1995</v>
      </c>
      <c r="J68" s="785" t="s">
        <v>1853</v>
      </c>
      <c r="K68" s="786"/>
      <c r="L68" s="786"/>
      <c r="M68" s="786"/>
      <c r="N68" s="613"/>
      <c r="O68" s="613"/>
      <c r="P68" s="613"/>
      <c r="Q68" s="613"/>
      <c r="R68" s="613"/>
      <c r="S68" s="613"/>
    </row>
    <row r="69" spans="1:19" ht="150">
      <c r="A69" s="782" t="s">
        <v>32</v>
      </c>
      <c r="B69" s="783"/>
      <c r="C69" s="782" t="s">
        <v>73</v>
      </c>
      <c r="D69" s="782" t="s">
        <v>47</v>
      </c>
      <c r="E69" s="782" t="s">
        <v>1525</v>
      </c>
      <c r="F69" s="782" t="s">
        <v>1784</v>
      </c>
      <c r="G69" s="783"/>
      <c r="H69" s="784" t="s">
        <v>1996</v>
      </c>
      <c r="I69" s="785" t="s">
        <v>1997</v>
      </c>
      <c r="J69" s="785" t="s">
        <v>1951</v>
      </c>
      <c r="K69" s="787"/>
      <c r="L69" s="786"/>
      <c r="M69" s="786"/>
      <c r="N69" s="613"/>
      <c r="O69" s="613"/>
      <c r="P69" s="613"/>
      <c r="Q69" s="613"/>
      <c r="R69" s="613"/>
      <c r="S69" s="613"/>
    </row>
  </sheetData>
  <mergeCells count="2">
    <mergeCell ref="A1:S1"/>
    <mergeCell ref="A13:S13"/>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8C465-2681-4392-98D7-85BE2D159392}">
  <dimension ref="A1:O39"/>
  <sheetViews>
    <sheetView topLeftCell="A8" zoomScaleNormal="100" zoomScaleSheetLayoutView="100" workbookViewId="0">
      <selection activeCell="A6" sqref="A6"/>
    </sheetView>
  </sheetViews>
  <sheetFormatPr defaultColWidth="8.42578125" defaultRowHeight="12.95"/>
  <cols>
    <col min="1" max="1" width="9.85546875" style="189" bestFit="1" customWidth="1"/>
    <col min="2" max="2" width="4.85546875" style="189" bestFit="1" customWidth="1"/>
    <col min="3" max="3" width="9.85546875" style="189" bestFit="1" customWidth="1"/>
    <col min="4" max="4" width="11.140625" style="189" customWidth="1"/>
    <col min="5" max="5" width="15.140625" style="189" customWidth="1"/>
    <col min="6" max="6" width="18.7109375" style="189" bestFit="1" customWidth="1"/>
    <col min="7" max="7" width="14.140625" style="189" bestFit="1" customWidth="1"/>
    <col min="8" max="8" width="9.85546875" style="189" bestFit="1" customWidth="1"/>
    <col min="9" max="9" width="5.42578125" style="189" bestFit="1" customWidth="1"/>
    <col min="10" max="10" width="46.7109375" style="189" customWidth="1"/>
    <col min="11" max="11" width="56.42578125" style="189" customWidth="1"/>
    <col min="12" max="12" width="52.140625" style="189" customWidth="1"/>
    <col min="13" max="13" width="68.7109375" style="189" customWidth="1"/>
    <col min="14" max="14" width="10.42578125" style="189" bestFit="1" customWidth="1"/>
    <col min="15" max="15" width="5.42578125" style="189" bestFit="1" customWidth="1"/>
    <col min="16" max="16384" width="8.42578125" style="189"/>
  </cols>
  <sheetData>
    <row r="1" spans="1:15" ht="18">
      <c r="A1" s="188" t="s">
        <v>3</v>
      </c>
      <c r="B1" s="188" t="s">
        <v>4</v>
      </c>
      <c r="C1" s="188" t="s">
        <v>5</v>
      </c>
      <c r="D1" s="188" t="s">
        <v>6</v>
      </c>
      <c r="E1" s="188" t="s">
        <v>35</v>
      </c>
      <c r="F1" s="188" t="s">
        <v>556</v>
      </c>
      <c r="G1" s="188" t="s">
        <v>10</v>
      </c>
      <c r="H1" s="188" t="s">
        <v>31</v>
      </c>
      <c r="I1" s="188" t="s">
        <v>14</v>
      </c>
      <c r="J1" s="188" t="s">
        <v>80</v>
      </c>
      <c r="K1" s="188" t="s">
        <v>15</v>
      </c>
      <c r="L1" s="188" t="s">
        <v>16</v>
      </c>
      <c r="M1" s="188" t="s">
        <v>17</v>
      </c>
      <c r="N1" s="188" t="s">
        <v>18</v>
      </c>
      <c r="O1" s="188" t="s">
        <v>22</v>
      </c>
    </row>
    <row r="2" spans="1:15" ht="128.1">
      <c r="A2" s="22" t="s">
        <v>32</v>
      </c>
      <c r="B2" s="22">
        <v>2</v>
      </c>
      <c r="C2" s="22" t="s">
        <v>46</v>
      </c>
      <c r="D2" s="22" t="s">
        <v>47</v>
      </c>
      <c r="E2" s="22" t="s">
        <v>1835</v>
      </c>
      <c r="F2" s="22" t="s">
        <v>1834</v>
      </c>
      <c r="G2" s="22" t="s">
        <v>401</v>
      </c>
      <c r="H2" s="22" t="s">
        <v>1667</v>
      </c>
      <c r="I2" s="159" t="s">
        <v>1998</v>
      </c>
      <c r="J2" s="190"/>
      <c r="K2" s="190" t="s">
        <v>1999</v>
      </c>
      <c r="L2" s="190" t="s">
        <v>2000</v>
      </c>
      <c r="M2" s="190" t="s">
        <v>2001</v>
      </c>
      <c r="N2" s="172"/>
      <c r="O2" s="172"/>
    </row>
    <row r="3" spans="1:15" ht="122.25" customHeight="1">
      <c r="A3" s="172" t="s">
        <v>32</v>
      </c>
      <c r="B3" s="172">
        <v>3</v>
      </c>
      <c r="C3" s="172" t="s">
        <v>154</v>
      </c>
      <c r="D3" s="172" t="s">
        <v>47</v>
      </c>
      <c r="E3" s="172" t="s">
        <v>587</v>
      </c>
      <c r="F3" s="172" t="s">
        <v>1218</v>
      </c>
      <c r="G3" s="187" t="s">
        <v>401</v>
      </c>
      <c r="H3" s="172" t="s">
        <v>1667</v>
      </c>
      <c r="I3" s="28"/>
      <c r="J3" s="363" t="s">
        <v>2002</v>
      </c>
      <c r="K3" s="190" t="s">
        <v>2003</v>
      </c>
      <c r="L3" s="190" t="s">
        <v>2004</v>
      </c>
      <c r="M3" s="190" t="s">
        <v>2005</v>
      </c>
      <c r="N3" s="172"/>
      <c r="O3" s="172"/>
    </row>
    <row r="4" spans="1:15" ht="151.5" customHeight="1">
      <c r="A4" s="172" t="s">
        <v>32</v>
      </c>
      <c r="B4" s="172">
        <v>5</v>
      </c>
      <c r="C4" s="172" t="s">
        <v>154</v>
      </c>
      <c r="D4" s="172" t="s">
        <v>47</v>
      </c>
      <c r="E4" s="172" t="s">
        <v>92</v>
      </c>
      <c r="F4" s="172" t="s">
        <v>657</v>
      </c>
      <c r="G4" s="187" t="s">
        <v>401</v>
      </c>
      <c r="H4" s="172" t="s">
        <v>1667</v>
      </c>
      <c r="I4" s="28"/>
      <c r="J4" s="363" t="s">
        <v>2006</v>
      </c>
      <c r="K4" s="190" t="s">
        <v>2007</v>
      </c>
      <c r="L4" s="190" t="s">
        <v>2008</v>
      </c>
      <c r="M4" s="190" t="s">
        <v>2009</v>
      </c>
      <c r="N4" s="172"/>
      <c r="O4" s="172"/>
    </row>
    <row r="5" spans="1:15" s="360" customFormat="1" ht="153" customHeight="1">
      <c r="A5" s="22" t="s">
        <v>32</v>
      </c>
      <c r="B5" s="22">
        <v>15</v>
      </c>
      <c r="C5" s="22" t="s">
        <v>46</v>
      </c>
      <c r="D5" s="22" t="s">
        <v>47</v>
      </c>
      <c r="E5" s="22" t="s">
        <v>92</v>
      </c>
      <c r="F5" s="22" t="s">
        <v>380</v>
      </c>
      <c r="G5" s="22" t="s">
        <v>401</v>
      </c>
      <c r="H5" s="107" t="s">
        <v>1667</v>
      </c>
      <c r="I5" s="105"/>
      <c r="J5" s="363" t="s">
        <v>2010</v>
      </c>
      <c r="K5" s="190" t="s">
        <v>2011</v>
      </c>
      <c r="L5" s="697" t="s">
        <v>2012</v>
      </c>
      <c r="M5" s="190" t="s">
        <v>2013</v>
      </c>
      <c r="N5" s="106"/>
      <c r="O5" s="106"/>
    </row>
    <row r="6" spans="1:15" ht="111.95">
      <c r="A6" s="22" t="s">
        <v>32</v>
      </c>
      <c r="B6" s="22">
        <v>12</v>
      </c>
      <c r="C6" s="22" t="s">
        <v>1854</v>
      </c>
      <c r="D6" s="22" t="s">
        <v>47</v>
      </c>
      <c r="E6" s="22" t="s">
        <v>92</v>
      </c>
      <c r="F6" s="22" t="s">
        <v>2014</v>
      </c>
      <c r="G6" s="22" t="s">
        <v>401</v>
      </c>
      <c r="H6" s="22" t="s">
        <v>1667</v>
      </c>
      <c r="I6" s="105"/>
      <c r="J6" s="190"/>
      <c r="K6" s="190" t="s">
        <v>2015</v>
      </c>
      <c r="L6" s="190"/>
      <c r="M6" s="106"/>
      <c r="N6" s="859"/>
      <c r="O6" s="106"/>
    </row>
    <row r="7" spans="1:15" ht="110.25" hidden="1" customHeight="1">
      <c r="J7" s="190"/>
    </row>
    <row r="8" spans="1:15" ht="209.25" customHeight="1">
      <c r="A8" s="22" t="s">
        <v>32</v>
      </c>
      <c r="B8" s="22">
        <v>16</v>
      </c>
      <c r="C8" s="22" t="s">
        <v>73</v>
      </c>
      <c r="D8" s="22" t="s">
        <v>47</v>
      </c>
      <c r="E8" s="22" t="s">
        <v>92</v>
      </c>
      <c r="F8" s="11" t="s">
        <v>1755</v>
      </c>
      <c r="G8" s="172" t="s">
        <v>401</v>
      </c>
      <c r="H8" s="22" t="s">
        <v>1667</v>
      </c>
      <c r="I8" s="105"/>
      <c r="J8" s="190" t="s">
        <v>2016</v>
      </c>
      <c r="K8" s="190" t="s">
        <v>2017</v>
      </c>
      <c r="L8" s="697" t="s">
        <v>2018</v>
      </c>
      <c r="M8" s="190"/>
    </row>
    <row r="9" spans="1:15" ht="66.75" customHeight="1">
      <c r="A9" s="22" t="s">
        <v>32</v>
      </c>
      <c r="B9" s="22">
        <v>11</v>
      </c>
      <c r="C9" s="469" t="s">
        <v>638</v>
      </c>
      <c r="D9" s="22" t="s">
        <v>47</v>
      </c>
      <c r="E9" s="22" t="s">
        <v>92</v>
      </c>
      <c r="F9" s="22" t="s">
        <v>639</v>
      </c>
      <c r="G9" s="22" t="s">
        <v>401</v>
      </c>
      <c r="H9" s="22" t="s">
        <v>1667</v>
      </c>
      <c r="I9" s="105"/>
      <c r="J9" s="190" t="s">
        <v>2019</v>
      </c>
      <c r="K9" s="363"/>
      <c r="L9" s="190" t="s">
        <v>2020</v>
      </c>
      <c r="M9" s="106"/>
    </row>
    <row r="10" spans="1:15" ht="209.25" customHeight="1">
      <c r="A10" s="364" t="s">
        <v>32</v>
      </c>
      <c r="B10" s="365">
        <v>20</v>
      </c>
      <c r="C10" s="8" t="s">
        <v>48</v>
      </c>
      <c r="D10" s="366" t="s">
        <v>47</v>
      </c>
      <c r="E10" s="46" t="s">
        <v>92</v>
      </c>
      <c r="F10" s="11" t="s">
        <v>384</v>
      </c>
      <c r="G10" s="172" t="s">
        <v>401</v>
      </c>
      <c r="H10" s="22" t="s">
        <v>1667</v>
      </c>
      <c r="I10" s="105"/>
      <c r="J10" s="363" t="s">
        <v>2021</v>
      </c>
      <c r="K10" s="190"/>
      <c r="L10" s="697"/>
      <c r="M10" s="190"/>
    </row>
    <row r="11" spans="1:15" ht="409.6">
      <c r="A11" s="364" t="s">
        <v>32</v>
      </c>
      <c r="B11" s="653">
        <v>11</v>
      </c>
      <c r="C11" s="22" t="s">
        <v>46</v>
      </c>
      <c r="D11" s="22" t="s">
        <v>47</v>
      </c>
      <c r="E11" s="11" t="s">
        <v>48</v>
      </c>
      <c r="F11" s="211" t="s">
        <v>49</v>
      </c>
      <c r="G11" s="22" t="s">
        <v>401</v>
      </c>
      <c r="H11" s="22" t="s">
        <v>1667</v>
      </c>
      <c r="I11" s="105"/>
      <c r="J11" s="363" t="s">
        <v>2022</v>
      </c>
      <c r="K11" s="190" t="s">
        <v>2023</v>
      </c>
      <c r="L11" s="190"/>
      <c r="M11" s="190"/>
    </row>
    <row r="12" spans="1:15" ht="209.25" customHeight="1">
      <c r="A12" s="653" t="s">
        <v>32</v>
      </c>
      <c r="B12" s="653">
        <v>12</v>
      </c>
      <c r="C12" s="653" t="s">
        <v>46</v>
      </c>
      <c r="D12" s="760" t="s">
        <v>47</v>
      </c>
      <c r="E12" s="22" t="s">
        <v>92</v>
      </c>
      <c r="F12" s="653" t="s">
        <v>1297</v>
      </c>
      <c r="G12" s="22" t="s">
        <v>401</v>
      </c>
      <c r="H12" s="653" t="s">
        <v>1667</v>
      </c>
      <c r="I12" s="105"/>
      <c r="J12" s="642" t="s">
        <v>2024</v>
      </c>
      <c r="K12" s="553"/>
      <c r="L12"/>
      <c r="M12"/>
      <c r="N12"/>
      <c r="O12"/>
    </row>
    <row r="13" spans="1:15" ht="209.25" customHeight="1">
      <c r="A13" s="653" t="s">
        <v>32</v>
      </c>
      <c r="B13" s="365">
        <f>B12+1</f>
        <v>13</v>
      </c>
      <c r="C13" s="469" t="s">
        <v>73</v>
      </c>
      <c r="D13" s="485" t="s">
        <v>47</v>
      </c>
      <c r="E13" s="46" t="s">
        <v>388</v>
      </c>
      <c r="F13" s="470" t="s">
        <v>441</v>
      </c>
      <c r="G13" s="22" t="s">
        <v>401</v>
      </c>
      <c r="H13" s="653" t="s">
        <v>1667</v>
      </c>
      <c r="I13" s="105"/>
      <c r="J13" s="642" t="s">
        <v>2025</v>
      </c>
      <c r="K13" s="553"/>
      <c r="L13"/>
      <c r="M13"/>
      <c r="N13"/>
      <c r="O13"/>
    </row>
    <row r="14" spans="1:15" ht="209.25" customHeight="1">
      <c r="A14" s="653" t="s">
        <v>32</v>
      </c>
      <c r="B14" s="653">
        <v>6</v>
      </c>
      <c r="C14" s="653" t="s">
        <v>73</v>
      </c>
      <c r="D14" s="653" t="s">
        <v>1525</v>
      </c>
      <c r="E14" s="653" t="s">
        <v>47</v>
      </c>
      <c r="F14" s="653" t="s">
        <v>1736</v>
      </c>
      <c r="G14" s="22" t="s">
        <v>401</v>
      </c>
      <c r="H14" s="653" t="s">
        <v>1667</v>
      </c>
      <c r="I14" s="105"/>
      <c r="J14" s="816" t="s">
        <v>2026</v>
      </c>
      <c r="K14" s="553"/>
      <c r="L14"/>
      <c r="M14"/>
      <c r="N14"/>
      <c r="O14"/>
    </row>
    <row r="15" spans="1:15" ht="209.25" customHeight="1">
      <c r="A15" s="653"/>
      <c r="B15" s="653"/>
      <c r="C15" s="653"/>
      <c r="D15" s="760"/>
      <c r="E15" s="22"/>
      <c r="F15" s="653"/>
      <c r="G15" s="553"/>
      <c r="H15" s="653"/>
      <c r="I15" s="553"/>
      <c r="J15" s="816"/>
      <c r="K15" s="553"/>
      <c r="L15"/>
      <c r="M15"/>
      <c r="N15"/>
      <c r="O15"/>
    </row>
    <row r="16" spans="1:15" ht="80.099999999999994">
      <c r="A16" s="22" t="s">
        <v>32</v>
      </c>
      <c r="B16" s="22">
        <v>10</v>
      </c>
      <c r="C16" s="11" t="s">
        <v>73</v>
      </c>
      <c r="D16" s="22" t="s">
        <v>47</v>
      </c>
      <c r="E16" s="22" t="s">
        <v>105</v>
      </c>
      <c r="F16" s="486" t="s">
        <v>1753</v>
      </c>
      <c r="G16" s="22" t="s">
        <v>401</v>
      </c>
      <c r="H16" s="22" t="s">
        <v>1799</v>
      </c>
      <c r="I16" s="758"/>
      <c r="J16" s="190"/>
      <c r="K16" s="363"/>
      <c r="L16" s="190"/>
      <c r="M16" s="190" t="s">
        <v>2027</v>
      </c>
      <c r="N16" s="172"/>
      <c r="O16" s="172"/>
    </row>
    <row r="17" spans="1:13" ht="266.10000000000002">
      <c r="A17" s="172" t="s">
        <v>32</v>
      </c>
      <c r="B17" s="22">
        <v>12</v>
      </c>
      <c r="C17" s="172" t="s">
        <v>73</v>
      </c>
      <c r="D17" s="172" t="s">
        <v>47</v>
      </c>
      <c r="E17" s="172" t="s">
        <v>92</v>
      </c>
      <c r="F17" s="172" t="s">
        <v>1933</v>
      </c>
      <c r="G17" s="172" t="s">
        <v>401</v>
      </c>
      <c r="H17" s="22" t="s">
        <v>1799</v>
      </c>
      <c r="I17" s="758"/>
      <c r="J17" s="190"/>
      <c r="K17" s="363"/>
      <c r="L17" s="190" t="s">
        <v>2028</v>
      </c>
      <c r="M17" s="192" t="s">
        <v>2029</v>
      </c>
    </row>
    <row r="18" spans="1:13" ht="75" customHeight="1">
      <c r="A18" s="172" t="s">
        <v>32</v>
      </c>
      <c r="B18" s="172">
        <v>13</v>
      </c>
      <c r="C18" s="172" t="s">
        <v>73</v>
      </c>
      <c r="D18" s="172"/>
      <c r="E18" s="172"/>
      <c r="F18" s="172" t="s">
        <v>1758</v>
      </c>
      <c r="G18" s="187" t="s">
        <v>401</v>
      </c>
      <c r="H18" s="22" t="s">
        <v>1799</v>
      </c>
      <c r="I18" s="758"/>
      <c r="J18" s="190"/>
      <c r="K18" s="363"/>
      <c r="L18" s="190"/>
      <c r="M18" s="192" t="s">
        <v>2030</v>
      </c>
    </row>
    <row r="19" spans="1:13" ht="159.94999999999999">
      <c r="A19" s="172" t="s">
        <v>32</v>
      </c>
      <c r="B19" s="22">
        <v>14</v>
      </c>
      <c r="C19" s="172" t="s">
        <v>73</v>
      </c>
      <c r="D19" s="172"/>
      <c r="E19" s="172"/>
      <c r="F19" s="172" t="s">
        <v>1699</v>
      </c>
      <c r="G19" s="187" t="s">
        <v>401</v>
      </c>
      <c r="H19" s="22" t="s">
        <v>1799</v>
      </c>
      <c r="I19" s="758"/>
      <c r="J19" s="190"/>
      <c r="K19" s="363"/>
      <c r="L19" s="190"/>
      <c r="M19" s="190" t="s">
        <v>2031</v>
      </c>
    </row>
    <row r="20" spans="1:13" ht="54" customHeight="1">
      <c r="A20" s="172" t="s">
        <v>32</v>
      </c>
      <c r="B20" s="172">
        <v>15</v>
      </c>
      <c r="C20" s="172" t="s">
        <v>531</v>
      </c>
      <c r="D20" s="172" t="s">
        <v>47</v>
      </c>
      <c r="E20" s="172" t="s">
        <v>1525</v>
      </c>
      <c r="F20" s="172" t="s">
        <v>2032</v>
      </c>
      <c r="G20" s="172" t="s">
        <v>401</v>
      </c>
      <c r="H20" s="22" t="s">
        <v>1799</v>
      </c>
      <c r="I20" s="758"/>
      <c r="J20" s="190"/>
      <c r="K20" s="363"/>
      <c r="L20" s="190"/>
      <c r="M20" s="192" t="s">
        <v>2033</v>
      </c>
    </row>
    <row r="21" spans="1:13" ht="18">
      <c r="A21" s="172" t="s">
        <v>32</v>
      </c>
      <c r="B21" s="22">
        <v>16</v>
      </c>
      <c r="C21" s="172" t="s">
        <v>46</v>
      </c>
      <c r="D21" s="172" t="s">
        <v>47</v>
      </c>
      <c r="E21" s="172" t="s">
        <v>92</v>
      </c>
      <c r="F21" s="172" t="s">
        <v>966</v>
      </c>
      <c r="G21" s="172" t="s">
        <v>401</v>
      </c>
      <c r="H21" s="22" t="s">
        <v>1799</v>
      </c>
      <c r="I21" s="758"/>
      <c r="J21" s="190"/>
      <c r="K21" s="363"/>
      <c r="L21" s="190"/>
      <c r="M21" s="194" t="s">
        <v>2034</v>
      </c>
    </row>
    <row r="22" spans="1:13" ht="18">
      <c r="A22" s="22" t="s">
        <v>32</v>
      </c>
      <c r="B22" s="172">
        <v>17</v>
      </c>
      <c r="C22" s="22"/>
      <c r="D22" s="22" t="s">
        <v>47</v>
      </c>
      <c r="E22" s="22"/>
      <c r="F22" s="43" t="s">
        <v>155</v>
      </c>
      <c r="G22" s="22" t="s">
        <v>401</v>
      </c>
      <c r="H22" s="22" t="s">
        <v>1799</v>
      </c>
      <c r="I22" s="758"/>
      <c r="J22" s="190"/>
      <c r="K22" s="363"/>
      <c r="L22" s="194" t="s">
        <v>2035</v>
      </c>
      <c r="M22" s="172"/>
    </row>
    <row r="23" spans="1:13" ht="159.94999999999999">
      <c r="A23" s="22" t="s">
        <v>32</v>
      </c>
      <c r="B23" s="22">
        <v>9</v>
      </c>
      <c r="C23" s="22" t="s">
        <v>46</v>
      </c>
      <c r="D23" s="22" t="s">
        <v>47</v>
      </c>
      <c r="E23" s="22" t="s">
        <v>92</v>
      </c>
      <c r="F23" s="11" t="s">
        <v>1581</v>
      </c>
      <c r="G23" s="22" t="s">
        <v>401</v>
      </c>
      <c r="H23" s="22" t="s">
        <v>1799</v>
      </c>
      <c r="I23" s="758"/>
      <c r="J23" s="190"/>
      <c r="K23" s="363"/>
      <c r="L23" s="190" t="s">
        <v>2036</v>
      </c>
      <c r="M23" s="172"/>
    </row>
    <row r="24" spans="1:13" ht="18">
      <c r="A24" s="22" t="s">
        <v>32</v>
      </c>
      <c r="B24" s="22">
        <v>13</v>
      </c>
      <c r="C24" s="22" t="s">
        <v>73</v>
      </c>
      <c r="D24" s="22" t="s">
        <v>47</v>
      </c>
      <c r="E24" s="22" t="s">
        <v>105</v>
      </c>
      <c r="F24" s="22" t="s">
        <v>249</v>
      </c>
      <c r="G24" s="22" t="s">
        <v>401</v>
      </c>
      <c r="H24" s="22" t="s">
        <v>1799</v>
      </c>
      <c r="I24" s="758"/>
      <c r="J24" s="190"/>
      <c r="K24" s="363"/>
      <c r="L24" s="190" t="s">
        <v>2037</v>
      </c>
      <c r="M24" s="172"/>
    </row>
    <row r="25" spans="1:13" ht="409.6">
      <c r="A25" s="22" t="s">
        <v>32</v>
      </c>
      <c r="B25" s="22">
        <v>6</v>
      </c>
      <c r="C25" s="11" t="s">
        <v>73</v>
      </c>
      <c r="D25" s="22" t="s">
        <v>47</v>
      </c>
      <c r="E25" s="22"/>
      <c r="F25" s="43" t="s">
        <v>1803</v>
      </c>
      <c r="G25" s="22" t="s">
        <v>401</v>
      </c>
      <c r="H25" s="22" t="s">
        <v>1799</v>
      </c>
      <c r="I25" s="758"/>
      <c r="J25" s="190"/>
      <c r="K25" s="363"/>
      <c r="L25" s="190" t="s">
        <v>2038</v>
      </c>
      <c r="M25" s="190" t="s">
        <v>2039</v>
      </c>
    </row>
    <row r="26" spans="1:13" ht="409.6">
      <c r="A26" s="22" t="s">
        <v>32</v>
      </c>
      <c r="B26" s="172">
        <v>7</v>
      </c>
      <c r="C26" s="22" t="s">
        <v>73</v>
      </c>
      <c r="D26" s="22" t="s">
        <v>47</v>
      </c>
      <c r="E26" s="22" t="s">
        <v>92</v>
      </c>
      <c r="F26" s="22" t="s">
        <v>2040</v>
      </c>
      <c r="G26" s="22" t="s">
        <v>401</v>
      </c>
      <c r="H26" s="22" t="s">
        <v>1799</v>
      </c>
      <c r="I26" s="758"/>
      <c r="J26" s="190"/>
      <c r="K26" s="361" t="s">
        <v>2041</v>
      </c>
      <c r="L26" s="361" t="s">
        <v>2042</v>
      </c>
      <c r="M26" s="361" t="s">
        <v>2043</v>
      </c>
    </row>
    <row r="27" spans="1:13" ht="409.6">
      <c r="A27" s="20" t="s">
        <v>32</v>
      </c>
      <c r="B27" s="51">
        <v>8</v>
      </c>
      <c r="C27" s="51" t="s">
        <v>73</v>
      </c>
      <c r="D27" s="51" t="s">
        <v>47</v>
      </c>
      <c r="E27" s="51" t="s">
        <v>64</v>
      </c>
      <c r="F27" s="51" t="s">
        <v>1972</v>
      </c>
      <c r="G27" s="20" t="s">
        <v>401</v>
      </c>
      <c r="H27" s="22" t="s">
        <v>1799</v>
      </c>
      <c r="I27" s="758"/>
      <c r="J27" s="190"/>
      <c r="K27" s="363"/>
      <c r="L27" s="361" t="s">
        <v>2044</v>
      </c>
      <c r="M27" s="361"/>
    </row>
    <row r="28" spans="1:13" ht="409.6">
      <c r="A28" s="172" t="s">
        <v>32</v>
      </c>
      <c r="B28" s="22">
        <v>4</v>
      </c>
      <c r="C28" s="172" t="s">
        <v>73</v>
      </c>
      <c r="D28" s="172" t="s">
        <v>47</v>
      </c>
      <c r="E28" s="172" t="s">
        <v>92</v>
      </c>
      <c r="F28" s="172" t="s">
        <v>1738</v>
      </c>
      <c r="G28" s="20" t="s">
        <v>401</v>
      </c>
      <c r="H28" s="22" t="s">
        <v>1799</v>
      </c>
      <c r="I28" s="758"/>
      <c r="J28" s="190"/>
      <c r="K28" s="190"/>
      <c r="L28" s="190" t="s">
        <v>2045</v>
      </c>
      <c r="M28" s="190" t="s">
        <v>2046</v>
      </c>
    </row>
    <row r="29" spans="1:13" ht="126" customHeight="1">
      <c r="A29" s="172" t="s">
        <v>36</v>
      </c>
      <c r="B29" s="172">
        <v>1</v>
      </c>
      <c r="C29" s="172" t="s">
        <v>46</v>
      </c>
      <c r="D29" s="172" t="s">
        <v>47</v>
      </c>
      <c r="E29" s="172" t="s">
        <v>1864</v>
      </c>
      <c r="F29" s="172" t="s">
        <v>1956</v>
      </c>
      <c r="G29" s="20" t="s">
        <v>401</v>
      </c>
      <c r="H29" s="22" t="s">
        <v>1799</v>
      </c>
      <c r="I29" s="758"/>
      <c r="J29" s="190"/>
      <c r="K29" s="190"/>
      <c r="L29" s="190" t="s">
        <v>2047</v>
      </c>
      <c r="M29" s="190" t="s">
        <v>2048</v>
      </c>
    </row>
    <row r="30" spans="1:13" ht="395.1">
      <c r="A30" s="20" t="s">
        <v>36</v>
      </c>
      <c r="B30" s="20">
        <v>12</v>
      </c>
      <c r="C30" s="20" t="s">
        <v>1917</v>
      </c>
      <c r="D30" s="20" t="s">
        <v>54</v>
      </c>
      <c r="E30" s="20" t="s">
        <v>54</v>
      </c>
      <c r="F30" s="20" t="s">
        <v>1960</v>
      </c>
      <c r="G30" s="20" t="s">
        <v>401</v>
      </c>
      <c r="H30" s="22" t="s">
        <v>1799</v>
      </c>
      <c r="I30" s="758"/>
      <c r="J30" s="190"/>
      <c r="K30" s="190"/>
      <c r="L30" s="361" t="s">
        <v>2049</v>
      </c>
      <c r="M30" s="169"/>
    </row>
    <row r="31" spans="1:13" ht="409.6">
      <c r="A31" s="22" t="s">
        <v>32</v>
      </c>
      <c r="B31" s="22">
        <v>14</v>
      </c>
      <c r="C31" s="22" t="s">
        <v>73</v>
      </c>
      <c r="D31" s="22" t="s">
        <v>47</v>
      </c>
      <c r="E31" s="22" t="s">
        <v>92</v>
      </c>
      <c r="F31" s="8" t="s">
        <v>2050</v>
      </c>
      <c r="G31" s="469" t="s">
        <v>401</v>
      </c>
      <c r="H31" s="22" t="s">
        <v>1799</v>
      </c>
      <c r="I31" s="758"/>
      <c r="J31" s="190"/>
      <c r="K31" s="190" t="s">
        <v>2051</v>
      </c>
      <c r="L31" s="190" t="s">
        <v>2052</v>
      </c>
      <c r="M31" s="106"/>
    </row>
    <row r="32" spans="1:13" ht="110.25" customHeight="1">
      <c r="A32" s="22" t="s">
        <v>32</v>
      </c>
      <c r="B32" s="22">
        <v>10</v>
      </c>
      <c r="C32" s="22" t="s">
        <v>46</v>
      </c>
      <c r="D32" s="22" t="s">
        <v>47</v>
      </c>
      <c r="E32" s="22" t="s">
        <v>92</v>
      </c>
      <c r="F32" s="22" t="s">
        <v>2053</v>
      </c>
      <c r="G32" s="22" t="s">
        <v>401</v>
      </c>
      <c r="H32" s="22" t="s">
        <v>1799</v>
      </c>
      <c r="I32" s="758"/>
      <c r="J32" s="190"/>
      <c r="K32" s="363" t="s">
        <v>2054</v>
      </c>
      <c r="L32" s="190" t="s">
        <v>2055</v>
      </c>
      <c r="M32" s="106"/>
    </row>
    <row r="33" spans="1:13" ht="409.6">
      <c r="A33" s="22" t="s">
        <v>32</v>
      </c>
      <c r="B33" s="22">
        <v>13</v>
      </c>
      <c r="C33" s="22" t="s">
        <v>73</v>
      </c>
      <c r="D33" s="22" t="s">
        <v>47</v>
      </c>
      <c r="E33" s="22" t="s">
        <v>92</v>
      </c>
      <c r="F33" s="22" t="s">
        <v>1421</v>
      </c>
      <c r="G33" s="22" t="s">
        <v>401</v>
      </c>
      <c r="H33" s="22" t="s">
        <v>1799</v>
      </c>
      <c r="I33" s="758"/>
      <c r="J33" s="190"/>
      <c r="K33" s="190" t="s">
        <v>2056</v>
      </c>
      <c r="L33" s="190" t="s">
        <v>2057</v>
      </c>
      <c r="M33" s="106"/>
    </row>
    <row r="34" spans="1:13" ht="176.1">
      <c r="A34" s="22" t="s">
        <v>32</v>
      </c>
      <c r="B34" s="365">
        <v>14</v>
      </c>
      <c r="C34" s="366" t="s">
        <v>154</v>
      </c>
      <c r="D34" s="366" t="s">
        <v>47</v>
      </c>
      <c r="E34" s="46" t="s">
        <v>92</v>
      </c>
      <c r="F34" s="22" t="s">
        <v>356</v>
      </c>
      <c r="G34" s="22" t="s">
        <v>401</v>
      </c>
      <c r="H34" s="22" t="s">
        <v>1799</v>
      </c>
      <c r="I34" s="758"/>
      <c r="J34" s="190"/>
      <c r="K34" s="190" t="s">
        <v>2058</v>
      </c>
      <c r="L34" s="190"/>
      <c r="M34" s="106"/>
    </row>
    <row r="35" spans="1:13" ht="335.1">
      <c r="A35" s="22" t="s">
        <v>32</v>
      </c>
      <c r="B35" s="365">
        <v>15</v>
      </c>
      <c r="C35" s="366" t="s">
        <v>73</v>
      </c>
      <c r="D35" s="366" t="s">
        <v>47</v>
      </c>
      <c r="E35" s="46" t="s">
        <v>92</v>
      </c>
      <c r="F35" s="22" t="s">
        <v>349</v>
      </c>
      <c r="G35" s="22" t="s">
        <v>401</v>
      </c>
      <c r="H35" s="22" t="s">
        <v>1799</v>
      </c>
      <c r="I35" s="758"/>
      <c r="J35" s="190" t="s">
        <v>2059</v>
      </c>
      <c r="K35" s="190" t="s">
        <v>2060</v>
      </c>
      <c r="L35" s="190"/>
      <c r="M35" s="106"/>
    </row>
    <row r="36" spans="1:13" ht="409.6">
      <c r="A36" s="22" t="s">
        <v>32</v>
      </c>
      <c r="B36" s="22">
        <v>10</v>
      </c>
      <c r="C36" s="22" t="s">
        <v>46</v>
      </c>
      <c r="D36" s="22" t="s">
        <v>47</v>
      </c>
      <c r="E36" s="22" t="s">
        <v>92</v>
      </c>
      <c r="F36" s="22" t="s">
        <v>1419</v>
      </c>
      <c r="G36" s="22" t="s">
        <v>401</v>
      </c>
      <c r="H36" s="22" t="s">
        <v>1799</v>
      </c>
      <c r="I36" s="758"/>
      <c r="J36" s="190"/>
      <c r="K36" s="361" t="s">
        <v>2061</v>
      </c>
      <c r="L36" s="361"/>
      <c r="M36" s="361"/>
    </row>
    <row r="37" spans="1:13" ht="255.95">
      <c r="A37" s="221" t="s">
        <v>32</v>
      </c>
      <c r="B37" s="805">
        <v>19</v>
      </c>
      <c r="C37" s="806" t="s">
        <v>2062</v>
      </c>
      <c r="D37" s="803" t="s">
        <v>47</v>
      </c>
      <c r="E37" s="806" t="s">
        <v>1272</v>
      </c>
      <c r="F37" s="806" t="s">
        <v>1511</v>
      </c>
      <c r="G37" s="221" t="s">
        <v>401</v>
      </c>
      <c r="H37" s="221" t="s">
        <v>1799</v>
      </c>
      <c r="I37" s="804"/>
      <c r="J37" s="190" t="s">
        <v>2063</v>
      </c>
      <c r="K37" s="190"/>
      <c r="L37" s="697"/>
      <c r="M37" s="190"/>
    </row>
    <row r="38" spans="1:13" ht="288">
      <c r="A38" s="22" t="s">
        <v>32</v>
      </c>
      <c r="B38" s="365">
        <f>B8+1</f>
        <v>17</v>
      </c>
      <c r="C38" s="22" t="s">
        <v>73</v>
      </c>
      <c r="D38" s="366" t="s">
        <v>47</v>
      </c>
      <c r="E38" s="22" t="s">
        <v>92</v>
      </c>
      <c r="F38" s="11" t="s">
        <v>413</v>
      </c>
      <c r="G38" s="22" t="s">
        <v>401</v>
      </c>
      <c r="H38" s="22" t="s">
        <v>1799</v>
      </c>
      <c r="I38" s="758"/>
      <c r="J38" s="190" t="s">
        <v>2064</v>
      </c>
      <c r="K38" s="190"/>
      <c r="L38" s="697"/>
      <c r="M38" s="190"/>
    </row>
    <row r="39" spans="1:13" ht="335.1">
      <c r="A39" s="22" t="s">
        <v>36</v>
      </c>
      <c r="B39" s="22">
        <v>11</v>
      </c>
      <c r="C39" s="22" t="s">
        <v>1854</v>
      </c>
      <c r="D39" s="22" t="s">
        <v>47</v>
      </c>
      <c r="E39" s="22" t="s">
        <v>1525</v>
      </c>
      <c r="F39" s="22" t="s">
        <v>1855</v>
      </c>
      <c r="G39" s="172" t="s">
        <v>401</v>
      </c>
      <c r="H39" s="22" t="s">
        <v>1799</v>
      </c>
      <c r="I39" s="758"/>
      <c r="J39" s="190" t="s">
        <v>2065</v>
      </c>
      <c r="K39" s="190" t="s">
        <v>2066</v>
      </c>
      <c r="L39" s="190"/>
      <c r="M39" s="106"/>
    </row>
  </sheetData>
  <phoneticPr fontId="3" type="noConversion"/>
  <dataValidations count="6">
    <dataValidation type="list" allowBlank="1" showInputMessage="1" showErrorMessage="1" sqref="D8 D11 D31:D35 D39 D5 D6" xr:uid="{4E756112-C26F-4A4E-A015-839E2B58B9A1}">
      <formula1>"PaGamO,JoSeal,One BoniO"</formula1>
    </dataValidation>
    <dataValidation type="list" allowBlank="1" showInputMessage="1" showErrorMessage="1" sqref="C10:C12 C15" xr:uid="{5EB5AB36-8580-40C9-B0F9-7D54831ACA03}">
      <formula1>"課輔,CSR-企業,CSR-企業/電競,企業內訓-PaGamO,企業內訓-One BoniO,企業行銷活動,公部門教育宣導,公部門教育宣導/電競,大專院校/高中"</formula1>
    </dataValidation>
    <dataValidation type="list" allowBlank="1" showInputMessage="1" showErrorMessage="1" sqref="D37:D38 D9" xr:uid="{5EF42D1E-C4DC-42F1-8F22-B98A68E8834F}">
      <formula1>$AA$127:$AA$131</formula1>
    </dataValidation>
    <dataValidation allowBlank="1" showInputMessage="1" showErrorMessage="1" sqref="F13:F14 C13:C14 F37:F38 F9" xr:uid="{1E35F583-F9F4-49C3-924D-F4A7B1F84E87}"/>
    <dataValidation type="list" allowBlank="1" showInputMessage="1" showErrorMessage="1" sqref="D13:D14" xr:uid="{DB09655C-7F5F-4883-8420-F1FDA1A95802}">
      <formula1>$AA$137:$AA$141</formula1>
    </dataValidation>
    <dataValidation type="list" allowBlank="1" showInputMessage="1" showErrorMessage="1" sqref="E13:E14" xr:uid="{A7337066-5E2F-4061-A927-7C0CFF694688}">
      <formula1>$AB$139:$AB$149</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77A17-565A-4F37-8A05-3BAD26177D3A}">
  <dimension ref="A1:K7"/>
  <sheetViews>
    <sheetView topLeftCell="A5" workbookViewId="0">
      <selection activeCell="J7" sqref="J7"/>
    </sheetView>
  </sheetViews>
  <sheetFormatPr defaultColWidth="8.85546875" defaultRowHeight="12.95"/>
  <cols>
    <col min="4" max="4" width="13.7109375" customWidth="1"/>
    <col min="5" max="5" width="9.42578125" customWidth="1"/>
    <col min="6" max="6" width="22.42578125" customWidth="1"/>
    <col min="7" max="7" width="17.42578125" customWidth="1"/>
    <col min="8" max="8" width="16.28515625" customWidth="1"/>
    <col min="10" max="10" width="42.42578125" customWidth="1"/>
  </cols>
  <sheetData>
    <row r="1" spans="1:11" ht="18">
      <c r="A1" s="549" t="s">
        <v>3</v>
      </c>
      <c r="B1" s="549" t="s">
        <v>4</v>
      </c>
      <c r="C1" s="549" t="s">
        <v>5</v>
      </c>
      <c r="D1" s="549" t="s">
        <v>6</v>
      </c>
      <c r="E1" s="549" t="s">
        <v>35</v>
      </c>
      <c r="F1" s="549" t="s">
        <v>556</v>
      </c>
      <c r="G1" s="549" t="s">
        <v>10</v>
      </c>
      <c r="H1" s="549" t="s">
        <v>31</v>
      </c>
      <c r="I1" s="549" t="s">
        <v>14</v>
      </c>
      <c r="J1" s="549" t="s">
        <v>80</v>
      </c>
      <c r="K1" s="549" t="s">
        <v>22</v>
      </c>
    </row>
    <row r="2" spans="1:11" ht="220.5" customHeight="1">
      <c r="A2" s="653" t="s">
        <v>32</v>
      </c>
      <c r="B2" s="653">
        <v>1</v>
      </c>
      <c r="C2" s="759" t="s">
        <v>46</v>
      </c>
      <c r="D2" s="653" t="s">
        <v>47</v>
      </c>
      <c r="E2" s="22" t="s">
        <v>92</v>
      </c>
      <c r="F2" s="653" t="s">
        <v>2067</v>
      </c>
      <c r="G2" s="652"/>
      <c r="H2" s="653" t="s">
        <v>1159</v>
      </c>
      <c r="I2" s="652"/>
      <c r="J2" s="642" t="s">
        <v>2068</v>
      </c>
      <c r="K2" s="553"/>
    </row>
    <row r="3" spans="1:11" ht="250.5" customHeight="1">
      <c r="A3" s="653" t="s">
        <v>32</v>
      </c>
      <c r="B3" s="653">
        <v>2</v>
      </c>
      <c r="C3" s="653" t="s">
        <v>46</v>
      </c>
      <c r="D3" s="760" t="s">
        <v>47</v>
      </c>
      <c r="E3" s="22" t="s">
        <v>92</v>
      </c>
      <c r="F3" s="653" t="s">
        <v>2069</v>
      </c>
      <c r="G3" s="652"/>
      <c r="H3" s="653" t="s">
        <v>1667</v>
      </c>
      <c r="I3" s="652"/>
      <c r="J3" s="642" t="s">
        <v>2070</v>
      </c>
      <c r="K3" s="553"/>
    </row>
    <row r="4" spans="1:11" ht="152.25" customHeight="1">
      <c r="A4" s="653" t="s">
        <v>32</v>
      </c>
      <c r="B4" s="653">
        <v>3</v>
      </c>
      <c r="C4" s="653" t="s">
        <v>46</v>
      </c>
      <c r="D4" s="760" t="s">
        <v>47</v>
      </c>
      <c r="E4" s="22" t="s">
        <v>92</v>
      </c>
      <c r="F4" s="653" t="s">
        <v>2071</v>
      </c>
      <c r="G4" s="553"/>
      <c r="H4" s="653" t="s">
        <v>1667</v>
      </c>
      <c r="I4" s="553"/>
      <c r="J4" s="642" t="s">
        <v>2072</v>
      </c>
      <c r="K4" s="553"/>
    </row>
    <row r="5" spans="1:11" ht="282" customHeight="1">
      <c r="A5" s="653" t="s">
        <v>32</v>
      </c>
      <c r="B5" s="653">
        <v>4</v>
      </c>
      <c r="C5" s="653" t="s">
        <v>46</v>
      </c>
      <c r="D5" s="760" t="s">
        <v>47</v>
      </c>
      <c r="E5" s="22" t="s">
        <v>92</v>
      </c>
      <c r="F5" s="653" t="s">
        <v>2073</v>
      </c>
      <c r="G5" s="553"/>
      <c r="H5" s="653" t="s">
        <v>1667</v>
      </c>
      <c r="I5" s="553"/>
      <c r="J5" s="642" t="s">
        <v>2074</v>
      </c>
      <c r="K5" s="553"/>
    </row>
    <row r="6" spans="1:11" ht="187.5" customHeight="1">
      <c r="A6" s="653" t="s">
        <v>32</v>
      </c>
      <c r="B6" s="653">
        <v>5</v>
      </c>
      <c r="C6" s="653" t="s">
        <v>46</v>
      </c>
      <c r="D6" s="760" t="s">
        <v>47</v>
      </c>
      <c r="E6" s="22" t="s">
        <v>92</v>
      </c>
      <c r="F6" s="653" t="s">
        <v>1297</v>
      </c>
      <c r="G6" s="553"/>
      <c r="H6" s="653" t="s">
        <v>1667</v>
      </c>
      <c r="I6" s="553"/>
      <c r="J6" s="642" t="s">
        <v>2075</v>
      </c>
      <c r="K6" s="553"/>
    </row>
    <row r="7" spans="1:11" ht="78" customHeight="1">
      <c r="A7" s="653" t="s">
        <v>32</v>
      </c>
      <c r="B7" s="653">
        <v>6</v>
      </c>
      <c r="C7" s="653" t="s">
        <v>46</v>
      </c>
      <c r="D7" s="760" t="s">
        <v>47</v>
      </c>
      <c r="E7" s="22" t="s">
        <v>92</v>
      </c>
      <c r="F7" s="653" t="s">
        <v>380</v>
      </c>
      <c r="G7" s="553"/>
      <c r="H7" s="653" t="s">
        <v>1667</v>
      </c>
      <c r="I7" s="553"/>
      <c r="J7" s="642" t="s">
        <v>2076</v>
      </c>
      <c r="K7" s="553"/>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541C1-9DFC-4ACC-9D01-5D8633834420}">
  <dimension ref="A1:V141"/>
  <sheetViews>
    <sheetView topLeftCell="F27" workbookViewId="0">
      <selection activeCell="J5" sqref="J5"/>
    </sheetView>
  </sheetViews>
  <sheetFormatPr defaultColWidth="9.140625" defaultRowHeight="13.5" customHeight="1"/>
  <cols>
    <col min="1" max="1" width="9.140625" style="866"/>
    <col min="2" max="2" width="6.140625" style="866" bestFit="1" customWidth="1"/>
    <col min="3" max="3" width="19.7109375" style="866" bestFit="1" customWidth="1"/>
    <col min="4" max="4" width="11.7109375" style="866" bestFit="1" customWidth="1"/>
    <col min="5" max="5" width="24.7109375" style="866" bestFit="1" customWidth="1"/>
    <col min="6" max="6" width="41.140625" style="866" bestFit="1" customWidth="1"/>
    <col min="7" max="7" width="36.28515625" style="866" bestFit="1" customWidth="1"/>
    <col min="8" max="8" width="16.140625" style="866" bestFit="1" customWidth="1"/>
    <col min="9" max="9" width="8.28515625" style="866" customWidth="1"/>
    <col min="10" max="10" width="33.7109375" style="997" bestFit="1" customWidth="1"/>
    <col min="11" max="11" width="8.42578125" style="866" customWidth="1"/>
    <col min="12" max="12" width="6.7109375" style="866" bestFit="1" customWidth="1"/>
    <col min="13" max="13" width="56.85546875" style="866" customWidth="1"/>
    <col min="14" max="14" width="61.42578125" style="866" customWidth="1"/>
    <col min="15" max="15" width="51.28515625" style="866" customWidth="1"/>
    <col min="16" max="16" width="71.42578125" style="866" customWidth="1"/>
    <col min="17" max="17" width="26.42578125" style="866" customWidth="1"/>
    <col min="18" max="18" width="11.42578125" style="866" customWidth="1"/>
    <col min="19" max="20" width="11.85546875" style="866" customWidth="1"/>
    <col min="21" max="21" width="11.42578125" style="866" customWidth="1"/>
    <col min="22" max="16384" width="9.140625" style="866"/>
  </cols>
  <sheetData>
    <row r="1" spans="1:22" ht="18.95">
      <c r="A1" s="91" t="s">
        <v>3</v>
      </c>
      <c r="B1" s="27" t="s">
        <v>4</v>
      </c>
      <c r="C1" s="91" t="s">
        <v>5</v>
      </c>
      <c r="D1" s="27" t="s">
        <v>6</v>
      </c>
      <c r="E1" s="27" t="s">
        <v>75</v>
      </c>
      <c r="F1" s="27" t="s">
        <v>556</v>
      </c>
      <c r="G1" s="27" t="s">
        <v>9</v>
      </c>
      <c r="H1" s="27" t="s">
        <v>10</v>
      </c>
      <c r="I1" s="27" t="s">
        <v>11</v>
      </c>
      <c r="J1" s="27" t="s">
        <v>12</v>
      </c>
      <c r="K1" s="27" t="s">
        <v>31</v>
      </c>
      <c r="L1" s="27" t="s">
        <v>14</v>
      </c>
      <c r="M1" s="27" t="s">
        <v>79</v>
      </c>
      <c r="N1" s="27" t="s">
        <v>80</v>
      </c>
      <c r="O1" s="27" t="s">
        <v>15</v>
      </c>
      <c r="P1" s="27" t="s">
        <v>16</v>
      </c>
      <c r="Q1" s="27" t="s">
        <v>17</v>
      </c>
      <c r="R1" s="27" t="s">
        <v>22</v>
      </c>
      <c r="S1" s="882"/>
      <c r="T1" s="882"/>
      <c r="U1" s="883"/>
      <c r="V1" s="883"/>
    </row>
    <row r="2" spans="1:22" ht="18.75" customHeight="1">
      <c r="A2" s="1487" t="s">
        <v>45</v>
      </c>
      <c r="B2" s="1487"/>
      <c r="C2" s="1487"/>
      <c r="D2" s="1487"/>
      <c r="E2" s="1487"/>
      <c r="F2" s="1487"/>
      <c r="G2" s="1487"/>
      <c r="H2" s="1487"/>
      <c r="I2" s="1487"/>
      <c r="J2" s="1487"/>
      <c r="K2" s="1487"/>
      <c r="L2" s="1487"/>
      <c r="M2" s="1487"/>
      <c r="N2" s="1487"/>
      <c r="O2" s="1487"/>
      <c r="P2" s="1487"/>
      <c r="Q2" s="1487"/>
      <c r="R2" s="1487"/>
      <c r="S2" s="882"/>
      <c r="T2" s="882"/>
      <c r="U2" s="883"/>
      <c r="V2" s="883"/>
    </row>
    <row r="3" spans="1:22" s="25" customFormat="1" ht="47.25" customHeight="1">
      <c r="A3" s="22" t="s">
        <v>23</v>
      </c>
      <c r="B3" s="469">
        <v>1</v>
      </c>
      <c r="C3" s="651" t="s">
        <v>46</v>
      </c>
      <c r="D3" s="22" t="s">
        <v>47</v>
      </c>
      <c r="E3" s="724" t="s">
        <v>1517</v>
      </c>
      <c r="F3" s="11" t="s">
        <v>1518</v>
      </c>
      <c r="G3" s="724" t="s">
        <v>1519</v>
      </c>
      <c r="H3" s="792">
        <v>46387</v>
      </c>
      <c r="I3" s="22"/>
      <c r="J3" s="886" t="s">
        <v>2077</v>
      </c>
      <c r="K3" s="486" t="s">
        <v>51</v>
      </c>
      <c r="L3" s="28"/>
      <c r="M3" s="1338"/>
      <c r="N3" s="888"/>
      <c r="O3" s="149" t="s">
        <v>2078</v>
      </c>
      <c r="P3" s="500"/>
      <c r="Q3" s="34" t="s">
        <v>2079</v>
      </c>
      <c r="R3" s="11" t="s">
        <v>2080</v>
      </c>
      <c r="S3" s="11" t="s">
        <v>2080</v>
      </c>
      <c r="T3" s="11" t="s">
        <v>2081</v>
      </c>
      <c r="U3" s="891"/>
    </row>
    <row r="4" spans="1:22" s="867" customFormat="1" ht="63.75" customHeight="1">
      <c r="A4" s="485" t="s">
        <v>23</v>
      </c>
      <c r="B4" s="469">
        <f>B3+1</f>
        <v>2</v>
      </c>
      <c r="C4" s="485" t="s">
        <v>46</v>
      </c>
      <c r="D4" s="485" t="s">
        <v>47</v>
      </c>
      <c r="E4" s="485" t="s">
        <v>48</v>
      </c>
      <c r="F4" s="470" t="s">
        <v>1521</v>
      </c>
      <c r="G4" s="470" t="s">
        <v>1031</v>
      </c>
      <c r="H4" s="792">
        <v>46234</v>
      </c>
      <c r="I4" s="886"/>
      <c r="J4" s="886">
        <v>698000</v>
      </c>
      <c r="K4" s="486" t="s">
        <v>51</v>
      </c>
      <c r="L4" s="887"/>
      <c r="M4" s="888" t="s">
        <v>2082</v>
      </c>
      <c r="N4" s="888" t="s">
        <v>2083</v>
      </c>
      <c r="O4" s="888" t="s">
        <v>2084</v>
      </c>
      <c r="P4" s="889" t="s">
        <v>2085</v>
      </c>
      <c r="Q4" s="889"/>
      <c r="R4" s="889"/>
      <c r="S4" s="889"/>
      <c r="T4" s="889"/>
      <c r="U4" s="890"/>
      <c r="V4" s="890"/>
    </row>
    <row r="5" spans="1:22" s="877" customFormat="1" ht="75" customHeight="1">
      <c r="A5" s="485" t="s">
        <v>23</v>
      </c>
      <c r="B5" s="469">
        <f>B4+1</f>
        <v>3</v>
      </c>
      <c r="C5" s="802" t="s">
        <v>46</v>
      </c>
      <c r="D5" s="20" t="s">
        <v>47</v>
      </c>
      <c r="E5" s="802" t="s">
        <v>48</v>
      </c>
      <c r="F5" s="561" t="s">
        <v>1116</v>
      </c>
      <c r="G5" s="802" t="s">
        <v>1031</v>
      </c>
      <c r="H5" s="792">
        <v>46234</v>
      </c>
      <c r="I5" s="20"/>
      <c r="J5" s="886">
        <v>483000</v>
      </c>
      <c r="K5" s="486" t="s">
        <v>51</v>
      </c>
      <c r="L5" s="1074"/>
      <c r="M5" s="1412" t="s">
        <v>2086</v>
      </c>
      <c r="N5" s="1072" t="s">
        <v>2087</v>
      </c>
      <c r="O5" s="1072" t="s">
        <v>2088</v>
      </c>
      <c r="P5" s="1075" t="s">
        <v>2089</v>
      </c>
      <c r="Q5" s="1076"/>
      <c r="R5" s="561"/>
      <c r="S5" s="561"/>
      <c r="T5" s="561"/>
      <c r="U5" s="898"/>
      <c r="V5" s="1214"/>
    </row>
    <row r="6" spans="1:22" ht="77.25" customHeight="1">
      <c r="A6" s="485" t="s">
        <v>23</v>
      </c>
      <c r="B6" s="469">
        <f t="shared" ref="B6:B8" si="0">B5+1</f>
        <v>4</v>
      </c>
      <c r="C6" s="11" t="s">
        <v>2090</v>
      </c>
      <c r="D6" s="22" t="s">
        <v>47</v>
      </c>
      <c r="E6" s="22" t="s">
        <v>92</v>
      </c>
      <c r="F6" s="11" t="s">
        <v>1755</v>
      </c>
      <c r="G6" s="11" t="s">
        <v>2091</v>
      </c>
      <c r="H6" s="662"/>
      <c r="I6" s="874" t="s">
        <v>401</v>
      </c>
      <c r="J6" s="886">
        <v>357000</v>
      </c>
      <c r="K6" s="485" t="s">
        <v>51</v>
      </c>
      <c r="L6" s="887"/>
      <c r="M6" s="1412" t="s">
        <v>2092</v>
      </c>
      <c r="N6" s="888" t="s">
        <v>2093</v>
      </c>
      <c r="O6" s="149" t="s">
        <v>2094</v>
      </c>
      <c r="P6" s="888" t="s">
        <v>2095</v>
      </c>
      <c r="Q6" s="888" t="s">
        <v>2096</v>
      </c>
      <c r="R6" s="888" t="s">
        <v>2097</v>
      </c>
      <c r="S6" s="882"/>
      <c r="T6" s="882"/>
      <c r="U6" s="883"/>
      <c r="V6" s="883"/>
    </row>
    <row r="7" spans="1:22" ht="47.25" customHeight="1">
      <c r="A7" s="20" t="s">
        <v>23</v>
      </c>
      <c r="B7" s="469">
        <f t="shared" si="0"/>
        <v>5</v>
      </c>
      <c r="C7" s="513" t="s">
        <v>46</v>
      </c>
      <c r="D7" s="1079" t="s">
        <v>47</v>
      </c>
      <c r="E7" s="11" t="s">
        <v>617</v>
      </c>
      <c r="F7" s="1080" t="s">
        <v>2098</v>
      </c>
      <c r="G7" s="514" t="s">
        <v>2099</v>
      </c>
      <c r="H7" s="514"/>
      <c r="I7" s="514"/>
      <c r="J7" s="1410">
        <v>2030000</v>
      </c>
      <c r="K7" s="485" t="s">
        <v>51</v>
      </c>
      <c r="L7" s="1077"/>
      <c r="M7" s="1411" t="s">
        <v>2100</v>
      </c>
      <c r="N7" s="888" t="s">
        <v>2101</v>
      </c>
      <c r="O7" s="1177" t="s">
        <v>2102</v>
      </c>
      <c r="P7" s="738" t="s">
        <v>2103</v>
      </c>
      <c r="Q7" s="996" t="s">
        <v>2104</v>
      </c>
      <c r="R7" s="996" t="s">
        <v>2105</v>
      </c>
      <c r="S7" s="996" t="s">
        <v>2106</v>
      </c>
      <c r="T7" s="1078"/>
      <c r="U7" s="890"/>
      <c r="V7" s="883"/>
    </row>
    <row r="8" spans="1:22" ht="48.75" customHeight="1">
      <c r="A8" s="485" t="s">
        <v>23</v>
      </c>
      <c r="B8" s="469">
        <f t="shared" si="0"/>
        <v>6</v>
      </c>
      <c r="C8" s="884" t="s">
        <v>73</v>
      </c>
      <c r="D8" s="469" t="s">
        <v>47</v>
      </c>
      <c r="E8" s="884" t="s">
        <v>92</v>
      </c>
      <c r="F8" s="486" t="s">
        <v>2107</v>
      </c>
      <c r="G8" s="486" t="s">
        <v>2108</v>
      </c>
      <c r="H8" s="885"/>
      <c r="I8" s="886"/>
      <c r="J8" s="886" t="s">
        <v>2109</v>
      </c>
      <c r="K8" s="486" t="s">
        <v>51</v>
      </c>
      <c r="L8" s="717"/>
      <c r="M8" s="888" t="s">
        <v>2110</v>
      </c>
      <c r="N8" s="1340" t="s">
        <v>2111</v>
      </c>
      <c r="O8" s="888"/>
      <c r="P8" s="889"/>
      <c r="Q8" s="889"/>
      <c r="R8" s="889"/>
      <c r="S8" s="889"/>
      <c r="T8" s="889"/>
      <c r="U8" s="890"/>
      <c r="V8" s="883"/>
    </row>
    <row r="9" spans="1:22" s="868" customFormat="1" ht="18.75" customHeight="1">
      <c r="A9" s="1487" t="s">
        <v>58</v>
      </c>
      <c r="B9" s="1487"/>
      <c r="C9" s="1487"/>
      <c r="D9" s="1487"/>
      <c r="E9" s="1487"/>
      <c r="F9" s="1487"/>
      <c r="G9" s="1487"/>
      <c r="H9" s="1487"/>
      <c r="I9" s="1487"/>
      <c r="J9" s="1487"/>
      <c r="K9" s="1487"/>
      <c r="L9" s="1487"/>
      <c r="M9" s="1487"/>
      <c r="N9" s="1487"/>
      <c r="O9" s="1487"/>
      <c r="P9" s="1487"/>
      <c r="Q9" s="1487"/>
      <c r="R9" s="1487"/>
      <c r="S9" s="1487"/>
      <c r="T9" s="1487"/>
      <c r="U9" s="83"/>
      <c r="V9" s="25"/>
    </row>
    <row r="10" spans="1:22" s="868" customFormat="1" ht="38.1">
      <c r="A10" s="91" t="s">
        <v>3</v>
      </c>
      <c r="B10" s="91" t="s">
        <v>4</v>
      </c>
      <c r="C10" s="91" t="s">
        <v>5</v>
      </c>
      <c r="D10" s="91" t="s">
        <v>6</v>
      </c>
      <c r="E10" s="91" t="s">
        <v>75</v>
      </c>
      <c r="F10" s="91" t="s">
        <v>8</v>
      </c>
      <c r="G10" s="91" t="s">
        <v>9</v>
      </c>
      <c r="H10" s="91" t="s">
        <v>10</v>
      </c>
      <c r="I10" s="91" t="s">
        <v>11</v>
      </c>
      <c r="J10" s="91" t="s">
        <v>12</v>
      </c>
      <c r="K10" s="91" t="s">
        <v>31</v>
      </c>
      <c r="L10" s="91" t="s">
        <v>14</v>
      </c>
      <c r="M10" s="893"/>
      <c r="N10" s="893" t="s">
        <v>80</v>
      </c>
      <c r="O10" s="27" t="s">
        <v>15</v>
      </c>
      <c r="P10" s="91" t="s">
        <v>16</v>
      </c>
      <c r="Q10" s="91" t="s">
        <v>59</v>
      </c>
      <c r="R10" s="91" t="s">
        <v>60</v>
      </c>
      <c r="S10" s="91" t="s">
        <v>61</v>
      </c>
      <c r="T10" s="91" t="s">
        <v>62</v>
      </c>
      <c r="U10" s="375" t="s">
        <v>22</v>
      </c>
      <c r="V10" s="25"/>
    </row>
    <row r="11" spans="1:22" s="867" customFormat="1" ht="46.5" customHeight="1">
      <c r="A11" s="485" t="s">
        <v>23</v>
      </c>
      <c r="B11" s="469">
        <v>1</v>
      </c>
      <c r="C11" s="884" t="s">
        <v>2112</v>
      </c>
      <c r="D11" s="469" t="s">
        <v>47</v>
      </c>
      <c r="E11" s="485" t="s">
        <v>1343</v>
      </c>
      <c r="F11" s="486" t="s">
        <v>2113</v>
      </c>
      <c r="G11" s="486" t="s">
        <v>1308</v>
      </c>
      <c r="H11" s="885"/>
      <c r="I11" s="886"/>
      <c r="J11" s="886" t="s">
        <v>2114</v>
      </c>
      <c r="K11" s="486" t="s">
        <v>250</v>
      </c>
      <c r="L11" s="887"/>
      <c r="M11" s="888" t="s">
        <v>2115</v>
      </c>
      <c r="N11" s="888" t="s">
        <v>2116</v>
      </c>
      <c r="O11" s="888"/>
      <c r="P11" s="889"/>
      <c r="Q11" s="889"/>
      <c r="R11" s="889"/>
      <c r="S11" s="889"/>
      <c r="T11" s="889"/>
      <c r="U11" s="890"/>
      <c r="V11" s="890"/>
    </row>
    <row r="12" spans="1:22" s="869" customFormat="1" ht="63.75" customHeight="1">
      <c r="A12" s="485" t="s">
        <v>23</v>
      </c>
      <c r="B12" s="469">
        <f>B11+1</f>
        <v>2</v>
      </c>
      <c r="C12" s="802" t="s">
        <v>46</v>
      </c>
      <c r="D12" s="20" t="s">
        <v>47</v>
      </c>
      <c r="E12" s="802" t="s">
        <v>48</v>
      </c>
      <c r="F12" s="561" t="s">
        <v>2117</v>
      </c>
      <c r="G12" s="802" t="s">
        <v>1422</v>
      </c>
      <c r="H12" s="1073"/>
      <c r="I12" s="20"/>
      <c r="J12" s="886"/>
      <c r="K12" s="714" t="s">
        <v>108</v>
      </c>
      <c r="L12" s="676"/>
      <c r="M12" s="888" t="s">
        <v>2118</v>
      </c>
      <c r="N12" s="1072"/>
      <c r="O12" s="1072"/>
      <c r="P12" s="1075"/>
      <c r="Q12" s="1076"/>
      <c r="R12" s="561"/>
      <c r="S12" s="561"/>
      <c r="T12" s="561"/>
      <c r="U12" s="898"/>
      <c r="V12" s="83"/>
    </row>
    <row r="13" spans="1:22" s="869" customFormat="1" ht="63.75" customHeight="1">
      <c r="A13" s="485" t="s">
        <v>23</v>
      </c>
      <c r="B13" s="469">
        <f t="shared" ref="B13:B14" si="1">B12+1</f>
        <v>3</v>
      </c>
      <c r="C13" s="11" t="s">
        <v>73</v>
      </c>
      <c r="D13" s="22" t="s">
        <v>47</v>
      </c>
      <c r="E13" s="22" t="s">
        <v>92</v>
      </c>
      <c r="F13" s="11" t="s">
        <v>2119</v>
      </c>
      <c r="G13" s="11" t="s">
        <v>2120</v>
      </c>
      <c r="H13" s="1073"/>
      <c r="I13" s="20"/>
      <c r="J13" s="886" t="s">
        <v>2121</v>
      </c>
      <c r="K13" s="714" t="s">
        <v>250</v>
      </c>
      <c r="L13" s="1074"/>
      <c r="M13" s="1412" t="s">
        <v>2122</v>
      </c>
      <c r="N13" s="1072"/>
      <c r="O13" s="1072"/>
      <c r="P13" s="1075"/>
      <c r="Q13" s="1076"/>
      <c r="R13" s="561"/>
      <c r="S13" s="561"/>
      <c r="T13" s="561"/>
      <c r="U13" s="898"/>
      <c r="V13" s="83"/>
    </row>
    <row r="14" spans="1:22" s="869" customFormat="1" ht="75" customHeight="1">
      <c r="A14" s="485" t="s">
        <v>23</v>
      </c>
      <c r="B14" s="469">
        <f t="shared" si="1"/>
        <v>4</v>
      </c>
      <c r="C14" s="802" t="s">
        <v>46</v>
      </c>
      <c r="D14" s="20" t="s">
        <v>47</v>
      </c>
      <c r="E14" s="802" t="s">
        <v>48</v>
      </c>
      <c r="F14" s="561" t="s">
        <v>2123</v>
      </c>
      <c r="G14" s="802" t="s">
        <v>2124</v>
      </c>
      <c r="H14" s="1073"/>
      <c r="I14" s="20"/>
      <c r="J14" s="1060"/>
      <c r="K14" s="714" t="s">
        <v>108</v>
      </c>
      <c r="L14" s="1074"/>
      <c r="M14" s="888" t="s">
        <v>2125</v>
      </c>
      <c r="N14" s="1072"/>
      <c r="O14" s="1072"/>
      <c r="P14" s="1075"/>
      <c r="Q14" s="1076"/>
      <c r="R14" s="561"/>
      <c r="S14" s="561"/>
      <c r="T14" s="561"/>
      <c r="U14" s="898"/>
      <c r="V14" s="83"/>
    </row>
    <row r="15" spans="1:22" s="869" customFormat="1" ht="90" customHeight="1">
      <c r="A15" s="20" t="s">
        <v>23</v>
      </c>
      <c r="B15" s="720">
        <f t="shared" ref="B15:B18" si="2">B14+1</f>
        <v>5</v>
      </c>
      <c r="C15" s="651" t="s">
        <v>73</v>
      </c>
      <c r="D15" s="22" t="s">
        <v>47</v>
      </c>
      <c r="E15" s="713" t="s">
        <v>594</v>
      </c>
      <c r="F15" s="561" t="s">
        <v>2126</v>
      </c>
      <c r="G15" s="469" t="s">
        <v>64</v>
      </c>
      <c r="H15" s="1073"/>
      <c r="I15" s="20"/>
      <c r="J15" s="1174" t="s">
        <v>2127</v>
      </c>
      <c r="K15" s="714" t="s">
        <v>2128</v>
      </c>
      <c r="L15" s="1074"/>
      <c r="M15" s="1435" t="s">
        <v>2129</v>
      </c>
      <c r="N15" s="1072"/>
      <c r="O15" s="1072"/>
      <c r="P15" s="1075"/>
      <c r="Q15" s="1076"/>
      <c r="R15" s="561"/>
      <c r="S15" s="561"/>
      <c r="T15" s="561"/>
      <c r="U15" s="898"/>
      <c r="V15" s="83"/>
    </row>
    <row r="16" spans="1:22" s="869" customFormat="1" ht="75" customHeight="1">
      <c r="A16" s="20" t="s">
        <v>23</v>
      </c>
      <c r="B16" s="720">
        <f t="shared" si="2"/>
        <v>6</v>
      </c>
      <c r="C16" s="651" t="s">
        <v>73</v>
      </c>
      <c r="D16" s="22" t="s">
        <v>47</v>
      </c>
      <c r="E16" s="884" t="s">
        <v>92</v>
      </c>
      <c r="F16" s="561" t="s">
        <v>2126</v>
      </c>
      <c r="G16" s="469" t="s">
        <v>2130</v>
      </c>
      <c r="H16" s="1073"/>
      <c r="I16" s="20"/>
      <c r="J16" s="1212"/>
      <c r="K16" s="863" t="s">
        <v>2131</v>
      </c>
      <c r="L16" s="1074"/>
      <c r="M16" s="1336" t="s">
        <v>2132</v>
      </c>
      <c r="N16" s="1339"/>
      <c r="O16" s="1072"/>
      <c r="P16" s="1075"/>
      <c r="Q16" s="1076"/>
      <c r="R16" s="561"/>
      <c r="S16" s="561"/>
      <c r="T16" s="561"/>
      <c r="U16" s="1213"/>
      <c r="V16" s="83"/>
    </row>
    <row r="17" spans="1:22" s="869" customFormat="1" ht="75" customHeight="1">
      <c r="A17" s="20" t="s">
        <v>23</v>
      </c>
      <c r="B17" s="720">
        <f t="shared" si="2"/>
        <v>7</v>
      </c>
      <c r="C17" s="651" t="s">
        <v>73</v>
      </c>
      <c r="D17" s="22" t="s">
        <v>47</v>
      </c>
      <c r="E17" s="884" t="s">
        <v>92</v>
      </c>
      <c r="F17" s="561" t="s">
        <v>2133</v>
      </c>
      <c r="G17" s="1211" t="s">
        <v>2134</v>
      </c>
      <c r="H17" s="1073"/>
      <c r="I17" s="20"/>
      <c r="J17" s="1212"/>
      <c r="K17" s="863" t="s">
        <v>108</v>
      </c>
      <c r="L17" s="1074"/>
      <c r="M17" s="1336" t="s">
        <v>2135</v>
      </c>
      <c r="N17" s="1339"/>
      <c r="O17" s="1072"/>
      <c r="P17" s="1075"/>
      <c r="Q17" s="1076"/>
      <c r="R17" s="561"/>
      <c r="S17" s="561"/>
      <c r="T17" s="561"/>
      <c r="U17" s="1213"/>
      <c r="V17" s="83"/>
    </row>
    <row r="18" spans="1:22" s="883" customFormat="1" ht="45.75" customHeight="1">
      <c r="A18" s="20" t="s">
        <v>23</v>
      </c>
      <c r="B18" s="720">
        <f t="shared" si="2"/>
        <v>8</v>
      </c>
      <c r="C18" s="651" t="s">
        <v>73</v>
      </c>
      <c r="D18" s="22" t="s">
        <v>47</v>
      </c>
      <c r="E18" s="713" t="s">
        <v>594</v>
      </c>
      <c r="F18" s="11" t="s">
        <v>2136</v>
      </c>
      <c r="G18" s="1211" t="s">
        <v>64</v>
      </c>
      <c r="H18" s="792"/>
      <c r="I18" s="22"/>
      <c r="J18" s="1175"/>
      <c r="K18" s="848" t="s">
        <v>108</v>
      </c>
      <c r="L18" s="676"/>
      <c r="M18" s="1406" t="s">
        <v>2137</v>
      </c>
      <c r="N18" s="1178" t="s">
        <v>2138</v>
      </c>
      <c r="O18" s="1176"/>
      <c r="P18" s="882"/>
      <c r="Q18" s="882"/>
      <c r="R18" s="882"/>
      <c r="S18" s="882"/>
      <c r="T18" s="882"/>
    </row>
    <row r="19" spans="1:22" ht="61.5" customHeight="1">
      <c r="A19" s="485" t="s">
        <v>23</v>
      </c>
      <c r="B19" s="720">
        <f>B18+1</f>
        <v>9</v>
      </c>
      <c r="C19" s="485" t="s">
        <v>46</v>
      </c>
      <c r="D19" s="485" t="s">
        <v>47</v>
      </c>
      <c r="E19" s="485" t="s">
        <v>48</v>
      </c>
      <c r="F19" s="470" t="s">
        <v>2139</v>
      </c>
      <c r="G19" s="470" t="s">
        <v>2140</v>
      </c>
      <c r="H19" s="885"/>
      <c r="I19" s="886"/>
      <c r="J19" s="886"/>
      <c r="K19" s="486" t="s">
        <v>74</v>
      </c>
      <c r="L19" s="717"/>
      <c r="M19" s="1412" t="s">
        <v>2141</v>
      </c>
      <c r="N19" s="888"/>
      <c r="O19" s="888"/>
      <c r="P19" s="889"/>
      <c r="Q19" s="889"/>
      <c r="R19" s="889"/>
      <c r="S19" s="889"/>
      <c r="T19" s="889"/>
      <c r="U19" s="890"/>
      <c r="V19" s="883"/>
    </row>
    <row r="20" spans="1:22" ht="61.5" customHeight="1">
      <c r="A20" s="485" t="s">
        <v>461</v>
      </c>
      <c r="B20" s="720">
        <f>B19+1</f>
        <v>10</v>
      </c>
      <c r="C20" s="485" t="s">
        <v>46</v>
      </c>
      <c r="D20" s="485" t="s">
        <v>47</v>
      </c>
      <c r="E20" s="485" t="s">
        <v>48</v>
      </c>
      <c r="F20" s="677" t="s">
        <v>2142</v>
      </c>
      <c r="G20" s="470" t="s">
        <v>576</v>
      </c>
      <c r="H20" s="885"/>
      <c r="I20" s="886"/>
      <c r="J20" s="886"/>
      <c r="K20" s="486" t="s">
        <v>74</v>
      </c>
      <c r="L20" s="717"/>
      <c r="M20" s="1445" t="s">
        <v>2143</v>
      </c>
      <c r="N20" s="888"/>
      <c r="O20" s="888"/>
      <c r="P20" s="889"/>
      <c r="Q20" s="889"/>
      <c r="R20" s="889"/>
      <c r="S20" s="889"/>
      <c r="T20" s="889"/>
      <c r="U20" s="890"/>
      <c r="V20" s="883"/>
    </row>
    <row r="21" spans="1:22" ht="61.5" customHeight="1">
      <c r="A21" s="485" t="s">
        <v>461</v>
      </c>
      <c r="B21" s="720">
        <f>B20+1</f>
        <v>11</v>
      </c>
      <c r="C21" s="485" t="s">
        <v>46</v>
      </c>
      <c r="D21" s="485" t="s">
        <v>47</v>
      </c>
      <c r="E21" s="485" t="s">
        <v>48</v>
      </c>
      <c r="F21" s="677" t="s">
        <v>2144</v>
      </c>
      <c r="G21" s="470" t="s">
        <v>2145</v>
      </c>
      <c r="H21" s="885"/>
      <c r="I21" s="886"/>
      <c r="J21" s="886"/>
      <c r="K21" s="486" t="s">
        <v>74</v>
      </c>
      <c r="L21" s="717"/>
      <c r="M21" s="1445" t="s">
        <v>2146</v>
      </c>
      <c r="N21" s="888"/>
      <c r="O21" s="888"/>
      <c r="P21" s="889"/>
      <c r="Q21" s="889"/>
      <c r="R21" s="889"/>
      <c r="S21" s="889"/>
      <c r="T21" s="889"/>
      <c r="U21" s="890"/>
      <c r="V21" s="883"/>
    </row>
    <row r="22" spans="1:22" ht="45" customHeight="1">
      <c r="A22" s="485" t="s">
        <v>23</v>
      </c>
      <c r="B22" s="720">
        <f>B21+1</f>
        <v>12</v>
      </c>
      <c r="C22" s="20" t="s">
        <v>269</v>
      </c>
      <c r="D22" s="712" t="s">
        <v>47</v>
      </c>
      <c r="E22" s="1079" t="s">
        <v>594</v>
      </c>
      <c r="F22" s="714" t="s">
        <v>2147</v>
      </c>
      <c r="G22" s="469" t="s">
        <v>64</v>
      </c>
      <c r="H22" s="662"/>
      <c r="I22" s="874" t="s">
        <v>401</v>
      </c>
      <c r="J22" s="886">
        <v>38761</v>
      </c>
      <c r="K22" s="485" t="s">
        <v>51</v>
      </c>
      <c r="L22" s="887"/>
      <c r="M22" s="1338"/>
      <c r="N22" s="888" t="s">
        <v>2148</v>
      </c>
      <c r="O22" s="149" t="s">
        <v>2149</v>
      </c>
      <c r="P22" s="888" t="s">
        <v>2150</v>
      </c>
      <c r="Q22" s="889"/>
      <c r="R22" s="882"/>
      <c r="S22" s="882"/>
      <c r="T22" s="882"/>
      <c r="U22" s="883"/>
      <c r="V22" s="883"/>
    </row>
    <row r="23" spans="1:22" ht="61.5" customHeight="1">
      <c r="A23" s="485" t="s">
        <v>23</v>
      </c>
      <c r="B23" s="720">
        <f t="shared" ref="B23:B27" si="3">B22+1</f>
        <v>13</v>
      </c>
      <c r="C23" s="20" t="s">
        <v>154</v>
      </c>
      <c r="D23" s="712" t="s">
        <v>47</v>
      </c>
      <c r="E23" s="561" t="s">
        <v>388</v>
      </c>
      <c r="F23" s="716" t="s">
        <v>2151</v>
      </c>
      <c r="G23" s="716" t="s">
        <v>2152</v>
      </c>
      <c r="H23" s="662"/>
      <c r="I23" s="872"/>
      <c r="J23" s="886">
        <v>1100000</v>
      </c>
      <c r="K23" s="485" t="s">
        <v>51</v>
      </c>
      <c r="L23" s="887"/>
      <c r="M23" s="888" t="s">
        <v>2153</v>
      </c>
      <c r="N23" s="888" t="s">
        <v>2154</v>
      </c>
      <c r="O23" s="149" t="s">
        <v>2155</v>
      </c>
      <c r="P23" s="388" t="s">
        <v>2156</v>
      </c>
      <c r="Q23" s="889"/>
      <c r="R23" s="882"/>
      <c r="S23" s="882"/>
      <c r="T23" s="882"/>
      <c r="U23" s="883"/>
      <c r="V23" s="883"/>
    </row>
    <row r="24" spans="1:22" ht="61.5" customHeight="1">
      <c r="A24" s="485" t="s">
        <v>23</v>
      </c>
      <c r="B24" s="720">
        <f t="shared" si="3"/>
        <v>14</v>
      </c>
      <c r="C24" s="11" t="s">
        <v>73</v>
      </c>
      <c r="D24" s="22" t="s">
        <v>47</v>
      </c>
      <c r="E24" s="22" t="s">
        <v>92</v>
      </c>
      <c r="F24" s="716" t="s">
        <v>2157</v>
      </c>
      <c r="G24" s="11" t="s">
        <v>2158</v>
      </c>
      <c r="H24" s="662"/>
      <c r="I24" s="872"/>
      <c r="J24" s="886"/>
      <c r="K24" s="485" t="s">
        <v>74</v>
      </c>
      <c r="L24" s="1334"/>
      <c r="M24" s="1423" t="s">
        <v>2159</v>
      </c>
      <c r="N24" s="1178"/>
      <c r="O24" s="1335"/>
      <c r="P24" s="388"/>
      <c r="Q24" s="890"/>
      <c r="R24" s="883"/>
      <c r="S24" s="883"/>
      <c r="T24" s="883"/>
      <c r="U24" s="883"/>
      <c r="V24" s="883"/>
    </row>
    <row r="25" spans="1:22" ht="61.5" customHeight="1">
      <c r="A25" s="485" t="s">
        <v>23</v>
      </c>
      <c r="B25" s="720">
        <f t="shared" si="3"/>
        <v>15</v>
      </c>
      <c r="C25" s="11" t="s">
        <v>73</v>
      </c>
      <c r="D25" s="22" t="s">
        <v>47</v>
      </c>
      <c r="E25" s="22" t="s">
        <v>92</v>
      </c>
      <c r="F25" s="716" t="s">
        <v>2160</v>
      </c>
      <c r="G25" s="11" t="s">
        <v>2158</v>
      </c>
      <c r="H25" s="662"/>
      <c r="I25" s="872"/>
      <c r="J25" s="886"/>
      <c r="K25" s="485" t="s">
        <v>74</v>
      </c>
      <c r="L25" s="1334"/>
      <c r="M25" s="1423" t="s">
        <v>2161</v>
      </c>
      <c r="N25" s="1178"/>
      <c r="O25" s="1335"/>
      <c r="P25" s="388"/>
      <c r="Q25" s="890"/>
      <c r="R25" s="883"/>
      <c r="S25" s="883"/>
      <c r="T25" s="883"/>
      <c r="U25" s="883"/>
      <c r="V25" s="883"/>
    </row>
    <row r="26" spans="1:22" ht="61.5" customHeight="1">
      <c r="A26" s="485" t="s">
        <v>23</v>
      </c>
      <c r="B26" s="720">
        <f t="shared" si="3"/>
        <v>16</v>
      </c>
      <c r="C26" s="11" t="s">
        <v>73</v>
      </c>
      <c r="D26" s="22" t="s">
        <v>47</v>
      </c>
      <c r="E26" s="22" t="s">
        <v>92</v>
      </c>
      <c r="F26" s="716" t="s">
        <v>2162</v>
      </c>
      <c r="G26" s="11" t="s">
        <v>2163</v>
      </c>
      <c r="H26" s="662"/>
      <c r="I26" s="872"/>
      <c r="J26" s="886"/>
      <c r="K26" s="485" t="s">
        <v>74</v>
      </c>
      <c r="L26" s="1334"/>
      <c r="M26" s="1178" t="s">
        <v>2164</v>
      </c>
      <c r="N26" s="1178"/>
      <c r="O26" s="1335"/>
      <c r="P26" s="388"/>
      <c r="Q26" s="890"/>
      <c r="R26" s="883"/>
      <c r="S26" s="883"/>
      <c r="T26" s="883"/>
      <c r="U26" s="883"/>
      <c r="V26" s="883"/>
    </row>
    <row r="27" spans="1:22" ht="77.25" customHeight="1">
      <c r="A27" s="485" t="s">
        <v>23</v>
      </c>
      <c r="B27" s="720">
        <f t="shared" si="3"/>
        <v>17</v>
      </c>
      <c r="C27" s="11" t="s">
        <v>73</v>
      </c>
      <c r="D27" s="22" t="s">
        <v>47</v>
      </c>
      <c r="E27" s="22" t="s">
        <v>92</v>
      </c>
      <c r="F27" s="11" t="s">
        <v>2165</v>
      </c>
      <c r="G27" s="11" t="s">
        <v>2163</v>
      </c>
      <c r="H27" s="662"/>
      <c r="I27" s="874"/>
      <c r="J27" s="886"/>
      <c r="K27" s="485" t="s">
        <v>74</v>
      </c>
      <c r="L27" s="1334"/>
      <c r="M27" s="1178" t="s">
        <v>2166</v>
      </c>
      <c r="N27" s="1178"/>
      <c r="O27" s="1335"/>
      <c r="P27" s="888"/>
      <c r="Q27" s="1013"/>
      <c r="R27" s="1013"/>
      <c r="S27" s="883"/>
      <c r="T27" s="883"/>
      <c r="U27" s="883"/>
      <c r="V27" s="883"/>
    </row>
    <row r="28" spans="1:22" ht="77.25" customHeight="1">
      <c r="A28" s="485" t="s">
        <v>23</v>
      </c>
      <c r="B28" s="469">
        <f t="shared" ref="B28:B32" si="4">B27+1</f>
        <v>18</v>
      </c>
      <c r="C28" s="11" t="s">
        <v>73</v>
      </c>
      <c r="D28" s="22" t="s">
        <v>47</v>
      </c>
      <c r="E28" s="22" t="s">
        <v>92</v>
      </c>
      <c r="F28" s="11" t="s">
        <v>2167</v>
      </c>
      <c r="G28" s="11" t="s">
        <v>2163</v>
      </c>
      <c r="H28" s="662"/>
      <c r="I28" s="874"/>
      <c r="J28" s="886"/>
      <c r="K28" s="485" t="s">
        <v>74</v>
      </c>
      <c r="L28" s="1334"/>
      <c r="M28" s="1178" t="s">
        <v>2166</v>
      </c>
      <c r="N28" s="1178"/>
      <c r="O28" s="1335"/>
      <c r="P28" s="888"/>
      <c r="Q28" s="1013"/>
      <c r="R28" s="1013"/>
      <c r="S28" s="883"/>
      <c r="T28" s="883"/>
      <c r="U28" s="883"/>
      <c r="V28" s="883"/>
    </row>
    <row r="29" spans="1:22" ht="77.25" customHeight="1">
      <c r="A29" s="485" t="s">
        <v>23</v>
      </c>
      <c r="B29" s="469">
        <f t="shared" si="4"/>
        <v>19</v>
      </c>
      <c r="C29" s="22" t="s">
        <v>46</v>
      </c>
      <c r="D29" s="22" t="s">
        <v>47</v>
      </c>
      <c r="E29" s="11" t="s">
        <v>48</v>
      </c>
      <c r="F29" s="11" t="s">
        <v>2168</v>
      </c>
      <c r="G29" s="11" t="s">
        <v>2169</v>
      </c>
      <c r="H29" s="662"/>
      <c r="I29" s="874"/>
      <c r="J29" s="886"/>
      <c r="K29" s="485" t="s">
        <v>74</v>
      </c>
      <c r="L29" s="1334"/>
      <c r="M29" s="1178" t="s">
        <v>2170</v>
      </c>
      <c r="N29" s="1178"/>
      <c r="O29" s="1335"/>
      <c r="P29" s="888"/>
      <c r="Q29" s="1013"/>
      <c r="R29" s="1013"/>
      <c r="S29" s="883"/>
      <c r="T29" s="883"/>
      <c r="U29" s="883"/>
      <c r="V29" s="883"/>
    </row>
    <row r="30" spans="1:22" ht="77.25" customHeight="1">
      <c r="A30" s="485" t="s">
        <v>23</v>
      </c>
      <c r="B30" s="469">
        <f t="shared" si="4"/>
        <v>20</v>
      </c>
      <c r="C30" s="22" t="s">
        <v>46</v>
      </c>
      <c r="D30" s="22" t="s">
        <v>47</v>
      </c>
      <c r="E30" s="11" t="s">
        <v>48</v>
      </c>
      <c r="F30" s="11" t="s">
        <v>2171</v>
      </c>
      <c r="G30" s="11" t="s">
        <v>2169</v>
      </c>
      <c r="H30" s="662"/>
      <c r="I30" s="874"/>
      <c r="J30" s="886"/>
      <c r="K30" s="485" t="s">
        <v>74</v>
      </c>
      <c r="L30" s="1334"/>
      <c r="M30" s="1178" t="s">
        <v>2172</v>
      </c>
      <c r="N30" s="1178"/>
      <c r="O30" s="1335"/>
      <c r="P30" s="888"/>
      <c r="Q30" s="1013"/>
      <c r="R30" s="1013"/>
      <c r="S30" s="883"/>
      <c r="T30" s="883"/>
      <c r="U30" s="883"/>
      <c r="V30" s="883"/>
    </row>
    <row r="31" spans="1:22" ht="77.25" customHeight="1">
      <c r="A31" s="485" t="s">
        <v>23</v>
      </c>
      <c r="B31" s="469">
        <f t="shared" si="4"/>
        <v>21</v>
      </c>
      <c r="C31" s="22" t="s">
        <v>46</v>
      </c>
      <c r="D31" s="22" t="s">
        <v>47</v>
      </c>
      <c r="E31" s="11" t="s">
        <v>48</v>
      </c>
      <c r="F31" s="11" t="s">
        <v>2173</v>
      </c>
      <c r="G31" s="11" t="s">
        <v>2169</v>
      </c>
      <c r="H31" s="662"/>
      <c r="I31" s="874"/>
      <c r="J31" s="886"/>
      <c r="K31" s="485" t="s">
        <v>74</v>
      </c>
      <c r="L31" s="1334"/>
      <c r="M31" s="1178" t="s">
        <v>2172</v>
      </c>
      <c r="N31" s="1178"/>
      <c r="O31" s="1335"/>
      <c r="P31" s="888"/>
      <c r="Q31" s="1013"/>
      <c r="R31" s="1013"/>
      <c r="S31" s="883"/>
      <c r="T31" s="883"/>
      <c r="U31" s="883"/>
      <c r="V31" s="883"/>
    </row>
    <row r="32" spans="1:22" customFormat="1" ht="63.75" customHeight="1">
      <c r="A32" s="485" t="s">
        <v>23</v>
      </c>
      <c r="B32" s="469">
        <f t="shared" si="4"/>
        <v>22</v>
      </c>
      <c r="C32" s="22" t="s">
        <v>46</v>
      </c>
      <c r="D32" s="22" t="s">
        <v>47</v>
      </c>
      <c r="E32" s="11" t="s">
        <v>48</v>
      </c>
      <c r="F32" s="11" t="s">
        <v>2174</v>
      </c>
      <c r="G32" s="11" t="s">
        <v>2175</v>
      </c>
      <c r="H32" s="718"/>
      <c r="I32" s="469"/>
      <c r="J32" s="886">
        <v>378000</v>
      </c>
      <c r="K32" s="485" t="s">
        <v>250</v>
      </c>
      <c r="L32" s="1132"/>
      <c r="M32" s="1341" t="s">
        <v>2176</v>
      </c>
      <c r="N32" s="1341" t="s">
        <v>2177</v>
      </c>
      <c r="O32" s="534" t="s">
        <v>2178</v>
      </c>
      <c r="P32" s="721" t="s">
        <v>2179</v>
      </c>
      <c r="Q32" s="1013"/>
      <c r="R32" s="1013"/>
      <c r="S32" s="883"/>
      <c r="T32" s="883"/>
      <c r="U32" s="883"/>
    </row>
    <row r="33" spans="1:22" customFormat="1" ht="63.75" customHeight="1">
      <c r="A33" s="485" t="s">
        <v>23</v>
      </c>
      <c r="B33" s="469">
        <f t="shared" ref="B33:B39" si="5">B32+1</f>
        <v>23</v>
      </c>
      <c r="C33" s="22" t="s">
        <v>46</v>
      </c>
      <c r="D33" s="22" t="s">
        <v>47</v>
      </c>
      <c r="E33" s="11" t="s">
        <v>48</v>
      </c>
      <c r="F33" s="11" t="s">
        <v>2180</v>
      </c>
      <c r="G33" s="11" t="s">
        <v>2175</v>
      </c>
      <c r="H33" s="719"/>
      <c r="I33" s="727"/>
      <c r="J33" s="1060"/>
      <c r="K33" s="22" t="s">
        <v>74</v>
      </c>
      <c r="L33" s="717"/>
      <c r="M33" s="1341"/>
      <c r="N33" s="1341" t="s">
        <v>2181</v>
      </c>
      <c r="O33" s="534"/>
      <c r="P33" s="635"/>
      <c r="Q33" s="1013"/>
      <c r="R33" s="1013"/>
      <c r="S33" s="883"/>
      <c r="T33" s="883"/>
      <c r="U33" s="883"/>
    </row>
    <row r="34" spans="1:22" customFormat="1" ht="63.75" customHeight="1">
      <c r="A34" s="485" t="s">
        <v>23</v>
      </c>
      <c r="B34" s="469">
        <f t="shared" si="5"/>
        <v>24</v>
      </c>
      <c r="C34" s="22" t="s">
        <v>46</v>
      </c>
      <c r="D34" s="22" t="s">
        <v>47</v>
      </c>
      <c r="E34" s="11" t="s">
        <v>48</v>
      </c>
      <c r="F34" s="11" t="s">
        <v>2182</v>
      </c>
      <c r="G34" s="11" t="s">
        <v>2175</v>
      </c>
      <c r="H34" s="719"/>
      <c r="I34" s="727"/>
      <c r="J34" s="1060"/>
      <c r="K34" s="22" t="s">
        <v>74</v>
      </c>
      <c r="L34" s="717"/>
      <c r="M34" s="1341"/>
      <c r="N34" s="1341" t="s">
        <v>2183</v>
      </c>
      <c r="O34" s="534"/>
      <c r="P34" s="635"/>
      <c r="Q34" s="1013"/>
      <c r="R34" s="1013"/>
      <c r="S34" s="883"/>
      <c r="T34" s="883"/>
      <c r="U34" s="883"/>
    </row>
    <row r="35" spans="1:22" customFormat="1" ht="63.75" customHeight="1">
      <c r="A35" s="485" t="s">
        <v>23</v>
      </c>
      <c r="B35" s="469">
        <f>B34+1</f>
        <v>25</v>
      </c>
      <c r="C35" s="22" t="s">
        <v>46</v>
      </c>
      <c r="D35" s="107" t="s">
        <v>47</v>
      </c>
      <c r="E35" s="342" t="s">
        <v>48</v>
      </c>
      <c r="F35" s="11" t="s">
        <v>2184</v>
      </c>
      <c r="G35" s="11" t="s">
        <v>954</v>
      </c>
      <c r="H35" s="726"/>
      <c r="I35" s="727"/>
      <c r="J35" s="886">
        <v>498750</v>
      </c>
      <c r="K35" s="22" t="s">
        <v>51</v>
      </c>
      <c r="L35" s="101"/>
      <c r="M35" s="888"/>
      <c r="N35" s="888" t="s">
        <v>2185</v>
      </c>
      <c r="O35" s="723" t="s">
        <v>2186</v>
      </c>
      <c r="P35" s="728"/>
      <c r="Q35" s="729"/>
    </row>
    <row r="36" spans="1:22" ht="62.25" customHeight="1">
      <c r="A36" s="485" t="s">
        <v>23</v>
      </c>
      <c r="B36" s="469">
        <f t="shared" ref="B36:B37" si="6">B35+1</f>
        <v>26</v>
      </c>
      <c r="C36" s="884" t="s">
        <v>73</v>
      </c>
      <c r="D36" s="469" t="s">
        <v>47</v>
      </c>
      <c r="E36" s="884" t="s">
        <v>92</v>
      </c>
      <c r="F36" s="486" t="s">
        <v>2187</v>
      </c>
      <c r="G36" s="486" t="s">
        <v>844</v>
      </c>
      <c r="H36" s="885"/>
      <c r="I36" s="886"/>
      <c r="J36" s="886"/>
      <c r="K36" s="486" t="s">
        <v>108</v>
      </c>
      <c r="L36" s="101"/>
      <c r="M36" s="888"/>
      <c r="N36" s="888" t="s">
        <v>2188</v>
      </c>
      <c r="O36" s="888"/>
      <c r="P36" s="889"/>
      <c r="Q36" s="889"/>
      <c r="R36" s="889"/>
      <c r="S36" s="889"/>
      <c r="T36" s="889"/>
      <c r="U36" s="890"/>
      <c r="V36" s="883"/>
    </row>
    <row r="37" spans="1:22" customFormat="1" ht="72.75" customHeight="1">
      <c r="A37" s="485" t="s">
        <v>23</v>
      </c>
      <c r="B37" s="469">
        <f t="shared" si="6"/>
        <v>27</v>
      </c>
      <c r="C37" s="22" t="s">
        <v>46</v>
      </c>
      <c r="D37" s="107" t="s">
        <v>47</v>
      </c>
      <c r="E37" s="342" t="s">
        <v>48</v>
      </c>
      <c r="F37" s="11" t="s">
        <v>2189</v>
      </c>
      <c r="G37" s="11" t="s">
        <v>2190</v>
      </c>
      <c r="H37" s="726"/>
      <c r="I37" s="727"/>
      <c r="J37" s="886"/>
      <c r="K37" s="22" t="s">
        <v>74</v>
      </c>
      <c r="L37" s="733"/>
      <c r="M37" s="888"/>
      <c r="N37" s="888" t="s">
        <v>2191</v>
      </c>
      <c r="O37" s="723"/>
      <c r="P37" s="728"/>
      <c r="Q37" s="729"/>
    </row>
    <row r="38" spans="1:22" s="868" customFormat="1" ht="45" customHeight="1">
      <c r="A38" s="485" t="s">
        <v>23</v>
      </c>
      <c r="B38" s="469">
        <f>B37+1</f>
        <v>28</v>
      </c>
      <c r="C38" s="651" t="s">
        <v>73</v>
      </c>
      <c r="D38" s="22" t="s">
        <v>47</v>
      </c>
      <c r="E38" s="724" t="s">
        <v>68</v>
      </c>
      <c r="F38" s="11" t="s">
        <v>2192</v>
      </c>
      <c r="G38" s="651" t="s">
        <v>2193</v>
      </c>
      <c r="H38" s="726"/>
      <c r="I38" s="727"/>
      <c r="J38" s="886"/>
      <c r="K38" s="22" t="s">
        <v>74</v>
      </c>
      <c r="L38" s="101"/>
      <c r="M38" s="888"/>
      <c r="N38" s="888" t="s">
        <v>2194</v>
      </c>
      <c r="O38" s="723"/>
      <c r="P38" s="728"/>
      <c r="Q38" s="729"/>
      <c r="R38"/>
      <c r="S38"/>
      <c r="T38"/>
      <c r="U38"/>
      <c r="V38" s="25"/>
    </row>
    <row r="39" spans="1:22" s="1005" customFormat="1" ht="64.5" customHeight="1">
      <c r="A39" s="485" t="s">
        <v>23</v>
      </c>
      <c r="B39" s="469">
        <f t="shared" si="5"/>
        <v>29</v>
      </c>
      <c r="C39" s="651" t="s">
        <v>73</v>
      </c>
      <c r="D39" s="22" t="s">
        <v>47</v>
      </c>
      <c r="E39" s="724" t="s">
        <v>68</v>
      </c>
      <c r="F39" s="11" t="s">
        <v>1549</v>
      </c>
      <c r="G39" s="651" t="s">
        <v>2195</v>
      </c>
      <c r="H39" s="1059"/>
      <c r="I39" s="22"/>
      <c r="J39" s="11" t="s">
        <v>2196</v>
      </c>
      <c r="K39" s="11" t="s">
        <v>2197</v>
      </c>
      <c r="L39" s="717"/>
      <c r="M39" s="1342"/>
      <c r="N39" s="1342" t="s">
        <v>2198</v>
      </c>
      <c r="O39" s="149" t="s">
        <v>2199</v>
      </c>
      <c r="P39" s="500" t="s">
        <v>2200</v>
      </c>
      <c r="Q39" s="34" t="s">
        <v>67</v>
      </c>
      <c r="R39" s="11" t="s">
        <v>2201</v>
      </c>
      <c r="S39" s="11" t="s">
        <v>2201</v>
      </c>
      <c r="T39" s="11" t="s">
        <v>2202</v>
      </c>
      <c r="U39" s="898"/>
    </row>
    <row r="40" spans="1:22" s="868" customFormat="1" ht="45.75" customHeight="1">
      <c r="A40" s="998" t="s">
        <v>23</v>
      </c>
      <c r="B40" s="999">
        <f t="shared" ref="B40:B46" si="7">B39+1</f>
        <v>30</v>
      </c>
      <c r="C40" s="1000" t="s">
        <v>742</v>
      </c>
      <c r="D40" s="22" t="s">
        <v>47</v>
      </c>
      <c r="E40" s="22" t="s">
        <v>68</v>
      </c>
      <c r="F40" s="22" t="s">
        <v>1979</v>
      </c>
      <c r="G40" s="22" t="s">
        <v>2203</v>
      </c>
      <c r="H40" s="1000"/>
      <c r="I40" s="1001"/>
      <c r="J40" s="1002"/>
      <c r="K40" s="1061"/>
      <c r="L40" s="1133"/>
      <c r="M40" s="1006"/>
      <c r="N40" s="1006" t="s">
        <v>2204</v>
      </c>
      <c r="O40" s="1007" t="s">
        <v>2205</v>
      </c>
      <c r="P40" s="1007" t="s">
        <v>2206</v>
      </c>
      <c r="Q40" s="1008" t="s">
        <v>2207</v>
      </c>
      <c r="R40" s="1008" t="s">
        <v>2208</v>
      </c>
      <c r="S40" s="1003"/>
      <c r="T40" s="1004"/>
      <c r="U40" s="1004"/>
      <c r="V40" s="25"/>
    </row>
    <row r="41" spans="1:22" s="868" customFormat="1" ht="48" customHeight="1">
      <c r="A41" s="485" t="s">
        <v>23</v>
      </c>
      <c r="B41" s="469">
        <f t="shared" si="7"/>
        <v>31</v>
      </c>
      <c r="C41" s="651" t="s">
        <v>46</v>
      </c>
      <c r="D41" s="22" t="s">
        <v>47</v>
      </c>
      <c r="E41" s="651" t="s">
        <v>48</v>
      </c>
      <c r="F41" s="11" t="s">
        <v>2209</v>
      </c>
      <c r="G41" s="651" t="s">
        <v>2210</v>
      </c>
      <c r="H41" s="22"/>
      <c r="I41" s="22"/>
      <c r="J41" s="895">
        <v>146843</v>
      </c>
      <c r="K41" s="342" t="s">
        <v>250</v>
      </c>
      <c r="L41" s="393"/>
      <c r="M41" s="1343"/>
      <c r="N41" s="888" t="s">
        <v>2211</v>
      </c>
      <c r="O41" s="195" t="s">
        <v>2212</v>
      </c>
      <c r="P41" s="500"/>
      <c r="Q41" s="34" t="s">
        <v>2213</v>
      </c>
      <c r="R41" s="11" t="s">
        <v>2214</v>
      </c>
      <c r="S41" s="11" t="s">
        <v>2214</v>
      </c>
      <c r="T41" s="11" t="s">
        <v>2215</v>
      </c>
      <c r="U41" s="891"/>
      <c r="V41" s="25"/>
    </row>
    <row r="42" spans="1:22" s="868" customFormat="1" ht="39.75" customHeight="1">
      <c r="A42" s="22" t="s">
        <v>23</v>
      </c>
      <c r="B42" s="469">
        <f t="shared" si="7"/>
        <v>32</v>
      </c>
      <c r="C42" s="651" t="s">
        <v>46</v>
      </c>
      <c r="D42" s="22" t="s">
        <v>47</v>
      </c>
      <c r="E42" s="651" t="s">
        <v>48</v>
      </c>
      <c r="F42" s="11" t="s">
        <v>2216</v>
      </c>
      <c r="G42" s="724" t="s">
        <v>2217</v>
      </c>
      <c r="H42" s="22"/>
      <c r="I42" s="22"/>
      <c r="J42" s="895"/>
      <c r="K42" s="486" t="s">
        <v>74</v>
      </c>
      <c r="L42" s="1062"/>
      <c r="M42" s="908"/>
      <c r="N42" s="908" t="s">
        <v>2218</v>
      </c>
      <c r="O42" s="149" t="s">
        <v>2219</v>
      </c>
      <c r="P42" s="500"/>
      <c r="Q42" s="34" t="s">
        <v>2213</v>
      </c>
      <c r="R42" s="11" t="s">
        <v>2220</v>
      </c>
      <c r="S42" s="11" t="s">
        <v>2220</v>
      </c>
      <c r="T42" s="11" t="s">
        <v>2221</v>
      </c>
      <c r="U42" s="891"/>
      <c r="V42" s="25"/>
    </row>
    <row r="43" spans="1:22" s="868" customFormat="1" ht="45" customHeight="1">
      <c r="A43" s="22" t="s">
        <v>23</v>
      </c>
      <c r="B43" s="469">
        <f t="shared" si="7"/>
        <v>33</v>
      </c>
      <c r="C43" s="651" t="s">
        <v>73</v>
      </c>
      <c r="D43" s="22" t="s">
        <v>47</v>
      </c>
      <c r="E43" s="724" t="s">
        <v>68</v>
      </c>
      <c r="F43" s="11" t="s">
        <v>2222</v>
      </c>
      <c r="G43" s="651" t="s">
        <v>2223</v>
      </c>
      <c r="H43" s="22"/>
      <c r="I43" s="22"/>
      <c r="J43" s="895"/>
      <c r="K43" s="11" t="s">
        <v>2224</v>
      </c>
      <c r="L43" s="987"/>
      <c r="M43" s="1344"/>
      <c r="N43" s="1342" t="s">
        <v>2225</v>
      </c>
      <c r="O43" s="195" t="s">
        <v>2226</v>
      </c>
      <c r="P43" s="500"/>
      <c r="Q43" s="34" t="s">
        <v>2227</v>
      </c>
      <c r="R43" s="11" t="s">
        <v>2228</v>
      </c>
      <c r="S43" s="11" t="s">
        <v>2228</v>
      </c>
      <c r="T43" s="11" t="s">
        <v>2229</v>
      </c>
      <c r="U43" s="891"/>
      <c r="V43" s="25"/>
    </row>
    <row r="44" spans="1:22" s="868" customFormat="1" ht="45" customHeight="1">
      <c r="A44" s="20" t="s">
        <v>23</v>
      </c>
      <c r="B44" s="720">
        <f t="shared" si="7"/>
        <v>34</v>
      </c>
      <c r="C44" s="802" t="s">
        <v>73</v>
      </c>
      <c r="D44" s="20" t="s">
        <v>47</v>
      </c>
      <c r="E44" s="1162" t="s">
        <v>68</v>
      </c>
      <c r="F44" s="561" t="s">
        <v>2230</v>
      </c>
      <c r="G44" s="802" t="s">
        <v>2231</v>
      </c>
      <c r="H44" s="20"/>
      <c r="I44" s="20"/>
      <c r="J44" s="561" t="s">
        <v>2232</v>
      </c>
      <c r="K44" s="561" t="s">
        <v>250</v>
      </c>
      <c r="L44" s="1185"/>
      <c r="M44" s="1108"/>
      <c r="N44" s="1108" t="s">
        <v>2233</v>
      </c>
      <c r="O44" s="1108" t="s">
        <v>2234</v>
      </c>
      <c r="P44" s="1075"/>
      <c r="Q44" s="1076" t="s">
        <v>2079</v>
      </c>
      <c r="R44" s="561" t="s">
        <v>2235</v>
      </c>
      <c r="S44" s="561" t="s">
        <v>2235</v>
      </c>
      <c r="T44" s="561" t="s">
        <v>2236</v>
      </c>
      <c r="U44" s="343"/>
      <c r="V44" s="25"/>
    </row>
    <row r="45" spans="1:22" s="868" customFormat="1" ht="45" customHeight="1">
      <c r="A45" s="22" t="s">
        <v>23</v>
      </c>
      <c r="B45" s="469">
        <f t="shared" si="7"/>
        <v>35</v>
      </c>
      <c r="C45" s="22" t="s">
        <v>742</v>
      </c>
      <c r="D45" s="22" t="s">
        <v>47</v>
      </c>
      <c r="E45" s="11" t="s">
        <v>68</v>
      </c>
      <c r="F45" s="469" t="s">
        <v>2237</v>
      </c>
      <c r="G45" s="469" t="s">
        <v>2238</v>
      </c>
      <c r="H45" s="718"/>
      <c r="I45" s="469"/>
      <c r="J45" s="655"/>
      <c r="K45" s="469" t="s">
        <v>2239</v>
      </c>
      <c r="L45" s="1183"/>
      <c r="M45" s="1342"/>
      <c r="N45" s="1342" t="s">
        <v>2240</v>
      </c>
      <c r="O45" s="892" t="s">
        <v>2241</v>
      </c>
      <c r="P45" s="892" t="s">
        <v>2242</v>
      </c>
      <c r="Q45" s="892"/>
      <c r="R45" s="152"/>
      <c r="S45" s="152"/>
      <c r="T45" s="152"/>
      <c r="U45" s="152"/>
      <c r="V45" s="1191"/>
    </row>
    <row r="46" spans="1:22" s="868" customFormat="1" ht="45" customHeight="1">
      <c r="A46" s="22" t="s">
        <v>23</v>
      </c>
      <c r="B46" s="469">
        <f t="shared" si="7"/>
        <v>36</v>
      </c>
      <c r="C46" s="22" t="s">
        <v>742</v>
      </c>
      <c r="D46" s="22" t="s">
        <v>47</v>
      </c>
      <c r="E46" s="11" t="s">
        <v>68</v>
      </c>
      <c r="F46" s="469" t="s">
        <v>2243</v>
      </c>
      <c r="G46" s="469" t="s">
        <v>390</v>
      </c>
      <c r="H46" s="718"/>
      <c r="I46" s="469"/>
      <c r="J46" s="895">
        <v>619500</v>
      </c>
      <c r="K46" s="469" t="s">
        <v>2197</v>
      </c>
      <c r="L46" s="1183"/>
      <c r="M46" s="1342"/>
      <c r="N46" s="1342" t="s">
        <v>2244</v>
      </c>
      <c r="O46" s="723" t="s">
        <v>2245</v>
      </c>
      <c r="P46" s="149" t="s">
        <v>2246</v>
      </c>
      <c r="Q46" s="149" t="s">
        <v>2247</v>
      </c>
      <c r="R46" s="152"/>
      <c r="S46" s="152"/>
      <c r="T46" s="152"/>
      <c r="U46" s="152"/>
      <c r="V46" s="1191"/>
    </row>
    <row r="47" spans="1:22" s="877" customFormat="1" ht="21">
      <c r="A47" s="1488" t="s">
        <v>71</v>
      </c>
      <c r="B47" s="1488"/>
      <c r="C47" s="1488"/>
      <c r="D47" s="1488"/>
      <c r="E47" s="1488"/>
      <c r="F47" s="1488"/>
      <c r="G47" s="1488"/>
      <c r="H47" s="1488"/>
      <c r="I47" s="1488"/>
      <c r="J47" s="1488"/>
      <c r="K47" s="1488"/>
      <c r="L47" s="1488"/>
      <c r="M47" s="1488"/>
      <c r="N47" s="1488"/>
      <c r="O47" s="1488"/>
      <c r="P47" s="1488"/>
      <c r="Q47" s="1488"/>
      <c r="R47" s="1488"/>
      <c r="S47" s="1488"/>
      <c r="T47" s="1488"/>
      <c r="U47" s="344"/>
      <c r="V47" s="1192"/>
    </row>
    <row r="48" spans="1:22" s="882" customFormat="1" ht="47.25" customHeight="1">
      <c r="A48" s="22" t="s">
        <v>23</v>
      </c>
      <c r="B48" s="651">
        <f>B47+1</f>
        <v>1</v>
      </c>
      <c r="C48" s="651" t="s">
        <v>557</v>
      </c>
      <c r="D48" s="651" t="s">
        <v>47</v>
      </c>
      <c r="E48" s="651" t="s">
        <v>105</v>
      </c>
      <c r="F48" s="651" t="s">
        <v>2248</v>
      </c>
      <c r="G48" s="651" t="s">
        <v>752</v>
      </c>
      <c r="H48" s="792">
        <v>46053</v>
      </c>
      <c r="I48" s="469"/>
      <c r="J48" s="486" t="s">
        <v>2249</v>
      </c>
      <c r="K48" s="469" t="s">
        <v>2250</v>
      </c>
      <c r="L48" s="1184"/>
      <c r="M48" s="888" t="s">
        <v>2251</v>
      </c>
      <c r="N48" s="888" t="s">
        <v>2252</v>
      </c>
      <c r="O48" s="888" t="s">
        <v>2253</v>
      </c>
      <c r="Q48" s="882" t="s">
        <v>67</v>
      </c>
      <c r="R48" s="882" t="s">
        <v>2254</v>
      </c>
      <c r="T48" s="882" t="s">
        <v>2255</v>
      </c>
    </row>
    <row r="49" spans="1:22" s="559" customFormat="1" ht="45" customHeight="1">
      <c r="A49" s="221" t="s">
        <v>23</v>
      </c>
      <c r="B49" s="1186">
        <f>B48+1</f>
        <v>2</v>
      </c>
      <c r="C49" s="1186" t="s">
        <v>73</v>
      </c>
      <c r="D49" s="221" t="s">
        <v>47</v>
      </c>
      <c r="E49" s="1187" t="s">
        <v>68</v>
      </c>
      <c r="F49" s="725" t="s">
        <v>700</v>
      </c>
      <c r="G49" s="1186" t="s">
        <v>1528</v>
      </c>
      <c r="H49" s="221"/>
      <c r="I49" s="221"/>
      <c r="J49" s="725"/>
      <c r="K49" s="725" t="s">
        <v>66</v>
      </c>
      <c r="L49" s="1188"/>
      <c r="M49" s="1180"/>
      <c r="N49" s="221"/>
      <c r="O49" s="1181" t="s">
        <v>2256</v>
      </c>
      <c r="P49" s="1189"/>
      <c r="Q49" s="1182" t="s">
        <v>67</v>
      </c>
      <c r="R49" s="725" t="s">
        <v>2257</v>
      </c>
      <c r="S49" s="725" t="s">
        <v>2257</v>
      </c>
      <c r="T49" s="725"/>
      <c r="U49" s="1190"/>
    </row>
    <row r="50" spans="1:22" s="868" customFormat="1" ht="45" customHeight="1">
      <c r="A50" s="22" t="s">
        <v>23</v>
      </c>
      <c r="B50" s="651">
        <f>B49+1</f>
        <v>3</v>
      </c>
      <c r="C50" s="651" t="s">
        <v>73</v>
      </c>
      <c r="D50" s="22" t="s">
        <v>47</v>
      </c>
      <c r="E50" s="724" t="s">
        <v>68</v>
      </c>
      <c r="F50" s="11" t="s">
        <v>1530</v>
      </c>
      <c r="G50" s="651" t="s">
        <v>1031</v>
      </c>
      <c r="H50" s="22"/>
      <c r="I50" s="22"/>
      <c r="J50" s="895"/>
      <c r="K50" s="11" t="s">
        <v>66</v>
      </c>
      <c r="L50" s="894"/>
      <c r="M50" s="221"/>
      <c r="N50" s="221"/>
      <c r="O50" s="149" t="s">
        <v>2258</v>
      </c>
      <c r="P50" s="500"/>
      <c r="Q50" s="34"/>
      <c r="R50" s="11"/>
      <c r="S50" s="11"/>
      <c r="T50" s="11"/>
      <c r="U50" s="891"/>
      <c r="V50" s="25"/>
    </row>
    <row r="51" spans="1:22" s="868" customFormat="1" ht="45" customHeight="1">
      <c r="A51" s="22" t="s">
        <v>23</v>
      </c>
      <c r="B51" s="651">
        <f>B50+1</f>
        <v>4</v>
      </c>
      <c r="C51" s="651" t="s">
        <v>154</v>
      </c>
      <c r="D51" s="22" t="s">
        <v>47</v>
      </c>
      <c r="E51" s="724" t="s">
        <v>1517</v>
      </c>
      <c r="F51" s="11" t="s">
        <v>2259</v>
      </c>
      <c r="G51" s="651" t="s">
        <v>1031</v>
      </c>
      <c r="H51" s="22"/>
      <c r="I51" s="22"/>
      <c r="J51" s="11" t="s">
        <v>2260</v>
      </c>
      <c r="K51" s="11" t="s">
        <v>108</v>
      </c>
      <c r="L51" s="894"/>
      <c r="M51" s="734"/>
      <c r="N51" s="734"/>
      <c r="O51" s="149" t="s">
        <v>2261</v>
      </c>
      <c r="P51" s="500" t="s">
        <v>2262</v>
      </c>
      <c r="Q51" s="34" t="s">
        <v>67</v>
      </c>
      <c r="R51" s="230">
        <v>45125</v>
      </c>
      <c r="S51" s="230">
        <v>45139</v>
      </c>
      <c r="T51" s="230"/>
      <c r="U51" s="891"/>
      <c r="V51" s="25"/>
    </row>
    <row r="52" spans="1:22" s="869" customFormat="1" ht="84.95">
      <c r="A52" s="22" t="s">
        <v>23</v>
      </c>
      <c r="B52" s="651">
        <f t="shared" ref="B52:B53" si="8">B51+1</f>
        <v>5</v>
      </c>
      <c r="C52" s="651" t="s">
        <v>46</v>
      </c>
      <c r="D52" s="22" t="s">
        <v>47</v>
      </c>
      <c r="E52" s="651" t="s">
        <v>48</v>
      </c>
      <c r="F52" s="11" t="s">
        <v>2263</v>
      </c>
      <c r="G52" s="651" t="s">
        <v>2264</v>
      </c>
      <c r="H52" s="22"/>
      <c r="I52" s="22"/>
      <c r="J52" s="895"/>
      <c r="K52" s="11" t="s">
        <v>108</v>
      </c>
      <c r="L52" s="894"/>
      <c r="M52" s="1342"/>
      <c r="N52" s="1342" t="s">
        <v>2265</v>
      </c>
      <c r="O52" s="149" t="s">
        <v>2266</v>
      </c>
      <c r="P52" s="500"/>
      <c r="Q52" s="34" t="s">
        <v>2213</v>
      </c>
      <c r="R52" s="11" t="s">
        <v>2267</v>
      </c>
      <c r="S52" s="11" t="s">
        <v>2267</v>
      </c>
      <c r="T52" s="11" t="s">
        <v>2268</v>
      </c>
      <c r="U52" s="891"/>
      <c r="V52" s="83"/>
    </row>
    <row r="53" spans="1:22" s="868" customFormat="1" ht="45" customHeight="1">
      <c r="A53" s="22" t="s">
        <v>23</v>
      </c>
      <c r="B53" s="651">
        <f t="shared" si="8"/>
        <v>6</v>
      </c>
      <c r="C53" s="651" t="s">
        <v>46</v>
      </c>
      <c r="D53" s="22" t="s">
        <v>47</v>
      </c>
      <c r="E53" s="651" t="s">
        <v>48</v>
      </c>
      <c r="F53" s="11" t="s">
        <v>2269</v>
      </c>
      <c r="G53" s="651" t="s">
        <v>446</v>
      </c>
      <c r="H53" s="22"/>
      <c r="I53" s="22"/>
      <c r="J53" s="895"/>
      <c r="K53" s="11" t="s">
        <v>74</v>
      </c>
      <c r="L53" s="894"/>
      <c r="M53" s="735"/>
      <c r="N53" s="22"/>
      <c r="O53" s="195" t="s">
        <v>2270</v>
      </c>
      <c r="P53" s="500"/>
      <c r="Q53" s="34" t="s">
        <v>2213</v>
      </c>
      <c r="R53" s="11" t="s">
        <v>2228</v>
      </c>
      <c r="S53" s="11" t="s">
        <v>2228</v>
      </c>
      <c r="T53" s="11"/>
      <c r="U53" s="891"/>
      <c r="V53" s="25"/>
    </row>
    <row r="54" spans="1:22" s="868" customFormat="1" ht="45" customHeight="1">
      <c r="A54" s="22" t="s">
        <v>23</v>
      </c>
      <c r="B54" s="651">
        <f t="shared" ref="B54:B71" si="9">B53+1</f>
        <v>7</v>
      </c>
      <c r="C54" s="651" t="s">
        <v>73</v>
      </c>
      <c r="D54" s="22" t="s">
        <v>47</v>
      </c>
      <c r="E54" s="724" t="s">
        <v>68</v>
      </c>
      <c r="F54" s="11" t="s">
        <v>1353</v>
      </c>
      <c r="G54" s="651" t="s">
        <v>1354</v>
      </c>
      <c r="H54" s="22"/>
      <c r="I54" s="22"/>
      <c r="J54" s="22"/>
      <c r="K54" s="11" t="s">
        <v>74</v>
      </c>
      <c r="L54" s="894"/>
      <c r="M54" s="496"/>
      <c r="N54" s="496"/>
      <c r="O54" s="149" t="s">
        <v>2271</v>
      </c>
      <c r="P54" s="500" t="s">
        <v>2272</v>
      </c>
      <c r="Q54" s="34" t="s">
        <v>67</v>
      </c>
      <c r="R54" s="230">
        <v>45196</v>
      </c>
      <c r="S54" s="230">
        <v>45217</v>
      </c>
      <c r="T54" s="230" t="s">
        <v>2273</v>
      </c>
      <c r="U54" s="896"/>
      <c r="V54" s="25"/>
    </row>
    <row r="55" spans="1:22" s="868" customFormat="1" ht="45" customHeight="1">
      <c r="A55" s="22" t="s">
        <v>23</v>
      </c>
      <c r="B55" s="651">
        <f t="shared" si="9"/>
        <v>8</v>
      </c>
      <c r="C55" s="651" t="s">
        <v>73</v>
      </c>
      <c r="D55" s="22" t="s">
        <v>47</v>
      </c>
      <c r="E55" s="651" t="s">
        <v>2274</v>
      </c>
      <c r="F55" s="11" t="s">
        <v>2275</v>
      </c>
      <c r="G55" s="651" t="s">
        <v>2276</v>
      </c>
      <c r="H55" s="22"/>
      <c r="I55" s="22"/>
      <c r="J55" s="895">
        <v>672000</v>
      </c>
      <c r="K55" s="11" t="s">
        <v>250</v>
      </c>
      <c r="L55" s="894"/>
      <c r="M55" s="1129"/>
      <c r="N55" s="191"/>
      <c r="O55" s="195" t="s">
        <v>2277</v>
      </c>
      <c r="P55" s="500"/>
      <c r="Q55" s="34" t="s">
        <v>2079</v>
      </c>
      <c r="R55" s="11" t="s">
        <v>2278</v>
      </c>
      <c r="S55" s="11"/>
      <c r="T55" s="11"/>
      <c r="U55" s="891"/>
      <c r="V55" s="25"/>
    </row>
    <row r="56" spans="1:22" s="868" customFormat="1" ht="33.75" customHeight="1">
      <c r="A56" s="22" t="s">
        <v>23</v>
      </c>
      <c r="B56" s="651">
        <f t="shared" si="9"/>
        <v>9</v>
      </c>
      <c r="C56" s="651" t="s">
        <v>73</v>
      </c>
      <c r="D56" s="22" t="s">
        <v>47</v>
      </c>
      <c r="E56" s="724" t="s">
        <v>68</v>
      </c>
      <c r="F56" s="11" t="s">
        <v>2279</v>
      </c>
      <c r="G56" s="651" t="s">
        <v>446</v>
      </c>
      <c r="H56" s="22"/>
      <c r="I56" s="22"/>
      <c r="J56" s="22"/>
      <c r="K56" s="11" t="s">
        <v>66</v>
      </c>
      <c r="L56" s="894"/>
      <c r="M56" s="897"/>
      <c r="N56" s="897"/>
      <c r="O56" s="149" t="s">
        <v>2280</v>
      </c>
      <c r="P56" s="500" t="s">
        <v>2281</v>
      </c>
      <c r="Q56" s="34" t="s">
        <v>67</v>
      </c>
      <c r="R56" s="11" t="s">
        <v>2282</v>
      </c>
      <c r="S56" s="230"/>
      <c r="T56" s="230"/>
      <c r="U56" s="896"/>
      <c r="V56" s="25"/>
    </row>
    <row r="57" spans="1:22" s="867" customFormat="1" ht="45" customHeight="1">
      <c r="A57" s="22" t="s">
        <v>23</v>
      </c>
      <c r="B57" s="651">
        <f t="shared" si="9"/>
        <v>10</v>
      </c>
      <c r="C57" s="651" t="s">
        <v>46</v>
      </c>
      <c r="D57" s="22" t="s">
        <v>47</v>
      </c>
      <c r="E57" s="651" t="s">
        <v>48</v>
      </c>
      <c r="F57" s="11" t="s">
        <v>1601</v>
      </c>
      <c r="G57" s="651" t="s">
        <v>1031</v>
      </c>
      <c r="H57" s="22"/>
      <c r="I57" s="22"/>
      <c r="J57" s="11"/>
      <c r="K57" s="11" t="s">
        <v>66</v>
      </c>
      <c r="L57" s="894"/>
      <c r="M57" s="149"/>
      <c r="N57" s="149" t="s">
        <v>2283</v>
      </c>
      <c r="O57" s="149" t="s">
        <v>2284</v>
      </c>
      <c r="P57" s="500"/>
      <c r="Q57" s="34" t="s">
        <v>67</v>
      </c>
      <c r="R57" s="11" t="s">
        <v>2285</v>
      </c>
      <c r="S57" s="11" t="s">
        <v>2285</v>
      </c>
      <c r="T57" s="11"/>
      <c r="U57" s="891"/>
      <c r="V57" s="890"/>
    </row>
    <row r="58" spans="1:22" s="868" customFormat="1" ht="45" customHeight="1">
      <c r="A58" s="485" t="s">
        <v>23</v>
      </c>
      <c r="B58" s="651">
        <f t="shared" si="9"/>
        <v>11</v>
      </c>
      <c r="C58" s="485" t="s">
        <v>46</v>
      </c>
      <c r="D58" s="485" t="s">
        <v>47</v>
      </c>
      <c r="E58" s="485" t="s">
        <v>617</v>
      </c>
      <c r="F58" s="486" t="s">
        <v>1356</v>
      </c>
      <c r="G58" s="470" t="s">
        <v>1357</v>
      </c>
      <c r="H58" s="885"/>
      <c r="I58" s="886"/>
      <c r="J58" s="886"/>
      <c r="K58" s="486" t="s">
        <v>66</v>
      </c>
      <c r="L58" s="894"/>
      <c r="M58" s="734"/>
      <c r="N58" s="734"/>
      <c r="O58" s="149" t="s">
        <v>2286</v>
      </c>
      <c r="P58" s="889" t="s">
        <v>2287</v>
      </c>
      <c r="Q58" s="889"/>
      <c r="R58" s="889"/>
      <c r="S58" s="889"/>
      <c r="T58" s="889"/>
      <c r="U58" s="890"/>
      <c r="V58" s="25"/>
    </row>
    <row r="59" spans="1:22" s="868" customFormat="1" ht="45" customHeight="1">
      <c r="A59" s="22" t="s">
        <v>23</v>
      </c>
      <c r="B59" s="651">
        <f t="shared" si="9"/>
        <v>12</v>
      </c>
      <c r="C59" s="651" t="s">
        <v>557</v>
      </c>
      <c r="D59" s="22" t="s">
        <v>47</v>
      </c>
      <c r="E59" s="651" t="s">
        <v>105</v>
      </c>
      <c r="F59" s="11" t="s">
        <v>2288</v>
      </c>
      <c r="G59" s="651" t="s">
        <v>752</v>
      </c>
      <c r="H59" s="22"/>
      <c r="I59" s="22"/>
      <c r="J59" s="11"/>
      <c r="K59" s="11" t="s">
        <v>108</v>
      </c>
      <c r="L59" s="894"/>
      <c r="M59" s="735"/>
      <c r="N59" s="22"/>
      <c r="O59" s="195" t="s">
        <v>2289</v>
      </c>
      <c r="P59" s="500"/>
      <c r="Q59" s="34" t="s">
        <v>67</v>
      </c>
      <c r="R59" s="11"/>
      <c r="S59" s="11"/>
      <c r="T59" s="11" t="s">
        <v>2255</v>
      </c>
      <c r="U59" s="891"/>
      <c r="V59" s="25"/>
    </row>
    <row r="60" spans="1:22" s="868" customFormat="1" ht="45" customHeight="1">
      <c r="A60" s="22" t="s">
        <v>23</v>
      </c>
      <c r="B60" s="651">
        <f t="shared" si="9"/>
        <v>13</v>
      </c>
      <c r="C60" s="651" t="s">
        <v>557</v>
      </c>
      <c r="D60" s="22" t="s">
        <v>47</v>
      </c>
      <c r="E60" s="651" t="s">
        <v>105</v>
      </c>
      <c r="F60" s="11" t="s">
        <v>2290</v>
      </c>
      <c r="G60" s="651" t="s">
        <v>752</v>
      </c>
      <c r="H60" s="22"/>
      <c r="I60" s="22"/>
      <c r="J60" s="11"/>
      <c r="K60" s="11" t="s">
        <v>74</v>
      </c>
      <c r="L60" s="894"/>
      <c r="M60" s="735"/>
      <c r="N60" s="22"/>
      <c r="O60" s="195" t="s">
        <v>2291</v>
      </c>
      <c r="P60" s="500"/>
      <c r="Q60" s="34" t="s">
        <v>67</v>
      </c>
      <c r="R60" s="11" t="s">
        <v>2254</v>
      </c>
      <c r="S60" s="11"/>
      <c r="T60" s="11"/>
      <c r="U60" s="891"/>
      <c r="V60" s="25"/>
    </row>
    <row r="61" spans="1:22" s="868" customFormat="1" ht="45" customHeight="1">
      <c r="A61" s="22" t="s">
        <v>23</v>
      </c>
      <c r="B61" s="651">
        <f t="shared" si="9"/>
        <v>14</v>
      </c>
      <c r="C61" s="651" t="s">
        <v>46</v>
      </c>
      <c r="D61" s="22" t="s">
        <v>47</v>
      </c>
      <c r="E61" s="651" t="s">
        <v>48</v>
      </c>
      <c r="F61" s="11" t="s">
        <v>2292</v>
      </c>
      <c r="G61" s="651" t="s">
        <v>1555</v>
      </c>
      <c r="H61" s="22"/>
      <c r="I61" s="22"/>
      <c r="J61" s="11"/>
      <c r="K61" s="11" t="s">
        <v>66</v>
      </c>
      <c r="L61" s="894"/>
      <c r="M61" s="735"/>
      <c r="N61" s="22"/>
      <c r="O61" s="195" t="s">
        <v>2293</v>
      </c>
      <c r="P61" s="500"/>
      <c r="Q61" s="34" t="s">
        <v>67</v>
      </c>
      <c r="R61" s="11" t="s">
        <v>2294</v>
      </c>
      <c r="S61" s="11" t="s">
        <v>2294</v>
      </c>
      <c r="T61" s="11"/>
      <c r="U61" s="891"/>
      <c r="V61" s="25"/>
    </row>
    <row r="62" spans="1:22" s="868" customFormat="1" ht="45" customHeight="1">
      <c r="A62" s="22" t="s">
        <v>23</v>
      </c>
      <c r="B62" s="651">
        <f t="shared" si="9"/>
        <v>15</v>
      </c>
      <c r="C62" s="651" t="s">
        <v>46</v>
      </c>
      <c r="D62" s="22" t="s">
        <v>47</v>
      </c>
      <c r="E62" s="651" t="s">
        <v>48</v>
      </c>
      <c r="F62" s="11" t="s">
        <v>1532</v>
      </c>
      <c r="G62" s="651" t="s">
        <v>1533</v>
      </c>
      <c r="H62" s="22"/>
      <c r="I62" s="22"/>
      <c r="J62" s="11"/>
      <c r="K62" s="11" t="s">
        <v>66</v>
      </c>
      <c r="L62" s="894"/>
      <c r="M62" s="735"/>
      <c r="N62" s="22"/>
      <c r="O62" s="195" t="s">
        <v>2295</v>
      </c>
      <c r="P62" s="500"/>
      <c r="Q62" s="34" t="s">
        <v>67</v>
      </c>
      <c r="R62" s="11" t="s">
        <v>2296</v>
      </c>
      <c r="S62" s="11" t="s">
        <v>2296</v>
      </c>
      <c r="T62" s="11"/>
      <c r="U62" s="896"/>
      <c r="V62" s="25"/>
    </row>
    <row r="63" spans="1:22" s="868" customFormat="1" ht="45" customHeight="1">
      <c r="A63" s="22" t="s">
        <v>23</v>
      </c>
      <c r="B63" s="651">
        <f t="shared" si="9"/>
        <v>16</v>
      </c>
      <c r="C63" s="651" t="s">
        <v>46</v>
      </c>
      <c r="D63" s="22" t="s">
        <v>47</v>
      </c>
      <c r="E63" s="651" t="s">
        <v>48</v>
      </c>
      <c r="F63" s="11" t="s">
        <v>1315</v>
      </c>
      <c r="G63" s="651" t="s">
        <v>1031</v>
      </c>
      <c r="H63" s="22"/>
      <c r="I63" s="22"/>
      <c r="J63" s="895"/>
      <c r="K63" s="11" t="s">
        <v>66</v>
      </c>
      <c r="L63" s="894"/>
      <c r="M63" s="735"/>
      <c r="N63" s="22"/>
      <c r="O63" s="195" t="s">
        <v>2297</v>
      </c>
      <c r="P63" s="500"/>
      <c r="Q63" s="34" t="s">
        <v>2213</v>
      </c>
      <c r="R63" s="11" t="s">
        <v>2298</v>
      </c>
      <c r="S63" s="11" t="s">
        <v>2298</v>
      </c>
      <c r="T63" s="11"/>
      <c r="U63" s="891"/>
      <c r="V63" s="25"/>
    </row>
    <row r="64" spans="1:22" s="868" customFormat="1" ht="45" customHeight="1">
      <c r="A64" s="22" t="s">
        <v>23</v>
      </c>
      <c r="B64" s="651">
        <f t="shared" si="9"/>
        <v>17</v>
      </c>
      <c r="C64" s="651" t="s">
        <v>46</v>
      </c>
      <c r="D64" s="22" t="s">
        <v>47</v>
      </c>
      <c r="E64" s="651" t="s">
        <v>48</v>
      </c>
      <c r="F64" s="11" t="s">
        <v>1347</v>
      </c>
      <c r="G64" s="651" t="s">
        <v>1031</v>
      </c>
      <c r="H64" s="22"/>
      <c r="I64" s="22"/>
      <c r="J64" s="895"/>
      <c r="K64" s="11" t="s">
        <v>108</v>
      </c>
      <c r="L64" s="894"/>
      <c r="M64" s="735"/>
      <c r="N64" s="22"/>
      <c r="O64" s="195" t="s">
        <v>2299</v>
      </c>
      <c r="P64" s="500"/>
      <c r="Q64" s="34" t="s">
        <v>67</v>
      </c>
      <c r="R64" s="11" t="s">
        <v>2296</v>
      </c>
      <c r="S64" s="11"/>
      <c r="T64" s="11"/>
      <c r="U64" s="891"/>
      <c r="V64" s="25"/>
    </row>
    <row r="65" spans="1:22" s="868" customFormat="1" ht="45" customHeight="1">
      <c r="A65" s="22" t="s">
        <v>23</v>
      </c>
      <c r="B65" s="651">
        <f t="shared" si="9"/>
        <v>18</v>
      </c>
      <c r="C65" s="651" t="s">
        <v>46</v>
      </c>
      <c r="D65" s="22" t="s">
        <v>47</v>
      </c>
      <c r="E65" s="651" t="s">
        <v>48</v>
      </c>
      <c r="F65" s="11" t="s">
        <v>1360</v>
      </c>
      <c r="G65" s="651" t="s">
        <v>1031</v>
      </c>
      <c r="H65" s="22"/>
      <c r="I65" s="22"/>
      <c r="J65" s="895"/>
      <c r="K65" s="11" t="s">
        <v>66</v>
      </c>
      <c r="L65" s="894"/>
      <c r="M65" s="735"/>
      <c r="N65" s="22"/>
      <c r="O65" s="195" t="s">
        <v>2300</v>
      </c>
      <c r="P65" s="500"/>
      <c r="Q65" s="34" t="s">
        <v>67</v>
      </c>
      <c r="R65" s="11" t="s">
        <v>2296</v>
      </c>
      <c r="S65" s="11"/>
      <c r="T65" s="11"/>
      <c r="U65" s="891"/>
      <c r="V65" s="25"/>
    </row>
    <row r="66" spans="1:22" s="868" customFormat="1" ht="45" customHeight="1">
      <c r="A66" s="22" t="s">
        <v>23</v>
      </c>
      <c r="B66" s="651">
        <f t="shared" si="9"/>
        <v>19</v>
      </c>
      <c r="C66" s="651" t="s">
        <v>46</v>
      </c>
      <c r="D66" s="22" t="s">
        <v>47</v>
      </c>
      <c r="E66" s="651" t="s">
        <v>48</v>
      </c>
      <c r="F66" s="11" t="s">
        <v>1389</v>
      </c>
      <c r="G66" s="651" t="s">
        <v>1031</v>
      </c>
      <c r="H66" s="22"/>
      <c r="I66" s="22"/>
      <c r="J66" s="895"/>
      <c r="K66" s="11" t="s">
        <v>66</v>
      </c>
      <c r="L66" s="894"/>
      <c r="M66" s="735"/>
      <c r="N66" s="22"/>
      <c r="O66" s="195" t="s">
        <v>2301</v>
      </c>
      <c r="P66" s="500"/>
      <c r="Q66" s="34" t="s">
        <v>67</v>
      </c>
      <c r="R66" s="11"/>
      <c r="S66" s="11"/>
      <c r="T66" s="11"/>
      <c r="U66" s="891"/>
      <c r="V66" s="25"/>
    </row>
    <row r="67" spans="1:22" s="868" customFormat="1" ht="45" customHeight="1">
      <c r="A67" s="22" t="s">
        <v>23</v>
      </c>
      <c r="B67" s="651">
        <f t="shared" si="9"/>
        <v>20</v>
      </c>
      <c r="C67" s="651" t="s">
        <v>46</v>
      </c>
      <c r="D67" s="22" t="s">
        <v>47</v>
      </c>
      <c r="E67" s="651" t="s">
        <v>48</v>
      </c>
      <c r="F67" s="11" t="s">
        <v>1535</v>
      </c>
      <c r="G67" s="651" t="s">
        <v>1031</v>
      </c>
      <c r="H67" s="22"/>
      <c r="I67" s="22"/>
      <c r="J67" s="895"/>
      <c r="K67" s="11" t="s">
        <v>66</v>
      </c>
      <c r="L67" s="894"/>
      <c r="M67" s="735"/>
      <c r="N67" s="22"/>
      <c r="O67" s="195" t="s">
        <v>2301</v>
      </c>
      <c r="P67" s="500"/>
      <c r="Q67" s="34" t="s">
        <v>67</v>
      </c>
      <c r="R67" s="11"/>
      <c r="S67" s="11"/>
      <c r="T67" s="11"/>
      <c r="U67" s="891"/>
      <c r="V67" s="25"/>
    </row>
    <row r="68" spans="1:22" s="868" customFormat="1" ht="45" customHeight="1">
      <c r="A68" s="22" t="s">
        <v>23</v>
      </c>
      <c r="B68" s="651">
        <f t="shared" si="9"/>
        <v>21</v>
      </c>
      <c r="C68" s="651" t="s">
        <v>46</v>
      </c>
      <c r="D68" s="22" t="s">
        <v>47</v>
      </c>
      <c r="E68" s="651" t="s">
        <v>48</v>
      </c>
      <c r="F68" s="11" t="s">
        <v>1537</v>
      </c>
      <c r="G68" s="651" t="s">
        <v>1031</v>
      </c>
      <c r="H68" s="22"/>
      <c r="I68" s="22"/>
      <c r="J68" s="895"/>
      <c r="K68" s="11" t="s">
        <v>66</v>
      </c>
      <c r="L68" s="894"/>
      <c r="M68" s="735"/>
      <c r="N68" s="22"/>
      <c r="O68" s="195" t="s">
        <v>2301</v>
      </c>
      <c r="P68" s="500"/>
      <c r="Q68" s="34" t="s">
        <v>67</v>
      </c>
      <c r="R68" s="11"/>
      <c r="S68" s="11"/>
      <c r="T68" s="11"/>
      <c r="U68" s="891"/>
      <c r="V68" s="25"/>
    </row>
    <row r="69" spans="1:22" s="868" customFormat="1" ht="45" customHeight="1">
      <c r="A69" s="22" t="s">
        <v>23</v>
      </c>
      <c r="B69" s="651">
        <f t="shared" si="9"/>
        <v>22</v>
      </c>
      <c r="C69" s="651" t="s">
        <v>46</v>
      </c>
      <c r="D69" s="22" t="s">
        <v>47</v>
      </c>
      <c r="E69" s="651" t="s">
        <v>48</v>
      </c>
      <c r="F69" s="11" t="s">
        <v>1330</v>
      </c>
      <c r="G69" s="651" t="s">
        <v>1031</v>
      </c>
      <c r="H69" s="22"/>
      <c r="I69" s="22"/>
      <c r="J69" s="895"/>
      <c r="K69" s="11" t="s">
        <v>66</v>
      </c>
      <c r="L69" s="894"/>
      <c r="M69" s="735"/>
      <c r="N69" s="22"/>
      <c r="O69" s="195" t="s">
        <v>2302</v>
      </c>
      <c r="P69" s="500"/>
      <c r="Q69" s="34" t="s">
        <v>67</v>
      </c>
      <c r="R69" s="11"/>
      <c r="S69" s="11"/>
      <c r="T69" s="11"/>
      <c r="U69" s="891"/>
      <c r="V69" s="25"/>
    </row>
    <row r="70" spans="1:22" s="868" customFormat="1" ht="45" customHeight="1">
      <c r="A70" s="22" t="s">
        <v>23</v>
      </c>
      <c r="B70" s="651">
        <f t="shared" si="9"/>
        <v>23</v>
      </c>
      <c r="C70" s="651" t="s">
        <v>46</v>
      </c>
      <c r="D70" s="22" t="s">
        <v>47</v>
      </c>
      <c r="E70" s="651" t="s">
        <v>48</v>
      </c>
      <c r="F70" s="11" t="s">
        <v>1327</v>
      </c>
      <c r="G70" s="651" t="s">
        <v>1031</v>
      </c>
      <c r="H70" s="22"/>
      <c r="I70" s="22"/>
      <c r="J70" s="895"/>
      <c r="K70" s="11" t="s">
        <v>66</v>
      </c>
      <c r="L70" s="894"/>
      <c r="M70" s="735"/>
      <c r="N70" s="22"/>
      <c r="O70" s="195" t="s">
        <v>2303</v>
      </c>
      <c r="P70" s="500"/>
      <c r="Q70" s="34" t="s">
        <v>67</v>
      </c>
      <c r="R70" s="11"/>
      <c r="S70" s="11"/>
      <c r="T70" s="11"/>
      <c r="U70" s="891"/>
      <c r="V70" s="25"/>
    </row>
    <row r="71" spans="1:22" s="868" customFormat="1" ht="45" customHeight="1">
      <c r="A71" s="22" t="s">
        <v>23</v>
      </c>
      <c r="B71" s="651">
        <f t="shared" si="9"/>
        <v>24</v>
      </c>
      <c r="C71" s="651" t="s">
        <v>46</v>
      </c>
      <c r="D71" s="22" t="s">
        <v>47</v>
      </c>
      <c r="E71" s="651" t="s">
        <v>48</v>
      </c>
      <c r="F71" s="11" t="s">
        <v>2304</v>
      </c>
      <c r="G71" s="651" t="s">
        <v>1031</v>
      </c>
      <c r="H71" s="22"/>
      <c r="I71" s="22"/>
      <c r="J71" s="895"/>
      <c r="K71" s="11" t="s">
        <v>66</v>
      </c>
      <c r="L71" s="894"/>
      <c r="M71" s="735"/>
      <c r="N71" s="22"/>
      <c r="O71" s="195" t="s">
        <v>2305</v>
      </c>
      <c r="P71" s="500"/>
      <c r="Q71" s="34" t="s">
        <v>67</v>
      </c>
      <c r="R71" s="11"/>
      <c r="S71" s="11"/>
      <c r="T71" s="11"/>
      <c r="U71" s="891"/>
      <c r="V71" s="25"/>
    </row>
    <row r="72" spans="1:22" s="868" customFormat="1" ht="45" customHeight="1">
      <c r="A72" s="22" t="s">
        <v>23</v>
      </c>
      <c r="B72" s="651">
        <f>B41+1</f>
        <v>32</v>
      </c>
      <c r="C72" s="651" t="s">
        <v>557</v>
      </c>
      <c r="D72" s="22" t="s">
        <v>47</v>
      </c>
      <c r="E72" s="651" t="s">
        <v>105</v>
      </c>
      <c r="F72" s="11" t="s">
        <v>2306</v>
      </c>
      <c r="G72" s="651" t="s">
        <v>752</v>
      </c>
      <c r="H72" s="22"/>
      <c r="I72" s="22"/>
      <c r="J72" s="11"/>
      <c r="K72" s="11" t="s">
        <v>66</v>
      </c>
      <c r="L72" s="894"/>
      <c r="M72" s="735"/>
      <c r="N72" s="22"/>
      <c r="O72" s="195" t="s">
        <v>2307</v>
      </c>
      <c r="P72" s="500"/>
      <c r="Q72" s="34" t="s">
        <v>67</v>
      </c>
      <c r="R72" s="11" t="s">
        <v>2254</v>
      </c>
      <c r="S72" s="11" t="s">
        <v>2308</v>
      </c>
      <c r="T72" s="11"/>
      <c r="U72" s="891"/>
      <c r="V72" s="25"/>
    </row>
    <row r="73" spans="1:22" s="868" customFormat="1" ht="45" customHeight="1">
      <c r="A73" s="22" t="s">
        <v>23</v>
      </c>
      <c r="B73" s="651">
        <f>B72+1</f>
        <v>33</v>
      </c>
      <c r="C73" s="651" t="s">
        <v>557</v>
      </c>
      <c r="D73" s="22" t="s">
        <v>47</v>
      </c>
      <c r="E73" s="651" t="s">
        <v>105</v>
      </c>
      <c r="F73" s="11" t="s">
        <v>2309</v>
      </c>
      <c r="G73" s="651" t="s">
        <v>752</v>
      </c>
      <c r="H73" s="22"/>
      <c r="I73" s="22"/>
      <c r="J73" s="11"/>
      <c r="K73" s="11" t="s">
        <v>66</v>
      </c>
      <c r="L73" s="894"/>
      <c r="M73" s="735"/>
      <c r="N73" s="22"/>
      <c r="O73" s="195" t="s">
        <v>2310</v>
      </c>
      <c r="P73" s="500"/>
      <c r="Q73" s="34" t="s">
        <v>67</v>
      </c>
      <c r="R73" s="11" t="s">
        <v>2254</v>
      </c>
      <c r="S73" s="11" t="s">
        <v>2311</v>
      </c>
      <c r="T73" s="11"/>
      <c r="U73" s="891"/>
      <c r="V73" s="25"/>
    </row>
    <row r="74" spans="1:22" s="868" customFormat="1" ht="45" customHeight="1">
      <c r="A74" s="22" t="s">
        <v>23</v>
      </c>
      <c r="B74" s="651">
        <f>B73+1</f>
        <v>34</v>
      </c>
      <c r="C74" s="651" t="s">
        <v>557</v>
      </c>
      <c r="D74" s="22" t="s">
        <v>47</v>
      </c>
      <c r="E74" s="651" t="s">
        <v>105</v>
      </c>
      <c r="F74" s="11" t="s">
        <v>2312</v>
      </c>
      <c r="G74" s="651" t="s">
        <v>752</v>
      </c>
      <c r="H74" s="22"/>
      <c r="I74" s="22"/>
      <c r="J74" s="11"/>
      <c r="K74" s="11" t="s">
        <v>66</v>
      </c>
      <c r="L74" s="894"/>
      <c r="M74" s="735"/>
      <c r="N74" s="22"/>
      <c r="O74" s="195" t="s">
        <v>2313</v>
      </c>
      <c r="P74" s="500"/>
      <c r="Q74" s="34" t="s">
        <v>67</v>
      </c>
      <c r="R74" s="11" t="s">
        <v>2254</v>
      </c>
      <c r="S74" s="11"/>
      <c r="T74" s="11"/>
      <c r="U74" s="891"/>
      <c r="V74" s="25"/>
    </row>
    <row r="75" spans="1:22" s="868" customFormat="1" ht="45" customHeight="1">
      <c r="A75" s="22" t="s">
        <v>23</v>
      </c>
      <c r="B75" s="651">
        <f>B74+1</f>
        <v>35</v>
      </c>
      <c r="C75" s="651" t="s">
        <v>557</v>
      </c>
      <c r="D75" s="22" t="s">
        <v>47</v>
      </c>
      <c r="E75" s="651" t="s">
        <v>105</v>
      </c>
      <c r="F75" s="11" t="s">
        <v>1105</v>
      </c>
      <c r="G75" s="651" t="s">
        <v>752</v>
      </c>
      <c r="H75" s="22"/>
      <c r="I75" s="22"/>
      <c r="J75" s="11"/>
      <c r="K75" s="11" t="s">
        <v>66</v>
      </c>
      <c r="L75" s="894"/>
      <c r="M75" s="735"/>
      <c r="N75" s="22"/>
      <c r="O75" s="195" t="s">
        <v>2314</v>
      </c>
      <c r="P75" s="500"/>
      <c r="Q75" s="34" t="s">
        <v>67</v>
      </c>
      <c r="R75" s="11" t="s">
        <v>2254</v>
      </c>
      <c r="S75" s="11"/>
      <c r="T75" s="11"/>
      <c r="U75" s="891"/>
      <c r="V75" s="25"/>
    </row>
    <row r="76" spans="1:22" s="868" customFormat="1" ht="45" customHeight="1">
      <c r="A76" s="22" t="s">
        <v>23</v>
      </c>
      <c r="B76" s="651">
        <f>B75+1</f>
        <v>36</v>
      </c>
      <c r="C76" s="651" t="s">
        <v>557</v>
      </c>
      <c r="D76" s="22" t="s">
        <v>47</v>
      </c>
      <c r="E76" s="651" t="s">
        <v>105</v>
      </c>
      <c r="F76" s="11" t="s">
        <v>2315</v>
      </c>
      <c r="G76" s="651" t="s">
        <v>752</v>
      </c>
      <c r="H76" s="22"/>
      <c r="I76" s="22"/>
      <c r="J76" s="11"/>
      <c r="K76" s="11" t="s">
        <v>66</v>
      </c>
      <c r="L76" s="894"/>
      <c r="M76" s="735"/>
      <c r="N76" s="22"/>
      <c r="O76" s="195" t="s">
        <v>2316</v>
      </c>
      <c r="P76" s="500"/>
      <c r="Q76" s="34" t="s">
        <v>67</v>
      </c>
      <c r="R76" s="11" t="s">
        <v>2317</v>
      </c>
      <c r="S76" s="11"/>
      <c r="T76" s="11"/>
      <c r="U76" s="891"/>
      <c r="V76" s="25"/>
    </row>
    <row r="77" spans="1:22" s="868" customFormat="1" ht="45" customHeight="1">
      <c r="A77" s="22" t="s">
        <v>23</v>
      </c>
      <c r="B77" s="651">
        <f>B73+1</f>
        <v>34</v>
      </c>
      <c r="C77" s="651" t="s">
        <v>557</v>
      </c>
      <c r="D77" s="22" t="s">
        <v>47</v>
      </c>
      <c r="E77" s="651" t="s">
        <v>105</v>
      </c>
      <c r="F77" s="11" t="s">
        <v>2318</v>
      </c>
      <c r="G77" s="651" t="s">
        <v>752</v>
      </c>
      <c r="H77" s="22"/>
      <c r="I77" s="22"/>
      <c r="J77" s="11"/>
      <c r="K77" s="11" t="s">
        <v>66</v>
      </c>
      <c r="L77" s="894"/>
      <c r="M77" s="735"/>
      <c r="N77" s="22"/>
      <c r="O77" s="195" t="s">
        <v>2319</v>
      </c>
      <c r="P77" s="500"/>
      <c r="Q77" s="34" t="s">
        <v>67</v>
      </c>
      <c r="R77" s="11" t="s">
        <v>2317</v>
      </c>
      <c r="S77" s="11"/>
      <c r="T77" s="11"/>
      <c r="U77" s="891"/>
      <c r="V77" s="25"/>
    </row>
    <row r="78" spans="1:22" s="868" customFormat="1" ht="45" customHeight="1">
      <c r="A78" s="22" t="s">
        <v>23</v>
      </c>
      <c r="B78" s="651">
        <f t="shared" ref="B78:B99" si="10">B77+1</f>
        <v>35</v>
      </c>
      <c r="C78" s="651" t="s">
        <v>557</v>
      </c>
      <c r="D78" s="22" t="s">
        <v>47</v>
      </c>
      <c r="E78" s="651" t="s">
        <v>105</v>
      </c>
      <c r="F78" s="11" t="s">
        <v>2320</v>
      </c>
      <c r="G78" s="651" t="s">
        <v>752</v>
      </c>
      <c r="H78" s="22"/>
      <c r="I78" s="22"/>
      <c r="J78" s="11"/>
      <c r="K78" s="11" t="s">
        <v>66</v>
      </c>
      <c r="L78" s="894"/>
      <c r="M78" s="735"/>
      <c r="N78" s="22"/>
      <c r="O78" s="195" t="s">
        <v>2321</v>
      </c>
      <c r="P78" s="500"/>
      <c r="Q78" s="34" t="s">
        <v>67</v>
      </c>
      <c r="R78" s="11" t="s">
        <v>2254</v>
      </c>
      <c r="S78" s="11"/>
      <c r="T78" s="11"/>
      <c r="U78" s="891"/>
      <c r="V78" s="25"/>
    </row>
    <row r="79" spans="1:22" s="868" customFormat="1" ht="45" customHeight="1">
      <c r="A79" s="22" t="s">
        <v>23</v>
      </c>
      <c r="B79" s="651">
        <f t="shared" si="10"/>
        <v>36</v>
      </c>
      <c r="C79" s="651" t="s">
        <v>557</v>
      </c>
      <c r="D79" s="22" t="s">
        <v>47</v>
      </c>
      <c r="E79" s="651" t="s">
        <v>48</v>
      </c>
      <c r="F79" s="11" t="s">
        <v>2322</v>
      </c>
      <c r="G79" s="651" t="s">
        <v>559</v>
      </c>
      <c r="H79" s="22"/>
      <c r="I79" s="22"/>
      <c r="J79" s="11"/>
      <c r="K79" s="11" t="s">
        <v>66</v>
      </c>
      <c r="L79" s="894"/>
      <c r="M79" s="735"/>
      <c r="N79" s="22"/>
      <c r="O79" s="213" t="s">
        <v>2323</v>
      </c>
      <c r="P79" s="500"/>
      <c r="Q79" s="34" t="s">
        <v>2079</v>
      </c>
      <c r="R79" s="11" t="s">
        <v>2324</v>
      </c>
      <c r="S79" s="11" t="s">
        <v>2324</v>
      </c>
      <c r="T79" s="11"/>
      <c r="U79" s="891"/>
      <c r="V79" s="25"/>
    </row>
    <row r="80" spans="1:22" s="868" customFormat="1" ht="45" customHeight="1">
      <c r="A80" s="22" t="s">
        <v>23</v>
      </c>
      <c r="B80" s="651">
        <f t="shared" si="10"/>
        <v>37</v>
      </c>
      <c r="C80" s="651" t="s">
        <v>557</v>
      </c>
      <c r="D80" s="22" t="s">
        <v>47</v>
      </c>
      <c r="E80" s="651" t="s">
        <v>105</v>
      </c>
      <c r="F80" s="11" t="s">
        <v>2325</v>
      </c>
      <c r="G80" s="651" t="s">
        <v>830</v>
      </c>
      <c r="H80" s="22"/>
      <c r="I80" s="22"/>
      <c r="J80" s="11"/>
      <c r="K80" s="11" t="s">
        <v>66</v>
      </c>
      <c r="L80" s="894"/>
      <c r="M80" s="1130"/>
      <c r="N80" s="878"/>
      <c r="O80" s="195" t="s">
        <v>2326</v>
      </c>
      <c r="P80" s="500"/>
      <c r="Q80" s="34" t="s">
        <v>2079</v>
      </c>
      <c r="R80" s="11" t="s">
        <v>2327</v>
      </c>
      <c r="S80" s="11" t="s">
        <v>2327</v>
      </c>
      <c r="T80" s="11"/>
      <c r="U80" s="891"/>
      <c r="V80" s="25"/>
    </row>
    <row r="81" spans="1:22" s="868" customFormat="1" ht="45" customHeight="1">
      <c r="A81" s="22" t="s">
        <v>23</v>
      </c>
      <c r="B81" s="651">
        <f t="shared" si="10"/>
        <v>38</v>
      </c>
      <c r="C81" s="651" t="s">
        <v>73</v>
      </c>
      <c r="D81" s="22" t="s">
        <v>47</v>
      </c>
      <c r="E81" s="724" t="s">
        <v>68</v>
      </c>
      <c r="F81" s="11" t="s">
        <v>2328</v>
      </c>
      <c r="G81" s="651" t="s">
        <v>2329</v>
      </c>
      <c r="H81" s="22"/>
      <c r="I81" s="22"/>
      <c r="J81" s="11"/>
      <c r="K81" s="11" t="s">
        <v>108</v>
      </c>
      <c r="L81" s="894"/>
      <c r="M81" s="1131"/>
      <c r="N81" s="1326" t="s">
        <v>2330</v>
      </c>
      <c r="O81" s="195" t="s">
        <v>2331</v>
      </c>
      <c r="P81" s="500"/>
      <c r="Q81" s="34" t="s">
        <v>67</v>
      </c>
      <c r="R81" s="11" t="s">
        <v>2332</v>
      </c>
      <c r="S81" s="11" t="s">
        <v>2333</v>
      </c>
      <c r="T81" s="11" t="s">
        <v>2333</v>
      </c>
      <c r="U81" s="891"/>
      <c r="V81" s="25"/>
    </row>
    <row r="82" spans="1:22" s="868" customFormat="1" ht="45" customHeight="1">
      <c r="A82" s="22" t="s">
        <v>23</v>
      </c>
      <c r="B82" s="651">
        <f t="shared" si="10"/>
        <v>39</v>
      </c>
      <c r="C82" s="651" t="s">
        <v>46</v>
      </c>
      <c r="D82" s="22" t="s">
        <v>47</v>
      </c>
      <c r="E82" s="651" t="s">
        <v>48</v>
      </c>
      <c r="F82" s="11" t="s">
        <v>2334</v>
      </c>
      <c r="G82" s="651" t="s">
        <v>1202</v>
      </c>
      <c r="H82" s="22"/>
      <c r="I82" s="22"/>
      <c r="J82" s="11" t="s">
        <v>2335</v>
      </c>
      <c r="K82" s="11" t="s">
        <v>250</v>
      </c>
      <c r="L82" s="894"/>
      <c r="M82" s="221"/>
      <c r="N82" s="221"/>
      <c r="O82" s="149" t="s">
        <v>2336</v>
      </c>
      <c r="P82" s="500"/>
      <c r="Q82" s="34" t="s">
        <v>2213</v>
      </c>
      <c r="R82" s="11" t="s">
        <v>2337</v>
      </c>
      <c r="S82" s="11" t="s">
        <v>2338</v>
      </c>
      <c r="T82" s="11" t="s">
        <v>2339</v>
      </c>
      <c r="U82" s="891"/>
      <c r="V82" s="25"/>
    </row>
    <row r="83" spans="1:22" s="868" customFormat="1" ht="45" customHeight="1">
      <c r="A83" s="22" t="s">
        <v>23</v>
      </c>
      <c r="B83" s="651">
        <f t="shared" si="10"/>
        <v>40</v>
      </c>
      <c r="C83" s="651" t="s">
        <v>46</v>
      </c>
      <c r="D83" s="22" t="s">
        <v>47</v>
      </c>
      <c r="E83" s="651" t="s">
        <v>48</v>
      </c>
      <c r="F83" s="11" t="s">
        <v>2340</v>
      </c>
      <c r="G83" s="651" t="s">
        <v>2341</v>
      </c>
      <c r="H83" s="22"/>
      <c r="I83" s="22"/>
      <c r="J83" s="22"/>
      <c r="K83" s="11" t="s">
        <v>108</v>
      </c>
      <c r="L83" s="894"/>
      <c r="M83" s="22"/>
      <c r="N83" s="22"/>
      <c r="O83" s="149" t="s">
        <v>2342</v>
      </c>
      <c r="P83" s="500"/>
      <c r="Q83" s="34" t="s">
        <v>2213</v>
      </c>
      <c r="R83" s="11" t="s">
        <v>2343</v>
      </c>
      <c r="S83" s="11" t="s">
        <v>2343</v>
      </c>
      <c r="T83" s="11" t="s">
        <v>2344</v>
      </c>
      <c r="U83" s="891"/>
      <c r="V83" s="25"/>
    </row>
    <row r="84" spans="1:22" s="868" customFormat="1" ht="45" customHeight="1">
      <c r="A84" s="22" t="s">
        <v>23</v>
      </c>
      <c r="B84" s="651">
        <f t="shared" si="10"/>
        <v>41</v>
      </c>
      <c r="C84" s="651" t="s">
        <v>46</v>
      </c>
      <c r="D84" s="22" t="s">
        <v>47</v>
      </c>
      <c r="E84" s="651" t="s">
        <v>48</v>
      </c>
      <c r="F84" s="11" t="s">
        <v>1541</v>
      </c>
      <c r="G84" s="651" t="s">
        <v>1031</v>
      </c>
      <c r="H84" s="22"/>
      <c r="I84" s="22"/>
      <c r="J84" s="895"/>
      <c r="K84" s="11" t="s">
        <v>66</v>
      </c>
      <c r="L84" s="894"/>
      <c r="M84" s="22"/>
      <c r="N84" s="22"/>
      <c r="O84" s="149" t="s">
        <v>2345</v>
      </c>
      <c r="P84" s="500"/>
      <c r="Q84" s="34" t="s">
        <v>67</v>
      </c>
      <c r="R84" s="11" t="s">
        <v>2296</v>
      </c>
      <c r="S84" s="11"/>
      <c r="T84" s="11"/>
      <c r="U84" s="891"/>
      <c r="V84" s="25"/>
    </row>
    <row r="85" spans="1:22" s="867" customFormat="1" ht="45" customHeight="1">
      <c r="A85" s="22" t="s">
        <v>23</v>
      </c>
      <c r="B85" s="651">
        <f t="shared" si="10"/>
        <v>42</v>
      </c>
      <c r="C85" s="651" t="s">
        <v>73</v>
      </c>
      <c r="D85" s="22" t="s">
        <v>47</v>
      </c>
      <c r="E85" s="724" t="s">
        <v>68</v>
      </c>
      <c r="F85" s="11" t="s">
        <v>2346</v>
      </c>
      <c r="G85" s="651" t="s">
        <v>2347</v>
      </c>
      <c r="H85" s="379"/>
      <c r="I85" s="379"/>
      <c r="J85" s="886">
        <v>200000</v>
      </c>
      <c r="K85" s="11" t="s">
        <v>108</v>
      </c>
      <c r="L85" s="894"/>
      <c r="M85" s="149"/>
      <c r="N85" s="149" t="s">
        <v>2348</v>
      </c>
      <c r="O85" s="149" t="s">
        <v>2349</v>
      </c>
      <c r="P85" s="899" t="s">
        <v>2350</v>
      </c>
      <c r="Q85" s="34"/>
      <c r="R85" s="230"/>
      <c r="S85" s="230"/>
      <c r="T85" s="230"/>
      <c r="U85" s="896"/>
      <c r="V85" s="890"/>
    </row>
    <row r="86" spans="1:22" s="868" customFormat="1" ht="45" customHeight="1">
      <c r="A86" s="485" t="s">
        <v>23</v>
      </c>
      <c r="B86" s="651">
        <f t="shared" si="10"/>
        <v>43</v>
      </c>
      <c r="C86" s="485" t="s">
        <v>46</v>
      </c>
      <c r="D86" s="485" t="s">
        <v>47</v>
      </c>
      <c r="E86" s="485" t="s">
        <v>1525</v>
      </c>
      <c r="F86" s="469" t="s">
        <v>2351</v>
      </c>
      <c r="G86" s="485" t="s">
        <v>2352</v>
      </c>
      <c r="H86" s="885"/>
      <c r="I86" s="886"/>
      <c r="J86" s="886"/>
      <c r="K86" s="11" t="s">
        <v>66</v>
      </c>
      <c r="L86" s="894"/>
      <c r="M86" s="22"/>
      <c r="N86" s="22"/>
      <c r="O86" s="149" t="s">
        <v>2353</v>
      </c>
      <c r="P86" s="889" t="s">
        <v>2354</v>
      </c>
      <c r="Q86" s="889"/>
      <c r="R86" s="889"/>
      <c r="S86" s="889"/>
      <c r="T86" s="889"/>
      <c r="U86" s="890"/>
      <c r="V86" s="25"/>
    </row>
    <row r="87" spans="1:22" s="868" customFormat="1" ht="45" customHeight="1">
      <c r="A87" s="22" t="s">
        <v>23</v>
      </c>
      <c r="B87" s="651">
        <f t="shared" si="10"/>
        <v>44</v>
      </c>
      <c r="C87" s="651" t="s">
        <v>46</v>
      </c>
      <c r="D87" s="22" t="s">
        <v>47</v>
      </c>
      <c r="E87" s="651" t="s">
        <v>48</v>
      </c>
      <c r="F87" s="11" t="s">
        <v>1554</v>
      </c>
      <c r="G87" s="651" t="s">
        <v>1555</v>
      </c>
      <c r="H87" s="22"/>
      <c r="I87" s="22"/>
      <c r="J87" s="11"/>
      <c r="K87" s="11" t="s">
        <v>66</v>
      </c>
      <c r="L87" s="894"/>
      <c r="M87" s="22"/>
      <c r="N87" s="22"/>
      <c r="O87" s="149" t="s">
        <v>2355</v>
      </c>
      <c r="P87" s="500"/>
      <c r="Q87" s="34" t="s">
        <v>67</v>
      </c>
      <c r="R87" s="11" t="s">
        <v>2356</v>
      </c>
      <c r="S87" s="11"/>
      <c r="T87" s="11"/>
      <c r="U87" s="891"/>
      <c r="V87" s="25"/>
    </row>
    <row r="88" spans="1:22" s="868" customFormat="1" ht="45" customHeight="1">
      <c r="A88" s="22" t="s">
        <v>23</v>
      </c>
      <c r="B88" s="651">
        <f t="shared" si="10"/>
        <v>45</v>
      </c>
      <c r="C88" s="651" t="s">
        <v>46</v>
      </c>
      <c r="D88" s="22" t="s">
        <v>47</v>
      </c>
      <c r="E88" s="651" t="s">
        <v>48</v>
      </c>
      <c r="F88" s="11" t="s">
        <v>1557</v>
      </c>
      <c r="G88" s="651" t="s">
        <v>1555</v>
      </c>
      <c r="H88" s="22"/>
      <c r="I88" s="22"/>
      <c r="J88" s="11"/>
      <c r="K88" s="11" t="s">
        <v>66</v>
      </c>
      <c r="L88" s="894"/>
      <c r="M88" s="22"/>
      <c r="N88" s="22"/>
      <c r="O88" s="149" t="s">
        <v>2357</v>
      </c>
      <c r="P88" s="500"/>
      <c r="Q88" s="34" t="s">
        <v>67</v>
      </c>
      <c r="R88" s="11" t="s">
        <v>2356</v>
      </c>
      <c r="S88" s="11"/>
      <c r="T88" s="11"/>
      <c r="U88" s="891"/>
      <c r="V88" s="25"/>
    </row>
    <row r="89" spans="1:22" s="868" customFormat="1" ht="45" customHeight="1">
      <c r="A89" s="22" t="s">
        <v>23</v>
      </c>
      <c r="B89" s="651">
        <f t="shared" si="10"/>
        <v>46</v>
      </c>
      <c r="C89" s="651" t="s">
        <v>46</v>
      </c>
      <c r="D89" s="22" t="s">
        <v>47</v>
      </c>
      <c r="E89" s="651" t="s">
        <v>48</v>
      </c>
      <c r="F89" s="11" t="s">
        <v>2358</v>
      </c>
      <c r="G89" s="651" t="s">
        <v>2359</v>
      </c>
      <c r="H89" s="22"/>
      <c r="I89" s="22"/>
      <c r="J89" s="11"/>
      <c r="K89" s="11" t="s">
        <v>66</v>
      </c>
      <c r="L89" s="894"/>
      <c r="M89" s="22"/>
      <c r="N89" s="22"/>
      <c r="O89" s="171" t="s">
        <v>2360</v>
      </c>
      <c r="P89" s="500"/>
      <c r="Q89" s="34" t="s">
        <v>2079</v>
      </c>
      <c r="R89" s="11" t="s">
        <v>2361</v>
      </c>
      <c r="S89" s="11"/>
      <c r="T89" s="11"/>
      <c r="U89" s="896"/>
      <c r="V89" s="25"/>
    </row>
    <row r="90" spans="1:22" s="868" customFormat="1" ht="45" customHeight="1">
      <c r="A90" s="22" t="s">
        <v>23</v>
      </c>
      <c r="B90" s="651">
        <f t="shared" si="10"/>
        <v>47</v>
      </c>
      <c r="C90" s="651" t="s">
        <v>46</v>
      </c>
      <c r="D90" s="22" t="s">
        <v>47</v>
      </c>
      <c r="E90" s="651" t="s">
        <v>48</v>
      </c>
      <c r="F90" s="11" t="s">
        <v>2362</v>
      </c>
      <c r="G90" s="651" t="s">
        <v>2363</v>
      </c>
      <c r="H90" s="22"/>
      <c r="I90" s="22"/>
      <c r="J90" s="11" t="s">
        <v>2364</v>
      </c>
      <c r="K90" s="11" t="s">
        <v>250</v>
      </c>
      <c r="L90" s="894"/>
      <c r="M90" s="22"/>
      <c r="N90" s="22"/>
      <c r="O90" s="149" t="s">
        <v>2365</v>
      </c>
      <c r="P90" s="500" t="s">
        <v>2366</v>
      </c>
      <c r="Q90" s="34" t="s">
        <v>2367</v>
      </c>
      <c r="R90" s="11" t="s">
        <v>2368</v>
      </c>
      <c r="S90" s="11"/>
      <c r="T90" s="11" t="s">
        <v>2369</v>
      </c>
      <c r="U90" s="891"/>
      <c r="V90" s="25"/>
    </row>
    <row r="91" spans="1:22" s="868" customFormat="1" ht="45" customHeight="1">
      <c r="A91" s="22" t="s">
        <v>23</v>
      </c>
      <c r="B91" s="651">
        <f t="shared" si="10"/>
        <v>48</v>
      </c>
      <c r="C91" s="651" t="s">
        <v>46</v>
      </c>
      <c r="D91" s="22" t="s">
        <v>47</v>
      </c>
      <c r="E91" s="651" t="s">
        <v>48</v>
      </c>
      <c r="F91" s="11" t="s">
        <v>1543</v>
      </c>
      <c r="G91" s="651" t="s">
        <v>446</v>
      </c>
      <c r="H91" s="22"/>
      <c r="I91" s="22"/>
      <c r="J91" s="895"/>
      <c r="K91" s="11" t="s">
        <v>66</v>
      </c>
      <c r="L91" s="894"/>
      <c r="M91" s="191"/>
      <c r="N91" s="191"/>
      <c r="O91" s="149" t="s">
        <v>2370</v>
      </c>
      <c r="P91" s="500"/>
      <c r="Q91" s="34" t="s">
        <v>2213</v>
      </c>
      <c r="R91" s="11" t="s">
        <v>2220</v>
      </c>
      <c r="S91" s="11" t="s">
        <v>2220</v>
      </c>
      <c r="T91" s="11"/>
      <c r="U91" s="891"/>
      <c r="V91" s="25"/>
    </row>
    <row r="92" spans="1:22" s="868" customFormat="1" ht="45" customHeight="1">
      <c r="A92" s="22" t="s">
        <v>23</v>
      </c>
      <c r="B92" s="651">
        <f t="shared" si="10"/>
        <v>49</v>
      </c>
      <c r="C92" s="651" t="s">
        <v>46</v>
      </c>
      <c r="D92" s="22" t="s">
        <v>47</v>
      </c>
      <c r="E92" s="651" t="s">
        <v>48</v>
      </c>
      <c r="F92" s="11" t="s">
        <v>1558</v>
      </c>
      <c r="G92" s="651" t="s">
        <v>1559</v>
      </c>
      <c r="H92" s="22"/>
      <c r="I92" s="22"/>
      <c r="J92" s="895"/>
      <c r="K92" s="11" t="s">
        <v>66</v>
      </c>
      <c r="L92" s="894"/>
      <c r="M92" s="22"/>
      <c r="N92" s="22"/>
      <c r="O92" s="149" t="s">
        <v>2371</v>
      </c>
      <c r="P92" s="500"/>
      <c r="Q92" s="34" t="s">
        <v>2213</v>
      </c>
      <c r="R92" s="11" t="s">
        <v>2372</v>
      </c>
      <c r="S92" s="11"/>
      <c r="T92" s="11"/>
      <c r="U92" s="891"/>
      <c r="V92" s="25"/>
    </row>
    <row r="93" spans="1:22" s="868" customFormat="1" ht="45" customHeight="1">
      <c r="A93" s="22" t="s">
        <v>23</v>
      </c>
      <c r="B93" s="651">
        <f t="shared" si="10"/>
        <v>50</v>
      </c>
      <c r="C93" s="651" t="s">
        <v>46</v>
      </c>
      <c r="D93" s="22" t="s">
        <v>47</v>
      </c>
      <c r="E93" s="651" t="s">
        <v>48</v>
      </c>
      <c r="F93" s="11" t="s">
        <v>1631</v>
      </c>
      <c r="G93" s="651" t="s">
        <v>1561</v>
      </c>
      <c r="H93" s="22"/>
      <c r="I93" s="22"/>
      <c r="J93" s="11"/>
      <c r="K93" s="11" t="s">
        <v>66</v>
      </c>
      <c r="L93" s="894"/>
      <c r="M93" s="22"/>
      <c r="N93" s="22"/>
      <c r="O93" s="149" t="s">
        <v>2373</v>
      </c>
      <c r="P93" s="500"/>
      <c r="Q93" s="34" t="s">
        <v>2213</v>
      </c>
      <c r="R93" s="230">
        <v>45427</v>
      </c>
      <c r="S93" s="230"/>
      <c r="T93" s="230"/>
      <c r="U93" s="891"/>
      <c r="V93" s="25"/>
    </row>
    <row r="94" spans="1:22" s="868" customFormat="1" ht="45" customHeight="1">
      <c r="A94" s="22" t="s">
        <v>23</v>
      </c>
      <c r="B94" s="651">
        <f t="shared" si="10"/>
        <v>51</v>
      </c>
      <c r="C94" s="651" t="s">
        <v>46</v>
      </c>
      <c r="D94" s="22" t="s">
        <v>47</v>
      </c>
      <c r="E94" s="651" t="s">
        <v>48</v>
      </c>
      <c r="F94" s="11" t="s">
        <v>1560</v>
      </c>
      <c r="G94" s="651" t="s">
        <v>1561</v>
      </c>
      <c r="H94" s="22"/>
      <c r="I94" s="22"/>
      <c r="J94" s="11"/>
      <c r="K94" s="11" t="s">
        <v>66</v>
      </c>
      <c r="L94" s="894"/>
      <c r="M94" s="22"/>
      <c r="N94" s="22"/>
      <c r="O94" s="149" t="s">
        <v>2374</v>
      </c>
      <c r="P94" s="500"/>
      <c r="Q94" s="34" t="s">
        <v>2213</v>
      </c>
      <c r="R94" s="230">
        <v>45427</v>
      </c>
      <c r="S94" s="230"/>
      <c r="T94" s="230"/>
      <c r="U94" s="891"/>
      <c r="V94" s="25"/>
    </row>
    <row r="95" spans="1:22" s="868" customFormat="1" ht="45" customHeight="1">
      <c r="A95" s="22" t="s">
        <v>23</v>
      </c>
      <c r="B95" s="651">
        <f t="shared" si="10"/>
        <v>52</v>
      </c>
      <c r="C95" s="651" t="s">
        <v>2375</v>
      </c>
      <c r="D95" s="22" t="s">
        <v>47</v>
      </c>
      <c r="E95" s="651" t="s">
        <v>1343</v>
      </c>
      <c r="F95" s="11" t="s">
        <v>2376</v>
      </c>
      <c r="G95" s="651" t="s">
        <v>1031</v>
      </c>
      <c r="H95" s="22"/>
      <c r="I95" s="22"/>
      <c r="J95" s="895" t="s">
        <v>2377</v>
      </c>
      <c r="K95" s="11" t="s">
        <v>250</v>
      </c>
      <c r="L95" s="894"/>
      <c r="M95" s="22"/>
      <c r="N95" s="22"/>
      <c r="O95" s="149" t="s">
        <v>2378</v>
      </c>
      <c r="P95" s="500"/>
      <c r="Q95" s="34" t="s">
        <v>2379</v>
      </c>
      <c r="R95" s="11"/>
      <c r="S95" s="11"/>
      <c r="T95" s="11"/>
      <c r="U95" s="891"/>
      <c r="V95" s="25"/>
    </row>
    <row r="96" spans="1:22" s="868" customFormat="1" ht="45" customHeight="1">
      <c r="A96" s="22" t="s">
        <v>23</v>
      </c>
      <c r="B96" s="651">
        <f t="shared" si="10"/>
        <v>53</v>
      </c>
      <c r="C96" s="651" t="s">
        <v>73</v>
      </c>
      <c r="D96" s="22" t="s">
        <v>47</v>
      </c>
      <c r="E96" s="651" t="s">
        <v>64</v>
      </c>
      <c r="F96" s="11" t="s">
        <v>2380</v>
      </c>
      <c r="G96" s="651" t="s">
        <v>2381</v>
      </c>
      <c r="H96" s="22"/>
      <c r="I96" s="22"/>
      <c r="J96" s="895"/>
      <c r="K96" s="11" t="s">
        <v>66</v>
      </c>
      <c r="L96" s="894"/>
      <c r="M96" s="22"/>
      <c r="N96" s="22"/>
      <c r="O96" s="149" t="s">
        <v>2382</v>
      </c>
      <c r="P96" s="500"/>
      <c r="Q96" s="34" t="s">
        <v>67</v>
      </c>
      <c r="R96" s="11" t="s">
        <v>2383</v>
      </c>
      <c r="S96" s="11" t="s">
        <v>2383</v>
      </c>
      <c r="T96" s="11"/>
      <c r="U96" s="891"/>
      <c r="V96" s="25"/>
    </row>
    <row r="97" spans="1:22" s="868" customFormat="1" ht="45" customHeight="1">
      <c r="A97" s="22" t="s">
        <v>23</v>
      </c>
      <c r="B97" s="651">
        <f t="shared" si="10"/>
        <v>54</v>
      </c>
      <c r="C97" s="651" t="s">
        <v>73</v>
      </c>
      <c r="D97" s="22" t="s">
        <v>47</v>
      </c>
      <c r="E97" s="651" t="s">
        <v>64</v>
      </c>
      <c r="F97" s="11" t="s">
        <v>2384</v>
      </c>
      <c r="G97" s="651" t="s">
        <v>2381</v>
      </c>
      <c r="H97" s="22"/>
      <c r="I97" s="22"/>
      <c r="J97" s="895"/>
      <c r="K97" s="11" t="s">
        <v>66</v>
      </c>
      <c r="L97" s="894"/>
      <c r="M97" s="22"/>
      <c r="N97" s="22"/>
      <c r="O97" s="149" t="s">
        <v>2385</v>
      </c>
      <c r="P97" s="500"/>
      <c r="Q97" s="34" t="s">
        <v>67</v>
      </c>
      <c r="R97" s="11" t="s">
        <v>2383</v>
      </c>
      <c r="S97" s="11" t="s">
        <v>2383</v>
      </c>
      <c r="T97" s="11"/>
      <c r="U97" s="891"/>
      <c r="V97" s="25"/>
    </row>
    <row r="98" spans="1:22" s="868" customFormat="1" ht="45" customHeight="1">
      <c r="A98" s="22" t="s">
        <v>23</v>
      </c>
      <c r="B98" s="651">
        <f t="shared" si="10"/>
        <v>55</v>
      </c>
      <c r="C98" s="651" t="s">
        <v>73</v>
      </c>
      <c r="D98" s="22" t="s">
        <v>47</v>
      </c>
      <c r="E98" s="651" t="s">
        <v>64</v>
      </c>
      <c r="F98" s="11" t="s">
        <v>2386</v>
      </c>
      <c r="G98" s="651" t="s">
        <v>2381</v>
      </c>
      <c r="H98" s="22"/>
      <c r="I98" s="22"/>
      <c r="J98" s="895"/>
      <c r="K98" s="11" t="s">
        <v>66</v>
      </c>
      <c r="L98" s="894"/>
      <c r="M98" s="22"/>
      <c r="N98" s="22"/>
      <c r="O98" s="149" t="s">
        <v>2387</v>
      </c>
      <c r="P98" s="500"/>
      <c r="Q98" s="34" t="s">
        <v>67</v>
      </c>
      <c r="R98" s="11" t="s">
        <v>2383</v>
      </c>
      <c r="S98" s="11"/>
      <c r="T98" s="11"/>
      <c r="U98" s="891"/>
      <c r="V98" s="25"/>
    </row>
    <row r="99" spans="1:22" s="868" customFormat="1" ht="45" customHeight="1">
      <c r="A99" s="22" t="s">
        <v>23</v>
      </c>
      <c r="B99" s="651">
        <f t="shared" si="10"/>
        <v>56</v>
      </c>
      <c r="C99" s="651" t="s">
        <v>73</v>
      </c>
      <c r="D99" s="22" t="s">
        <v>47</v>
      </c>
      <c r="E99" s="651" t="s">
        <v>64</v>
      </c>
      <c r="F99" s="11" t="s">
        <v>2388</v>
      </c>
      <c r="G99" s="651" t="s">
        <v>2381</v>
      </c>
      <c r="H99" s="22"/>
      <c r="I99" s="22"/>
      <c r="J99" s="895"/>
      <c r="K99" s="11" t="s">
        <v>66</v>
      </c>
      <c r="L99" s="894"/>
      <c r="M99" s="22"/>
      <c r="N99" s="22"/>
      <c r="O99" s="149" t="s">
        <v>2389</v>
      </c>
      <c r="P99" s="500"/>
      <c r="Q99" s="34" t="s">
        <v>67</v>
      </c>
      <c r="R99" s="11" t="s">
        <v>2080</v>
      </c>
      <c r="S99" s="11"/>
      <c r="T99" s="11"/>
      <c r="U99" s="891"/>
      <c r="V99" s="25"/>
    </row>
    <row r="100" spans="1:22" s="868" customFormat="1" ht="45" customHeight="1">
      <c r="A100" s="22" t="s">
        <v>23</v>
      </c>
      <c r="B100" s="651">
        <f>B44+1</f>
        <v>35</v>
      </c>
      <c r="C100" s="651" t="s">
        <v>46</v>
      </c>
      <c r="D100" s="22" t="s">
        <v>47</v>
      </c>
      <c r="E100" s="651" t="s">
        <v>48</v>
      </c>
      <c r="F100" s="11" t="s">
        <v>2390</v>
      </c>
      <c r="G100" s="651" t="s">
        <v>576</v>
      </c>
      <c r="H100" s="22"/>
      <c r="I100" s="22"/>
      <c r="J100" s="11"/>
      <c r="K100" s="11" t="s">
        <v>66</v>
      </c>
      <c r="L100" s="894"/>
      <c r="M100" s="22"/>
      <c r="N100" s="22"/>
      <c r="O100" s="149" t="s">
        <v>2391</v>
      </c>
      <c r="P100" s="500"/>
      <c r="Q100" s="34" t="s">
        <v>2213</v>
      </c>
      <c r="R100" s="11" t="s">
        <v>2392</v>
      </c>
      <c r="S100" s="11" t="s">
        <v>2392</v>
      </c>
      <c r="T100" s="11"/>
      <c r="U100" s="891"/>
      <c r="V100" s="25"/>
    </row>
    <row r="101" spans="1:22" s="868" customFormat="1" ht="45" customHeight="1">
      <c r="A101" s="22" t="s">
        <v>23</v>
      </c>
      <c r="B101" s="651">
        <f t="shared" ref="B101:B108" si="11">B100+1</f>
        <v>36</v>
      </c>
      <c r="C101" s="651" t="s">
        <v>46</v>
      </c>
      <c r="D101" s="22" t="s">
        <v>47</v>
      </c>
      <c r="E101" s="651" t="s">
        <v>48</v>
      </c>
      <c r="F101" s="11" t="s">
        <v>1350</v>
      </c>
      <c r="G101" s="651" t="s">
        <v>1351</v>
      </c>
      <c r="H101" s="22"/>
      <c r="I101" s="22"/>
      <c r="J101" s="22"/>
      <c r="K101" s="11" t="s">
        <v>108</v>
      </c>
      <c r="L101" s="894"/>
      <c r="M101" s="22"/>
      <c r="N101" s="22"/>
      <c r="O101" s="149" t="s">
        <v>2393</v>
      </c>
      <c r="P101" s="500"/>
      <c r="Q101" s="34" t="s">
        <v>67</v>
      </c>
      <c r="R101" s="11" t="s">
        <v>2394</v>
      </c>
      <c r="S101" s="11" t="s">
        <v>2395</v>
      </c>
      <c r="T101" s="11" t="s">
        <v>2396</v>
      </c>
      <c r="U101" s="891"/>
      <c r="V101" s="25"/>
    </row>
    <row r="102" spans="1:22" s="868" customFormat="1" ht="45" customHeight="1">
      <c r="A102" s="22" t="s">
        <v>23</v>
      </c>
      <c r="B102" s="651">
        <f t="shared" si="11"/>
        <v>37</v>
      </c>
      <c r="C102" s="651" t="s">
        <v>154</v>
      </c>
      <c r="D102" s="22" t="s">
        <v>47</v>
      </c>
      <c r="E102" s="724" t="s">
        <v>1517</v>
      </c>
      <c r="F102" s="11" t="s">
        <v>1624</v>
      </c>
      <c r="G102" s="651" t="s">
        <v>2264</v>
      </c>
      <c r="H102" s="22"/>
      <c r="I102" s="22"/>
      <c r="J102" s="22"/>
      <c r="K102" s="11" t="s">
        <v>66</v>
      </c>
      <c r="L102" s="894"/>
      <c r="M102" s="22"/>
      <c r="N102" s="22"/>
      <c r="O102" s="500" t="s">
        <v>2397</v>
      </c>
      <c r="P102" s="500" t="s">
        <v>2398</v>
      </c>
      <c r="Q102" s="34" t="s">
        <v>67</v>
      </c>
      <c r="R102" s="11" t="s">
        <v>2399</v>
      </c>
      <c r="S102" s="11" t="s">
        <v>2399</v>
      </c>
      <c r="T102" s="11"/>
      <c r="U102" s="891"/>
      <c r="V102" s="25"/>
    </row>
    <row r="103" spans="1:22" s="868" customFormat="1" ht="45" customHeight="1">
      <c r="A103" s="22" t="s">
        <v>23</v>
      </c>
      <c r="B103" s="651">
        <f t="shared" si="11"/>
        <v>38</v>
      </c>
      <c r="C103" s="651" t="s">
        <v>46</v>
      </c>
      <c r="D103" s="22" t="s">
        <v>47</v>
      </c>
      <c r="E103" s="651" t="s">
        <v>48</v>
      </c>
      <c r="F103" s="11" t="s">
        <v>1562</v>
      </c>
      <c r="G103" s="651" t="s">
        <v>1563</v>
      </c>
      <c r="H103" s="22"/>
      <c r="I103" s="22"/>
      <c r="J103" s="22"/>
      <c r="K103" s="11" t="s">
        <v>66</v>
      </c>
      <c r="L103" s="894"/>
      <c r="M103" s="22"/>
      <c r="N103" s="22"/>
      <c r="O103" s="500" t="s">
        <v>2400</v>
      </c>
      <c r="P103" s="500" t="s">
        <v>2401</v>
      </c>
      <c r="Q103" s="34" t="s">
        <v>67</v>
      </c>
      <c r="R103" s="11" t="s">
        <v>2399</v>
      </c>
      <c r="S103" s="11"/>
      <c r="T103" s="11"/>
      <c r="U103" s="900"/>
      <c r="V103" s="25"/>
    </row>
    <row r="104" spans="1:22" s="868" customFormat="1" ht="45" customHeight="1">
      <c r="A104" s="22" t="s">
        <v>23</v>
      </c>
      <c r="B104" s="651">
        <f t="shared" si="11"/>
        <v>39</v>
      </c>
      <c r="C104" s="651" t="s">
        <v>46</v>
      </c>
      <c r="D104" s="22" t="s">
        <v>47</v>
      </c>
      <c r="E104" s="651" t="s">
        <v>48</v>
      </c>
      <c r="F104" s="11" t="s">
        <v>1564</v>
      </c>
      <c r="G104" s="651" t="s">
        <v>576</v>
      </c>
      <c r="H104" s="22"/>
      <c r="I104" s="22"/>
      <c r="J104" s="22"/>
      <c r="K104" s="11" t="s">
        <v>66</v>
      </c>
      <c r="L104" s="894"/>
      <c r="M104" s="22"/>
      <c r="N104" s="22"/>
      <c r="O104" s="500" t="s">
        <v>2402</v>
      </c>
      <c r="P104" s="500" t="s">
        <v>2403</v>
      </c>
      <c r="Q104" s="34" t="s">
        <v>67</v>
      </c>
      <c r="R104" s="11" t="s">
        <v>2399</v>
      </c>
      <c r="S104" s="11"/>
      <c r="T104" s="11"/>
      <c r="U104" s="896"/>
      <c r="V104" s="25"/>
    </row>
    <row r="105" spans="1:22" s="868" customFormat="1" ht="45" customHeight="1">
      <c r="A105" s="22" t="s">
        <v>23</v>
      </c>
      <c r="B105" s="651">
        <f t="shared" si="11"/>
        <v>40</v>
      </c>
      <c r="C105" s="651" t="s">
        <v>46</v>
      </c>
      <c r="D105" s="22" t="s">
        <v>47</v>
      </c>
      <c r="E105" s="651" t="s">
        <v>48</v>
      </c>
      <c r="F105" s="11" t="s">
        <v>1567</v>
      </c>
      <c r="G105" s="651" t="s">
        <v>1351</v>
      </c>
      <c r="H105" s="22"/>
      <c r="I105" s="22"/>
      <c r="J105" s="22"/>
      <c r="K105" s="11" t="s">
        <v>66</v>
      </c>
      <c r="L105" s="894"/>
      <c r="M105" s="22"/>
      <c r="N105" s="22"/>
      <c r="O105" s="22"/>
      <c r="P105" s="500" t="s">
        <v>2404</v>
      </c>
      <c r="Q105" s="34" t="s">
        <v>67</v>
      </c>
      <c r="R105" s="230">
        <v>45246</v>
      </c>
      <c r="S105" s="230"/>
      <c r="T105" s="230"/>
      <c r="U105" s="896"/>
      <c r="V105" s="25"/>
    </row>
    <row r="106" spans="1:22" s="868" customFormat="1" ht="45" customHeight="1">
      <c r="A106" s="22" t="s">
        <v>23</v>
      </c>
      <c r="B106" s="651">
        <f t="shared" si="11"/>
        <v>41</v>
      </c>
      <c r="C106" s="651" t="s">
        <v>46</v>
      </c>
      <c r="D106" s="22" t="s">
        <v>47</v>
      </c>
      <c r="E106" s="651" t="s">
        <v>48</v>
      </c>
      <c r="F106" s="11" t="s">
        <v>1568</v>
      </c>
      <c r="G106" s="651" t="s">
        <v>1569</v>
      </c>
      <c r="H106" s="22"/>
      <c r="I106" s="22"/>
      <c r="J106" s="22"/>
      <c r="K106" s="11" t="s">
        <v>66</v>
      </c>
      <c r="L106" s="894"/>
      <c r="M106" s="22"/>
      <c r="N106" s="22"/>
      <c r="O106" s="22"/>
      <c r="P106" s="500" t="s">
        <v>2405</v>
      </c>
      <c r="Q106" s="34" t="s">
        <v>67</v>
      </c>
      <c r="R106" s="230">
        <v>45252</v>
      </c>
      <c r="S106" s="230"/>
      <c r="T106" s="230"/>
      <c r="U106" s="896"/>
      <c r="V106" s="25"/>
    </row>
    <row r="107" spans="1:22" s="868" customFormat="1" ht="45" customHeight="1">
      <c r="A107" s="22" t="s">
        <v>23</v>
      </c>
      <c r="B107" s="651">
        <f t="shared" si="11"/>
        <v>42</v>
      </c>
      <c r="C107" s="651" t="s">
        <v>46</v>
      </c>
      <c r="D107" s="22" t="s">
        <v>47</v>
      </c>
      <c r="E107" s="651" t="s">
        <v>48</v>
      </c>
      <c r="F107" s="11" t="s">
        <v>1570</v>
      </c>
      <c r="G107" s="651" t="s">
        <v>1571</v>
      </c>
      <c r="H107" s="22"/>
      <c r="I107" s="22"/>
      <c r="J107" s="22"/>
      <c r="K107" s="11" t="s">
        <v>66</v>
      </c>
      <c r="L107" s="894"/>
      <c r="M107" s="22"/>
      <c r="N107" s="22"/>
      <c r="O107" s="191"/>
      <c r="P107" s="500" t="s">
        <v>2406</v>
      </c>
      <c r="Q107" s="34" t="s">
        <v>67</v>
      </c>
      <c r="R107" s="230">
        <v>45253</v>
      </c>
      <c r="S107" s="230"/>
      <c r="T107" s="230"/>
      <c r="U107" s="896"/>
      <c r="V107" s="25"/>
    </row>
    <row r="108" spans="1:22" s="867" customFormat="1" ht="45" customHeight="1">
      <c r="A108" s="22" t="s">
        <v>23</v>
      </c>
      <c r="B108" s="651">
        <f t="shared" si="11"/>
        <v>43</v>
      </c>
      <c r="C108" s="651" t="s">
        <v>46</v>
      </c>
      <c r="D108" s="22" t="s">
        <v>47</v>
      </c>
      <c r="E108" s="651" t="s">
        <v>48</v>
      </c>
      <c r="F108" s="11" t="s">
        <v>1572</v>
      </c>
      <c r="G108" s="651" t="s">
        <v>1573</v>
      </c>
      <c r="H108" s="22"/>
      <c r="I108" s="22"/>
      <c r="J108" s="22"/>
      <c r="K108" s="11" t="s">
        <v>66</v>
      </c>
      <c r="L108" s="894"/>
      <c r="M108" s="22"/>
      <c r="N108" s="22"/>
      <c r="O108" s="191"/>
      <c r="P108" s="500" t="s">
        <v>2407</v>
      </c>
      <c r="Q108" s="34" t="s">
        <v>67</v>
      </c>
      <c r="R108" s="11" t="s">
        <v>2408</v>
      </c>
      <c r="S108" s="230"/>
      <c r="T108" s="230"/>
      <c r="U108" s="896"/>
      <c r="V108" s="890"/>
    </row>
    <row r="109" spans="1:22" s="868" customFormat="1" ht="45" customHeight="1">
      <c r="A109" s="485" t="s">
        <v>23</v>
      </c>
      <c r="B109" s="469">
        <v>1</v>
      </c>
      <c r="C109" s="884" t="s">
        <v>2409</v>
      </c>
      <c r="D109" s="469" t="s">
        <v>47</v>
      </c>
      <c r="E109" s="884" t="s">
        <v>92</v>
      </c>
      <c r="F109" s="486" t="s">
        <v>2410</v>
      </c>
      <c r="G109" s="486" t="s">
        <v>2411</v>
      </c>
      <c r="H109" s="885" t="s">
        <v>2412</v>
      </c>
      <c r="I109" s="886"/>
      <c r="J109" s="886" t="s">
        <v>2413</v>
      </c>
      <c r="K109" s="486" t="s">
        <v>108</v>
      </c>
      <c r="L109" s="894"/>
      <c r="M109" s="718"/>
      <c r="N109" s="718"/>
      <c r="O109" s="888" t="s">
        <v>2414</v>
      </c>
      <c r="P109" s="889" t="s">
        <v>2415</v>
      </c>
      <c r="Q109" s="889"/>
      <c r="R109" s="889"/>
      <c r="S109" s="889"/>
      <c r="T109" s="889"/>
      <c r="U109" s="890"/>
      <c r="V109" s="25"/>
    </row>
    <row r="110" spans="1:22" s="868" customFormat="1" ht="45" customHeight="1">
      <c r="A110" s="22" t="s">
        <v>23</v>
      </c>
      <c r="B110" s="651">
        <v>1</v>
      </c>
      <c r="C110" s="651" t="s">
        <v>73</v>
      </c>
      <c r="D110" s="22" t="s">
        <v>47</v>
      </c>
      <c r="E110" s="724" t="s">
        <v>68</v>
      </c>
      <c r="F110" s="11" t="s">
        <v>1547</v>
      </c>
      <c r="G110" s="651" t="s">
        <v>446</v>
      </c>
      <c r="H110" s="22"/>
      <c r="I110" s="22"/>
      <c r="J110" s="22"/>
      <c r="K110" s="11" t="s">
        <v>66</v>
      </c>
      <c r="L110" s="894"/>
      <c r="M110" s="22"/>
      <c r="N110" s="22"/>
      <c r="O110" s="22"/>
      <c r="P110" s="500" t="s">
        <v>2416</v>
      </c>
      <c r="Q110" s="34"/>
      <c r="R110" s="230"/>
      <c r="S110" s="230"/>
      <c r="T110" s="230"/>
      <c r="U110" s="896"/>
      <c r="V110" s="25"/>
    </row>
    <row r="111" spans="1:22" s="868" customFormat="1" ht="45" customHeight="1">
      <c r="A111" s="22" t="s">
        <v>23</v>
      </c>
      <c r="B111" s="651">
        <f t="shared" ref="B111:B118" si="12">B110+1</f>
        <v>2</v>
      </c>
      <c r="C111" s="651" t="s">
        <v>73</v>
      </c>
      <c r="D111" s="22" t="s">
        <v>47</v>
      </c>
      <c r="E111" s="724" t="s">
        <v>68</v>
      </c>
      <c r="F111" s="11" t="s">
        <v>2417</v>
      </c>
      <c r="G111" s="651" t="s">
        <v>2418</v>
      </c>
      <c r="H111" s="22"/>
      <c r="I111" s="22"/>
      <c r="J111" s="22"/>
      <c r="K111" s="11" t="s">
        <v>108</v>
      </c>
      <c r="L111" s="894"/>
      <c r="M111" s="22"/>
      <c r="N111" s="22"/>
      <c r="O111" s="22"/>
      <c r="P111" s="500" t="s">
        <v>2419</v>
      </c>
      <c r="Q111" s="34" t="s">
        <v>67</v>
      </c>
      <c r="R111" s="11" t="s">
        <v>2420</v>
      </c>
      <c r="S111" s="230">
        <v>45224</v>
      </c>
      <c r="T111" s="230">
        <v>45230</v>
      </c>
      <c r="U111" s="896"/>
      <c r="V111" s="25"/>
    </row>
    <row r="112" spans="1:22" s="868" customFormat="1" ht="45" customHeight="1">
      <c r="A112" s="22" t="s">
        <v>23</v>
      </c>
      <c r="B112" s="651">
        <f t="shared" si="12"/>
        <v>3</v>
      </c>
      <c r="C112" s="651" t="s">
        <v>73</v>
      </c>
      <c r="D112" s="22" t="s">
        <v>47</v>
      </c>
      <c r="E112" s="724" t="s">
        <v>68</v>
      </c>
      <c r="F112" s="11" t="s">
        <v>2421</v>
      </c>
      <c r="G112" s="651" t="s">
        <v>2418</v>
      </c>
      <c r="H112" s="22"/>
      <c r="I112" s="22"/>
      <c r="J112" s="22"/>
      <c r="K112" s="11" t="s">
        <v>66</v>
      </c>
      <c r="L112" s="894"/>
      <c r="M112" s="873"/>
      <c r="N112" s="873"/>
      <c r="O112" s="873"/>
      <c r="P112" s="500" t="s">
        <v>2422</v>
      </c>
      <c r="Q112" s="34"/>
      <c r="R112" s="11"/>
      <c r="S112" s="230"/>
      <c r="T112" s="230"/>
      <c r="U112" s="896"/>
      <c r="V112" s="25"/>
    </row>
    <row r="113" spans="1:22" s="868" customFormat="1" ht="45" customHeight="1">
      <c r="A113" s="22" t="s">
        <v>23</v>
      </c>
      <c r="B113" s="651">
        <f t="shared" si="12"/>
        <v>4</v>
      </c>
      <c r="C113" s="651" t="s">
        <v>2423</v>
      </c>
      <c r="D113" s="22" t="s">
        <v>47</v>
      </c>
      <c r="E113" s="651" t="s">
        <v>2424</v>
      </c>
      <c r="F113" s="11" t="s">
        <v>1621</v>
      </c>
      <c r="G113" s="651" t="s">
        <v>2425</v>
      </c>
      <c r="H113" s="22"/>
      <c r="I113" s="22"/>
      <c r="J113" s="22"/>
      <c r="K113" s="11" t="s">
        <v>66</v>
      </c>
      <c r="L113" s="894"/>
      <c r="M113" s="22"/>
      <c r="N113" s="22"/>
      <c r="O113" s="22"/>
      <c r="P113" s="500" t="s">
        <v>2426</v>
      </c>
      <c r="Q113" s="34" t="s">
        <v>67</v>
      </c>
      <c r="R113" s="230">
        <v>45266</v>
      </c>
      <c r="S113" s="230" t="s">
        <v>2201</v>
      </c>
      <c r="T113" s="230"/>
      <c r="U113" s="896"/>
      <c r="V113" s="25"/>
    </row>
    <row r="114" spans="1:22" s="868" customFormat="1" ht="45" customHeight="1">
      <c r="A114" s="22" t="s">
        <v>23</v>
      </c>
      <c r="B114" s="651">
        <f t="shared" si="12"/>
        <v>5</v>
      </c>
      <c r="C114" s="651" t="s">
        <v>154</v>
      </c>
      <c r="D114" s="22" t="s">
        <v>47</v>
      </c>
      <c r="E114" s="724" t="s">
        <v>1517</v>
      </c>
      <c r="F114" s="11" t="s">
        <v>1622</v>
      </c>
      <c r="G114" s="651" t="s">
        <v>446</v>
      </c>
      <c r="H114" s="22"/>
      <c r="I114" s="22"/>
      <c r="J114" s="22"/>
      <c r="K114" s="11" t="s">
        <v>66</v>
      </c>
      <c r="L114" s="894"/>
      <c r="M114" s="22"/>
      <c r="N114" s="22"/>
      <c r="O114" s="22"/>
      <c r="P114" s="500" t="s">
        <v>2427</v>
      </c>
      <c r="Q114" s="34" t="s">
        <v>67</v>
      </c>
      <c r="R114" s="230">
        <v>45266</v>
      </c>
      <c r="S114" s="230">
        <v>45267</v>
      </c>
      <c r="T114" s="230"/>
      <c r="U114" s="896"/>
      <c r="V114" s="25"/>
    </row>
    <row r="115" spans="1:22" s="867" customFormat="1" ht="97.5" customHeight="1">
      <c r="A115" s="22" t="s">
        <v>23</v>
      </c>
      <c r="B115" s="651">
        <f t="shared" si="12"/>
        <v>6</v>
      </c>
      <c r="C115" s="651" t="s">
        <v>154</v>
      </c>
      <c r="D115" s="22" t="s">
        <v>47</v>
      </c>
      <c r="E115" s="724" t="s">
        <v>1517</v>
      </c>
      <c r="F115" s="11" t="s">
        <v>1623</v>
      </c>
      <c r="G115" s="651" t="s">
        <v>446</v>
      </c>
      <c r="H115" s="22"/>
      <c r="I115" s="22"/>
      <c r="J115" s="22"/>
      <c r="K115" s="11" t="s">
        <v>66</v>
      </c>
      <c r="L115" s="894"/>
      <c r="M115" s="191"/>
      <c r="N115" s="191"/>
      <c r="O115" s="191"/>
      <c r="P115" s="500" t="s">
        <v>2428</v>
      </c>
      <c r="Q115" s="34"/>
      <c r="R115" s="230"/>
      <c r="S115" s="230"/>
      <c r="T115" s="230"/>
      <c r="U115" s="896"/>
      <c r="V115" s="890"/>
    </row>
    <row r="116" spans="1:22" s="867" customFormat="1" ht="45" customHeight="1">
      <c r="A116" s="485" t="s">
        <v>23</v>
      </c>
      <c r="B116" s="651">
        <f t="shared" si="12"/>
        <v>7</v>
      </c>
      <c r="C116" s="485" t="s">
        <v>817</v>
      </c>
      <c r="D116" s="485" t="s">
        <v>47</v>
      </c>
      <c r="E116" s="485" t="s">
        <v>2429</v>
      </c>
      <c r="F116" s="485" t="s">
        <v>2430</v>
      </c>
      <c r="G116" s="485" t="s">
        <v>2431</v>
      </c>
      <c r="H116" s="901" t="s">
        <v>401</v>
      </c>
      <c r="I116" s="902" t="s">
        <v>401</v>
      </c>
      <c r="J116" s="903">
        <v>1000000</v>
      </c>
      <c r="K116" s="904" t="s">
        <v>74</v>
      </c>
      <c r="L116" s="894"/>
      <c r="M116" s="191"/>
      <c r="N116" s="191"/>
      <c r="O116" s="191"/>
      <c r="P116" s="889" t="s">
        <v>2432</v>
      </c>
      <c r="Q116" s="889" t="s">
        <v>2433</v>
      </c>
      <c r="R116" s="889"/>
      <c r="S116" s="889"/>
      <c r="T116" s="889"/>
      <c r="U116" s="890"/>
      <c r="V116" s="890"/>
    </row>
    <row r="117" spans="1:22" s="867" customFormat="1" ht="45" customHeight="1">
      <c r="A117" s="485" t="s">
        <v>23</v>
      </c>
      <c r="B117" s="651">
        <f t="shared" si="12"/>
        <v>8</v>
      </c>
      <c r="C117" s="485" t="s">
        <v>154</v>
      </c>
      <c r="D117" s="22" t="s">
        <v>47</v>
      </c>
      <c r="E117" s="485" t="s">
        <v>2434</v>
      </c>
      <c r="F117" s="485" t="s">
        <v>2435</v>
      </c>
      <c r="G117" s="485" t="s">
        <v>2436</v>
      </c>
      <c r="H117" s="885"/>
      <c r="I117" s="886"/>
      <c r="J117" s="903">
        <v>175000</v>
      </c>
      <c r="K117" s="486" t="s">
        <v>250</v>
      </c>
      <c r="L117" s="894"/>
      <c r="M117" s="191"/>
      <c r="N117" s="191"/>
      <c r="O117" s="888" t="s">
        <v>2437</v>
      </c>
      <c r="P117" s="889" t="s">
        <v>2438</v>
      </c>
      <c r="Q117" s="889"/>
      <c r="R117" s="889"/>
      <c r="S117" s="889"/>
      <c r="T117" s="889"/>
      <c r="U117" s="890"/>
      <c r="V117" s="890"/>
    </row>
    <row r="118" spans="1:22" ht="45" customHeight="1">
      <c r="A118" s="485" t="s">
        <v>32</v>
      </c>
      <c r="B118" s="651">
        <f t="shared" si="12"/>
        <v>9</v>
      </c>
      <c r="C118" s="651" t="s">
        <v>46</v>
      </c>
      <c r="D118" s="22" t="s">
        <v>47</v>
      </c>
      <c r="E118" s="651" t="s">
        <v>48</v>
      </c>
      <c r="F118" s="11" t="s">
        <v>705</v>
      </c>
      <c r="G118" s="651" t="s">
        <v>706</v>
      </c>
      <c r="H118" s="792">
        <v>45473</v>
      </c>
      <c r="I118" s="886"/>
      <c r="J118" s="903"/>
      <c r="K118" s="485" t="s">
        <v>43</v>
      </c>
      <c r="L118" s="905"/>
      <c r="M118" s="22"/>
      <c r="N118" s="22"/>
      <c r="O118" s="888" t="s">
        <v>2439</v>
      </c>
      <c r="P118" s="889"/>
      <c r="Q118" s="889"/>
      <c r="R118" s="889"/>
      <c r="S118" s="889"/>
      <c r="T118" s="889"/>
      <c r="U118" s="890"/>
      <c r="V118" s="883"/>
    </row>
    <row r="119" spans="1:22" ht="45" customHeight="1">
      <c r="A119" s="485" t="s">
        <v>32</v>
      </c>
      <c r="B119" s="651">
        <f>B6+1</f>
        <v>5</v>
      </c>
      <c r="C119" s="11" t="s">
        <v>269</v>
      </c>
      <c r="D119" s="651" t="s">
        <v>47</v>
      </c>
      <c r="E119" s="22" t="s">
        <v>105</v>
      </c>
      <c r="F119" s="11" t="s">
        <v>2440</v>
      </c>
      <c r="G119" s="11" t="s">
        <v>64</v>
      </c>
      <c r="H119" s="662"/>
      <c r="I119" s="872"/>
      <c r="J119" s="872"/>
      <c r="K119" s="469" t="s">
        <v>2441</v>
      </c>
      <c r="L119" s="894"/>
      <c r="M119" s="22"/>
      <c r="N119" s="22"/>
      <c r="O119" s="22"/>
      <c r="P119" s="889" t="s">
        <v>2442</v>
      </c>
      <c r="Q119" s="889"/>
      <c r="R119" s="882"/>
      <c r="S119" s="882"/>
      <c r="T119" s="882"/>
      <c r="U119" s="883"/>
      <c r="V119" s="883"/>
    </row>
    <row r="120" spans="1:22" ht="45" customHeight="1">
      <c r="A120" s="485" t="s">
        <v>32</v>
      </c>
      <c r="B120" s="651">
        <f t="shared" ref="B120:B127" si="13">B119+1</f>
        <v>6</v>
      </c>
      <c r="C120" s="11" t="s">
        <v>269</v>
      </c>
      <c r="D120" s="22" t="s">
        <v>47</v>
      </c>
      <c r="E120" s="22" t="s">
        <v>198</v>
      </c>
      <c r="F120" s="11" t="s">
        <v>199</v>
      </c>
      <c r="G120" s="11" t="s">
        <v>64</v>
      </c>
      <c r="H120" s="874" t="s">
        <v>401</v>
      </c>
      <c r="I120" s="874" t="s">
        <v>401</v>
      </c>
      <c r="J120" s="874" t="s">
        <v>401</v>
      </c>
      <c r="K120" s="469" t="s">
        <v>2441</v>
      </c>
      <c r="L120" s="894"/>
      <c r="M120" s="22"/>
      <c r="N120" s="22"/>
      <c r="O120" s="22"/>
      <c r="P120" s="889"/>
      <c r="Q120" s="889" t="s">
        <v>2443</v>
      </c>
      <c r="R120" s="882"/>
      <c r="S120" s="882"/>
      <c r="T120" s="882"/>
      <c r="U120" s="883"/>
      <c r="V120" s="883"/>
    </row>
    <row r="121" spans="1:22" s="870" customFormat="1" ht="45" customHeight="1">
      <c r="A121" s="485" t="s">
        <v>32</v>
      </c>
      <c r="B121" s="651">
        <f t="shared" si="13"/>
        <v>7</v>
      </c>
      <c r="C121" s="485" t="s">
        <v>73</v>
      </c>
      <c r="D121" s="485" t="s">
        <v>47</v>
      </c>
      <c r="E121" s="470" t="s">
        <v>1813</v>
      </c>
      <c r="F121" s="470" t="s">
        <v>2444</v>
      </c>
      <c r="G121" s="470" t="s">
        <v>1491</v>
      </c>
      <c r="H121" s="874" t="s">
        <v>401</v>
      </c>
      <c r="I121" s="874" t="s">
        <v>401</v>
      </c>
      <c r="J121" s="874" t="s">
        <v>401</v>
      </c>
      <c r="K121" s="469" t="s">
        <v>2441</v>
      </c>
      <c r="L121" s="894"/>
      <c r="M121" s="191"/>
      <c r="N121" s="191"/>
      <c r="O121" s="191"/>
      <c r="P121" s="888" t="s">
        <v>2445</v>
      </c>
      <c r="Q121" s="888" t="s">
        <v>2446</v>
      </c>
      <c r="R121" s="882"/>
      <c r="S121" s="882"/>
      <c r="T121" s="882"/>
      <c r="U121" s="883"/>
      <c r="V121" s="755"/>
    </row>
    <row r="122" spans="1:22" ht="45" customHeight="1">
      <c r="A122" s="675" t="s">
        <v>32</v>
      </c>
      <c r="B122" s="651">
        <f t="shared" si="13"/>
        <v>8</v>
      </c>
      <c r="C122" s="703" t="s">
        <v>73</v>
      </c>
      <c r="D122" s="379" t="s">
        <v>47</v>
      </c>
      <c r="E122" s="379" t="s">
        <v>2447</v>
      </c>
      <c r="F122" s="703" t="s">
        <v>2448</v>
      </c>
      <c r="G122" s="703"/>
      <c r="H122" s="875" t="s">
        <v>401</v>
      </c>
      <c r="I122" s="875" t="s">
        <v>401</v>
      </c>
      <c r="J122" s="875" t="s">
        <v>401</v>
      </c>
      <c r="K122" s="906" t="s">
        <v>401</v>
      </c>
      <c r="L122" s="894"/>
      <c r="M122" s="191"/>
      <c r="N122" s="191"/>
      <c r="O122" s="191"/>
      <c r="P122" s="744"/>
      <c r="Q122" s="744" t="s">
        <v>2449</v>
      </c>
      <c r="R122" s="907"/>
      <c r="S122" s="907"/>
      <c r="T122" s="907"/>
      <c r="U122" s="755"/>
      <c r="V122" s="883"/>
    </row>
    <row r="123" spans="1:22" ht="45" customHeight="1">
      <c r="A123" s="485" t="s">
        <v>32</v>
      </c>
      <c r="B123" s="651">
        <f t="shared" si="13"/>
        <v>9</v>
      </c>
      <c r="C123" s="22" t="s">
        <v>531</v>
      </c>
      <c r="D123" s="22" t="s">
        <v>47</v>
      </c>
      <c r="E123" s="22" t="s">
        <v>92</v>
      </c>
      <c r="F123" s="486" t="s">
        <v>558</v>
      </c>
      <c r="G123" s="486"/>
      <c r="H123" s="874" t="s">
        <v>401</v>
      </c>
      <c r="I123" s="874" t="s">
        <v>401</v>
      </c>
      <c r="J123" s="874" t="s">
        <v>401</v>
      </c>
      <c r="K123" s="904" t="s">
        <v>401</v>
      </c>
      <c r="L123" s="894"/>
      <c r="M123" s="191"/>
      <c r="N123" s="191"/>
      <c r="O123" s="191"/>
      <c r="P123" s="899"/>
      <c r="Q123" s="899" t="s">
        <v>2450</v>
      </c>
      <c r="R123" s="882"/>
      <c r="S123" s="882"/>
      <c r="T123" s="882"/>
      <c r="U123" s="883"/>
      <c r="V123" s="883"/>
    </row>
    <row r="124" spans="1:22" ht="45" customHeight="1">
      <c r="A124" s="485" t="s">
        <v>32</v>
      </c>
      <c r="B124" s="651">
        <f t="shared" si="13"/>
        <v>10</v>
      </c>
      <c r="C124" s="22" t="s">
        <v>46</v>
      </c>
      <c r="D124" s="22" t="s">
        <v>47</v>
      </c>
      <c r="E124" s="22" t="s">
        <v>92</v>
      </c>
      <c r="F124" s="469" t="s">
        <v>1201</v>
      </c>
      <c r="G124" s="469"/>
      <c r="H124" s="872" t="s">
        <v>401</v>
      </c>
      <c r="I124" s="872" t="s">
        <v>401</v>
      </c>
      <c r="J124" s="874" t="s">
        <v>401</v>
      </c>
      <c r="K124" s="469" t="s">
        <v>2441</v>
      </c>
      <c r="L124" s="894"/>
      <c r="M124" s="191"/>
      <c r="N124" s="191"/>
      <c r="O124" s="191"/>
      <c r="P124" s="908"/>
      <c r="Q124" s="908" t="s">
        <v>2451</v>
      </c>
      <c r="R124" s="882"/>
      <c r="S124" s="882"/>
      <c r="T124" s="882"/>
      <c r="U124" s="883"/>
      <c r="V124" s="883"/>
    </row>
    <row r="125" spans="1:22" ht="45" customHeight="1">
      <c r="A125" s="485" t="s">
        <v>32</v>
      </c>
      <c r="B125" s="651">
        <f t="shared" si="13"/>
        <v>11</v>
      </c>
      <c r="C125" s="485" t="s">
        <v>73</v>
      </c>
      <c r="D125" s="485" t="s">
        <v>47</v>
      </c>
      <c r="E125" s="470" t="s">
        <v>2429</v>
      </c>
      <c r="F125" s="470" t="s">
        <v>2452</v>
      </c>
      <c r="G125" s="470"/>
      <c r="H125" s="901" t="s">
        <v>401</v>
      </c>
      <c r="I125" s="902" t="s">
        <v>401</v>
      </c>
      <c r="J125" s="874" t="s">
        <v>401</v>
      </c>
      <c r="K125" s="904" t="s">
        <v>401</v>
      </c>
      <c r="L125" s="894"/>
      <c r="M125" s="191"/>
      <c r="N125" s="191"/>
      <c r="O125" s="191"/>
      <c r="P125" s="908"/>
      <c r="Q125" s="908" t="s">
        <v>2453</v>
      </c>
      <c r="R125" s="882"/>
      <c r="S125" s="882"/>
      <c r="T125" s="882"/>
      <c r="U125" s="883"/>
      <c r="V125" s="883"/>
    </row>
    <row r="126" spans="1:22" s="871" customFormat="1" ht="45" customHeight="1">
      <c r="A126" s="485" t="s">
        <v>32</v>
      </c>
      <c r="B126" s="651">
        <f t="shared" si="13"/>
        <v>12</v>
      </c>
      <c r="C126" s="651" t="s">
        <v>531</v>
      </c>
      <c r="D126" s="651" t="s">
        <v>47</v>
      </c>
      <c r="E126" s="651" t="s">
        <v>1525</v>
      </c>
      <c r="F126" s="724" t="s">
        <v>1191</v>
      </c>
      <c r="G126" s="724"/>
      <c r="H126" s="872"/>
      <c r="I126" s="872"/>
      <c r="J126" s="872"/>
      <c r="K126" s="485" t="s">
        <v>43</v>
      </c>
      <c r="L126" s="894"/>
      <c r="M126" s="191"/>
      <c r="N126" s="191"/>
      <c r="O126" s="191"/>
      <c r="P126" s="892" t="s">
        <v>2454</v>
      </c>
      <c r="Q126" s="882"/>
      <c r="R126" s="882"/>
      <c r="S126" s="882"/>
      <c r="T126" s="882"/>
      <c r="U126" s="883"/>
      <c r="V126" s="983"/>
    </row>
    <row r="127" spans="1:22" ht="45" customHeight="1">
      <c r="A127" s="485" t="s">
        <v>32</v>
      </c>
      <c r="B127" s="651">
        <f t="shared" si="13"/>
        <v>13</v>
      </c>
      <c r="C127" s="485" t="s">
        <v>46</v>
      </c>
      <c r="D127" s="485" t="s">
        <v>47</v>
      </c>
      <c r="E127" s="485" t="s">
        <v>617</v>
      </c>
      <c r="F127" s="485" t="s">
        <v>1699</v>
      </c>
      <c r="G127" s="485" t="s">
        <v>619</v>
      </c>
      <c r="H127" s="662">
        <v>45248</v>
      </c>
      <c r="I127" s="874" t="s">
        <v>401</v>
      </c>
      <c r="J127" s="874" t="s">
        <v>401</v>
      </c>
      <c r="K127" s="874" t="s">
        <v>401</v>
      </c>
      <c r="L127" s="894"/>
      <c r="M127" s="191"/>
      <c r="N127" s="191"/>
      <c r="O127" s="191"/>
      <c r="P127" s="889" t="s">
        <v>2455</v>
      </c>
      <c r="Q127" s="889"/>
      <c r="R127" s="882"/>
      <c r="S127" s="882"/>
      <c r="T127" s="882"/>
      <c r="U127" s="983"/>
      <c r="V127" s="883"/>
    </row>
    <row r="128" spans="1:22" s="876" customFormat="1" ht="45" customHeight="1">
      <c r="A128" s="803" t="s">
        <v>32</v>
      </c>
      <c r="B128" s="909">
        <f>B3+1</f>
        <v>2</v>
      </c>
      <c r="C128" s="803" t="s">
        <v>154</v>
      </c>
      <c r="D128" s="910" t="s">
        <v>47</v>
      </c>
      <c r="E128" s="910" t="s">
        <v>92</v>
      </c>
      <c r="F128" s="910" t="s">
        <v>628</v>
      </c>
      <c r="G128" s="910" t="s">
        <v>1515</v>
      </c>
      <c r="H128" s="911">
        <v>45657</v>
      </c>
      <c r="I128" s="879" t="s">
        <v>401</v>
      </c>
      <c r="J128" s="880" t="s">
        <v>401</v>
      </c>
      <c r="K128" s="737" t="s">
        <v>2456</v>
      </c>
      <c r="L128" s="894"/>
      <c r="M128" s="316"/>
      <c r="N128" s="316"/>
      <c r="O128" s="912" t="s">
        <v>2457</v>
      </c>
      <c r="P128" s="913" t="s">
        <v>2458</v>
      </c>
      <c r="Q128" s="913" t="s">
        <v>2459</v>
      </c>
      <c r="R128" s="883"/>
      <c r="S128" s="883"/>
      <c r="T128" s="883"/>
      <c r="U128" s="883"/>
      <c r="V128" s="93"/>
    </row>
    <row r="129" spans="1:22" ht="45" customHeight="1">
      <c r="A129" s="22" t="s">
        <v>32</v>
      </c>
      <c r="B129" s="469">
        <f>B48+1</f>
        <v>2</v>
      </c>
      <c r="C129" s="651" t="s">
        <v>154</v>
      </c>
      <c r="D129" s="469" t="s">
        <v>47</v>
      </c>
      <c r="E129" s="884" t="s">
        <v>92</v>
      </c>
      <c r="F129" s="11" t="s">
        <v>380</v>
      </c>
      <c r="G129" s="651" t="s">
        <v>2460</v>
      </c>
      <c r="H129" s="22"/>
      <c r="I129" s="22"/>
      <c r="J129" s="886"/>
      <c r="K129" s="469" t="s">
        <v>51</v>
      </c>
      <c r="L129" s="28"/>
      <c r="M129" s="889"/>
      <c r="N129" s="889" t="s">
        <v>2461</v>
      </c>
      <c r="O129" s="149"/>
      <c r="P129" s="500"/>
      <c r="Q129" s="34"/>
      <c r="R129" s="11"/>
      <c r="S129" s="11"/>
      <c r="T129" s="11"/>
      <c r="U129" s="891"/>
      <c r="V129" s="883"/>
    </row>
    <row r="130" spans="1:22" ht="409.6">
      <c r="A130" s="485" t="s">
        <v>32</v>
      </c>
      <c r="B130" s="469">
        <f>B57+1</f>
        <v>11</v>
      </c>
      <c r="C130" s="469" t="s">
        <v>154</v>
      </c>
      <c r="D130" s="469" t="s">
        <v>47</v>
      </c>
      <c r="E130" s="651" t="s">
        <v>1525</v>
      </c>
      <c r="F130" s="469" t="s">
        <v>657</v>
      </c>
      <c r="G130" s="469" t="s">
        <v>1526</v>
      </c>
      <c r="H130" s="469"/>
      <c r="I130" s="874" t="s">
        <v>401</v>
      </c>
      <c r="J130" s="874" t="s">
        <v>401</v>
      </c>
      <c r="K130" s="469" t="s">
        <v>2462</v>
      </c>
      <c r="L130" s="28"/>
      <c r="M130" s="22"/>
      <c r="N130" s="22"/>
      <c r="O130" s="149" t="s">
        <v>2463</v>
      </c>
      <c r="P130" s="892" t="s">
        <v>2464</v>
      </c>
      <c r="Q130" s="882"/>
      <c r="R130" s="882"/>
      <c r="S130" s="882"/>
      <c r="T130" s="882"/>
      <c r="U130" s="883"/>
      <c r="V130" s="883"/>
    </row>
    <row r="131" spans="1:22" ht="13.5" customHeight="1">
      <c r="A131" s="883"/>
      <c r="B131" s="883"/>
      <c r="C131" s="883"/>
      <c r="D131" s="883"/>
      <c r="E131" s="883"/>
      <c r="F131" s="883"/>
      <c r="G131" s="883"/>
      <c r="H131" s="883"/>
      <c r="I131" s="883"/>
      <c r="J131" s="1166"/>
      <c r="K131" s="883"/>
      <c r="L131" s="883"/>
      <c r="M131" s="883"/>
      <c r="N131" s="883"/>
      <c r="O131" s="883"/>
      <c r="P131" s="883"/>
      <c r="Q131" s="883"/>
      <c r="R131" s="883"/>
      <c r="S131" s="883"/>
      <c r="T131" s="883"/>
      <c r="U131" s="883"/>
      <c r="V131" s="883"/>
    </row>
    <row r="132" spans="1:22" ht="13.5" customHeight="1">
      <c r="A132" s="883"/>
      <c r="B132" s="883"/>
      <c r="C132" s="883"/>
      <c r="D132" s="883"/>
      <c r="E132" s="883"/>
      <c r="F132" s="883"/>
      <c r="G132" s="883"/>
      <c r="H132" s="883"/>
      <c r="I132" s="883"/>
      <c r="J132" s="1166"/>
      <c r="K132" s="883"/>
      <c r="L132" s="883"/>
      <c r="M132" s="883"/>
      <c r="N132" s="883"/>
      <c r="O132" s="883"/>
      <c r="P132" s="883"/>
      <c r="Q132" s="883"/>
      <c r="R132" s="883"/>
      <c r="S132" s="883"/>
      <c r="T132" s="883"/>
      <c r="U132" s="883"/>
      <c r="V132" s="883"/>
    </row>
    <row r="133" spans="1:22" ht="13.5" customHeight="1">
      <c r="A133" s="883"/>
      <c r="B133" s="883"/>
      <c r="C133" s="883"/>
      <c r="D133" s="883"/>
      <c r="E133" s="883"/>
      <c r="F133" s="883"/>
      <c r="G133" s="883"/>
      <c r="H133" s="883"/>
      <c r="I133" s="883"/>
      <c r="J133" s="1166"/>
      <c r="K133" s="883"/>
      <c r="L133" s="883"/>
      <c r="M133" s="883"/>
      <c r="N133" s="883"/>
      <c r="O133" s="883"/>
      <c r="P133" s="883"/>
      <c r="Q133" s="883"/>
      <c r="R133" s="883"/>
      <c r="S133" s="883"/>
      <c r="T133" s="883"/>
      <c r="U133" s="883"/>
      <c r="V133" s="883"/>
    </row>
    <row r="134" spans="1:22" ht="13.5" customHeight="1">
      <c r="A134" s="883"/>
      <c r="B134" s="883"/>
      <c r="C134" s="883"/>
      <c r="D134" s="883"/>
      <c r="E134" s="883"/>
      <c r="F134" s="883"/>
      <c r="G134" s="883"/>
      <c r="H134" s="883"/>
      <c r="I134" s="883"/>
      <c r="J134" s="1166"/>
      <c r="K134" s="883"/>
      <c r="L134" s="883"/>
      <c r="M134" s="883"/>
      <c r="N134" s="883"/>
      <c r="O134" s="883"/>
      <c r="P134" s="883"/>
      <c r="Q134" s="883"/>
      <c r="R134" s="883"/>
      <c r="S134" s="883"/>
      <c r="T134" s="883"/>
      <c r="U134" s="883"/>
      <c r="V134" s="883"/>
    </row>
    <row r="135" spans="1:22" ht="13.5" customHeight="1">
      <c r="A135" s="883"/>
      <c r="B135" s="883"/>
      <c r="C135" s="883"/>
      <c r="D135" s="883"/>
      <c r="E135" s="883"/>
      <c r="F135" s="883"/>
      <c r="G135" s="883"/>
      <c r="H135" s="883"/>
      <c r="I135" s="883"/>
      <c r="J135" s="1166"/>
      <c r="K135" s="883"/>
      <c r="L135" s="883"/>
      <c r="M135" s="883"/>
      <c r="N135" s="883"/>
      <c r="O135" s="883"/>
      <c r="P135" s="883"/>
      <c r="Q135" s="883"/>
      <c r="R135" s="883"/>
      <c r="S135" s="883"/>
      <c r="T135" s="883"/>
      <c r="U135" s="883"/>
      <c r="V135" s="883"/>
    </row>
    <row r="136" spans="1:22" ht="13.5" customHeight="1">
      <c r="A136" s="883"/>
      <c r="B136" s="883"/>
      <c r="C136" s="883"/>
      <c r="D136" s="883"/>
      <c r="E136" s="883"/>
      <c r="F136" s="883"/>
      <c r="G136" s="883"/>
      <c r="H136" s="883"/>
      <c r="I136" s="883"/>
      <c r="J136" s="1166"/>
      <c r="K136" s="883"/>
      <c r="L136" s="883"/>
      <c r="M136" s="883"/>
      <c r="N136" s="883"/>
      <c r="O136" s="883"/>
      <c r="P136" s="883"/>
      <c r="Q136" s="883"/>
      <c r="R136" s="883"/>
      <c r="S136" s="883"/>
      <c r="T136" s="883"/>
      <c r="U136" s="883"/>
      <c r="V136" s="883"/>
    </row>
    <row r="137" spans="1:22" ht="13.5" customHeight="1">
      <c r="A137" s="883"/>
      <c r="B137" s="883"/>
      <c r="C137" s="883"/>
      <c r="D137" s="883"/>
      <c r="E137" s="883"/>
      <c r="F137" s="883"/>
      <c r="G137" s="883"/>
      <c r="H137" s="883"/>
      <c r="I137" s="883"/>
      <c r="J137" s="1166"/>
      <c r="K137" s="883"/>
      <c r="L137" s="883"/>
      <c r="M137" s="883"/>
      <c r="N137" s="883"/>
      <c r="O137" s="883"/>
      <c r="P137" s="883"/>
      <c r="Q137" s="883"/>
      <c r="R137" s="883"/>
      <c r="S137" s="883"/>
      <c r="T137" s="883"/>
      <c r="U137" s="883"/>
      <c r="V137" s="883"/>
    </row>
    <row r="138" spans="1:22" ht="13.5" customHeight="1">
      <c r="A138" s="883"/>
      <c r="B138" s="883"/>
      <c r="C138" s="883"/>
      <c r="D138" s="883"/>
      <c r="E138" s="883"/>
      <c r="F138" s="883"/>
      <c r="G138" s="883"/>
      <c r="H138" s="883"/>
      <c r="I138" s="883"/>
      <c r="J138" s="1166"/>
      <c r="K138" s="883"/>
      <c r="L138" s="883"/>
      <c r="M138" s="883"/>
      <c r="N138" s="883"/>
      <c r="O138" s="883"/>
      <c r="P138" s="883"/>
      <c r="Q138" s="883"/>
      <c r="R138" s="883"/>
      <c r="S138" s="883"/>
      <c r="T138" s="883"/>
      <c r="U138" s="883"/>
      <c r="V138" s="883"/>
    </row>
    <row r="139" spans="1:22" ht="13.5" customHeight="1">
      <c r="A139" s="883"/>
      <c r="B139" s="883"/>
      <c r="C139" s="883"/>
      <c r="D139" s="883"/>
      <c r="E139" s="883"/>
      <c r="F139" s="883"/>
      <c r="G139" s="883"/>
      <c r="H139" s="883"/>
      <c r="I139" s="883"/>
      <c r="J139" s="1166"/>
      <c r="K139" s="883"/>
      <c r="L139" s="883"/>
      <c r="M139" s="883"/>
      <c r="N139" s="883"/>
      <c r="O139" s="883"/>
      <c r="P139" s="883"/>
      <c r="Q139" s="883"/>
      <c r="R139" s="883"/>
      <c r="S139" s="883"/>
      <c r="T139" s="883"/>
      <c r="U139" s="883"/>
      <c r="V139" s="883"/>
    </row>
    <row r="140" spans="1:22" ht="13.5" customHeight="1">
      <c r="A140" s="883"/>
      <c r="B140" s="883"/>
      <c r="C140" s="883"/>
      <c r="D140" s="883"/>
      <c r="E140" s="883"/>
      <c r="F140" s="883"/>
      <c r="G140" s="883"/>
      <c r="H140" s="883"/>
      <c r="I140" s="883"/>
      <c r="J140" s="1166"/>
      <c r="K140" s="883"/>
      <c r="L140" s="883"/>
      <c r="M140" s="883"/>
      <c r="N140" s="883"/>
      <c r="O140" s="883"/>
      <c r="P140" s="883"/>
      <c r="Q140" s="883"/>
      <c r="R140" s="883"/>
      <c r="S140" s="883"/>
      <c r="T140" s="883"/>
      <c r="U140" s="883"/>
      <c r="V140" s="883"/>
    </row>
    <row r="141" spans="1:22" ht="13.5" customHeight="1">
      <c r="A141" s="883"/>
      <c r="B141" s="883"/>
      <c r="C141" s="883"/>
      <c r="D141" s="883"/>
      <c r="E141" s="883"/>
      <c r="F141" s="883"/>
      <c r="G141" s="883"/>
      <c r="H141" s="883"/>
      <c r="I141" s="883"/>
      <c r="J141" s="1166"/>
      <c r="K141" s="883"/>
      <c r="L141" s="883"/>
      <c r="M141" s="883"/>
      <c r="N141" s="883"/>
      <c r="O141" s="883"/>
      <c r="P141" s="883"/>
      <c r="Q141" s="883"/>
      <c r="R141" s="883"/>
      <c r="S141" s="883"/>
      <c r="T141" s="883"/>
      <c r="U141" s="883"/>
      <c r="V141" s="883"/>
    </row>
  </sheetData>
  <mergeCells count="3">
    <mergeCell ref="A2:R2"/>
    <mergeCell ref="A9:T9"/>
    <mergeCell ref="A47:T47"/>
  </mergeCells>
  <phoneticPr fontId="3" type="noConversion"/>
  <dataValidations count="6">
    <dataValidation type="list" allowBlank="1" showInputMessage="1" showErrorMessage="1" sqref="E16:E17 E7:E8" xr:uid="{CB4634F3-903C-4953-A503-FEF9174DC5A8}">
      <formula1>"課輔,CSR-企業,CSR-企業/電競,企業內訓-PaGamO,企業內訓-One BoniO,企業行銷活動,公部門教育宣導,公部門教育宣導/電競,大專院校/高中"</formula1>
    </dataValidation>
    <dataValidation allowBlank="1" showInputMessage="1" showErrorMessage="1" sqref="F40 C40 G7:G8" xr:uid="{A0472FC5-EC2A-4023-BF82-0C798C41CD33}"/>
    <dataValidation type="list" allowBlank="1" showInputMessage="1" showErrorMessage="1" sqref="D40" xr:uid="{9B146DAF-25CD-40FC-8226-886236E2A8A6}">
      <formula1>$AB$142:$AB$146</formula1>
    </dataValidation>
    <dataValidation type="list" allowBlank="1" showInputMessage="1" showErrorMessage="1" sqref="E40" xr:uid="{82C23489-83FC-462F-8BBA-B1BD350C2F14}">
      <formula1>$AC$142:$AC$152</formula1>
    </dataValidation>
    <dataValidation type="list" allowBlank="1" showInputMessage="1" sqref="C7:C8" xr:uid="{D86EE840-71C5-437A-A8BE-2CFB5FE1DBF3}">
      <formula1>"公部門,企業-產業,基金會,學校,博物館"</formula1>
    </dataValidation>
    <dataValidation type="list" allowBlank="1" showInputMessage="1" showErrorMessage="1" sqref="D7:D8" xr:uid="{375F4E2F-F4E0-4C4C-B54D-A0C60F5F7114}">
      <formula1>"PaGamO,JoSeal,One BoniO"</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CCFF3-8CA7-4D18-A9E5-C98B5F54251C}">
  <dimension ref="A1:O29"/>
  <sheetViews>
    <sheetView workbookViewId="0">
      <pane ySplit="1" topLeftCell="G26" activePane="bottomLeft" state="frozen"/>
      <selection pane="bottomLeft" activeCell="L27" sqref="L27"/>
    </sheetView>
  </sheetViews>
  <sheetFormatPr defaultColWidth="9.140625" defaultRowHeight="18"/>
  <cols>
    <col min="1" max="1" width="11.42578125" style="979" customWidth="1"/>
    <col min="2" max="2" width="8.140625" style="979" bestFit="1" customWidth="1"/>
    <col min="3" max="3" width="19.7109375" style="979" bestFit="1" customWidth="1"/>
    <col min="4" max="4" width="11.7109375" style="979" bestFit="1" customWidth="1"/>
    <col min="5" max="5" width="24.7109375" style="979" bestFit="1" customWidth="1"/>
    <col min="6" max="6" width="59.42578125" style="979" customWidth="1"/>
    <col min="7" max="7" width="41" style="979" customWidth="1"/>
    <col min="8" max="8" width="19.42578125" style="979" customWidth="1"/>
    <col min="9" max="9" width="15.28515625" style="979" customWidth="1"/>
    <col min="10" max="10" width="19" style="979" customWidth="1"/>
    <col min="11" max="11" width="11.28515625" style="979" bestFit="1" customWidth="1"/>
    <col min="12" max="12" width="7.42578125" style="979" customWidth="1"/>
    <col min="13" max="13" width="90" style="365" customWidth="1"/>
    <col min="14" max="14" width="72.140625" style="33" customWidth="1"/>
    <col min="15" max="15" width="6.7109375" style="979" bestFit="1" customWidth="1"/>
    <col min="16" max="16384" width="9.140625" style="979"/>
  </cols>
  <sheetData>
    <row r="1" spans="1:15" s="730" customFormat="1" ht="18.95">
      <c r="A1" s="975" t="s">
        <v>3</v>
      </c>
      <c r="B1" s="188" t="s">
        <v>4</v>
      </c>
      <c r="C1" s="976" t="s">
        <v>5</v>
      </c>
      <c r="D1" s="977" t="s">
        <v>6</v>
      </c>
      <c r="E1" s="977" t="s">
        <v>75</v>
      </c>
      <c r="F1" s="977" t="s">
        <v>556</v>
      </c>
      <c r="G1" s="977" t="s">
        <v>9</v>
      </c>
      <c r="H1" s="977" t="s">
        <v>10</v>
      </c>
      <c r="I1" s="977" t="s">
        <v>11</v>
      </c>
      <c r="J1" s="977" t="s">
        <v>12</v>
      </c>
      <c r="K1" s="977" t="s">
        <v>31</v>
      </c>
      <c r="L1" s="977" t="s">
        <v>14</v>
      </c>
      <c r="M1" s="1333" t="s">
        <v>79</v>
      </c>
      <c r="N1" s="1345" t="s">
        <v>80</v>
      </c>
      <c r="O1" s="978" t="s">
        <v>22</v>
      </c>
    </row>
    <row r="2" spans="1:15">
      <c r="A2" s="1489" t="s">
        <v>45</v>
      </c>
      <c r="B2" s="1489"/>
      <c r="C2" s="1489"/>
      <c r="D2" s="1489"/>
      <c r="E2" s="1489"/>
      <c r="F2" s="1489"/>
      <c r="G2" s="1489"/>
      <c r="H2" s="1489"/>
      <c r="I2" s="1489"/>
      <c r="J2" s="1489"/>
      <c r="K2" s="1489"/>
      <c r="L2" s="1489"/>
      <c r="M2" s="1489"/>
      <c r="N2" s="1489"/>
      <c r="O2" s="1489"/>
    </row>
    <row r="3" spans="1:15" ht="151.5">
      <c r="A3" s="979" t="s">
        <v>32</v>
      </c>
      <c r="B3" s="980">
        <v>1</v>
      </c>
      <c r="C3" s="980" t="s">
        <v>46</v>
      </c>
      <c r="D3" s="1346" t="s">
        <v>47</v>
      </c>
      <c r="E3" s="1346" t="s">
        <v>48</v>
      </c>
      <c r="F3" s="1348" t="s">
        <v>1392</v>
      </c>
      <c r="G3" s="979" t="s">
        <v>2465</v>
      </c>
      <c r="J3" s="1149"/>
      <c r="K3" s="1145" t="s">
        <v>2466</v>
      </c>
      <c r="L3" s="1349"/>
      <c r="M3" s="1419" t="s">
        <v>2467</v>
      </c>
      <c r="N3" s="1350"/>
    </row>
    <row r="4" spans="1:15" ht="139.5" customHeight="1">
      <c r="A4" s="979" t="s">
        <v>32</v>
      </c>
      <c r="B4" s="980">
        <v>2</v>
      </c>
      <c r="C4" s="979" t="s">
        <v>1855</v>
      </c>
      <c r="D4" s="1346" t="s">
        <v>47</v>
      </c>
      <c r="F4" s="979" t="s">
        <v>1855</v>
      </c>
      <c r="K4" s="1145" t="s">
        <v>2466</v>
      </c>
      <c r="L4" s="1363"/>
      <c r="M4" s="1420" t="s">
        <v>2468</v>
      </c>
    </row>
    <row r="5" spans="1:15" ht="76.5" customHeight="1">
      <c r="A5" s="979" t="s">
        <v>32</v>
      </c>
      <c r="B5" s="979">
        <v>3</v>
      </c>
      <c r="C5" s="979" t="s">
        <v>46</v>
      </c>
      <c r="D5" s="1346" t="s">
        <v>47</v>
      </c>
      <c r="E5" s="979" t="s">
        <v>2469</v>
      </c>
      <c r="F5" s="982" t="s">
        <v>2470</v>
      </c>
      <c r="H5" s="1362"/>
      <c r="K5" s="979" t="s">
        <v>2471</v>
      </c>
      <c r="L5" s="1365"/>
      <c r="M5" s="33" t="s">
        <v>2472</v>
      </c>
      <c r="N5" s="979"/>
    </row>
    <row r="6" spans="1:15" ht="111.75" customHeight="1">
      <c r="A6" s="979" t="s">
        <v>23</v>
      </c>
      <c r="B6" s="980">
        <v>4</v>
      </c>
      <c r="C6" s="979" t="s">
        <v>46</v>
      </c>
      <c r="D6" s="1346" t="s">
        <v>47</v>
      </c>
      <c r="E6" s="1346" t="s">
        <v>48</v>
      </c>
      <c r="F6" s="979" t="s">
        <v>2473</v>
      </c>
      <c r="G6" s="979" t="s">
        <v>1561</v>
      </c>
      <c r="K6" s="979" t="s">
        <v>66</v>
      </c>
      <c r="L6" s="1365"/>
      <c r="M6" s="1381" t="s">
        <v>2474</v>
      </c>
    </row>
    <row r="7" spans="1:15" ht="181.5" customHeight="1">
      <c r="A7" s="979" t="s">
        <v>23</v>
      </c>
      <c r="B7" s="979">
        <v>5</v>
      </c>
      <c r="C7" s="979" t="s">
        <v>154</v>
      </c>
      <c r="D7" s="1346" t="s">
        <v>47</v>
      </c>
      <c r="E7" s="979" t="s">
        <v>1343</v>
      </c>
      <c r="F7" s="1368" t="s">
        <v>2475</v>
      </c>
      <c r="G7" s="979" t="s">
        <v>2476</v>
      </c>
      <c r="K7" s="979" t="s">
        <v>74</v>
      </c>
      <c r="L7" s="1365"/>
      <c r="M7" s="1380" t="s">
        <v>2477</v>
      </c>
    </row>
    <row r="8" spans="1:15" ht="135" customHeight="1">
      <c r="A8" s="979" t="s">
        <v>23</v>
      </c>
      <c r="B8" s="980">
        <v>6</v>
      </c>
      <c r="C8" s="979" t="s">
        <v>46</v>
      </c>
      <c r="D8" s="1346" t="s">
        <v>47</v>
      </c>
      <c r="E8" s="1346" t="s">
        <v>48</v>
      </c>
      <c r="F8" s="979" t="s">
        <v>2478</v>
      </c>
      <c r="G8" s="979" t="s">
        <v>2479</v>
      </c>
      <c r="K8" s="979" t="s">
        <v>108</v>
      </c>
      <c r="L8" s="1356"/>
      <c r="M8" s="1420" t="s">
        <v>2480</v>
      </c>
    </row>
    <row r="9" spans="1:15" ht="147" customHeight="1">
      <c r="A9" s="979" t="s">
        <v>23</v>
      </c>
      <c r="B9" s="979">
        <v>7</v>
      </c>
      <c r="C9" s="979" t="s">
        <v>154</v>
      </c>
      <c r="D9" s="1346" t="s">
        <v>47</v>
      </c>
      <c r="E9" s="979" t="s">
        <v>1343</v>
      </c>
      <c r="F9" s="979" t="s">
        <v>2481</v>
      </c>
      <c r="G9" s="979" t="s">
        <v>2482</v>
      </c>
      <c r="K9" s="979" t="s">
        <v>74</v>
      </c>
      <c r="L9" s="1356"/>
      <c r="M9" s="1420" t="s">
        <v>2483</v>
      </c>
    </row>
    <row r="10" spans="1:15" ht="85.5" customHeight="1">
      <c r="A10" s="979" t="s">
        <v>23</v>
      </c>
      <c r="B10" s="980">
        <v>8</v>
      </c>
      <c r="C10" s="979" t="s">
        <v>46</v>
      </c>
      <c r="D10" s="1346" t="s">
        <v>47</v>
      </c>
      <c r="E10" s="979" t="s">
        <v>1343</v>
      </c>
      <c r="F10" s="979" t="s">
        <v>2484</v>
      </c>
      <c r="G10" s="979" t="s">
        <v>2485</v>
      </c>
      <c r="K10" s="979" t="s">
        <v>66</v>
      </c>
      <c r="L10" s="1356"/>
      <c r="M10" s="1381" t="s">
        <v>2486</v>
      </c>
    </row>
    <row r="11" spans="1:15" ht="48.75" customHeight="1">
      <c r="A11" s="979" t="s">
        <v>23</v>
      </c>
      <c r="B11" s="979">
        <v>9</v>
      </c>
      <c r="C11" s="979" t="s">
        <v>46</v>
      </c>
      <c r="D11" s="1346" t="s">
        <v>47</v>
      </c>
      <c r="E11" s="979" t="s">
        <v>1343</v>
      </c>
      <c r="F11" s="979" t="s">
        <v>2487</v>
      </c>
      <c r="G11" s="979" t="s">
        <v>2488</v>
      </c>
      <c r="K11" s="979" t="s">
        <v>66</v>
      </c>
      <c r="L11" s="1365"/>
      <c r="M11" s="1381" t="s">
        <v>2489</v>
      </c>
    </row>
    <row r="12" spans="1:15" ht="45" customHeight="1">
      <c r="A12" s="979" t="s">
        <v>23</v>
      </c>
      <c r="B12" s="980">
        <v>10</v>
      </c>
      <c r="C12" s="979" t="s">
        <v>46</v>
      </c>
      <c r="D12" s="1346" t="s">
        <v>47</v>
      </c>
      <c r="E12" s="979" t="s">
        <v>1343</v>
      </c>
      <c r="F12" s="979" t="s">
        <v>2490</v>
      </c>
      <c r="G12" s="979" t="s">
        <v>2491</v>
      </c>
      <c r="K12" s="979" t="s">
        <v>66</v>
      </c>
      <c r="L12" s="1365"/>
      <c r="M12" s="1381" t="s">
        <v>2492</v>
      </c>
    </row>
    <row r="13" spans="1:15" ht="50.25" customHeight="1">
      <c r="A13" s="979" t="s">
        <v>23</v>
      </c>
      <c r="B13" s="980">
        <v>11</v>
      </c>
      <c r="C13" s="979" t="s">
        <v>46</v>
      </c>
      <c r="D13" s="1346" t="s">
        <v>47</v>
      </c>
      <c r="E13" s="979" t="s">
        <v>1343</v>
      </c>
      <c r="F13" s="979" t="s">
        <v>2493</v>
      </c>
      <c r="G13" s="979" t="s">
        <v>2494</v>
      </c>
      <c r="K13" s="979" t="s">
        <v>66</v>
      </c>
      <c r="L13" s="1365"/>
      <c r="M13" s="1386" t="s">
        <v>2495</v>
      </c>
    </row>
    <row r="14" spans="1:15" ht="45.75" customHeight="1">
      <c r="A14" s="979" t="s">
        <v>23</v>
      </c>
      <c r="B14" s="979">
        <v>12</v>
      </c>
      <c r="C14" s="979" t="s">
        <v>46</v>
      </c>
      <c r="D14" s="1346" t="s">
        <v>47</v>
      </c>
      <c r="E14" s="979" t="s">
        <v>1343</v>
      </c>
      <c r="F14" s="979" t="s">
        <v>2496</v>
      </c>
      <c r="G14" s="979" t="s">
        <v>2497</v>
      </c>
      <c r="K14" s="979" t="s">
        <v>66</v>
      </c>
      <c r="L14" s="1365"/>
      <c r="M14" s="1387" t="s">
        <v>2498</v>
      </c>
    </row>
    <row r="15" spans="1:15" ht="136.5" customHeight="1">
      <c r="A15" s="979" t="s">
        <v>23</v>
      </c>
      <c r="B15" s="980">
        <v>13</v>
      </c>
      <c r="C15" s="979" t="s">
        <v>46</v>
      </c>
      <c r="D15" s="1346" t="s">
        <v>47</v>
      </c>
      <c r="E15" s="979" t="s">
        <v>1343</v>
      </c>
      <c r="F15" s="979" t="s">
        <v>1654</v>
      </c>
      <c r="G15" s="979" t="s">
        <v>1561</v>
      </c>
      <c r="K15" s="979" t="s">
        <v>74</v>
      </c>
      <c r="L15" s="1421"/>
      <c r="M15" s="1422" t="s">
        <v>2499</v>
      </c>
      <c r="N15" s="1146"/>
    </row>
    <row r="16" spans="1:15" ht="35.25" customHeight="1">
      <c r="A16" s="979" t="s">
        <v>23</v>
      </c>
      <c r="B16" s="980">
        <v>14</v>
      </c>
      <c r="C16" s="979" t="s">
        <v>46</v>
      </c>
      <c r="D16" s="1346" t="s">
        <v>47</v>
      </c>
      <c r="E16" s="979" t="s">
        <v>1343</v>
      </c>
      <c r="F16" s="979" t="s">
        <v>2500</v>
      </c>
      <c r="G16" s="979" t="s">
        <v>2501</v>
      </c>
      <c r="K16" s="979" t="s">
        <v>66</v>
      </c>
      <c r="L16" s="1456"/>
      <c r="M16" s="22" t="s">
        <v>2502</v>
      </c>
      <c r="N16" s="1146"/>
    </row>
    <row r="17" spans="1:14" ht="57.75" customHeight="1">
      <c r="A17" s="979" t="s">
        <v>23</v>
      </c>
      <c r="B17" s="980">
        <v>15</v>
      </c>
      <c r="C17" s="979" t="s">
        <v>2503</v>
      </c>
      <c r="D17" s="1346" t="s">
        <v>47</v>
      </c>
      <c r="E17" s="982" t="s">
        <v>2504</v>
      </c>
      <c r="F17" s="979" t="s">
        <v>2505</v>
      </c>
      <c r="G17" s="1417" t="s">
        <v>2506</v>
      </c>
      <c r="K17" s="979" t="s">
        <v>66</v>
      </c>
      <c r="L17" s="1389"/>
      <c r="M17" s="1388" t="s">
        <v>2507</v>
      </c>
      <c r="N17" s="1146"/>
    </row>
    <row r="18" spans="1:14" ht="35.25" customHeight="1">
      <c r="A18" s="979" t="s">
        <v>23</v>
      </c>
      <c r="B18" s="980">
        <v>16</v>
      </c>
      <c r="C18" s="979" t="s">
        <v>2508</v>
      </c>
      <c r="D18" s="1346" t="s">
        <v>47</v>
      </c>
      <c r="E18" s="982" t="s">
        <v>2504</v>
      </c>
      <c r="F18" s="1145" t="s">
        <v>2509</v>
      </c>
      <c r="G18" s="1416" t="s">
        <v>2510</v>
      </c>
      <c r="H18" s="995"/>
      <c r="K18" s="979" t="s">
        <v>108</v>
      </c>
      <c r="L18" s="1421"/>
      <c r="M18" s="1436" t="s">
        <v>2511</v>
      </c>
    </row>
    <row r="19" spans="1:14" ht="39.75" customHeight="1">
      <c r="A19" s="979" t="s">
        <v>23</v>
      </c>
      <c r="B19" s="980">
        <v>17</v>
      </c>
      <c r="C19" s="979" t="s">
        <v>2508</v>
      </c>
      <c r="D19" s="1346" t="s">
        <v>47</v>
      </c>
      <c r="E19" s="982" t="s">
        <v>2504</v>
      </c>
      <c r="F19" s="1145" t="s">
        <v>2512</v>
      </c>
      <c r="G19" s="1416" t="s">
        <v>2510</v>
      </c>
      <c r="H19" s="995"/>
      <c r="K19" s="979" t="s">
        <v>108</v>
      </c>
      <c r="L19" s="1421"/>
      <c r="M19" s="1436" t="s">
        <v>2513</v>
      </c>
    </row>
    <row r="20" spans="1:14" ht="43.5" customHeight="1">
      <c r="A20" s="979" t="s">
        <v>23</v>
      </c>
      <c r="B20" s="980">
        <v>18</v>
      </c>
      <c r="C20" s="979" t="s">
        <v>154</v>
      </c>
      <c r="D20" s="1346" t="s">
        <v>47</v>
      </c>
      <c r="E20" s="982" t="s">
        <v>2514</v>
      </c>
      <c r="F20" s="979" t="s">
        <v>2515</v>
      </c>
      <c r="G20" s="1418" t="s">
        <v>92</v>
      </c>
      <c r="K20" s="979" t="s">
        <v>66</v>
      </c>
      <c r="L20" s="1365"/>
      <c r="M20" s="1427" t="s">
        <v>2516</v>
      </c>
    </row>
    <row r="21" spans="1:14" ht="39" customHeight="1">
      <c r="A21" s="979" t="s">
        <v>23</v>
      </c>
      <c r="B21" s="980">
        <v>19</v>
      </c>
      <c r="C21" s="979" t="s">
        <v>2517</v>
      </c>
      <c r="D21" s="1346" t="s">
        <v>47</v>
      </c>
      <c r="E21" s="979" t="s">
        <v>2504</v>
      </c>
      <c r="F21" s="979" t="s">
        <v>2518</v>
      </c>
      <c r="G21" s="979" t="s">
        <v>2519</v>
      </c>
      <c r="K21" s="979" t="s">
        <v>66</v>
      </c>
      <c r="L21" s="1356"/>
      <c r="M21" s="1381" t="s">
        <v>2520</v>
      </c>
    </row>
    <row r="22" spans="1:14" ht="176.25" customHeight="1">
      <c r="A22" s="982" t="s">
        <v>2521</v>
      </c>
      <c r="B22" s="980">
        <v>20</v>
      </c>
      <c r="C22" s="979" t="s">
        <v>46</v>
      </c>
      <c r="D22" s="1346" t="s">
        <v>47</v>
      </c>
      <c r="E22" s="979" t="s">
        <v>1343</v>
      </c>
      <c r="F22" s="979" t="s">
        <v>2522</v>
      </c>
      <c r="G22" s="1457" t="s">
        <v>576</v>
      </c>
      <c r="J22" s="979">
        <v>140000</v>
      </c>
      <c r="K22" s="979" t="s">
        <v>51</v>
      </c>
      <c r="L22" s="1363"/>
      <c r="M22" s="1442" t="s">
        <v>2523</v>
      </c>
    </row>
    <row r="23" spans="1:14" ht="409.6">
      <c r="A23" s="979" t="s">
        <v>23</v>
      </c>
      <c r="B23" s="980">
        <v>21</v>
      </c>
      <c r="C23" s="979" t="s">
        <v>46</v>
      </c>
      <c r="D23" s="1346" t="s">
        <v>47</v>
      </c>
      <c r="E23" s="979" t="s">
        <v>1343</v>
      </c>
      <c r="F23" s="1437" t="s">
        <v>1264</v>
      </c>
      <c r="G23" s="1416" t="s">
        <v>1264</v>
      </c>
      <c r="H23" s="995"/>
      <c r="J23" s="1147" t="s">
        <v>1265</v>
      </c>
      <c r="K23" s="1145" t="s">
        <v>250</v>
      </c>
      <c r="L23" s="1363"/>
      <c r="M23" s="1443" t="s">
        <v>2524</v>
      </c>
    </row>
    <row r="24" spans="1:14" ht="38.25" customHeight="1">
      <c r="A24" s="979" t="s">
        <v>23</v>
      </c>
      <c r="B24" s="980">
        <v>22</v>
      </c>
      <c r="C24" s="979" t="s">
        <v>46</v>
      </c>
      <c r="D24" s="1346" t="s">
        <v>47</v>
      </c>
      <c r="E24" s="1355" t="s">
        <v>48</v>
      </c>
      <c r="F24" s="1457" t="s">
        <v>2525</v>
      </c>
      <c r="G24" s="1418" t="s">
        <v>2526</v>
      </c>
      <c r="J24" s="982" t="s">
        <v>2527</v>
      </c>
      <c r="K24" s="1145" t="s">
        <v>74</v>
      </c>
      <c r="L24" s="1353"/>
      <c r="M24" s="1366" t="s">
        <v>2528</v>
      </c>
    </row>
    <row r="25" spans="1:14" ht="409.6">
      <c r="A25" s="980" t="s">
        <v>32</v>
      </c>
      <c r="B25" s="980">
        <v>23</v>
      </c>
      <c r="C25" s="980" t="s">
        <v>46</v>
      </c>
      <c r="D25" s="1346" t="s">
        <v>47</v>
      </c>
      <c r="E25" s="1354" t="s">
        <v>48</v>
      </c>
      <c r="F25" s="1458" t="s">
        <v>2529</v>
      </c>
      <c r="G25" s="995" t="s">
        <v>2530</v>
      </c>
      <c r="I25" s="981"/>
      <c r="J25" s="1149" t="s">
        <v>2531</v>
      </c>
      <c r="K25" s="982" t="s">
        <v>51</v>
      </c>
      <c r="L25" s="12"/>
      <c r="M25" s="1379" t="s">
        <v>2532</v>
      </c>
      <c r="N25" s="1347" t="s">
        <v>2533</v>
      </c>
    </row>
    <row r="26" spans="1:14" ht="318">
      <c r="A26" s="979" t="s">
        <v>461</v>
      </c>
      <c r="B26" s="980">
        <v>24</v>
      </c>
      <c r="C26" s="980" t="s">
        <v>46</v>
      </c>
      <c r="D26" s="1346" t="s">
        <v>47</v>
      </c>
      <c r="E26" s="1354" t="s">
        <v>48</v>
      </c>
      <c r="F26" s="1458" t="s">
        <v>2534</v>
      </c>
      <c r="G26" s="995" t="s">
        <v>2535</v>
      </c>
      <c r="K26" s="979" t="s">
        <v>74</v>
      </c>
      <c r="L26" s="12"/>
      <c r="M26" s="1463" t="s">
        <v>2536</v>
      </c>
    </row>
    <row r="27" spans="1:14" ht="184.5">
      <c r="A27" s="979" t="s">
        <v>461</v>
      </c>
      <c r="B27" s="980">
        <v>25</v>
      </c>
      <c r="C27" s="980" t="s">
        <v>46</v>
      </c>
      <c r="D27" s="1346" t="s">
        <v>47</v>
      </c>
      <c r="E27" s="1354" t="s">
        <v>48</v>
      </c>
      <c r="F27" s="1460" t="s">
        <v>2537</v>
      </c>
      <c r="G27" s="995" t="s">
        <v>2535</v>
      </c>
      <c r="K27" s="979" t="s">
        <v>74</v>
      </c>
      <c r="L27" s="12"/>
      <c r="M27" s="1463" t="s">
        <v>2538</v>
      </c>
    </row>
    <row r="28" spans="1:14" ht="153.75" customHeight="1">
      <c r="A28" s="979" t="s">
        <v>461</v>
      </c>
      <c r="B28" s="979">
        <v>26</v>
      </c>
      <c r="C28" s="980" t="s">
        <v>46</v>
      </c>
      <c r="D28" s="1346" t="s">
        <v>47</v>
      </c>
      <c r="E28" s="1354" t="s">
        <v>48</v>
      </c>
      <c r="F28" s="1459" t="s">
        <v>2539</v>
      </c>
      <c r="G28" s="995" t="s">
        <v>2540</v>
      </c>
      <c r="K28" s="979" t="s">
        <v>74</v>
      </c>
      <c r="M28" s="1462" t="s">
        <v>2541</v>
      </c>
      <c r="N28" s="1461"/>
    </row>
    <row r="29" spans="1:14">
      <c r="F29" s="1418"/>
    </row>
  </sheetData>
  <mergeCells count="1">
    <mergeCell ref="A2:O2"/>
  </mergeCells>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66D00-9FED-4666-9F16-F0728DF00D28}">
  <sheetPr>
    <tabColor rgb="FF00B050"/>
  </sheetPr>
  <dimension ref="A1:CM6"/>
  <sheetViews>
    <sheetView tabSelected="1" topLeftCell="A4" workbookViewId="0">
      <selection activeCell="C4" sqref="C4"/>
    </sheetView>
  </sheetViews>
  <sheetFormatPr defaultColWidth="8.85546875" defaultRowHeight="12.75" customHeight="1"/>
  <cols>
    <col min="1" max="2" width="11.42578125" customWidth="1"/>
    <col min="3" max="3" width="48.42578125" customWidth="1"/>
    <col min="4" max="4" width="11.42578125" customWidth="1"/>
    <col min="5" max="5" width="55.140625" customWidth="1"/>
    <col min="6" max="6" width="11.42578125" customWidth="1"/>
    <col min="7" max="7" width="64" customWidth="1"/>
    <col min="8" max="8" width="11.42578125" customWidth="1"/>
    <col min="9" max="9" width="58.7109375" customWidth="1"/>
    <col min="10" max="10" width="11.42578125" customWidth="1"/>
    <col min="11" max="11" width="64.42578125" customWidth="1"/>
    <col min="12" max="12" width="11.42578125" customWidth="1"/>
    <col min="13" max="13" width="56.85546875" customWidth="1"/>
    <col min="14" max="14" width="11.42578125" customWidth="1"/>
    <col min="15" max="15" width="61" customWidth="1"/>
    <col min="16" max="16" width="11.42578125" customWidth="1"/>
    <col min="17" max="17" width="68.42578125" customWidth="1"/>
    <col min="18" max="18" width="11.42578125" customWidth="1"/>
    <col min="19" max="19" width="56.140625" customWidth="1"/>
    <col min="20" max="20" width="11.42578125" customWidth="1"/>
    <col min="21" max="21" width="54" customWidth="1"/>
    <col min="22" max="22" width="11.42578125" customWidth="1"/>
    <col min="23" max="23" width="55.85546875" customWidth="1"/>
    <col min="24" max="24" width="11.42578125" customWidth="1"/>
    <col min="25" max="25" width="55.85546875" customWidth="1"/>
    <col min="26" max="26" width="11.42578125" customWidth="1"/>
    <col min="27" max="27" width="52.7109375" customWidth="1"/>
    <col min="28" max="28" width="11.42578125" customWidth="1"/>
    <col min="29" max="29" width="49.85546875" customWidth="1"/>
    <col min="30" max="30" width="11.42578125" customWidth="1"/>
    <col min="31" max="31" width="48" customWidth="1"/>
    <col min="32" max="32" width="11.42578125" customWidth="1"/>
    <col min="33" max="33" width="45.28515625" customWidth="1"/>
    <col min="34" max="34" width="11.42578125" customWidth="1"/>
    <col min="35" max="35" width="55.42578125" customWidth="1"/>
    <col min="36" max="36" width="11.42578125" customWidth="1"/>
    <col min="37" max="37" width="56.42578125" customWidth="1"/>
    <col min="38" max="38" width="11.42578125" customWidth="1"/>
    <col min="39" max="39" width="55.7109375" customWidth="1"/>
    <col min="40" max="40" width="11.42578125" customWidth="1"/>
    <col min="41" max="41" width="55.7109375" customWidth="1"/>
    <col min="42" max="42" width="11.42578125" customWidth="1"/>
    <col min="43" max="43" width="55.42578125" customWidth="1"/>
    <col min="44" max="44" width="13" hidden="1" customWidth="1"/>
    <col min="45" max="45" width="63.42578125" hidden="1" customWidth="1"/>
    <col min="46" max="46" width="13" hidden="1" customWidth="1"/>
    <col min="47" max="47" width="59.28515625" hidden="1" customWidth="1"/>
    <col min="48" max="48" width="13" hidden="1" customWidth="1"/>
    <col min="49" max="49" width="57.140625" hidden="1" customWidth="1"/>
    <col min="50" max="50" width="11.42578125" hidden="1" customWidth="1"/>
    <col min="51" max="51" width="60.28515625" hidden="1" customWidth="1"/>
    <col min="52" max="52" width="16.28515625" hidden="1" customWidth="1"/>
    <col min="53" max="53" width="53" hidden="1" customWidth="1"/>
    <col min="54" max="54" width="11.42578125" hidden="1" customWidth="1"/>
    <col min="55" max="55" width="47" hidden="1" customWidth="1"/>
    <col min="56" max="56" width="11.42578125" hidden="1" customWidth="1"/>
    <col min="57" max="57" width="48.28515625" hidden="1" customWidth="1"/>
    <col min="58" max="58" width="13" hidden="1" customWidth="1"/>
    <col min="59" max="59" width="49.85546875" hidden="1" customWidth="1"/>
    <col min="60" max="60" width="11.42578125" hidden="1" customWidth="1"/>
    <col min="61" max="61" width="51.42578125" hidden="1" customWidth="1"/>
    <col min="62" max="62" width="11.42578125" hidden="1" customWidth="1"/>
    <col min="63" max="63" width="51.42578125" hidden="1" customWidth="1"/>
    <col min="64" max="64" width="11.42578125" hidden="1" customWidth="1"/>
    <col min="65" max="65" width="59.7109375" hidden="1" customWidth="1"/>
    <col min="66" max="66" width="13" hidden="1" customWidth="1"/>
    <col min="67" max="67" width="60.42578125" hidden="1" customWidth="1"/>
    <col min="68" max="68" width="12.42578125" hidden="1" customWidth="1"/>
    <col min="69" max="69" width="57.7109375" hidden="1" customWidth="1"/>
    <col min="70" max="70" width="11.42578125" hidden="1" customWidth="1"/>
    <col min="71" max="71" width="68.42578125" hidden="1" customWidth="1"/>
    <col min="72" max="72" width="13" hidden="1" customWidth="1"/>
    <col min="73" max="73" width="72.42578125" hidden="1" customWidth="1"/>
    <col min="74" max="74" width="11.42578125" hidden="1" customWidth="1"/>
    <col min="75" max="75" width="61.28515625" hidden="1" customWidth="1"/>
    <col min="76" max="76" width="11.42578125" hidden="1" customWidth="1"/>
    <col min="77" max="77" width="67.28515625" hidden="1" customWidth="1"/>
    <col min="78" max="78" width="13" hidden="1" customWidth="1"/>
    <col min="79" max="79" width="65.42578125" hidden="1" customWidth="1"/>
    <col min="80" max="80" width="11.42578125" hidden="1" customWidth="1"/>
    <col min="81" max="81" width="66" hidden="1" customWidth="1"/>
    <col min="82" max="82" width="11.42578125" hidden="1" customWidth="1"/>
    <col min="83" max="83" width="64" hidden="1" customWidth="1"/>
    <col min="84" max="84" width="11.42578125" hidden="1" customWidth="1"/>
    <col min="85" max="85" width="51.28515625" hidden="1" customWidth="1"/>
    <col min="86" max="86" width="11.42578125" hidden="1" customWidth="1"/>
    <col min="87" max="87" width="57.28515625" hidden="1" customWidth="1"/>
    <col min="88" max="88" width="11.42578125" hidden="1" customWidth="1"/>
    <col min="89" max="89" width="69" hidden="1" customWidth="1"/>
    <col min="90" max="90" width="13" hidden="1" customWidth="1"/>
    <col min="91" max="91" width="81.28515625" hidden="1" customWidth="1"/>
  </cols>
  <sheetData>
    <row r="1" spans="1:91" ht="18.75">
      <c r="A1" s="914" t="s">
        <v>2542</v>
      </c>
      <c r="B1" s="915" t="s">
        <v>2543</v>
      </c>
      <c r="C1" s="915" t="s">
        <v>2544</v>
      </c>
      <c r="D1" s="915" t="s">
        <v>2543</v>
      </c>
      <c r="E1" s="915" t="s">
        <v>2544</v>
      </c>
      <c r="F1" s="915" t="s">
        <v>2543</v>
      </c>
      <c r="G1" s="915" t="s">
        <v>2544</v>
      </c>
      <c r="H1" s="915" t="s">
        <v>2543</v>
      </c>
      <c r="I1" s="915" t="s">
        <v>2544</v>
      </c>
      <c r="J1" s="915" t="s">
        <v>2543</v>
      </c>
      <c r="K1" s="915" t="s">
        <v>2544</v>
      </c>
      <c r="L1" s="915" t="s">
        <v>2543</v>
      </c>
      <c r="M1" s="915" t="s">
        <v>2544</v>
      </c>
      <c r="N1" s="915" t="s">
        <v>2543</v>
      </c>
      <c r="O1" s="915" t="s">
        <v>2544</v>
      </c>
      <c r="P1" s="915" t="s">
        <v>2543</v>
      </c>
      <c r="Q1" s="915" t="s">
        <v>2544</v>
      </c>
      <c r="R1" s="915" t="s">
        <v>2543</v>
      </c>
      <c r="S1" s="915" t="s">
        <v>2544</v>
      </c>
      <c r="T1" s="915" t="s">
        <v>2543</v>
      </c>
      <c r="U1" s="915" t="s">
        <v>2544</v>
      </c>
      <c r="V1" s="915" t="s">
        <v>2543</v>
      </c>
      <c r="W1" s="915" t="s">
        <v>2544</v>
      </c>
      <c r="X1" s="915" t="s">
        <v>2543</v>
      </c>
      <c r="Y1" s="915" t="s">
        <v>2544</v>
      </c>
      <c r="Z1" s="915" t="s">
        <v>2543</v>
      </c>
      <c r="AA1" s="915" t="s">
        <v>2544</v>
      </c>
      <c r="AB1" s="915" t="s">
        <v>2543</v>
      </c>
      <c r="AC1" s="915" t="s">
        <v>2544</v>
      </c>
      <c r="AD1" s="915" t="s">
        <v>2543</v>
      </c>
      <c r="AE1" s="915" t="s">
        <v>2544</v>
      </c>
      <c r="AF1" s="915" t="s">
        <v>2543</v>
      </c>
      <c r="AG1" s="915" t="s">
        <v>2544</v>
      </c>
      <c r="AH1" s="915" t="s">
        <v>2543</v>
      </c>
      <c r="AI1" s="915" t="s">
        <v>2544</v>
      </c>
      <c r="AJ1" s="915" t="s">
        <v>2543</v>
      </c>
      <c r="AK1" s="915" t="s">
        <v>2544</v>
      </c>
      <c r="AL1" s="915" t="s">
        <v>2543</v>
      </c>
      <c r="AM1" s="915" t="s">
        <v>2544</v>
      </c>
      <c r="AN1" s="915" t="s">
        <v>2543</v>
      </c>
      <c r="AO1" s="915" t="s">
        <v>2544</v>
      </c>
      <c r="AP1" s="915" t="s">
        <v>2543</v>
      </c>
      <c r="AQ1" s="915" t="s">
        <v>2544</v>
      </c>
      <c r="AR1" s="915" t="s">
        <v>2543</v>
      </c>
      <c r="AS1" s="915" t="s">
        <v>2544</v>
      </c>
      <c r="AT1" s="915" t="s">
        <v>2543</v>
      </c>
      <c r="AU1" s="915" t="s">
        <v>2544</v>
      </c>
      <c r="AV1" s="915" t="s">
        <v>2543</v>
      </c>
      <c r="AW1" s="915" t="s">
        <v>2544</v>
      </c>
      <c r="AX1" s="915" t="s">
        <v>2543</v>
      </c>
      <c r="AY1" s="915" t="s">
        <v>2544</v>
      </c>
      <c r="AZ1" s="915" t="s">
        <v>2543</v>
      </c>
      <c r="BA1" s="915" t="s">
        <v>2544</v>
      </c>
      <c r="BB1" s="915" t="s">
        <v>2543</v>
      </c>
      <c r="BC1" s="915" t="s">
        <v>2544</v>
      </c>
      <c r="BD1" s="915" t="s">
        <v>2543</v>
      </c>
      <c r="BE1" s="915" t="s">
        <v>2544</v>
      </c>
      <c r="BF1" s="915" t="s">
        <v>2543</v>
      </c>
      <c r="BG1" s="915" t="s">
        <v>2544</v>
      </c>
      <c r="BH1" s="915" t="s">
        <v>2543</v>
      </c>
      <c r="BI1" s="915" t="s">
        <v>2544</v>
      </c>
      <c r="BJ1" s="915" t="s">
        <v>2543</v>
      </c>
      <c r="BK1" s="915" t="s">
        <v>2544</v>
      </c>
      <c r="BL1" s="915" t="s">
        <v>2543</v>
      </c>
      <c r="BM1" s="915" t="s">
        <v>2544</v>
      </c>
      <c r="BN1" s="915" t="s">
        <v>2543</v>
      </c>
      <c r="BO1" s="915" t="s">
        <v>2544</v>
      </c>
      <c r="BP1" s="915" t="s">
        <v>2543</v>
      </c>
      <c r="BQ1" s="915" t="s">
        <v>2544</v>
      </c>
      <c r="BR1" s="915" t="s">
        <v>2543</v>
      </c>
      <c r="BS1" s="915" t="s">
        <v>2544</v>
      </c>
      <c r="BT1" s="915" t="s">
        <v>2543</v>
      </c>
      <c r="BU1" s="915" t="s">
        <v>2544</v>
      </c>
      <c r="BV1" s="915" t="s">
        <v>2543</v>
      </c>
      <c r="BW1" s="915" t="s">
        <v>2544</v>
      </c>
      <c r="BX1" s="915" t="s">
        <v>2543</v>
      </c>
      <c r="BY1" s="915" t="s">
        <v>2544</v>
      </c>
      <c r="BZ1" s="915" t="s">
        <v>2543</v>
      </c>
      <c r="CA1" s="915" t="s">
        <v>2544</v>
      </c>
      <c r="CB1" s="915" t="s">
        <v>2543</v>
      </c>
      <c r="CC1" s="915" t="s">
        <v>2544</v>
      </c>
      <c r="CD1" s="915" t="s">
        <v>2543</v>
      </c>
      <c r="CE1" s="915" t="s">
        <v>2544</v>
      </c>
      <c r="CF1" s="915" t="s">
        <v>2543</v>
      </c>
      <c r="CG1" s="915" t="s">
        <v>2544</v>
      </c>
      <c r="CH1" s="915" t="s">
        <v>2543</v>
      </c>
      <c r="CI1" s="915" t="s">
        <v>2544</v>
      </c>
      <c r="CJ1" s="915" t="s">
        <v>2543</v>
      </c>
      <c r="CK1" s="915" t="s">
        <v>2544</v>
      </c>
      <c r="CL1" s="915" t="s">
        <v>2543</v>
      </c>
      <c r="CM1" s="915" t="s">
        <v>2544</v>
      </c>
    </row>
    <row r="2" spans="1:91" ht="168">
      <c r="A2" s="916" t="s">
        <v>2545</v>
      </c>
      <c r="B2" s="1383">
        <v>46171</v>
      </c>
      <c r="C2" s="1161" t="s">
        <v>2546</v>
      </c>
      <c r="D2" s="1383">
        <v>46164</v>
      </c>
      <c r="E2" s="1161" t="s">
        <v>2547</v>
      </c>
      <c r="F2" s="1383">
        <v>46157</v>
      </c>
      <c r="G2" s="1161" t="s">
        <v>2548</v>
      </c>
      <c r="H2" s="1383">
        <v>46150</v>
      </c>
      <c r="I2" s="1161" t="s">
        <v>2549</v>
      </c>
      <c r="J2" s="1383">
        <v>46142</v>
      </c>
      <c r="K2" s="1161" t="s">
        <v>2550</v>
      </c>
      <c r="L2" s="917">
        <v>46136</v>
      </c>
      <c r="M2" s="918" t="s">
        <v>2551</v>
      </c>
      <c r="N2" s="917">
        <v>46129</v>
      </c>
      <c r="O2" s="918" t="s">
        <v>2552</v>
      </c>
      <c r="P2" s="917">
        <v>46122</v>
      </c>
      <c r="Q2" s="918" t="s">
        <v>2553</v>
      </c>
      <c r="R2" s="917">
        <v>46114</v>
      </c>
      <c r="S2" s="918" t="s">
        <v>2554</v>
      </c>
      <c r="T2" s="917">
        <v>46108</v>
      </c>
      <c r="U2" s="918" t="s">
        <v>2555</v>
      </c>
      <c r="V2" s="917">
        <v>46101</v>
      </c>
      <c r="W2" s="918" t="s">
        <v>2556</v>
      </c>
      <c r="X2" s="917">
        <v>46094</v>
      </c>
      <c r="Y2" s="918" t="s">
        <v>2557</v>
      </c>
      <c r="Z2" s="917">
        <v>46087</v>
      </c>
      <c r="AA2" s="918" t="s">
        <v>2558</v>
      </c>
      <c r="AB2" s="917">
        <v>46079</v>
      </c>
      <c r="AC2" s="918" t="s">
        <v>2559</v>
      </c>
      <c r="AD2" s="917">
        <v>46076</v>
      </c>
      <c r="AE2" s="918" t="s">
        <v>2560</v>
      </c>
      <c r="AF2" s="917">
        <v>46062</v>
      </c>
      <c r="AG2" s="952" t="s">
        <v>2560</v>
      </c>
      <c r="AH2" s="917">
        <v>46052</v>
      </c>
      <c r="AI2" s="918" t="s">
        <v>2561</v>
      </c>
      <c r="AJ2" s="917">
        <v>46045</v>
      </c>
      <c r="AK2" s="918" t="s">
        <v>2562</v>
      </c>
      <c r="AL2" s="917">
        <v>46038</v>
      </c>
      <c r="AM2" s="918" t="s">
        <v>2563</v>
      </c>
      <c r="AN2" s="917">
        <v>46031</v>
      </c>
      <c r="AO2" s="918" t="s">
        <v>2564</v>
      </c>
      <c r="AP2" s="917">
        <v>46024</v>
      </c>
      <c r="AQ2" s="918" t="s">
        <v>2565</v>
      </c>
      <c r="AR2" s="917">
        <v>46017</v>
      </c>
      <c r="AS2" s="918" t="s">
        <v>2566</v>
      </c>
      <c r="AT2" s="917">
        <v>46010</v>
      </c>
      <c r="AU2" s="918" t="s">
        <v>2567</v>
      </c>
      <c r="AV2" s="917">
        <v>46003</v>
      </c>
      <c r="AW2" s="918" t="s">
        <v>2568</v>
      </c>
      <c r="AX2" s="917">
        <v>45996</v>
      </c>
      <c r="AY2" s="918" t="s">
        <v>2569</v>
      </c>
      <c r="AZ2" s="917" t="s">
        <v>2570</v>
      </c>
      <c r="BA2" s="918" t="s">
        <v>2571</v>
      </c>
      <c r="BB2" s="917">
        <v>45982</v>
      </c>
      <c r="BC2" s="918" t="s">
        <v>2572</v>
      </c>
      <c r="BD2" s="917">
        <v>45975</v>
      </c>
      <c r="BE2" s="918" t="s">
        <v>2573</v>
      </c>
      <c r="BF2" s="917">
        <v>45968</v>
      </c>
      <c r="BG2" s="918" t="s">
        <v>2574</v>
      </c>
      <c r="BH2" s="917">
        <v>45961</v>
      </c>
      <c r="BI2" s="918" t="s">
        <v>2575</v>
      </c>
      <c r="BJ2" s="917">
        <v>45954</v>
      </c>
      <c r="BK2" s="918" t="s">
        <v>2576</v>
      </c>
      <c r="BL2" s="917">
        <v>45947</v>
      </c>
      <c r="BM2" s="918" t="s">
        <v>2577</v>
      </c>
      <c r="BN2" s="917">
        <v>45939</v>
      </c>
      <c r="BO2" s="918" t="s">
        <v>2578</v>
      </c>
      <c r="BP2" s="917">
        <v>45933</v>
      </c>
      <c r="BQ2" s="918" t="s">
        <v>2579</v>
      </c>
      <c r="BR2" s="917">
        <v>45926</v>
      </c>
      <c r="BS2" s="918" t="s">
        <v>2580</v>
      </c>
      <c r="BT2" s="917">
        <v>45919</v>
      </c>
      <c r="BU2" s="918" t="s">
        <v>2581</v>
      </c>
      <c r="BV2" s="917">
        <v>45912</v>
      </c>
      <c r="BW2" s="918" t="s">
        <v>2582</v>
      </c>
      <c r="BX2" s="917">
        <v>45905</v>
      </c>
      <c r="BY2" s="918" t="s">
        <v>2583</v>
      </c>
      <c r="BZ2" s="917">
        <v>45898</v>
      </c>
      <c r="CA2" s="918" t="s">
        <v>2584</v>
      </c>
      <c r="CB2" s="917">
        <v>45891</v>
      </c>
      <c r="CC2" s="918" t="s">
        <v>2585</v>
      </c>
      <c r="CD2" s="917">
        <v>45884</v>
      </c>
      <c r="CE2" s="918" t="s">
        <v>2586</v>
      </c>
      <c r="CF2" s="917">
        <v>45877</v>
      </c>
      <c r="CG2" s="918" t="s">
        <v>2587</v>
      </c>
      <c r="CH2" s="917">
        <v>45870</v>
      </c>
      <c r="CI2" s="918" t="s">
        <v>2588</v>
      </c>
      <c r="CJ2" s="917">
        <v>45863</v>
      </c>
      <c r="CK2" s="918" t="s">
        <v>2589</v>
      </c>
      <c r="CL2" s="917">
        <v>45856</v>
      </c>
      <c r="CM2" s="918" t="s">
        <v>2590</v>
      </c>
    </row>
    <row r="3" spans="1:91" ht="208.5" customHeight="1">
      <c r="A3" s="916" t="s">
        <v>2591</v>
      </c>
      <c r="B3" s="1383">
        <v>46171</v>
      </c>
      <c r="C3" s="1384" t="s">
        <v>2592</v>
      </c>
      <c r="D3" s="1383">
        <v>46164</v>
      </c>
      <c r="E3" s="1384" t="s">
        <v>2593</v>
      </c>
      <c r="F3" s="1383">
        <v>46157</v>
      </c>
      <c r="G3" s="1384" t="s">
        <v>2594</v>
      </c>
      <c r="H3" s="1383">
        <v>46150</v>
      </c>
      <c r="I3" s="1384" t="s">
        <v>2595</v>
      </c>
      <c r="J3" s="1383">
        <v>46142</v>
      </c>
      <c r="K3" s="1384" t="s">
        <v>2596</v>
      </c>
      <c r="L3" s="917">
        <v>46136</v>
      </c>
      <c r="M3" s="918" t="s">
        <v>2597</v>
      </c>
      <c r="N3" s="917">
        <v>46129</v>
      </c>
      <c r="O3" s="918" t="s">
        <v>2598</v>
      </c>
      <c r="P3" s="917">
        <v>46122</v>
      </c>
      <c r="Q3" s="918" t="s">
        <v>2599</v>
      </c>
      <c r="R3" s="917">
        <v>46114</v>
      </c>
      <c r="S3" s="918" t="s">
        <v>2600</v>
      </c>
      <c r="T3" s="917">
        <v>46108</v>
      </c>
      <c r="U3" s="918" t="s">
        <v>2601</v>
      </c>
      <c r="V3" s="917">
        <v>46101</v>
      </c>
      <c r="W3" s="918" t="s">
        <v>2602</v>
      </c>
      <c r="X3" s="917">
        <v>46094</v>
      </c>
      <c r="Y3" s="918" t="s">
        <v>2603</v>
      </c>
      <c r="Z3" s="917">
        <v>46087</v>
      </c>
      <c r="AA3" s="918" t="s">
        <v>2604</v>
      </c>
      <c r="AB3" s="917">
        <v>46079</v>
      </c>
      <c r="AC3" s="918" t="s">
        <v>2560</v>
      </c>
      <c r="AD3" s="917">
        <v>46076</v>
      </c>
      <c r="AE3" s="918" t="s">
        <v>2605</v>
      </c>
      <c r="AF3" s="917">
        <v>46062</v>
      </c>
      <c r="AG3" s="918" t="s">
        <v>2606</v>
      </c>
      <c r="AH3" s="917">
        <v>46052</v>
      </c>
      <c r="AI3" s="918" t="s">
        <v>2607</v>
      </c>
      <c r="AJ3" s="917">
        <v>46045</v>
      </c>
      <c r="AK3" s="918" t="s">
        <v>2608</v>
      </c>
      <c r="AL3" s="917">
        <v>46038</v>
      </c>
      <c r="AM3" s="918" t="s">
        <v>2609</v>
      </c>
      <c r="AN3" s="917">
        <v>46031</v>
      </c>
      <c r="AO3" s="918" t="s">
        <v>2610</v>
      </c>
      <c r="AP3" s="917">
        <v>46024</v>
      </c>
      <c r="AQ3" s="918" t="s">
        <v>2611</v>
      </c>
      <c r="AR3" s="917">
        <v>46017</v>
      </c>
      <c r="AS3" s="918" t="s">
        <v>2612</v>
      </c>
      <c r="AT3" s="917">
        <v>46010</v>
      </c>
      <c r="AU3" s="918" t="s">
        <v>2613</v>
      </c>
      <c r="AV3" s="917">
        <v>46003</v>
      </c>
      <c r="AW3" s="918" t="s">
        <v>2614</v>
      </c>
      <c r="AX3" s="917">
        <v>45996</v>
      </c>
      <c r="AY3" s="918" t="s">
        <v>2615</v>
      </c>
      <c r="AZ3" s="917" t="s">
        <v>2570</v>
      </c>
      <c r="BA3" s="918" t="s">
        <v>2616</v>
      </c>
      <c r="BB3" s="917">
        <v>45982</v>
      </c>
      <c r="BC3" s="918" t="s">
        <v>2617</v>
      </c>
      <c r="BD3" s="917">
        <v>45975</v>
      </c>
      <c r="BE3" s="918" t="s">
        <v>2618</v>
      </c>
      <c r="BF3" s="917">
        <v>45968</v>
      </c>
      <c r="BG3" s="918" t="s">
        <v>2619</v>
      </c>
      <c r="BH3" s="917">
        <v>45961</v>
      </c>
      <c r="BI3" s="918" t="s">
        <v>2620</v>
      </c>
      <c r="BJ3" s="917">
        <v>45954</v>
      </c>
      <c r="BK3" s="918" t="s">
        <v>2621</v>
      </c>
      <c r="BL3" s="917">
        <v>45947</v>
      </c>
      <c r="BM3" s="918" t="s">
        <v>2622</v>
      </c>
      <c r="BN3" s="917">
        <v>45939</v>
      </c>
      <c r="BO3" s="918" t="s">
        <v>2623</v>
      </c>
      <c r="BP3" s="917">
        <v>45933</v>
      </c>
      <c r="BQ3" s="918" t="s">
        <v>2624</v>
      </c>
      <c r="BR3" s="917">
        <v>45926</v>
      </c>
      <c r="BS3" s="918" t="s">
        <v>2625</v>
      </c>
      <c r="BT3" s="917">
        <v>45919</v>
      </c>
      <c r="BU3" s="918" t="s">
        <v>2626</v>
      </c>
      <c r="BV3" s="917">
        <v>45912</v>
      </c>
      <c r="BW3" s="918" t="s">
        <v>2627</v>
      </c>
      <c r="BX3" s="917">
        <v>45905</v>
      </c>
      <c r="BY3" s="918" t="s">
        <v>2628</v>
      </c>
      <c r="BZ3" s="917">
        <v>45898</v>
      </c>
      <c r="CA3" s="918" t="s">
        <v>2629</v>
      </c>
      <c r="CB3" s="917">
        <v>45891</v>
      </c>
      <c r="CC3" s="918" t="s">
        <v>2630</v>
      </c>
      <c r="CD3" s="917">
        <v>45884</v>
      </c>
      <c r="CE3" s="918" t="s">
        <v>2631</v>
      </c>
      <c r="CF3" s="917">
        <v>45877</v>
      </c>
      <c r="CG3" s="918" t="s">
        <v>2632</v>
      </c>
      <c r="CH3" s="917">
        <v>45870</v>
      </c>
      <c r="CI3" s="918" t="s">
        <v>2633</v>
      </c>
      <c r="CJ3" s="917">
        <v>45863</v>
      </c>
      <c r="CK3" s="918" t="s">
        <v>2634</v>
      </c>
      <c r="CL3" s="917">
        <v>45856</v>
      </c>
      <c r="CM3" s="918" t="s">
        <v>2635</v>
      </c>
    </row>
    <row r="4" spans="1:91" ht="174" customHeight="1">
      <c r="A4" s="916" t="s">
        <v>2636</v>
      </c>
      <c r="B4" s="1383">
        <v>46171</v>
      </c>
      <c r="C4" s="1384" t="s">
        <v>2637</v>
      </c>
      <c r="D4" s="1383">
        <v>46164</v>
      </c>
      <c r="E4" s="1384" t="s">
        <v>2638</v>
      </c>
      <c r="F4" s="1383">
        <v>46157</v>
      </c>
      <c r="G4" s="1384" t="s">
        <v>2639</v>
      </c>
      <c r="H4" s="1383">
        <v>46150</v>
      </c>
      <c r="I4" s="1384" t="s">
        <v>2640</v>
      </c>
      <c r="J4" s="1383">
        <v>46142</v>
      </c>
      <c r="K4" s="1384" t="s">
        <v>2641</v>
      </c>
      <c r="L4" s="917">
        <v>46136</v>
      </c>
      <c r="M4" s="918" t="s">
        <v>2642</v>
      </c>
      <c r="N4" s="917">
        <v>46129</v>
      </c>
      <c r="O4" s="918" t="s">
        <v>2643</v>
      </c>
      <c r="P4" s="917">
        <v>46122</v>
      </c>
      <c r="Q4" s="918" t="s">
        <v>2644</v>
      </c>
      <c r="R4" s="917">
        <v>46114</v>
      </c>
      <c r="S4" s="918" t="s">
        <v>2645</v>
      </c>
      <c r="T4" s="917">
        <v>46108</v>
      </c>
      <c r="U4" s="918" t="s">
        <v>2646</v>
      </c>
      <c r="V4" s="917">
        <v>46101</v>
      </c>
      <c r="W4" s="918" t="s">
        <v>2647</v>
      </c>
      <c r="X4" s="917">
        <v>46094</v>
      </c>
      <c r="Y4" s="918" t="s">
        <v>2587</v>
      </c>
      <c r="Z4" s="917">
        <v>46087</v>
      </c>
      <c r="AA4" s="918" t="s">
        <v>2648</v>
      </c>
      <c r="AB4" s="917">
        <v>46079</v>
      </c>
      <c r="AC4" s="918" t="s">
        <v>2649</v>
      </c>
      <c r="AD4" s="917">
        <v>46076</v>
      </c>
      <c r="AE4" s="918" t="s">
        <v>2650</v>
      </c>
      <c r="AF4" s="917">
        <v>46062</v>
      </c>
      <c r="AG4" s="918" t="s">
        <v>2651</v>
      </c>
      <c r="AH4" s="917">
        <v>46052</v>
      </c>
      <c r="AI4" s="918" t="s">
        <v>2652</v>
      </c>
      <c r="AJ4" s="917">
        <v>46045</v>
      </c>
      <c r="AK4" s="918" t="s">
        <v>2653</v>
      </c>
      <c r="AL4" s="917">
        <v>46038</v>
      </c>
      <c r="AM4" s="918" t="s">
        <v>2654</v>
      </c>
      <c r="AN4" s="917">
        <v>46031</v>
      </c>
      <c r="AO4" s="918" t="s">
        <v>2654</v>
      </c>
      <c r="AP4" s="917">
        <v>46024</v>
      </c>
      <c r="AQ4" s="918" t="s">
        <v>2655</v>
      </c>
      <c r="AR4" s="917">
        <v>46017</v>
      </c>
      <c r="AS4" s="918" t="s">
        <v>2655</v>
      </c>
      <c r="AT4" s="917">
        <v>46010</v>
      </c>
      <c r="AU4" s="918" t="s">
        <v>2656</v>
      </c>
      <c r="AV4" s="917">
        <v>46003</v>
      </c>
      <c r="AW4" s="918" t="s">
        <v>2657</v>
      </c>
      <c r="AX4" s="917">
        <v>45996</v>
      </c>
      <c r="AY4" s="918" t="s">
        <v>2658</v>
      </c>
      <c r="AZ4" s="917" t="s">
        <v>2570</v>
      </c>
      <c r="BA4" s="918" t="s">
        <v>2659</v>
      </c>
      <c r="BB4" s="917">
        <v>45982</v>
      </c>
      <c r="BC4" s="918" t="s">
        <v>2660</v>
      </c>
      <c r="BD4" s="917">
        <v>45975</v>
      </c>
      <c r="BE4" s="918" t="s">
        <v>2661</v>
      </c>
      <c r="BF4" s="917">
        <v>45968</v>
      </c>
      <c r="BG4" s="918" t="s">
        <v>2662</v>
      </c>
      <c r="BH4" s="917">
        <v>45961</v>
      </c>
      <c r="BI4" s="918" t="s">
        <v>2663</v>
      </c>
      <c r="BJ4" s="917">
        <v>45954</v>
      </c>
      <c r="BK4" s="918" t="s">
        <v>2664</v>
      </c>
      <c r="BL4" s="917">
        <v>45947</v>
      </c>
      <c r="BM4" s="918" t="s">
        <v>2665</v>
      </c>
      <c r="BN4" s="917">
        <v>45939</v>
      </c>
      <c r="BO4" s="918" t="s">
        <v>2666</v>
      </c>
      <c r="BP4" s="917">
        <v>45933</v>
      </c>
      <c r="BQ4" s="918" t="s">
        <v>2667</v>
      </c>
      <c r="BR4" s="917">
        <v>45926</v>
      </c>
      <c r="BS4" s="918" t="s">
        <v>2668</v>
      </c>
      <c r="BT4" s="917">
        <v>45919</v>
      </c>
      <c r="BU4" s="918" t="s">
        <v>2669</v>
      </c>
      <c r="BV4" s="917">
        <v>45912</v>
      </c>
      <c r="BW4" s="918" t="s">
        <v>2670</v>
      </c>
      <c r="BX4" s="917">
        <v>45905</v>
      </c>
      <c r="BY4" s="918" t="s">
        <v>2671</v>
      </c>
      <c r="BZ4" s="917">
        <v>45898</v>
      </c>
      <c r="CA4" s="918" t="s">
        <v>2672</v>
      </c>
      <c r="CB4" s="917">
        <v>45891</v>
      </c>
      <c r="CC4" s="918" t="s">
        <v>2673</v>
      </c>
      <c r="CD4" s="917">
        <v>45884</v>
      </c>
      <c r="CE4" s="918" t="s">
        <v>2674</v>
      </c>
      <c r="CF4" s="917">
        <v>45877</v>
      </c>
      <c r="CG4" s="918" t="s">
        <v>2675</v>
      </c>
      <c r="CH4" s="917">
        <v>45870</v>
      </c>
      <c r="CI4" s="918" t="s">
        <v>2676</v>
      </c>
      <c r="CJ4" s="917">
        <v>45863</v>
      </c>
      <c r="CK4" s="918" t="s">
        <v>2677</v>
      </c>
      <c r="CL4" s="917">
        <v>45856</v>
      </c>
      <c r="CM4" s="918" t="s">
        <v>2678</v>
      </c>
    </row>
    <row r="5" spans="1:91" ht="201">
      <c r="A5" s="916" t="s">
        <v>2679</v>
      </c>
      <c r="B5" s="1383">
        <v>46171</v>
      </c>
      <c r="C5" s="1136"/>
      <c r="D5" s="1383">
        <v>46164</v>
      </c>
      <c r="E5" s="1136"/>
      <c r="F5" s="1383">
        <v>46157</v>
      </c>
      <c r="G5" s="1384" t="s">
        <v>2680</v>
      </c>
      <c r="H5" s="1383">
        <v>46150</v>
      </c>
      <c r="I5" s="1384" t="s">
        <v>2681</v>
      </c>
      <c r="J5" s="1383">
        <v>46142</v>
      </c>
      <c r="K5" s="1384" t="s">
        <v>2682</v>
      </c>
      <c r="L5" s="917">
        <v>46136</v>
      </c>
      <c r="M5" s="918" t="s">
        <v>2683</v>
      </c>
      <c r="N5" s="917">
        <v>46129</v>
      </c>
      <c r="O5" s="918" t="s">
        <v>2684</v>
      </c>
      <c r="P5" s="917">
        <v>46122</v>
      </c>
      <c r="Q5" s="918" t="s">
        <v>2685</v>
      </c>
      <c r="R5" s="917">
        <v>46114</v>
      </c>
      <c r="S5" s="918" t="s">
        <v>2686</v>
      </c>
      <c r="T5" s="917">
        <v>46108</v>
      </c>
      <c r="U5" s="918" t="s">
        <v>2687</v>
      </c>
      <c r="V5" s="917">
        <v>46101</v>
      </c>
      <c r="W5" s="918" t="s">
        <v>2688</v>
      </c>
      <c r="X5" s="917">
        <v>46094</v>
      </c>
      <c r="Y5" s="918" t="s">
        <v>2689</v>
      </c>
      <c r="Z5" s="917">
        <v>46087</v>
      </c>
      <c r="AA5" s="918" t="s">
        <v>2690</v>
      </c>
      <c r="AB5" s="917">
        <v>46079</v>
      </c>
      <c r="AC5" s="918" t="s">
        <v>2691</v>
      </c>
      <c r="AD5" s="917">
        <v>46076</v>
      </c>
      <c r="AE5" s="918" t="s">
        <v>2692</v>
      </c>
      <c r="AF5" s="917">
        <v>46062</v>
      </c>
      <c r="AG5" s="918" t="s">
        <v>2693</v>
      </c>
      <c r="AH5" s="917">
        <v>46052</v>
      </c>
      <c r="AI5" s="918" t="s">
        <v>2694</v>
      </c>
      <c r="AJ5" s="917">
        <v>46045</v>
      </c>
      <c r="AK5" s="918" t="s">
        <v>2695</v>
      </c>
      <c r="AL5" s="917">
        <v>46038</v>
      </c>
      <c r="AM5" s="918" t="s">
        <v>2696</v>
      </c>
      <c r="AN5" s="917">
        <v>46031</v>
      </c>
      <c r="AO5" s="918" t="s">
        <v>2697</v>
      </c>
      <c r="AP5" s="917">
        <v>46024</v>
      </c>
      <c r="AQ5" s="918" t="s">
        <v>2698</v>
      </c>
      <c r="AR5" s="917">
        <v>46017</v>
      </c>
      <c r="AS5" s="918" t="s">
        <v>2699</v>
      </c>
      <c r="AT5" s="917">
        <v>46010</v>
      </c>
      <c r="AU5" s="918" t="s">
        <v>2700</v>
      </c>
      <c r="AV5" s="917">
        <v>46003</v>
      </c>
      <c r="AW5" s="918" t="s">
        <v>2701</v>
      </c>
      <c r="AX5" s="917">
        <v>45996</v>
      </c>
      <c r="AY5" s="918" t="s">
        <v>2702</v>
      </c>
      <c r="AZ5" s="917" t="s">
        <v>2570</v>
      </c>
      <c r="BA5" s="918" t="s">
        <v>2703</v>
      </c>
      <c r="BB5" s="917">
        <v>45982</v>
      </c>
      <c r="BC5" s="918" t="s">
        <v>2704</v>
      </c>
      <c r="BD5" s="917">
        <v>45975</v>
      </c>
      <c r="BE5" s="918" t="s">
        <v>2705</v>
      </c>
      <c r="BF5" s="917">
        <v>45968</v>
      </c>
      <c r="BG5" s="918" t="s">
        <v>2706</v>
      </c>
      <c r="BH5" s="917">
        <v>45961</v>
      </c>
      <c r="BI5" s="918" t="s">
        <v>2707</v>
      </c>
      <c r="BJ5" s="917">
        <v>45954</v>
      </c>
      <c r="BK5" s="918" t="s">
        <v>2708</v>
      </c>
      <c r="BL5" s="917">
        <v>45947</v>
      </c>
      <c r="BM5" s="918" t="s">
        <v>2709</v>
      </c>
      <c r="BN5" s="917">
        <v>45939</v>
      </c>
      <c r="BO5" s="918" t="s">
        <v>2710</v>
      </c>
      <c r="BP5" s="917">
        <v>45933</v>
      </c>
      <c r="BQ5" s="918" t="s">
        <v>2711</v>
      </c>
      <c r="BR5" s="917">
        <v>45926</v>
      </c>
      <c r="BS5" s="918" t="s">
        <v>2712</v>
      </c>
      <c r="BT5" s="917">
        <v>45919</v>
      </c>
      <c r="BU5" s="918" t="s">
        <v>2713</v>
      </c>
      <c r="BV5" s="917">
        <v>45912</v>
      </c>
      <c r="BW5" s="918" t="s">
        <v>2714</v>
      </c>
      <c r="BX5" s="917">
        <v>45905</v>
      </c>
      <c r="BY5" s="918" t="s">
        <v>2715</v>
      </c>
      <c r="BZ5" s="917">
        <v>45898</v>
      </c>
      <c r="CA5" s="918" t="s">
        <v>2716</v>
      </c>
      <c r="CB5" s="917">
        <v>45891</v>
      </c>
      <c r="CC5" s="918" t="s">
        <v>2717</v>
      </c>
      <c r="CD5" s="917">
        <v>45884</v>
      </c>
      <c r="CE5" s="918" t="s">
        <v>2718</v>
      </c>
      <c r="CF5" s="917">
        <v>45877</v>
      </c>
      <c r="CG5" s="918" t="s">
        <v>2719</v>
      </c>
      <c r="CH5" s="917">
        <v>45870</v>
      </c>
      <c r="CI5" s="918" t="s">
        <v>2720</v>
      </c>
      <c r="CJ5" s="917">
        <v>45863</v>
      </c>
      <c r="CK5" s="918" t="s">
        <v>2721</v>
      </c>
      <c r="CL5" s="917">
        <v>45856</v>
      </c>
      <c r="CM5" s="918" t="s">
        <v>2722</v>
      </c>
    </row>
    <row r="6" spans="1:91" ht="153" customHeight="1">
      <c r="A6" s="916" t="s">
        <v>2723</v>
      </c>
      <c r="B6" s="1383">
        <v>46171</v>
      </c>
      <c r="C6" s="1384" t="s">
        <v>2724</v>
      </c>
      <c r="D6" s="1383">
        <v>46164</v>
      </c>
      <c r="E6" s="1384" t="s">
        <v>2725</v>
      </c>
      <c r="F6" s="1383">
        <v>46157</v>
      </c>
      <c r="G6" s="1384" t="s">
        <v>2726</v>
      </c>
      <c r="H6" s="1383">
        <v>46150</v>
      </c>
      <c r="I6" s="1384" t="s">
        <v>2727</v>
      </c>
      <c r="J6" s="1383">
        <v>46142</v>
      </c>
      <c r="K6" s="1384" t="s">
        <v>2728</v>
      </c>
      <c r="L6" s="917">
        <v>46136</v>
      </c>
      <c r="M6" s="918" t="s">
        <v>2729</v>
      </c>
      <c r="N6" s="917">
        <v>46129</v>
      </c>
      <c r="O6" s="918" t="s">
        <v>2730</v>
      </c>
      <c r="P6" s="917">
        <v>46122</v>
      </c>
      <c r="Q6" s="918" t="s">
        <v>2731</v>
      </c>
      <c r="R6" s="917">
        <v>46114</v>
      </c>
      <c r="S6" s="918" t="s">
        <v>2732</v>
      </c>
      <c r="T6" s="917">
        <v>46108</v>
      </c>
      <c r="U6" s="918" t="s">
        <v>2733</v>
      </c>
      <c r="V6" s="917">
        <v>46101</v>
      </c>
      <c r="W6" s="918" t="s">
        <v>2734</v>
      </c>
      <c r="X6" s="917">
        <v>46094</v>
      </c>
      <c r="Y6" s="918" t="s">
        <v>2735</v>
      </c>
      <c r="Z6" s="917">
        <v>46087</v>
      </c>
      <c r="AA6" s="918" t="s">
        <v>2736</v>
      </c>
      <c r="AB6" s="917">
        <v>46079</v>
      </c>
      <c r="AC6" s="918" t="s">
        <v>2737</v>
      </c>
      <c r="AD6" s="917">
        <v>46076</v>
      </c>
      <c r="AE6" s="918" t="s">
        <v>2738</v>
      </c>
      <c r="AF6" s="917">
        <v>46062</v>
      </c>
      <c r="AG6" s="918" t="s">
        <v>2739</v>
      </c>
      <c r="AH6" s="917">
        <v>46052</v>
      </c>
      <c r="AI6" s="918" t="s">
        <v>2740</v>
      </c>
      <c r="AJ6" s="917">
        <v>46045</v>
      </c>
      <c r="AK6" s="918" t="s">
        <v>2741</v>
      </c>
      <c r="AL6" s="917">
        <v>46038</v>
      </c>
      <c r="AM6" s="918" t="s">
        <v>2742</v>
      </c>
      <c r="AN6" s="917">
        <v>46031</v>
      </c>
      <c r="AO6" s="918" t="s">
        <v>2743</v>
      </c>
      <c r="AP6" s="917">
        <v>46024</v>
      </c>
      <c r="AQ6" s="918" t="s">
        <v>2744</v>
      </c>
      <c r="AR6" s="917">
        <v>46017</v>
      </c>
      <c r="AS6" s="918" t="s">
        <v>2745</v>
      </c>
      <c r="AT6" s="917">
        <v>46010</v>
      </c>
      <c r="AU6" s="918" t="s">
        <v>2746</v>
      </c>
      <c r="AV6" s="917">
        <v>46003</v>
      </c>
      <c r="AW6" s="918" t="s">
        <v>2747</v>
      </c>
      <c r="AX6" s="917">
        <v>45996</v>
      </c>
      <c r="AY6" s="918" t="s">
        <v>2748</v>
      </c>
      <c r="AZ6" s="917" t="s">
        <v>2570</v>
      </c>
      <c r="BA6" s="918" t="s">
        <v>2749</v>
      </c>
      <c r="BB6" s="917">
        <v>45982</v>
      </c>
      <c r="BC6" s="918" t="s">
        <v>2750</v>
      </c>
      <c r="BD6" s="917">
        <v>45975</v>
      </c>
      <c r="BE6" s="918" t="s">
        <v>2751</v>
      </c>
      <c r="BF6" s="917">
        <v>45968</v>
      </c>
      <c r="BG6" s="918" t="s">
        <v>2752</v>
      </c>
      <c r="BH6" s="917">
        <v>45961</v>
      </c>
      <c r="BI6" s="918" t="s">
        <v>2753</v>
      </c>
      <c r="BJ6" s="917">
        <v>45954</v>
      </c>
      <c r="BK6" s="918" t="s">
        <v>2754</v>
      </c>
      <c r="BL6" s="917">
        <v>45947</v>
      </c>
      <c r="BM6" s="918" t="s">
        <v>2755</v>
      </c>
      <c r="BN6" s="917">
        <v>45939</v>
      </c>
      <c r="BO6" s="918" t="s">
        <v>2756</v>
      </c>
      <c r="BP6" s="917">
        <v>45933</v>
      </c>
      <c r="BQ6" s="918" t="s">
        <v>2757</v>
      </c>
      <c r="BR6" s="917">
        <v>45926</v>
      </c>
      <c r="BS6" s="918" t="s">
        <v>2758</v>
      </c>
      <c r="BT6" s="917">
        <v>45919</v>
      </c>
      <c r="BU6" s="918" t="s">
        <v>2759</v>
      </c>
      <c r="BV6" s="917">
        <v>45912</v>
      </c>
      <c r="BW6" s="918" t="s">
        <v>2760</v>
      </c>
      <c r="BX6" s="917">
        <v>45905</v>
      </c>
      <c r="BY6" s="918" t="s">
        <v>2761</v>
      </c>
      <c r="BZ6" s="917">
        <v>45898</v>
      </c>
      <c r="CA6" s="918" t="s">
        <v>2762</v>
      </c>
      <c r="CB6" s="917">
        <v>45891</v>
      </c>
      <c r="CC6" s="918" t="s">
        <v>2763</v>
      </c>
      <c r="CD6" s="917">
        <v>45884</v>
      </c>
      <c r="CE6" s="918" t="s">
        <v>2764</v>
      </c>
      <c r="CF6" s="917">
        <v>45877</v>
      </c>
      <c r="CG6" s="918" t="s">
        <v>2765</v>
      </c>
      <c r="CH6" s="917">
        <v>45870</v>
      </c>
      <c r="CI6" s="918" t="s">
        <v>2766</v>
      </c>
      <c r="CJ6" s="917">
        <v>45863</v>
      </c>
      <c r="CK6" s="918" t="s">
        <v>2767</v>
      </c>
      <c r="CL6" s="917">
        <v>45856</v>
      </c>
      <c r="CM6" s="918" t="s">
        <v>2768</v>
      </c>
    </row>
  </sheetData>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AA07F-A8DD-440A-A56B-647DA40CEBD3}">
  <sheetPr>
    <tabColor rgb="FF00B050"/>
  </sheetPr>
  <dimension ref="A1:O44"/>
  <sheetViews>
    <sheetView topLeftCell="A2" workbookViewId="0">
      <selection activeCell="G25" sqref="G25"/>
    </sheetView>
  </sheetViews>
  <sheetFormatPr defaultColWidth="8.85546875" defaultRowHeight="12.95"/>
  <cols>
    <col min="1" max="1" width="18.42578125" bestFit="1" customWidth="1"/>
    <col min="2" max="2" width="13.42578125" bestFit="1" customWidth="1"/>
    <col min="3" max="3" width="11.28515625" bestFit="1" customWidth="1"/>
    <col min="4" max="4" width="28.7109375" bestFit="1" customWidth="1"/>
    <col min="5" max="5" width="16.7109375" customWidth="1"/>
    <col min="6" max="6" width="11.42578125" customWidth="1"/>
    <col min="7" max="7" width="21.42578125" customWidth="1"/>
    <col min="8" max="8" width="13.42578125" bestFit="1" customWidth="1"/>
    <col min="10" max="10" width="16.140625" bestFit="1" customWidth="1"/>
    <col min="11" max="11" width="13.42578125" bestFit="1" customWidth="1"/>
    <col min="12" max="12" width="11.28515625" bestFit="1" customWidth="1"/>
    <col min="13" max="13" width="21.85546875" customWidth="1"/>
    <col min="14" max="14" width="17.28515625" customWidth="1"/>
  </cols>
  <sheetData>
    <row r="1" spans="1:15" s="428" customFormat="1" ht="12.75" customHeight="1">
      <c r="A1" s="1490" t="s">
        <v>2545</v>
      </c>
      <c r="B1" s="1491"/>
      <c r="C1" s="1492"/>
      <c r="D1" s="1493" t="s">
        <v>2636</v>
      </c>
      <c r="E1" s="1494"/>
      <c r="F1" s="1495"/>
      <c r="G1" s="1496" t="s">
        <v>2679</v>
      </c>
      <c r="H1" s="1497"/>
      <c r="I1" s="1498"/>
      <c r="J1" s="1499" t="s">
        <v>2591</v>
      </c>
      <c r="K1" s="1500"/>
      <c r="L1" s="1501"/>
      <c r="M1" s="1502" t="s">
        <v>2723</v>
      </c>
      <c r="N1" s="1503"/>
      <c r="O1" s="1504"/>
    </row>
    <row r="2" spans="1:15" ht="15.95">
      <c r="A2" s="842" t="s">
        <v>556</v>
      </c>
      <c r="B2" s="846" t="s">
        <v>2769</v>
      </c>
      <c r="C2" s="843" t="s">
        <v>2770</v>
      </c>
      <c r="D2" s="844" t="s">
        <v>556</v>
      </c>
      <c r="E2" s="846" t="s">
        <v>2769</v>
      </c>
      <c r="F2" s="843" t="s">
        <v>2770</v>
      </c>
      <c r="G2" s="844" t="s">
        <v>556</v>
      </c>
      <c r="H2" s="846" t="s">
        <v>2769</v>
      </c>
      <c r="I2" s="843" t="s">
        <v>2770</v>
      </c>
      <c r="J2" s="844" t="s">
        <v>556</v>
      </c>
      <c r="K2" s="846" t="s">
        <v>2769</v>
      </c>
      <c r="L2" s="843" t="s">
        <v>2770</v>
      </c>
      <c r="M2" s="844" t="s">
        <v>556</v>
      </c>
      <c r="N2" s="846" t="s">
        <v>2769</v>
      </c>
      <c r="O2" s="843" t="s">
        <v>2770</v>
      </c>
    </row>
    <row r="3" spans="1:15" s="428" customFormat="1" ht="15.95">
      <c r="A3" s="1505" t="s">
        <v>2771</v>
      </c>
      <c r="B3" s="1506"/>
      <c r="C3" s="1506"/>
      <c r="D3" s="1506"/>
      <c r="E3" s="1506"/>
      <c r="F3" s="1506"/>
      <c r="G3" s="1506"/>
      <c r="H3" s="1506"/>
      <c r="I3" s="1506"/>
      <c r="J3" s="1506"/>
      <c r="K3" s="1506"/>
      <c r="L3" s="1506"/>
      <c r="M3" s="1506"/>
      <c r="N3" s="1506"/>
      <c r="O3" s="1506"/>
    </row>
    <row r="4" spans="1:15" ht="15.95">
      <c r="A4" s="919" t="s">
        <v>1778</v>
      </c>
      <c r="B4" s="920">
        <v>45991</v>
      </c>
      <c r="C4" s="921" t="s">
        <v>1683</v>
      </c>
      <c r="D4" s="922" t="s">
        <v>2772</v>
      </c>
      <c r="E4" s="923">
        <v>46022</v>
      </c>
      <c r="F4" s="921" t="s">
        <v>1683</v>
      </c>
      <c r="G4" s="922" t="s">
        <v>1835</v>
      </c>
      <c r="H4" s="924"/>
      <c r="I4" s="921" t="s">
        <v>1683</v>
      </c>
      <c r="J4" s="922" t="s">
        <v>1429</v>
      </c>
      <c r="K4" s="923"/>
      <c r="L4" s="925"/>
      <c r="M4" s="922" t="s">
        <v>1263</v>
      </c>
      <c r="N4" s="923"/>
      <c r="O4" s="921" t="s">
        <v>2773</v>
      </c>
    </row>
    <row r="5" spans="1:15" ht="15.95">
      <c r="A5" s="919" t="s">
        <v>2774</v>
      </c>
      <c r="B5" s="920">
        <v>46036</v>
      </c>
      <c r="C5" s="921" t="s">
        <v>1683</v>
      </c>
      <c r="D5" s="922" t="s">
        <v>1835</v>
      </c>
      <c r="E5" s="923">
        <v>45930</v>
      </c>
      <c r="F5" s="921" t="s">
        <v>1721</v>
      </c>
      <c r="G5" s="922" t="s">
        <v>1755</v>
      </c>
      <c r="H5" s="920"/>
      <c r="I5" s="921" t="s">
        <v>1683</v>
      </c>
      <c r="J5" s="922" t="s">
        <v>1722</v>
      </c>
      <c r="K5" s="923"/>
      <c r="L5" s="921" t="s">
        <v>1683</v>
      </c>
      <c r="M5" s="922" t="s">
        <v>2775</v>
      </c>
      <c r="O5" s="921" t="s">
        <v>1683</v>
      </c>
    </row>
    <row r="6" spans="1:15" ht="15.95">
      <c r="A6" s="919" t="s">
        <v>1769</v>
      </c>
      <c r="B6" s="920">
        <v>45991</v>
      </c>
      <c r="C6" s="921" t="s">
        <v>1683</v>
      </c>
      <c r="D6" s="922" t="s">
        <v>2776</v>
      </c>
      <c r="E6" s="923">
        <v>46234</v>
      </c>
      <c r="F6" s="921" t="s">
        <v>1683</v>
      </c>
      <c r="G6" s="922" t="s">
        <v>413</v>
      </c>
      <c r="H6" s="924"/>
      <c r="I6" s="921" t="s">
        <v>1683</v>
      </c>
      <c r="J6" s="922"/>
      <c r="K6" s="923"/>
      <c r="L6" s="921"/>
      <c r="M6" s="922" t="s">
        <v>2777</v>
      </c>
      <c r="O6" s="921" t="s">
        <v>2773</v>
      </c>
    </row>
    <row r="7" spans="1:15" ht="15">
      <c r="A7" s="919" t="s">
        <v>2778</v>
      </c>
      <c r="C7" s="921" t="s">
        <v>1683</v>
      </c>
      <c r="D7" s="922" t="s">
        <v>2779</v>
      </c>
      <c r="E7" s="923">
        <v>46387</v>
      </c>
      <c r="F7" s="921" t="s">
        <v>1683</v>
      </c>
      <c r="G7" s="922" t="s">
        <v>2780</v>
      </c>
      <c r="H7" s="927"/>
      <c r="I7" s="921" t="s">
        <v>1683</v>
      </c>
      <c r="L7" s="928"/>
      <c r="M7" s="922" t="s">
        <v>2781</v>
      </c>
      <c r="N7" s="923"/>
      <c r="O7" s="921" t="s">
        <v>1721</v>
      </c>
    </row>
    <row r="8" spans="1:15" ht="15">
      <c r="A8" s="919" t="s">
        <v>1694</v>
      </c>
      <c r="C8" s="921" t="s">
        <v>1683</v>
      </c>
      <c r="D8" s="922" t="s">
        <v>2782</v>
      </c>
      <c r="E8" s="923">
        <v>46356</v>
      </c>
      <c r="F8" s="921" t="s">
        <v>1683</v>
      </c>
      <c r="G8" s="922"/>
      <c r="H8" s="924"/>
      <c r="I8" s="921"/>
      <c r="J8" s="922"/>
      <c r="K8" s="927"/>
      <c r="L8" s="925"/>
      <c r="M8" s="922" t="s">
        <v>2783</v>
      </c>
      <c r="N8" s="927"/>
      <c r="O8" s="928"/>
    </row>
    <row r="9" spans="1:15" ht="15">
      <c r="A9" s="919" t="s">
        <v>2784</v>
      </c>
      <c r="B9" s="920"/>
      <c r="C9" s="932"/>
      <c r="D9" s="922"/>
      <c r="E9" s="923"/>
      <c r="F9" s="921"/>
      <c r="G9" s="922"/>
      <c r="H9" s="924"/>
      <c r="I9" s="925"/>
      <c r="J9" s="922"/>
      <c r="K9" s="927"/>
      <c r="L9" s="925"/>
      <c r="M9" s="922" t="s">
        <v>2785</v>
      </c>
      <c r="N9" s="927"/>
      <c r="O9" s="928"/>
    </row>
    <row r="10" spans="1:15" ht="15">
      <c r="A10" s="941"/>
      <c r="B10" s="1143"/>
      <c r="C10" s="932"/>
      <c r="D10" s="922"/>
      <c r="E10" s="923"/>
      <c r="F10" s="925"/>
      <c r="G10" s="922"/>
      <c r="H10" s="924"/>
      <c r="I10" s="925"/>
      <c r="J10" s="922" t="s">
        <v>2786</v>
      </c>
      <c r="K10" s="927"/>
      <c r="L10" s="925" t="s">
        <v>1742</v>
      </c>
      <c r="M10" s="922" t="s">
        <v>2787</v>
      </c>
      <c r="N10" s="923"/>
      <c r="O10" s="921" t="s">
        <v>1683</v>
      </c>
    </row>
    <row r="11" spans="1:15" ht="15">
      <c r="A11" s="941"/>
      <c r="B11" s="930"/>
      <c r="C11" s="932"/>
      <c r="D11" s="922" t="s">
        <v>2788</v>
      </c>
      <c r="E11" s="923">
        <v>45961</v>
      </c>
      <c r="F11" s="925" t="s">
        <v>1742</v>
      </c>
      <c r="G11" s="922" t="s">
        <v>2789</v>
      </c>
      <c r="H11" s="924"/>
      <c r="I11" s="925" t="s">
        <v>1742</v>
      </c>
      <c r="J11" s="922" t="s">
        <v>1322</v>
      </c>
      <c r="K11" s="923"/>
      <c r="L11" s="925" t="s">
        <v>1742</v>
      </c>
      <c r="M11" s="922" t="s">
        <v>1297</v>
      </c>
      <c r="N11" s="923"/>
      <c r="O11" s="921" t="s">
        <v>1683</v>
      </c>
    </row>
    <row r="12" spans="1:15" ht="15">
      <c r="A12" s="919" t="s">
        <v>1776</v>
      </c>
      <c r="B12" s="931"/>
      <c r="C12" s="932" t="s">
        <v>1742</v>
      </c>
      <c r="D12" s="922" t="s">
        <v>2790</v>
      </c>
      <c r="E12" s="923">
        <v>45930</v>
      </c>
      <c r="F12" s="925" t="s">
        <v>1742</v>
      </c>
      <c r="G12" s="922" t="s">
        <v>2791</v>
      </c>
      <c r="H12" s="934"/>
      <c r="I12" s="925" t="s">
        <v>1742</v>
      </c>
      <c r="J12" s="933" t="s">
        <v>2792</v>
      </c>
      <c r="K12" s="934"/>
      <c r="L12" s="932" t="s">
        <v>2793</v>
      </c>
      <c r="M12" s="922"/>
      <c r="N12" s="923"/>
      <c r="O12" s="921"/>
    </row>
    <row r="13" spans="1:15" s="428" customFormat="1" ht="15.95">
      <c r="A13" s="1507" t="s">
        <v>2794</v>
      </c>
      <c r="B13" s="1508"/>
      <c r="C13" s="1508"/>
      <c r="D13" s="1508"/>
      <c r="E13" s="1508"/>
      <c r="F13" s="1508"/>
      <c r="G13" s="1508"/>
      <c r="H13" s="1508"/>
      <c r="I13" s="1508"/>
      <c r="J13" s="1508"/>
      <c r="K13" s="1508"/>
      <c r="L13" s="1508"/>
      <c r="M13" s="1508"/>
      <c r="N13" s="1508"/>
      <c r="O13" s="1508"/>
    </row>
    <row r="14" spans="1:15" ht="15">
      <c r="A14" s="919" t="s">
        <v>2795</v>
      </c>
      <c r="B14" s="920">
        <v>46142</v>
      </c>
      <c r="C14" s="921" t="s">
        <v>1683</v>
      </c>
      <c r="D14" s="1196" t="s">
        <v>1905</v>
      </c>
      <c r="E14" s="923">
        <v>46387</v>
      </c>
      <c r="F14" s="921" t="s">
        <v>1683</v>
      </c>
      <c r="G14" s="922" t="s">
        <v>2796</v>
      </c>
      <c r="H14" s="920">
        <v>46142</v>
      </c>
      <c r="I14" s="921" t="s">
        <v>1683</v>
      </c>
      <c r="J14" s="922" t="s">
        <v>1696</v>
      </c>
      <c r="K14" s="924"/>
      <c r="L14" s="921" t="s">
        <v>1683</v>
      </c>
      <c r="M14" s="922" t="s">
        <v>380</v>
      </c>
      <c r="N14" s="920">
        <v>46022</v>
      </c>
      <c r="O14" s="932" t="s">
        <v>1742</v>
      </c>
    </row>
    <row r="15" spans="1:15" ht="15">
      <c r="A15" s="919" t="s">
        <v>1696</v>
      </c>
      <c r="B15" s="920"/>
      <c r="C15" s="921" t="s">
        <v>2797</v>
      </c>
      <c r="G15" s="922" t="s">
        <v>380</v>
      </c>
      <c r="H15" s="920"/>
      <c r="I15" s="921"/>
      <c r="J15" s="922" t="s">
        <v>1741</v>
      </c>
      <c r="K15" s="923"/>
      <c r="L15" s="921" t="s">
        <v>2773</v>
      </c>
      <c r="M15" s="922"/>
      <c r="N15" s="920"/>
      <c r="O15" s="932"/>
    </row>
    <row r="16" spans="1:15" ht="15">
      <c r="A16" s="919"/>
      <c r="B16" s="938"/>
      <c r="C16" s="921"/>
      <c r="E16" s="927"/>
      <c r="F16" s="928"/>
      <c r="G16" s="919" t="s">
        <v>1011</v>
      </c>
      <c r="H16" s="920"/>
      <c r="I16" s="921"/>
      <c r="J16" s="922" t="s">
        <v>1798</v>
      </c>
      <c r="K16" s="923"/>
      <c r="L16" s="921" t="s">
        <v>1683</v>
      </c>
      <c r="M16" s="922" t="s">
        <v>2789</v>
      </c>
      <c r="N16" s="920">
        <v>46022</v>
      </c>
      <c r="O16" s="932" t="s">
        <v>1742</v>
      </c>
    </row>
    <row r="17" spans="1:15" ht="15.95">
      <c r="A17" s="929"/>
      <c r="B17" s="930"/>
      <c r="C17" s="928"/>
      <c r="D17" s="922"/>
      <c r="E17" s="924"/>
      <c r="F17" s="925"/>
      <c r="G17" s="926"/>
      <c r="H17" s="927"/>
      <c r="I17" s="928"/>
      <c r="J17" s="926"/>
      <c r="K17" s="927"/>
      <c r="L17" s="928"/>
      <c r="M17" s="926"/>
      <c r="N17" s="927"/>
      <c r="O17" s="928" t="s">
        <v>1998</v>
      </c>
    </row>
    <row r="18" spans="1:15" ht="15.95">
      <c r="A18" s="929"/>
      <c r="B18" s="930"/>
      <c r="C18" s="928"/>
      <c r="D18" s="922"/>
      <c r="E18" s="924"/>
      <c r="F18" s="925"/>
      <c r="G18" s="926"/>
      <c r="H18" s="927"/>
      <c r="I18" s="928"/>
      <c r="J18" s="922"/>
      <c r="K18" s="923"/>
      <c r="L18" s="925"/>
      <c r="M18" s="926"/>
      <c r="N18" s="927"/>
      <c r="O18" s="928"/>
    </row>
    <row r="19" spans="1:15" ht="15">
      <c r="A19" s="1193"/>
      <c r="B19" s="1194"/>
      <c r="C19" s="1195"/>
      <c r="D19" s="922" t="s">
        <v>2798</v>
      </c>
      <c r="E19" s="923">
        <v>46053</v>
      </c>
      <c r="F19" s="925" t="s">
        <v>1742</v>
      </c>
      <c r="G19" s="1198"/>
      <c r="H19" s="1199"/>
      <c r="I19" s="1200"/>
      <c r="J19" s="1196"/>
      <c r="K19" s="1197"/>
      <c r="L19" s="1195"/>
      <c r="M19" s="1198"/>
      <c r="N19" s="1199"/>
      <c r="O19" s="1200"/>
    </row>
    <row r="20" spans="1:15" s="428" customFormat="1" ht="15.95">
      <c r="A20" s="1509" t="s">
        <v>2799</v>
      </c>
      <c r="B20" s="1510"/>
      <c r="C20" s="1510"/>
      <c r="D20" s="1510"/>
      <c r="E20" s="1510"/>
      <c r="F20" s="1510"/>
      <c r="G20" s="1510"/>
      <c r="H20" s="1510"/>
      <c r="I20" s="1510"/>
      <c r="J20" s="1510"/>
      <c r="K20" s="1510"/>
      <c r="L20" s="1510"/>
      <c r="M20" s="1510"/>
      <c r="N20" s="1510"/>
      <c r="O20" s="1511"/>
    </row>
    <row r="21" spans="1:15" ht="15">
      <c r="A21" s="1201" t="s">
        <v>234</v>
      </c>
      <c r="B21" s="1202"/>
      <c r="C21" s="1203" t="s">
        <v>1683</v>
      </c>
      <c r="D21" s="1201" t="s">
        <v>1688</v>
      </c>
      <c r="E21" s="1204">
        <v>46387</v>
      </c>
      <c r="F21" s="1203" t="s">
        <v>1683</v>
      </c>
      <c r="G21" s="1205"/>
      <c r="H21" s="1206"/>
      <c r="I21" s="1203"/>
      <c r="J21" s="922" t="s">
        <v>1688</v>
      </c>
      <c r="K21" s="1207"/>
      <c r="L21" s="921" t="s">
        <v>1683</v>
      </c>
      <c r="M21" s="1205" t="s">
        <v>604</v>
      </c>
      <c r="N21" s="1204">
        <v>46022</v>
      </c>
      <c r="O21" s="932" t="s">
        <v>1742</v>
      </c>
    </row>
    <row r="22" spans="1:15" ht="15">
      <c r="A22" s="919" t="s">
        <v>1772</v>
      </c>
      <c r="B22" s="930"/>
      <c r="C22" s="921" t="s">
        <v>1683</v>
      </c>
      <c r="D22" s="919" t="s">
        <v>2774</v>
      </c>
      <c r="E22" s="1465">
        <v>46203</v>
      </c>
      <c r="F22" s="1203" t="s">
        <v>1683</v>
      </c>
      <c r="G22" s="926"/>
      <c r="H22" s="927"/>
      <c r="I22" s="928"/>
      <c r="J22" s="922" t="s">
        <v>1686</v>
      </c>
      <c r="K22" s="924"/>
      <c r="L22" s="921" t="s">
        <v>1683</v>
      </c>
      <c r="M22" s="922"/>
      <c r="N22" s="924"/>
      <c r="O22" s="921"/>
    </row>
    <row r="23" spans="1:15" ht="15">
      <c r="A23" s="929"/>
      <c r="B23" s="930"/>
      <c r="C23" s="928"/>
      <c r="D23" s="919" t="s">
        <v>1263</v>
      </c>
      <c r="E23" s="923">
        <v>46265</v>
      </c>
      <c r="F23" s="1203" t="s">
        <v>1683</v>
      </c>
      <c r="G23" s="926"/>
      <c r="H23" s="927"/>
      <c r="I23" s="928"/>
      <c r="J23" s="922"/>
      <c r="K23" s="923"/>
      <c r="L23" s="921"/>
      <c r="M23" s="926"/>
      <c r="N23" s="927"/>
      <c r="O23" s="928"/>
    </row>
    <row r="24" spans="1:15">
      <c r="A24" s="929"/>
      <c r="B24" s="930"/>
      <c r="C24" s="928"/>
      <c r="G24" s="926"/>
      <c r="H24" s="927"/>
      <c r="I24" s="928"/>
      <c r="M24" s="926"/>
      <c r="N24" s="927"/>
      <c r="O24" s="928"/>
    </row>
    <row r="25" spans="1:15">
      <c r="A25" s="929"/>
      <c r="B25" s="930"/>
      <c r="C25" s="928"/>
      <c r="G25" s="926"/>
      <c r="H25" s="927"/>
      <c r="I25" s="928"/>
      <c r="J25" s="926"/>
      <c r="K25" s="927"/>
      <c r="L25" s="928"/>
      <c r="M25" s="926"/>
      <c r="N25" s="927"/>
      <c r="O25" s="928"/>
    </row>
    <row r="26" spans="1:15" ht="12.75">
      <c r="A26" s="929"/>
      <c r="B26" s="930"/>
      <c r="C26" s="928"/>
      <c r="G26" s="926"/>
      <c r="H26" s="927"/>
      <c r="I26" s="928"/>
      <c r="J26" s="926"/>
      <c r="K26" s="927"/>
      <c r="L26" s="928"/>
      <c r="M26" s="926"/>
      <c r="N26" s="927"/>
      <c r="O26" s="928"/>
    </row>
    <row r="27" spans="1:15" ht="15">
      <c r="A27" s="929"/>
      <c r="B27" s="930"/>
      <c r="C27" s="928"/>
      <c r="D27" s="919" t="s">
        <v>2775</v>
      </c>
      <c r="E27" s="920">
        <v>46112</v>
      </c>
      <c r="F27" s="925" t="s">
        <v>1742</v>
      </c>
      <c r="G27" s="926"/>
      <c r="H27" s="927"/>
      <c r="I27" s="928"/>
      <c r="J27" s="926"/>
      <c r="K27" s="927"/>
      <c r="L27" s="928"/>
      <c r="M27" s="926"/>
      <c r="N27" s="927"/>
      <c r="O27" s="928"/>
    </row>
    <row r="28" spans="1:15" ht="15.95">
      <c r="A28" s="929"/>
      <c r="B28" s="930"/>
      <c r="C28" s="928"/>
      <c r="D28" s="922" t="s">
        <v>2800</v>
      </c>
      <c r="E28" s="923">
        <v>46022</v>
      </c>
      <c r="F28" s="925" t="s">
        <v>1742</v>
      </c>
      <c r="G28" s="926"/>
      <c r="H28" s="927"/>
      <c r="I28" s="928"/>
      <c r="J28" s="926"/>
      <c r="K28" s="927"/>
      <c r="L28" s="928"/>
      <c r="M28" s="926"/>
      <c r="N28" s="927"/>
      <c r="O28" s="928"/>
    </row>
    <row r="29" spans="1:15" ht="15.95">
      <c r="A29" s="929"/>
      <c r="B29" s="930"/>
      <c r="C29" s="928"/>
      <c r="D29" s="922" t="s">
        <v>1155</v>
      </c>
      <c r="E29" s="923">
        <v>45930</v>
      </c>
      <c r="F29" s="925" t="s">
        <v>1742</v>
      </c>
      <c r="G29" s="926"/>
      <c r="H29" s="927"/>
      <c r="I29" s="928"/>
      <c r="J29" s="933" t="s">
        <v>2801</v>
      </c>
      <c r="K29" s="1011">
        <v>46022</v>
      </c>
      <c r="L29" s="925" t="s">
        <v>1742</v>
      </c>
      <c r="M29" s="926"/>
      <c r="N29" s="927"/>
      <c r="O29" s="928"/>
    </row>
    <row r="30" spans="1:15" ht="15.95">
      <c r="A30" s="1208"/>
      <c r="B30" s="1209"/>
      <c r="C30" s="1200"/>
      <c r="D30" s="1196" t="s">
        <v>581</v>
      </c>
      <c r="E30" s="1197">
        <v>46022</v>
      </c>
      <c r="F30" s="1195" t="s">
        <v>1742</v>
      </c>
      <c r="G30" s="1198"/>
      <c r="H30" s="1199"/>
      <c r="I30" s="1200"/>
      <c r="J30" s="1196"/>
      <c r="K30" s="1197"/>
      <c r="L30" s="1195"/>
      <c r="M30" s="1198"/>
      <c r="N30" s="1199"/>
      <c r="O30" s="1200"/>
    </row>
    <row r="31" spans="1:15" s="428" customFormat="1" ht="15.95">
      <c r="A31" s="1512" t="s">
        <v>2802</v>
      </c>
      <c r="B31" s="1513"/>
      <c r="C31" s="1513"/>
      <c r="D31" s="1513"/>
      <c r="E31" s="1513"/>
      <c r="F31" s="1513"/>
      <c r="G31" s="1513"/>
      <c r="H31" s="1513"/>
      <c r="I31" s="1513"/>
      <c r="J31" s="1513"/>
      <c r="K31" s="1513"/>
      <c r="L31" s="1513"/>
      <c r="M31" s="1513"/>
      <c r="N31" s="1513"/>
      <c r="O31" s="1514"/>
    </row>
    <row r="32" spans="1:15" ht="15">
      <c r="A32" s="1201" t="s">
        <v>1855</v>
      </c>
      <c r="B32" s="1204"/>
      <c r="C32" s="1210"/>
      <c r="D32" s="919" t="s">
        <v>1855</v>
      </c>
      <c r="F32" s="921" t="s">
        <v>1683</v>
      </c>
      <c r="G32" s="1205" t="s">
        <v>2803</v>
      </c>
      <c r="H32" s="1204">
        <v>46142</v>
      </c>
      <c r="I32" s="1203" t="s">
        <v>1683</v>
      </c>
      <c r="J32" s="1205" t="s">
        <v>2803</v>
      </c>
      <c r="K32" s="1204">
        <v>46142</v>
      </c>
      <c r="L32" s="1203" t="s">
        <v>1683</v>
      </c>
      <c r="M32" s="1205" t="s">
        <v>2804</v>
      </c>
      <c r="N32" s="1207">
        <v>46137</v>
      </c>
      <c r="O32" s="921" t="s">
        <v>1721</v>
      </c>
    </row>
    <row r="33" spans="1:15" ht="15">
      <c r="A33" s="919" t="s">
        <v>2803</v>
      </c>
      <c r="B33" s="920">
        <v>46142</v>
      </c>
      <c r="C33" s="921" t="s">
        <v>1683</v>
      </c>
      <c r="G33" s="922" t="s">
        <v>2805</v>
      </c>
      <c r="H33" s="920"/>
      <c r="I33" s="921" t="s">
        <v>1683</v>
      </c>
      <c r="J33" s="919" t="s">
        <v>1855</v>
      </c>
      <c r="K33" s="920"/>
      <c r="L33" s="932"/>
      <c r="M33" s="922" t="s">
        <v>1263</v>
      </c>
      <c r="N33" s="923"/>
      <c r="O33" s="932"/>
    </row>
    <row r="34" spans="1:15" ht="15">
      <c r="B34" s="920"/>
      <c r="C34" s="925"/>
      <c r="G34" s="919" t="s">
        <v>2806</v>
      </c>
      <c r="H34" s="920"/>
      <c r="I34" s="921" t="s">
        <v>1683</v>
      </c>
      <c r="J34" s="922"/>
      <c r="K34" s="923"/>
      <c r="L34" s="921"/>
      <c r="M34" s="922" t="s">
        <v>1855</v>
      </c>
      <c r="N34" s="920"/>
      <c r="O34" s="932"/>
    </row>
    <row r="35" spans="1:15" ht="15.95">
      <c r="A35" s="929"/>
      <c r="B35" s="930"/>
      <c r="C35" s="928"/>
      <c r="G35" s="919" t="s">
        <v>1855</v>
      </c>
      <c r="H35" s="924"/>
      <c r="I35" s="921"/>
      <c r="L35" s="921"/>
      <c r="O35" s="1065"/>
    </row>
    <row r="36" spans="1:15" ht="15.95">
      <c r="A36" s="919"/>
      <c r="B36" s="930"/>
      <c r="C36" s="925"/>
      <c r="D36" s="926"/>
      <c r="E36" s="927"/>
      <c r="F36" s="928"/>
      <c r="G36" s="922"/>
      <c r="H36" s="920"/>
      <c r="I36" s="925"/>
      <c r="J36" s="926"/>
      <c r="K36" s="927"/>
      <c r="L36" s="928"/>
      <c r="M36" s="946"/>
      <c r="N36" s="927"/>
      <c r="O36" s="932"/>
    </row>
    <row r="37" spans="1:15" ht="15.95">
      <c r="A37" s="941" t="s">
        <v>49</v>
      </c>
      <c r="B37" s="930"/>
      <c r="C37" s="925" t="s">
        <v>1742</v>
      </c>
      <c r="D37" s="945" t="s">
        <v>2777</v>
      </c>
      <c r="E37" s="923">
        <v>45900</v>
      </c>
      <c r="F37" s="925" t="s">
        <v>1742</v>
      </c>
      <c r="G37" s="945"/>
      <c r="H37" s="920"/>
      <c r="I37" s="925"/>
      <c r="J37" s="926"/>
      <c r="K37" s="927"/>
      <c r="L37" s="928"/>
      <c r="M37" s="946"/>
      <c r="N37" s="927"/>
      <c r="O37" s="932"/>
    </row>
    <row r="38" spans="1:15" ht="15">
      <c r="A38" s="941"/>
      <c r="B38" s="942"/>
      <c r="C38" s="925"/>
      <c r="D38" s="1205" t="s">
        <v>2803</v>
      </c>
      <c r="E38" s="1207">
        <v>46142</v>
      </c>
      <c r="F38" s="925" t="s">
        <v>1742</v>
      </c>
      <c r="G38" s="945"/>
      <c r="H38" s="924"/>
      <c r="I38" s="921"/>
      <c r="J38" s="922"/>
      <c r="K38" s="920"/>
      <c r="L38" s="932"/>
      <c r="M38" s="946"/>
      <c r="N38" s="927"/>
      <c r="O38" s="932"/>
    </row>
    <row r="39" spans="1:15" ht="15">
      <c r="A39" s="943" t="s">
        <v>2807</v>
      </c>
      <c r="B39" s="944"/>
      <c r="C39" s="932" t="s">
        <v>1742</v>
      </c>
      <c r="D39" s="922" t="s">
        <v>2804</v>
      </c>
      <c r="E39" s="923">
        <v>46137</v>
      </c>
      <c r="F39" s="925" t="s">
        <v>1742</v>
      </c>
      <c r="G39" s="946" t="s">
        <v>2804</v>
      </c>
      <c r="H39" s="947"/>
      <c r="I39" s="932" t="s">
        <v>1742</v>
      </c>
      <c r="J39" s="946"/>
      <c r="K39" s="923"/>
      <c r="L39" s="925"/>
      <c r="M39" s="946"/>
      <c r="N39" s="947"/>
      <c r="O39" s="932"/>
    </row>
    <row r="40" spans="1:15" s="428" customFormat="1" ht="15.95" customHeight="1">
      <c r="A40" s="1515" t="s">
        <v>2808</v>
      </c>
      <c r="B40" s="1516"/>
      <c r="C40" s="1516"/>
      <c r="D40" s="1516"/>
      <c r="E40" s="1516"/>
      <c r="F40" s="1516"/>
      <c r="G40" s="1516"/>
      <c r="H40" s="1516"/>
      <c r="I40" s="1516"/>
      <c r="J40" s="1516"/>
      <c r="K40" s="1516"/>
      <c r="L40" s="1516"/>
      <c r="M40" s="1516"/>
      <c r="N40" s="1516"/>
      <c r="O40" s="1516"/>
    </row>
    <row r="41" spans="1:15" ht="15.95" customHeight="1">
      <c r="A41" s="919" t="s">
        <v>2809</v>
      </c>
      <c r="B41" s="938"/>
      <c r="C41" s="921" t="s">
        <v>1683</v>
      </c>
      <c r="D41" s="1464" t="s">
        <v>2810</v>
      </c>
      <c r="F41" s="921" t="s">
        <v>1683</v>
      </c>
      <c r="G41" s="922" t="s">
        <v>2811</v>
      </c>
      <c r="H41" s="924"/>
      <c r="I41" s="921" t="s">
        <v>1683</v>
      </c>
      <c r="J41" s="922" t="s">
        <v>2809</v>
      </c>
      <c r="K41" s="924"/>
      <c r="L41" s="921" t="s">
        <v>1683</v>
      </c>
      <c r="M41" s="926"/>
      <c r="N41" s="927"/>
      <c r="O41" s="928"/>
    </row>
    <row r="42" spans="1:15" ht="15">
      <c r="A42" s="929"/>
      <c r="B42" s="930"/>
      <c r="C42" s="928"/>
      <c r="D42" s="1464" t="s">
        <v>2812</v>
      </c>
      <c r="F42" s="921" t="s">
        <v>1683</v>
      </c>
      <c r="G42" s="926"/>
      <c r="H42" s="927"/>
      <c r="I42" s="928"/>
      <c r="J42" s="926"/>
      <c r="K42" s="927"/>
      <c r="L42" s="928"/>
      <c r="M42" s="926"/>
      <c r="N42" s="927"/>
      <c r="O42" s="928"/>
    </row>
    <row r="43" spans="1:15" ht="15">
      <c r="A43" s="939"/>
      <c r="B43" s="940"/>
      <c r="C43" s="937"/>
      <c r="D43" s="922"/>
      <c r="E43" s="924"/>
      <c r="F43" s="925"/>
      <c r="G43" s="935"/>
      <c r="H43" s="936"/>
      <c r="I43" s="937"/>
      <c r="J43" s="935"/>
      <c r="K43" s="936"/>
      <c r="L43" s="937"/>
      <c r="M43" s="935"/>
      <c r="N43" s="936"/>
      <c r="O43" s="937"/>
    </row>
    <row r="44" spans="1:15" ht="15">
      <c r="D44" s="922"/>
      <c r="E44" s="924"/>
      <c r="F44" s="925"/>
    </row>
  </sheetData>
  <mergeCells count="10">
    <mergeCell ref="A3:O3"/>
    <mergeCell ref="A13:O13"/>
    <mergeCell ref="A20:O20"/>
    <mergeCell ref="A31:O31"/>
    <mergeCell ref="A40:O40"/>
    <mergeCell ref="A1:C1"/>
    <mergeCell ref="D1:F1"/>
    <mergeCell ref="G1:I1"/>
    <mergeCell ref="J1:L1"/>
    <mergeCell ref="M1:O1"/>
  </mergeCells>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C9E28-0F2F-4A0B-B7FD-405E6D42C7E0}">
  <sheetPr>
    <tabColor rgb="FFFFC000"/>
  </sheetPr>
  <dimension ref="A1:CO6"/>
  <sheetViews>
    <sheetView workbookViewId="0">
      <pane ySplit="1" topLeftCell="A5" activePane="bottomLeft" state="frozen"/>
      <selection pane="bottomLeft" activeCell="C5" sqref="C5"/>
    </sheetView>
  </sheetViews>
  <sheetFormatPr defaultColWidth="8.85546875" defaultRowHeight="12.75" customHeight="1"/>
  <cols>
    <col min="1" max="2" width="12.140625" customWidth="1"/>
    <col min="3" max="3" width="49.5703125" customWidth="1"/>
    <col min="4" max="4" width="12.140625" customWidth="1"/>
    <col min="5" max="5" width="55.7109375" customWidth="1"/>
    <col min="6" max="6" width="12.140625" customWidth="1"/>
    <col min="7" max="7" width="56.85546875" customWidth="1"/>
    <col min="8" max="8" width="12.140625" customWidth="1"/>
    <col min="9" max="9" width="50" customWidth="1"/>
    <col min="10" max="10" width="12.140625" customWidth="1"/>
    <col min="11" max="11" width="41.85546875" customWidth="1"/>
    <col min="12" max="12" width="12.140625" customWidth="1"/>
    <col min="13" max="13" width="50.42578125" style="1385" customWidth="1"/>
    <col min="14" max="14" width="12.140625" customWidth="1"/>
    <col min="15" max="15" width="48.140625" customWidth="1"/>
    <col min="16" max="16" width="12.140625" customWidth="1"/>
    <col min="17" max="17" width="52.85546875" customWidth="1"/>
    <col min="18" max="18" width="12.140625" customWidth="1"/>
    <col min="19" max="19" width="44.85546875" customWidth="1"/>
    <col min="20" max="20" width="12.140625" customWidth="1"/>
    <col min="21" max="21" width="51.140625" customWidth="1"/>
    <col min="22" max="22" width="12.140625" customWidth="1"/>
    <col min="23" max="23" width="57.140625" customWidth="1"/>
    <col min="24" max="24" width="12.140625" customWidth="1"/>
    <col min="25" max="25" width="48.42578125" customWidth="1"/>
    <col min="26" max="26" width="12.140625" customWidth="1"/>
    <col min="27" max="27" width="47.7109375" customWidth="1"/>
    <col min="28" max="28" width="12.140625" customWidth="1"/>
    <col min="29" max="29" width="44.140625" customWidth="1"/>
    <col min="30" max="30" width="12" customWidth="1"/>
    <col min="31" max="31" width="52.42578125" customWidth="1"/>
    <col min="32" max="32" width="23" customWidth="1"/>
    <col min="33" max="33" width="43.28515625" customWidth="1"/>
    <col min="34" max="34" width="17" customWidth="1"/>
    <col min="35" max="35" width="52.7109375" customWidth="1"/>
    <col min="36" max="36" width="12.140625" customWidth="1"/>
    <col min="37" max="37" width="51.42578125" customWidth="1"/>
    <col min="38" max="38" width="12.140625" customWidth="1"/>
    <col min="39" max="39" width="39.85546875" customWidth="1"/>
    <col min="40" max="40" width="13.85546875" customWidth="1"/>
    <col min="41" max="41" width="55.42578125" customWidth="1"/>
    <col min="42" max="42" width="15.42578125" customWidth="1"/>
    <col min="43" max="43" width="45.7109375" customWidth="1"/>
    <col min="44" max="44" width="17.28515625" customWidth="1"/>
    <col min="45" max="45" width="42.140625" customWidth="1"/>
    <col min="46" max="46" width="19.85546875" customWidth="1"/>
    <col min="47" max="47" width="49.28515625" customWidth="1"/>
    <col min="48" max="48" width="18.42578125" customWidth="1"/>
    <col min="49" max="49" width="49" customWidth="1"/>
    <col min="50" max="50" width="12.42578125" customWidth="1"/>
    <col min="51" max="51" width="49.140625" customWidth="1"/>
    <col min="52" max="52" width="12.140625" customWidth="1"/>
    <col min="53" max="53" width="52.28515625" customWidth="1"/>
    <col min="54" max="54" width="15.85546875" customWidth="1"/>
    <col min="55" max="55" width="58" customWidth="1"/>
    <col min="56" max="56" width="13.85546875" customWidth="1"/>
    <col min="57" max="57" width="43.42578125" customWidth="1"/>
    <col min="58" max="58" width="12.140625" customWidth="1"/>
    <col min="59" max="59" width="56.42578125" customWidth="1"/>
    <col min="60" max="60" width="12.140625" customWidth="1"/>
    <col min="61" max="61" width="62.7109375" customWidth="1"/>
    <col min="62" max="62" width="12.140625" customWidth="1"/>
    <col min="63" max="63" width="55.7109375" customWidth="1"/>
    <col min="64" max="64" width="12.140625" customWidth="1"/>
    <col min="65" max="65" width="48.85546875" customWidth="1"/>
    <col min="66" max="66" width="12.140625" customWidth="1"/>
    <col min="67" max="67" width="46.42578125" customWidth="1"/>
    <col min="68" max="68" width="12.140625" customWidth="1"/>
    <col min="69" max="69" width="45.85546875" customWidth="1"/>
    <col min="70" max="70" width="12.140625" customWidth="1"/>
    <col min="71" max="71" width="47.7109375" customWidth="1"/>
    <col min="72" max="72" width="12.140625" customWidth="1"/>
    <col min="73" max="73" width="45.7109375" customWidth="1"/>
    <col min="74" max="74" width="12.140625" customWidth="1"/>
    <col min="75" max="75" width="48.140625" customWidth="1"/>
    <col min="76" max="76" width="12.140625" customWidth="1"/>
    <col min="77" max="77" width="46.140625" customWidth="1"/>
    <col min="78" max="78" width="12.140625" style="428" customWidth="1"/>
    <col min="79" max="79" width="43.7109375" customWidth="1"/>
    <col min="80" max="80" width="12.140625" style="428" customWidth="1"/>
    <col min="81" max="81" width="50" customWidth="1"/>
    <col min="82" max="82" width="12.140625" customWidth="1"/>
    <col min="83" max="83" width="41.85546875" customWidth="1"/>
    <col min="84" max="84" width="12.140625" style="428" customWidth="1"/>
    <col min="85" max="85" width="49.140625" customWidth="1"/>
    <col min="86" max="86" width="12.140625" style="428" customWidth="1"/>
    <col min="87" max="87" width="53.140625" customWidth="1"/>
    <col min="88" max="88" width="12.140625" customWidth="1"/>
    <col min="89" max="89" width="54.42578125" customWidth="1"/>
    <col min="90" max="90" width="11.28515625" bestFit="1" customWidth="1"/>
    <col min="91" max="91" width="66.7109375" customWidth="1"/>
    <col min="92" max="92" width="11.28515625" bestFit="1" customWidth="1"/>
    <col min="93" max="93" width="55" customWidth="1"/>
  </cols>
  <sheetData>
    <row r="1" spans="1:93" s="840" customFormat="1" ht="18.75">
      <c r="A1" s="948" t="s">
        <v>2542</v>
      </c>
      <c r="B1" s="949" t="s">
        <v>2543</v>
      </c>
      <c r="C1" s="950" t="s">
        <v>2544</v>
      </c>
      <c r="D1" s="949" t="s">
        <v>2543</v>
      </c>
      <c r="E1" s="950" t="s">
        <v>2544</v>
      </c>
      <c r="F1" s="949" t="s">
        <v>2543</v>
      </c>
      <c r="G1" s="950" t="s">
        <v>2544</v>
      </c>
      <c r="H1" s="949" t="s">
        <v>2543</v>
      </c>
      <c r="I1" s="950" t="s">
        <v>2544</v>
      </c>
      <c r="J1" s="949" t="s">
        <v>2543</v>
      </c>
      <c r="K1" s="950" t="s">
        <v>2544</v>
      </c>
      <c r="L1" s="949" t="s">
        <v>2543</v>
      </c>
      <c r="M1" s="950" t="s">
        <v>2544</v>
      </c>
      <c r="N1" s="949" t="s">
        <v>2543</v>
      </c>
      <c r="O1" s="950" t="s">
        <v>2544</v>
      </c>
      <c r="P1" s="949" t="s">
        <v>2543</v>
      </c>
      <c r="Q1" s="950" t="s">
        <v>2544</v>
      </c>
      <c r="R1" s="949" t="s">
        <v>2543</v>
      </c>
      <c r="S1" s="950" t="s">
        <v>2544</v>
      </c>
      <c r="T1" s="949" t="s">
        <v>2543</v>
      </c>
      <c r="U1" s="950" t="s">
        <v>2544</v>
      </c>
      <c r="V1" s="949" t="s">
        <v>2543</v>
      </c>
      <c r="W1" s="950" t="s">
        <v>2544</v>
      </c>
      <c r="X1" s="949" t="s">
        <v>2543</v>
      </c>
      <c r="Y1" s="950" t="s">
        <v>2544</v>
      </c>
      <c r="Z1" s="949" t="s">
        <v>2543</v>
      </c>
      <c r="AA1" s="950" t="s">
        <v>2544</v>
      </c>
      <c r="AB1" s="949" t="s">
        <v>2543</v>
      </c>
      <c r="AC1" s="950" t="s">
        <v>2544</v>
      </c>
      <c r="AD1" s="949" t="s">
        <v>2543</v>
      </c>
      <c r="AE1" s="950" t="s">
        <v>2544</v>
      </c>
      <c r="AF1" s="949" t="s">
        <v>2543</v>
      </c>
      <c r="AG1" s="950" t="s">
        <v>2544</v>
      </c>
      <c r="AH1" s="949" t="s">
        <v>2543</v>
      </c>
      <c r="AI1" s="950" t="s">
        <v>2544</v>
      </c>
      <c r="AJ1" s="949" t="s">
        <v>2543</v>
      </c>
      <c r="AK1" s="950" t="s">
        <v>2544</v>
      </c>
      <c r="AL1" s="949" t="s">
        <v>2543</v>
      </c>
      <c r="AM1" s="950" t="s">
        <v>2544</v>
      </c>
      <c r="AN1" s="949" t="s">
        <v>2543</v>
      </c>
      <c r="AO1" s="950" t="s">
        <v>2544</v>
      </c>
      <c r="AP1" s="949" t="s">
        <v>2543</v>
      </c>
      <c r="AQ1" s="950" t="s">
        <v>2544</v>
      </c>
      <c r="AR1" s="949" t="s">
        <v>2543</v>
      </c>
      <c r="AS1" s="950" t="s">
        <v>2544</v>
      </c>
      <c r="AT1" s="949" t="s">
        <v>2543</v>
      </c>
      <c r="AU1" s="950" t="s">
        <v>2544</v>
      </c>
      <c r="AV1" s="949" t="s">
        <v>2543</v>
      </c>
      <c r="AW1" s="950" t="s">
        <v>2544</v>
      </c>
      <c r="AX1" s="949" t="s">
        <v>2543</v>
      </c>
      <c r="AY1" s="950" t="s">
        <v>2544</v>
      </c>
      <c r="AZ1" s="949" t="s">
        <v>2543</v>
      </c>
      <c r="BA1" s="950" t="s">
        <v>2544</v>
      </c>
      <c r="BB1" s="949" t="s">
        <v>2543</v>
      </c>
      <c r="BC1" s="950" t="s">
        <v>2544</v>
      </c>
      <c r="BD1" s="949" t="s">
        <v>2543</v>
      </c>
      <c r="BE1" s="950" t="s">
        <v>2544</v>
      </c>
      <c r="BF1" s="949" t="s">
        <v>2543</v>
      </c>
      <c r="BG1" s="950" t="s">
        <v>2544</v>
      </c>
      <c r="BH1" s="949" t="s">
        <v>2543</v>
      </c>
      <c r="BI1" s="950" t="s">
        <v>2544</v>
      </c>
      <c r="BJ1" s="949" t="s">
        <v>2543</v>
      </c>
      <c r="BK1" s="950" t="s">
        <v>2544</v>
      </c>
      <c r="BL1" s="949" t="s">
        <v>2543</v>
      </c>
      <c r="BM1" s="950" t="s">
        <v>2544</v>
      </c>
      <c r="BN1" s="949" t="s">
        <v>2543</v>
      </c>
      <c r="BO1" s="950" t="s">
        <v>2544</v>
      </c>
      <c r="BP1" s="949" t="s">
        <v>2543</v>
      </c>
      <c r="BQ1" s="950" t="s">
        <v>2544</v>
      </c>
      <c r="BR1" s="949" t="s">
        <v>2543</v>
      </c>
      <c r="BS1" s="950" t="s">
        <v>2544</v>
      </c>
      <c r="BT1" s="949" t="s">
        <v>2543</v>
      </c>
      <c r="BU1" s="950" t="s">
        <v>2544</v>
      </c>
      <c r="BV1" s="949" t="s">
        <v>2543</v>
      </c>
      <c r="BW1" s="950" t="s">
        <v>2544</v>
      </c>
      <c r="BX1" s="949" t="s">
        <v>2543</v>
      </c>
      <c r="BY1" s="950" t="s">
        <v>2544</v>
      </c>
      <c r="BZ1" s="949" t="s">
        <v>2543</v>
      </c>
      <c r="CA1" s="950" t="s">
        <v>2544</v>
      </c>
      <c r="CB1" s="949" t="s">
        <v>2543</v>
      </c>
      <c r="CC1" s="950" t="s">
        <v>2544</v>
      </c>
      <c r="CD1" s="950" t="s">
        <v>2543</v>
      </c>
      <c r="CE1" s="950" t="s">
        <v>2544</v>
      </c>
      <c r="CF1" s="949" t="s">
        <v>2543</v>
      </c>
      <c r="CG1" s="950" t="s">
        <v>2544</v>
      </c>
      <c r="CH1" s="949" t="s">
        <v>2543</v>
      </c>
      <c r="CI1" s="950" t="s">
        <v>2544</v>
      </c>
      <c r="CJ1" s="950" t="s">
        <v>2543</v>
      </c>
      <c r="CK1" s="950" t="s">
        <v>2544</v>
      </c>
      <c r="CL1" s="950" t="s">
        <v>2543</v>
      </c>
      <c r="CM1" s="950" t="s">
        <v>2544</v>
      </c>
      <c r="CN1" s="950" t="s">
        <v>2543</v>
      </c>
      <c r="CO1" s="950" t="s">
        <v>2544</v>
      </c>
    </row>
    <row r="2" spans="1:93" s="57" customFormat="1" ht="409.5" customHeight="1">
      <c r="A2" s="916" t="s">
        <v>2813</v>
      </c>
      <c r="B2" s="1367" t="s">
        <v>2814</v>
      </c>
      <c r="C2" s="1413" t="s">
        <v>2815</v>
      </c>
      <c r="D2" s="955" t="s">
        <v>2081</v>
      </c>
      <c r="E2" s="1438" t="s">
        <v>2816</v>
      </c>
      <c r="F2" s="955" t="s">
        <v>2080</v>
      </c>
      <c r="G2" s="1438" t="s">
        <v>2817</v>
      </c>
      <c r="H2" s="955" t="s">
        <v>2383</v>
      </c>
      <c r="I2" s="1425" t="s">
        <v>2818</v>
      </c>
      <c r="J2" s="1414" t="s">
        <v>2819</v>
      </c>
      <c r="K2" s="1415" t="s">
        <v>2820</v>
      </c>
      <c r="L2" s="1390">
        <v>46137</v>
      </c>
      <c r="M2" s="957" t="s">
        <v>2821</v>
      </c>
      <c r="N2" s="952" t="s">
        <v>2822</v>
      </c>
      <c r="O2" s="918" t="s">
        <v>2823</v>
      </c>
      <c r="P2" s="952" t="s">
        <v>2228</v>
      </c>
      <c r="Q2" s="1407" t="s">
        <v>2824</v>
      </c>
      <c r="R2" s="952" t="s">
        <v>2825</v>
      </c>
      <c r="S2" s="918" t="s">
        <v>2826</v>
      </c>
      <c r="T2" s="952" t="s">
        <v>2267</v>
      </c>
      <c r="U2" s="918" t="s">
        <v>2827</v>
      </c>
      <c r="V2" s="952" t="s">
        <v>2828</v>
      </c>
      <c r="W2" s="918" t="s">
        <v>2829</v>
      </c>
      <c r="X2" s="952" t="s">
        <v>2337</v>
      </c>
      <c r="Y2" s="918" t="s">
        <v>2830</v>
      </c>
      <c r="Z2" s="952" t="s">
        <v>2831</v>
      </c>
      <c r="AA2" s="918" t="s">
        <v>2832</v>
      </c>
      <c r="AB2" s="952" t="s">
        <v>2344</v>
      </c>
      <c r="AC2" s="918" t="s">
        <v>2833</v>
      </c>
      <c r="AD2" s="952" t="s">
        <v>2834</v>
      </c>
      <c r="AE2" s="918" t="s">
        <v>2835</v>
      </c>
      <c r="AF2" s="952" t="s">
        <v>2836</v>
      </c>
      <c r="AG2" s="918" t="s">
        <v>2837</v>
      </c>
      <c r="AH2" s="952" t="s">
        <v>2838</v>
      </c>
      <c r="AI2" s="918" t="s">
        <v>2839</v>
      </c>
      <c r="AJ2" s="952" t="s">
        <v>2369</v>
      </c>
      <c r="AK2" s="918" t="s">
        <v>2840</v>
      </c>
      <c r="AL2" s="952" t="s">
        <v>2841</v>
      </c>
      <c r="AM2" s="918" t="s">
        <v>2842</v>
      </c>
      <c r="AN2" s="951" t="s">
        <v>2843</v>
      </c>
      <c r="AO2" s="918" t="s">
        <v>2844</v>
      </c>
      <c r="AP2" s="951" t="s">
        <v>2845</v>
      </c>
      <c r="AQ2" s="918" t="s">
        <v>2846</v>
      </c>
      <c r="AR2" s="951" t="s">
        <v>2399</v>
      </c>
      <c r="AS2" s="918" t="s">
        <v>2847</v>
      </c>
      <c r="AT2" s="951" t="s">
        <v>2368</v>
      </c>
      <c r="AU2" s="918" t="s">
        <v>2848</v>
      </c>
      <c r="AV2" s="951" t="s">
        <v>2849</v>
      </c>
      <c r="AW2" s="918" t="s">
        <v>2850</v>
      </c>
      <c r="AX2" s="951" t="s">
        <v>2851</v>
      </c>
      <c r="AY2" s="918" t="s">
        <v>2852</v>
      </c>
      <c r="AZ2" s="951" t="s">
        <v>2570</v>
      </c>
      <c r="BA2" s="918" t="s">
        <v>2853</v>
      </c>
      <c r="BB2" s="951" t="s">
        <v>2854</v>
      </c>
      <c r="BC2" s="918" t="s">
        <v>2855</v>
      </c>
      <c r="BD2" s="951" t="s">
        <v>2856</v>
      </c>
      <c r="BE2" s="918" t="s">
        <v>2857</v>
      </c>
      <c r="BF2" s="951" t="s">
        <v>2858</v>
      </c>
      <c r="BG2" s="918" t="s">
        <v>2859</v>
      </c>
      <c r="BH2" s="951" t="s">
        <v>2860</v>
      </c>
      <c r="BI2" s="918" t="s">
        <v>2861</v>
      </c>
      <c r="BJ2" s="951" t="s">
        <v>2862</v>
      </c>
      <c r="BK2" s="1357" t="s">
        <v>2863</v>
      </c>
      <c r="BL2" s="952" t="s">
        <v>2864</v>
      </c>
      <c r="BM2" s="918" t="s">
        <v>2865</v>
      </c>
      <c r="BN2" s="918" t="s">
        <v>2866</v>
      </c>
      <c r="BO2" s="918" t="s">
        <v>2867</v>
      </c>
      <c r="BP2" s="951" t="s">
        <v>2868</v>
      </c>
      <c r="BQ2" s="918" t="s">
        <v>2869</v>
      </c>
      <c r="BR2" s="951" t="s">
        <v>2870</v>
      </c>
      <c r="BS2" s="918" t="s">
        <v>2871</v>
      </c>
      <c r="BT2" s="951" t="s">
        <v>2872</v>
      </c>
      <c r="BU2" s="918" t="s">
        <v>2873</v>
      </c>
      <c r="BV2" s="951" t="s">
        <v>2308</v>
      </c>
      <c r="BW2" s="918" t="s">
        <v>2874</v>
      </c>
      <c r="BX2" s="951" t="s">
        <v>2875</v>
      </c>
      <c r="BY2" s="918" t="s">
        <v>2876</v>
      </c>
      <c r="BZ2" s="951" t="s">
        <v>2877</v>
      </c>
      <c r="CA2" s="918" t="s">
        <v>2878</v>
      </c>
      <c r="CB2" s="951" t="s">
        <v>2879</v>
      </c>
      <c r="CC2" s="918" t="s">
        <v>2880</v>
      </c>
      <c r="CD2" s="952" t="s">
        <v>2881</v>
      </c>
      <c r="CE2" s="918" t="s">
        <v>2882</v>
      </c>
      <c r="CF2" s="951" t="s">
        <v>2311</v>
      </c>
      <c r="CG2" s="918" t="s">
        <v>2883</v>
      </c>
      <c r="CH2" s="953" t="s">
        <v>2884</v>
      </c>
      <c r="CI2" s="954" t="s">
        <v>2885</v>
      </c>
      <c r="CJ2" s="955" t="s">
        <v>2886</v>
      </c>
      <c r="CK2" s="956" t="s">
        <v>2887</v>
      </c>
      <c r="CL2" s="955" t="s">
        <v>2888</v>
      </c>
      <c r="CM2" s="956" t="s">
        <v>2889</v>
      </c>
      <c r="CN2" s="955" t="s">
        <v>2890</v>
      </c>
      <c r="CO2" s="956" t="s">
        <v>2891</v>
      </c>
    </row>
    <row r="3" spans="1:93" s="57" customFormat="1" ht="108" customHeight="1">
      <c r="A3" s="916" t="s">
        <v>2892</v>
      </c>
      <c r="B3" s="1136"/>
      <c r="C3" s="1136"/>
      <c r="D3" s="955"/>
      <c r="E3" s="955"/>
      <c r="F3" s="955"/>
      <c r="G3" s="955"/>
      <c r="H3" s="955"/>
      <c r="I3" s="955"/>
      <c r="J3" s="1414"/>
      <c r="K3" s="1414"/>
      <c r="L3" s="1390">
        <v>46137</v>
      </c>
      <c r="M3" s="1391" t="s">
        <v>2893</v>
      </c>
      <c r="N3" s="952" t="s">
        <v>2822</v>
      </c>
      <c r="O3" s="918" t="s">
        <v>2894</v>
      </c>
      <c r="P3" s="952" t="s">
        <v>2228</v>
      </c>
      <c r="Q3" s="918" t="s">
        <v>2895</v>
      </c>
      <c r="R3" s="952" t="s">
        <v>2825</v>
      </c>
      <c r="S3" s="918" t="s">
        <v>2896</v>
      </c>
      <c r="T3" s="952" t="s">
        <v>2267</v>
      </c>
      <c r="U3" s="918" t="s">
        <v>2897</v>
      </c>
      <c r="V3" s="952" t="s">
        <v>2828</v>
      </c>
      <c r="W3" s="918" t="s">
        <v>2898</v>
      </c>
      <c r="X3" s="952" t="s">
        <v>2337</v>
      </c>
      <c r="Y3" s="918" t="s">
        <v>2899</v>
      </c>
      <c r="Z3" s="952" t="s">
        <v>2831</v>
      </c>
      <c r="AA3" s="918" t="s">
        <v>2900</v>
      </c>
      <c r="AB3" s="952" t="s">
        <v>2344</v>
      </c>
      <c r="AC3" s="918" t="s">
        <v>2901</v>
      </c>
      <c r="AD3" s="952" t="s">
        <v>2902</v>
      </c>
      <c r="AE3" s="918" t="s">
        <v>2903</v>
      </c>
      <c r="AF3" s="952" t="s">
        <v>2836</v>
      </c>
      <c r="AG3" s="918" t="s">
        <v>2904</v>
      </c>
      <c r="AH3" s="952" t="s">
        <v>2838</v>
      </c>
      <c r="AI3" s="918" t="s">
        <v>2905</v>
      </c>
      <c r="AJ3" s="952" t="s">
        <v>2369</v>
      </c>
      <c r="AK3" s="918" t="s">
        <v>2906</v>
      </c>
      <c r="AL3" s="952" t="s">
        <v>2841</v>
      </c>
      <c r="AM3" s="918" t="s">
        <v>2907</v>
      </c>
      <c r="AN3" s="951" t="s">
        <v>2843</v>
      </c>
      <c r="AO3" s="918" t="s">
        <v>2908</v>
      </c>
      <c r="AP3" s="951" t="s">
        <v>2845</v>
      </c>
      <c r="AQ3" s="918" t="s">
        <v>2909</v>
      </c>
      <c r="AR3" s="951" t="s">
        <v>2399</v>
      </c>
      <c r="AS3" s="918" t="s">
        <v>2910</v>
      </c>
      <c r="AT3" s="951" t="s">
        <v>2368</v>
      </c>
      <c r="AU3" s="918" t="s">
        <v>2911</v>
      </c>
      <c r="AV3" s="951" t="s">
        <v>2849</v>
      </c>
      <c r="AW3" s="918" t="s">
        <v>2912</v>
      </c>
      <c r="AX3" s="951" t="s">
        <v>2851</v>
      </c>
      <c r="AY3" s="918" t="s">
        <v>2913</v>
      </c>
      <c r="AZ3" s="951" t="s">
        <v>2570</v>
      </c>
      <c r="BA3" s="918" t="s">
        <v>2914</v>
      </c>
      <c r="BB3" s="951" t="s">
        <v>2854</v>
      </c>
      <c r="BC3" s="918" t="s">
        <v>2915</v>
      </c>
      <c r="BD3" s="951" t="s">
        <v>2856</v>
      </c>
      <c r="BE3" s="918" t="s">
        <v>2916</v>
      </c>
      <c r="BF3" s="951" t="s">
        <v>2858</v>
      </c>
      <c r="BG3" s="918" t="s">
        <v>2917</v>
      </c>
      <c r="BH3" s="951" t="s">
        <v>2860</v>
      </c>
      <c r="BI3" s="918" t="s">
        <v>2918</v>
      </c>
      <c r="BJ3" s="951" t="s">
        <v>2860</v>
      </c>
      <c r="BK3" s="918" t="s">
        <v>2919</v>
      </c>
      <c r="BL3" s="951" t="s">
        <v>2864</v>
      </c>
      <c r="BM3" s="918" t="s">
        <v>2920</v>
      </c>
      <c r="BN3" s="918" t="s">
        <v>2866</v>
      </c>
      <c r="BO3" s="918" t="s">
        <v>2921</v>
      </c>
      <c r="BP3" s="951" t="s">
        <v>2868</v>
      </c>
      <c r="BQ3" s="918" t="s">
        <v>2922</v>
      </c>
      <c r="BR3" s="951" t="s">
        <v>2870</v>
      </c>
      <c r="BS3" s="918" t="s">
        <v>2923</v>
      </c>
      <c r="BT3" s="951" t="s">
        <v>2872</v>
      </c>
      <c r="BU3" s="918" t="s">
        <v>2924</v>
      </c>
      <c r="BV3" s="951" t="s">
        <v>2925</v>
      </c>
      <c r="BW3" s="918" t="s">
        <v>2926</v>
      </c>
      <c r="BX3" s="951" t="s">
        <v>2875</v>
      </c>
      <c r="BY3" s="918" t="s">
        <v>2927</v>
      </c>
      <c r="BZ3" s="951" t="s">
        <v>2877</v>
      </c>
      <c r="CA3" s="918" t="s">
        <v>2928</v>
      </c>
      <c r="CB3" s="951" t="s">
        <v>2879</v>
      </c>
      <c r="CC3" s="918" t="s">
        <v>2929</v>
      </c>
      <c r="CD3" s="952" t="s">
        <v>2881</v>
      </c>
      <c r="CE3" s="918" t="s">
        <v>2930</v>
      </c>
      <c r="CF3" s="951" t="s">
        <v>2311</v>
      </c>
      <c r="CG3" s="918" t="s">
        <v>2931</v>
      </c>
      <c r="CH3" s="953" t="s">
        <v>2884</v>
      </c>
      <c r="CI3" s="957" t="s">
        <v>2932</v>
      </c>
      <c r="CJ3" s="955" t="s">
        <v>2886</v>
      </c>
      <c r="CK3" s="956" t="s">
        <v>2933</v>
      </c>
      <c r="CL3" s="955" t="s">
        <v>2888</v>
      </c>
      <c r="CM3" s="956" t="s">
        <v>2934</v>
      </c>
      <c r="CN3" s="955" t="s">
        <v>2890</v>
      </c>
      <c r="CO3" s="956"/>
    </row>
    <row r="4" spans="1:93" s="57" customFormat="1" ht="386.25" customHeight="1">
      <c r="A4" s="916" t="s">
        <v>2935</v>
      </c>
      <c r="B4" s="1367" t="s">
        <v>2814</v>
      </c>
      <c r="C4" s="1413" t="s">
        <v>2936</v>
      </c>
      <c r="D4" s="955" t="s">
        <v>2081</v>
      </c>
      <c r="E4" s="1425" t="s">
        <v>2937</v>
      </c>
      <c r="F4" s="1439" t="s">
        <v>2080</v>
      </c>
      <c r="G4" s="1440" t="s">
        <v>2938</v>
      </c>
      <c r="H4" s="955" t="s">
        <v>2383</v>
      </c>
      <c r="I4" s="1425" t="s">
        <v>2939</v>
      </c>
      <c r="J4" s="1414" t="s">
        <v>2819</v>
      </c>
      <c r="K4" s="957" t="s">
        <v>2940</v>
      </c>
      <c r="L4" s="1392" t="s">
        <v>2941</v>
      </c>
      <c r="M4" s="1391" t="s">
        <v>2942</v>
      </c>
      <c r="N4" s="1382" t="s">
        <v>2822</v>
      </c>
      <c r="O4" s="918" t="s">
        <v>2943</v>
      </c>
      <c r="P4" s="952" t="s">
        <v>2228</v>
      </c>
      <c r="Q4" s="918" t="s">
        <v>2944</v>
      </c>
      <c r="R4" s="952" t="s">
        <v>2825</v>
      </c>
      <c r="S4" s="918" t="s">
        <v>2945</v>
      </c>
      <c r="T4" s="952" t="s">
        <v>2267</v>
      </c>
      <c r="U4" s="918" t="s">
        <v>2946</v>
      </c>
      <c r="V4" s="952" t="s">
        <v>2828</v>
      </c>
      <c r="W4" s="918" t="s">
        <v>2947</v>
      </c>
      <c r="X4" s="952" t="s">
        <v>2337</v>
      </c>
      <c r="Y4" s="918" t="s">
        <v>2948</v>
      </c>
      <c r="Z4" s="952" t="s">
        <v>2831</v>
      </c>
      <c r="AA4" s="1116" t="s">
        <v>2949</v>
      </c>
      <c r="AB4" s="952" t="s">
        <v>2344</v>
      </c>
      <c r="AC4" s="1116" t="s">
        <v>2950</v>
      </c>
      <c r="AD4" s="952" t="s">
        <v>2834</v>
      </c>
      <c r="AE4" s="918" t="s">
        <v>2951</v>
      </c>
      <c r="AF4" s="952" t="s">
        <v>2836</v>
      </c>
      <c r="AG4" s="918" t="s">
        <v>2952</v>
      </c>
      <c r="AH4" s="952" t="s">
        <v>2838</v>
      </c>
      <c r="AI4" s="918" t="s">
        <v>2953</v>
      </c>
      <c r="AJ4" s="952" t="s">
        <v>2369</v>
      </c>
      <c r="AK4" s="918" t="s">
        <v>2954</v>
      </c>
      <c r="AL4" s="952" t="s">
        <v>2841</v>
      </c>
      <c r="AM4" s="918" t="s">
        <v>2955</v>
      </c>
      <c r="AN4" s="951" t="s">
        <v>2843</v>
      </c>
      <c r="AO4" s="918" t="s">
        <v>2956</v>
      </c>
      <c r="AP4" s="951" t="s">
        <v>2845</v>
      </c>
      <c r="AQ4" s="918" t="s">
        <v>2957</v>
      </c>
      <c r="AR4" s="951" t="s">
        <v>2399</v>
      </c>
      <c r="AS4" s="918" t="s">
        <v>2958</v>
      </c>
      <c r="AT4" s="951" t="s">
        <v>2368</v>
      </c>
      <c r="AU4" s="918" t="s">
        <v>2959</v>
      </c>
      <c r="AV4" s="951" t="s">
        <v>2849</v>
      </c>
      <c r="AW4" s="918" t="s">
        <v>2960</v>
      </c>
      <c r="AX4" s="951" t="s">
        <v>2851</v>
      </c>
      <c r="AY4" s="918" t="s">
        <v>2961</v>
      </c>
      <c r="AZ4" s="951" t="s">
        <v>2570</v>
      </c>
      <c r="BA4" s="918" t="s">
        <v>2962</v>
      </c>
      <c r="BB4" s="951" t="s">
        <v>2854</v>
      </c>
      <c r="BC4" s="918" t="s">
        <v>2963</v>
      </c>
      <c r="BD4" s="951" t="s">
        <v>2856</v>
      </c>
      <c r="BE4" s="918" t="s">
        <v>2964</v>
      </c>
      <c r="BF4" s="951" t="s">
        <v>2858</v>
      </c>
      <c r="BG4" s="918" t="s">
        <v>2965</v>
      </c>
      <c r="BH4" s="951" t="s">
        <v>2860</v>
      </c>
      <c r="BI4" s="918" t="s">
        <v>2966</v>
      </c>
      <c r="BJ4" s="951" t="s">
        <v>2862</v>
      </c>
      <c r="BK4" s="918" t="s">
        <v>2967</v>
      </c>
      <c r="BL4" s="951" t="s">
        <v>2968</v>
      </c>
      <c r="BM4" s="918" t="s">
        <v>2969</v>
      </c>
      <c r="BN4" s="918" t="s">
        <v>2866</v>
      </c>
      <c r="BO4" s="918" t="s">
        <v>2970</v>
      </c>
      <c r="BP4" s="951" t="s">
        <v>2868</v>
      </c>
      <c r="BQ4" s="918" t="s">
        <v>2971</v>
      </c>
      <c r="BR4" s="951" t="s">
        <v>2870</v>
      </c>
      <c r="BS4" s="918" t="s">
        <v>2972</v>
      </c>
      <c r="BT4" s="951" t="s">
        <v>2872</v>
      </c>
      <c r="BU4" s="918" t="s">
        <v>2973</v>
      </c>
      <c r="BV4" s="951" t="s">
        <v>2308</v>
      </c>
      <c r="BW4" s="918" t="s">
        <v>2974</v>
      </c>
      <c r="BX4" s="951" t="s">
        <v>2875</v>
      </c>
      <c r="BY4" s="918" t="s">
        <v>2975</v>
      </c>
      <c r="BZ4" s="951" t="s">
        <v>2879</v>
      </c>
      <c r="CA4" s="918" t="s">
        <v>2976</v>
      </c>
      <c r="CB4" s="951" t="s">
        <v>2879</v>
      </c>
      <c r="CC4" s="918" t="s">
        <v>2977</v>
      </c>
      <c r="CD4" s="952" t="s">
        <v>2221</v>
      </c>
      <c r="CE4" s="918" t="s">
        <v>2978</v>
      </c>
      <c r="CF4" s="951" t="s">
        <v>2311</v>
      </c>
      <c r="CG4" s="918" t="s">
        <v>2979</v>
      </c>
      <c r="CH4" s="953" t="s">
        <v>2884</v>
      </c>
      <c r="CI4" s="957" t="s">
        <v>2980</v>
      </c>
      <c r="CJ4" s="955" t="s">
        <v>2886</v>
      </c>
      <c r="CK4" s="956" t="s">
        <v>2981</v>
      </c>
      <c r="CL4" s="955" t="s">
        <v>2888</v>
      </c>
      <c r="CM4" s="956" t="s">
        <v>2982</v>
      </c>
      <c r="CN4" s="955" t="s">
        <v>2890</v>
      </c>
      <c r="CO4" s="956"/>
    </row>
    <row r="5" spans="1:93" s="57" customFormat="1" ht="409.5" customHeight="1">
      <c r="A5" s="916" t="s">
        <v>2983</v>
      </c>
      <c r="B5" s="1367" t="s">
        <v>2814</v>
      </c>
      <c r="C5" s="1471" t="s">
        <v>2984</v>
      </c>
      <c r="D5" s="955" t="s">
        <v>2081</v>
      </c>
      <c r="E5" s="956" t="s">
        <v>2985</v>
      </c>
      <c r="F5" s="955" t="s">
        <v>2080</v>
      </c>
      <c r="G5" s="1441" t="s">
        <v>2986</v>
      </c>
      <c r="H5" s="955" t="s">
        <v>2383</v>
      </c>
      <c r="I5" s="1425" t="s">
        <v>2987</v>
      </c>
      <c r="J5" s="1414" t="s">
        <v>2819</v>
      </c>
      <c r="K5" s="1415" t="s">
        <v>2988</v>
      </c>
      <c r="L5" s="1414" t="s">
        <v>2941</v>
      </c>
      <c r="M5" s="1415" t="s">
        <v>2989</v>
      </c>
      <c r="N5" s="952" t="s">
        <v>2822</v>
      </c>
      <c r="O5" s="918" t="s">
        <v>2990</v>
      </c>
      <c r="P5" s="952" t="s">
        <v>2228</v>
      </c>
      <c r="Q5" s="918" t="s">
        <v>2991</v>
      </c>
      <c r="R5" s="952" t="s">
        <v>2825</v>
      </c>
      <c r="S5" s="918" t="s">
        <v>2992</v>
      </c>
      <c r="T5" s="952" t="s">
        <v>2267</v>
      </c>
      <c r="U5" s="918" t="s">
        <v>2993</v>
      </c>
      <c r="V5" s="952" t="s">
        <v>2828</v>
      </c>
      <c r="W5" s="918" t="s">
        <v>2994</v>
      </c>
      <c r="X5" s="952" t="s">
        <v>2337</v>
      </c>
      <c r="Y5" s="918" t="s">
        <v>2995</v>
      </c>
      <c r="Z5" s="952" t="s">
        <v>2831</v>
      </c>
      <c r="AA5" s="918" t="s">
        <v>2996</v>
      </c>
      <c r="AB5" s="952" t="s">
        <v>2344</v>
      </c>
      <c r="AC5" s="1116" t="s">
        <v>2997</v>
      </c>
      <c r="AD5" s="952" t="s">
        <v>2834</v>
      </c>
      <c r="AE5" s="918" t="s">
        <v>2998</v>
      </c>
      <c r="AF5" s="952" t="s">
        <v>2836</v>
      </c>
      <c r="AG5" s="918" t="s">
        <v>2999</v>
      </c>
      <c r="AH5" s="952" t="s">
        <v>2838</v>
      </c>
      <c r="AI5" s="918" t="s">
        <v>3000</v>
      </c>
      <c r="AJ5" s="952" t="s">
        <v>2369</v>
      </c>
      <c r="AK5" s="918" t="s">
        <v>3001</v>
      </c>
      <c r="AL5" s="952" t="s">
        <v>2841</v>
      </c>
      <c r="AM5" s="918" t="s">
        <v>3002</v>
      </c>
      <c r="AN5" s="951" t="s">
        <v>2843</v>
      </c>
      <c r="AO5" s="918" t="s">
        <v>3003</v>
      </c>
      <c r="AP5" s="984">
        <v>46024</v>
      </c>
      <c r="AQ5" s="918" t="s">
        <v>3004</v>
      </c>
      <c r="AR5" s="951" t="s">
        <v>2399</v>
      </c>
      <c r="AS5" s="918" t="s">
        <v>3005</v>
      </c>
      <c r="AT5" s="951" t="s">
        <v>2368</v>
      </c>
      <c r="AU5" s="918" t="s">
        <v>3006</v>
      </c>
      <c r="AV5" s="951" t="s">
        <v>2849</v>
      </c>
      <c r="AW5" s="1116" t="s">
        <v>3007</v>
      </c>
      <c r="AX5" s="951" t="s">
        <v>2851</v>
      </c>
      <c r="AY5" s="918" t="s">
        <v>3008</v>
      </c>
      <c r="AZ5" s="951" t="s">
        <v>2570</v>
      </c>
      <c r="BA5" s="918" t="s">
        <v>3009</v>
      </c>
      <c r="BB5" s="951" t="s">
        <v>2854</v>
      </c>
      <c r="BC5" s="918" t="s">
        <v>3010</v>
      </c>
      <c r="BD5" s="951" t="s">
        <v>2856</v>
      </c>
      <c r="BE5" s="918" t="s">
        <v>3011</v>
      </c>
      <c r="BF5" s="951" t="s">
        <v>2858</v>
      </c>
      <c r="BG5" s="918" t="s">
        <v>3012</v>
      </c>
      <c r="BH5" s="951" t="s">
        <v>2860</v>
      </c>
      <c r="BI5" s="918" t="s">
        <v>3013</v>
      </c>
      <c r="BJ5" s="951" t="s">
        <v>2862</v>
      </c>
      <c r="BK5" s="918" t="s">
        <v>3014</v>
      </c>
      <c r="BL5" s="952" t="s">
        <v>2864</v>
      </c>
      <c r="BM5" s="918" t="s">
        <v>3015</v>
      </c>
      <c r="BN5" s="918" t="s">
        <v>2866</v>
      </c>
      <c r="BO5" s="1357" t="s">
        <v>3016</v>
      </c>
      <c r="BP5" s="951" t="s">
        <v>2868</v>
      </c>
      <c r="BQ5" s="918" t="s">
        <v>3017</v>
      </c>
      <c r="BR5" s="951" t="s">
        <v>2870</v>
      </c>
      <c r="BS5" s="918" t="s">
        <v>3018</v>
      </c>
      <c r="BT5" s="951" t="s">
        <v>2872</v>
      </c>
      <c r="BU5" s="918" t="s">
        <v>3019</v>
      </c>
      <c r="BV5" s="951" t="s">
        <v>2308</v>
      </c>
      <c r="BW5" s="918" t="s">
        <v>3020</v>
      </c>
      <c r="BX5" s="951" t="s">
        <v>2875</v>
      </c>
      <c r="BY5" s="918" t="s">
        <v>3021</v>
      </c>
      <c r="BZ5" s="984">
        <v>45898</v>
      </c>
      <c r="CA5" s="918" t="s">
        <v>3022</v>
      </c>
      <c r="CB5" s="951" t="s">
        <v>2879</v>
      </c>
      <c r="CC5" s="918" t="s">
        <v>3023</v>
      </c>
      <c r="CD5" s="951" t="s">
        <v>2881</v>
      </c>
      <c r="CE5" s="918" t="s">
        <v>3024</v>
      </c>
      <c r="CF5" s="951" t="s">
        <v>2311</v>
      </c>
      <c r="CG5" s="918" t="s">
        <v>3025</v>
      </c>
      <c r="CH5" s="953" t="s">
        <v>2884</v>
      </c>
      <c r="CI5" s="957" t="s">
        <v>3026</v>
      </c>
      <c r="CJ5" s="955" t="s">
        <v>2886</v>
      </c>
      <c r="CK5" s="956" t="s">
        <v>3027</v>
      </c>
      <c r="CL5" s="955" t="s">
        <v>2888</v>
      </c>
      <c r="CM5" s="956" t="s">
        <v>3028</v>
      </c>
      <c r="CN5" s="955" t="s">
        <v>2890</v>
      </c>
      <c r="CO5" s="956"/>
    </row>
    <row r="6" spans="1:93" s="57" customFormat="1" ht="377.25" customHeight="1">
      <c r="A6" s="916" t="s">
        <v>3029</v>
      </c>
      <c r="B6" s="1136"/>
      <c r="C6" s="1136"/>
      <c r="D6" s="955" t="s">
        <v>2081</v>
      </c>
      <c r="E6" s="956" t="s">
        <v>3030</v>
      </c>
      <c r="F6" s="1439" t="s">
        <v>2080</v>
      </c>
      <c r="G6" s="956" t="s">
        <v>3031</v>
      </c>
      <c r="H6" s="955" t="s">
        <v>2383</v>
      </c>
      <c r="I6" s="956" t="s">
        <v>3032</v>
      </c>
      <c r="J6" s="1414" t="s">
        <v>2819</v>
      </c>
      <c r="K6" s="957" t="s">
        <v>3033</v>
      </c>
      <c r="L6" s="1392" t="s">
        <v>2941</v>
      </c>
      <c r="M6" s="1391" t="s">
        <v>3034</v>
      </c>
      <c r="N6" s="952" t="s">
        <v>2822</v>
      </c>
      <c r="O6" s="918" t="s">
        <v>3035</v>
      </c>
      <c r="P6" s="952" t="s">
        <v>2228</v>
      </c>
      <c r="Q6" s="918" t="s">
        <v>3036</v>
      </c>
      <c r="R6" s="952" t="s">
        <v>2825</v>
      </c>
      <c r="S6" s="918" t="s">
        <v>3037</v>
      </c>
      <c r="T6" s="952" t="s">
        <v>2267</v>
      </c>
      <c r="U6" s="918" t="s">
        <v>3038</v>
      </c>
      <c r="V6" s="952" t="s">
        <v>2828</v>
      </c>
      <c r="W6" s="918" t="s">
        <v>3039</v>
      </c>
      <c r="X6" s="952" t="s">
        <v>2337</v>
      </c>
      <c r="Y6" s="918" t="s">
        <v>3040</v>
      </c>
      <c r="Z6" s="952" t="s">
        <v>2831</v>
      </c>
      <c r="AA6" s="918" t="s">
        <v>3041</v>
      </c>
      <c r="AB6" s="952" t="s">
        <v>2344</v>
      </c>
      <c r="AC6" s="918" t="s">
        <v>3042</v>
      </c>
      <c r="AD6" s="952" t="s">
        <v>2834</v>
      </c>
      <c r="AE6" s="918" t="s">
        <v>3043</v>
      </c>
      <c r="AF6" s="952" t="s">
        <v>2836</v>
      </c>
      <c r="AG6" s="918" t="s">
        <v>3044</v>
      </c>
      <c r="AH6" s="952" t="s">
        <v>2838</v>
      </c>
      <c r="AI6" s="918" t="s">
        <v>3045</v>
      </c>
      <c r="AJ6" s="952" t="s">
        <v>2369</v>
      </c>
      <c r="AK6" s="918" t="s">
        <v>3046</v>
      </c>
      <c r="AL6" s="952" t="s">
        <v>2841</v>
      </c>
      <c r="AM6" s="918" t="s">
        <v>3047</v>
      </c>
      <c r="AN6" s="951" t="s">
        <v>2843</v>
      </c>
      <c r="AO6" s="918" t="s">
        <v>3048</v>
      </c>
      <c r="AP6" s="984">
        <v>46024</v>
      </c>
      <c r="AQ6" s="918" t="s">
        <v>3049</v>
      </c>
      <c r="AR6" s="951" t="s">
        <v>2399</v>
      </c>
      <c r="AS6" s="918" t="s">
        <v>3050</v>
      </c>
      <c r="AT6" s="952"/>
      <c r="AU6" s="918" t="s">
        <v>3051</v>
      </c>
      <c r="AV6" s="952"/>
      <c r="AW6" s="918" t="s">
        <v>3052</v>
      </c>
      <c r="AX6" s="952"/>
      <c r="AY6" s="918" t="s">
        <v>3053</v>
      </c>
      <c r="AZ6" s="952"/>
      <c r="BA6" s="918" t="s">
        <v>3054</v>
      </c>
      <c r="BB6" s="951" t="s">
        <v>2854</v>
      </c>
      <c r="BC6" s="918" t="s">
        <v>3055</v>
      </c>
      <c r="BD6" s="951" t="s">
        <v>2856</v>
      </c>
      <c r="BE6" s="918" t="s">
        <v>3056</v>
      </c>
      <c r="BF6" s="951" t="s">
        <v>2858</v>
      </c>
      <c r="BG6" s="918" t="s">
        <v>3057</v>
      </c>
      <c r="BH6" s="951" t="s">
        <v>2860</v>
      </c>
      <c r="BI6" s="918" t="s">
        <v>3058</v>
      </c>
      <c r="BJ6" s="952"/>
      <c r="BK6" s="918" t="s">
        <v>3059</v>
      </c>
      <c r="BL6" s="952" t="s">
        <v>2864</v>
      </c>
      <c r="BM6" s="918" t="s">
        <v>3060</v>
      </c>
      <c r="BN6" s="918" t="s">
        <v>2866</v>
      </c>
      <c r="BO6" s="918" t="s">
        <v>3061</v>
      </c>
      <c r="BP6" s="951" t="s">
        <v>2868</v>
      </c>
      <c r="BQ6" s="918" t="s">
        <v>3062</v>
      </c>
      <c r="BR6" s="952"/>
      <c r="BS6" s="918" t="s">
        <v>3063</v>
      </c>
      <c r="BT6" s="951" t="s">
        <v>2872</v>
      </c>
      <c r="BU6" s="918" t="s">
        <v>3064</v>
      </c>
      <c r="BV6" s="951" t="s">
        <v>2308</v>
      </c>
      <c r="BW6" s="918" t="s">
        <v>3065</v>
      </c>
      <c r="BX6" s="951" t="s">
        <v>2875</v>
      </c>
      <c r="BY6" s="918" t="s">
        <v>3066</v>
      </c>
      <c r="BZ6" s="951" t="s">
        <v>3067</v>
      </c>
      <c r="CA6" s="918" t="s">
        <v>3068</v>
      </c>
      <c r="CB6" s="951" t="s">
        <v>3069</v>
      </c>
      <c r="CC6" s="918" t="s">
        <v>3070</v>
      </c>
      <c r="CD6" s="952" t="s">
        <v>2881</v>
      </c>
      <c r="CE6" s="918" t="s">
        <v>3071</v>
      </c>
      <c r="CF6" s="951" t="s">
        <v>2311</v>
      </c>
      <c r="CG6" s="918" t="s">
        <v>3072</v>
      </c>
      <c r="CH6" s="953" t="s">
        <v>2884</v>
      </c>
      <c r="CI6" s="957" t="s">
        <v>3073</v>
      </c>
      <c r="CJ6" s="955" t="s">
        <v>2886</v>
      </c>
      <c r="CK6" s="956" t="s">
        <v>3074</v>
      </c>
      <c r="CL6" s="955" t="s">
        <v>2888</v>
      </c>
      <c r="CM6" s="956" t="s">
        <v>3075</v>
      </c>
      <c r="CN6" s="955" t="s">
        <v>2890</v>
      </c>
      <c r="CO6" s="956"/>
    </row>
  </sheetData>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43337-9AF3-45F2-BAEB-7D6886A0EDDE}">
  <sheetPr>
    <tabColor rgb="FFFFC000"/>
  </sheetPr>
  <dimension ref="A1:Z20"/>
  <sheetViews>
    <sheetView workbookViewId="0">
      <pane ySplit="2" topLeftCell="J8" activePane="bottomLeft" state="frozen"/>
      <selection pane="bottomLeft" activeCell="Q14" sqref="Q14:T15"/>
    </sheetView>
  </sheetViews>
  <sheetFormatPr defaultColWidth="8.85546875" defaultRowHeight="12.95"/>
  <cols>
    <col min="1" max="1" width="12" customWidth="1"/>
    <col min="2" max="2" width="20.140625" bestFit="1" customWidth="1"/>
    <col min="3" max="3" width="29.85546875" customWidth="1"/>
    <col min="4" max="4" width="10.85546875" customWidth="1"/>
    <col min="5" max="5" width="15.28515625" bestFit="1" customWidth="1"/>
    <col min="6" max="6" width="2.28515625" customWidth="1"/>
    <col min="7" max="7" width="28" bestFit="1" customWidth="1"/>
    <col min="8" max="8" width="28" customWidth="1"/>
    <col min="9" max="9" width="9.140625"/>
    <col min="10" max="10" width="16.42578125" customWidth="1"/>
    <col min="11" max="11" width="2.42578125" customWidth="1"/>
    <col min="12" max="12" width="24.85546875" customWidth="1"/>
    <col min="13" max="13" width="34.85546875" customWidth="1"/>
    <col min="14" max="14" width="10.42578125" customWidth="1"/>
    <col min="15" max="15" width="13.42578125" bestFit="1" customWidth="1"/>
    <col min="16" max="16" width="2.42578125" customWidth="1"/>
    <col min="17" max="17" width="26" customWidth="1"/>
    <col min="18" max="18" width="32.85546875" customWidth="1"/>
    <col min="19" max="19" width="9.140625"/>
    <col min="20" max="20" width="15.28515625" bestFit="1" customWidth="1"/>
    <col min="21" max="21" width="2.42578125" customWidth="1"/>
    <col min="22" max="22" width="19.42578125" bestFit="1" customWidth="1"/>
    <col min="23" max="23" width="44.7109375" bestFit="1" customWidth="1"/>
    <col min="24" max="24" width="13" customWidth="1"/>
    <col min="25" max="25" width="16.140625" customWidth="1"/>
  </cols>
  <sheetData>
    <row r="1" spans="1:26" s="832" customFormat="1" ht="19.5" customHeight="1">
      <c r="A1" s="828"/>
      <c r="B1" s="1517" t="s">
        <v>2813</v>
      </c>
      <c r="C1" s="1518"/>
      <c r="D1" s="1518"/>
      <c r="E1" s="1519"/>
      <c r="F1" s="829"/>
      <c r="G1" s="1517" t="s">
        <v>2892</v>
      </c>
      <c r="H1" s="1518"/>
      <c r="I1" s="1518"/>
      <c r="J1" s="1519"/>
      <c r="K1" s="829"/>
      <c r="L1" s="1517" t="s">
        <v>2935</v>
      </c>
      <c r="M1" s="1519"/>
      <c r="N1" s="830"/>
      <c r="O1" s="830"/>
      <c r="P1" s="829"/>
      <c r="Q1" s="1517" t="s">
        <v>2983</v>
      </c>
      <c r="R1" s="1518"/>
      <c r="S1" s="1518"/>
      <c r="T1" s="1519"/>
      <c r="U1" s="831"/>
      <c r="V1" s="1517" t="s">
        <v>3029</v>
      </c>
      <c r="W1" s="1518"/>
      <c r="X1" s="1518"/>
      <c r="Y1" s="1519"/>
      <c r="Z1" s="1160"/>
    </row>
    <row r="2" spans="1:26" s="832" customFormat="1" ht="19.5" customHeight="1">
      <c r="A2" s="833"/>
      <c r="B2" s="834" t="s">
        <v>3076</v>
      </c>
      <c r="C2" s="1083" t="s">
        <v>3077</v>
      </c>
      <c r="D2" s="834" t="s">
        <v>3078</v>
      </c>
      <c r="E2" s="1083" t="s">
        <v>22</v>
      </c>
      <c r="F2" s="835"/>
      <c r="G2" s="834" t="s">
        <v>3076</v>
      </c>
      <c r="H2" s="834" t="s">
        <v>3079</v>
      </c>
      <c r="I2" s="834" t="s">
        <v>3078</v>
      </c>
      <c r="J2" s="834" t="s">
        <v>22</v>
      </c>
      <c r="K2" s="835"/>
      <c r="L2" s="1083" t="s">
        <v>3076</v>
      </c>
      <c r="M2" s="1083" t="s">
        <v>3079</v>
      </c>
      <c r="N2" s="1083" t="s">
        <v>3078</v>
      </c>
      <c r="O2" s="1083" t="s">
        <v>22</v>
      </c>
      <c r="P2" s="835"/>
      <c r="Q2" s="1083" t="s">
        <v>3076</v>
      </c>
      <c r="R2" s="1083" t="s">
        <v>3079</v>
      </c>
      <c r="S2" s="1083" t="s">
        <v>3078</v>
      </c>
      <c r="T2" s="1083" t="s">
        <v>22</v>
      </c>
      <c r="U2" s="836"/>
      <c r="V2" s="1083" t="s">
        <v>3076</v>
      </c>
      <c r="W2" s="1083" t="s">
        <v>3079</v>
      </c>
      <c r="X2" s="1083" t="s">
        <v>3078</v>
      </c>
      <c r="Y2" s="1083" t="s">
        <v>22</v>
      </c>
      <c r="Z2" s="1160"/>
    </row>
    <row r="3" spans="1:26" s="77" customFormat="1" ht="26.25">
      <c r="A3" s="962" t="s">
        <v>2543</v>
      </c>
      <c r="B3" s="864" t="s">
        <v>3080</v>
      </c>
      <c r="C3" s="823"/>
      <c r="D3" s="1430" t="s">
        <v>3081</v>
      </c>
      <c r="E3" s="823"/>
      <c r="F3" s="971"/>
      <c r="G3" s="963" t="s">
        <v>3082</v>
      </c>
      <c r="H3" s="963" t="s">
        <v>3083</v>
      </c>
      <c r="I3" s="826" t="s">
        <v>1667</v>
      </c>
      <c r="J3" s="963"/>
      <c r="K3" s="970"/>
      <c r="L3" s="1095" t="s">
        <v>3084</v>
      </c>
      <c r="M3" s="1165" t="s">
        <v>3085</v>
      </c>
      <c r="N3" s="862" t="s">
        <v>1667</v>
      </c>
      <c r="O3" s="186"/>
      <c r="P3" s="994"/>
      <c r="Q3" s="185" t="s">
        <v>3086</v>
      </c>
      <c r="R3" s="185" t="s">
        <v>3087</v>
      </c>
      <c r="S3" s="1358" t="s">
        <v>1667</v>
      </c>
      <c r="T3" s="185"/>
      <c r="U3" s="1103"/>
      <c r="V3" s="1064" t="s">
        <v>3088</v>
      </c>
      <c r="W3" s="1064" t="s">
        <v>3089</v>
      </c>
      <c r="X3" s="862" t="s">
        <v>1667</v>
      </c>
      <c r="Y3" s="1064"/>
    </row>
    <row r="4" spans="1:26" s="77" customFormat="1" ht="32.25" customHeight="1">
      <c r="A4" s="1141" t="s">
        <v>3090</v>
      </c>
      <c r="B4" s="1064" t="s">
        <v>3091</v>
      </c>
      <c r="C4" s="1093" t="s">
        <v>3092</v>
      </c>
      <c r="D4" s="1431" t="s">
        <v>1667</v>
      </c>
      <c r="E4" s="1064" t="s">
        <v>3093</v>
      </c>
      <c r="F4" s="971"/>
      <c r="G4" s="967" t="s">
        <v>3094</v>
      </c>
      <c r="H4" s="967" t="s">
        <v>3092</v>
      </c>
      <c r="I4" s="1100" t="s">
        <v>1667</v>
      </c>
      <c r="J4" s="1095"/>
      <c r="K4" s="970"/>
      <c r="L4" s="823" t="s">
        <v>3095</v>
      </c>
      <c r="M4" s="1089" t="s">
        <v>3096</v>
      </c>
      <c r="N4" s="862" t="s">
        <v>1667</v>
      </c>
      <c r="O4" s="1090"/>
      <c r="P4" s="994"/>
      <c r="Q4" s="185" t="s">
        <v>3097</v>
      </c>
      <c r="R4" s="185" t="s">
        <v>3087</v>
      </c>
      <c r="S4" s="1358" t="s">
        <v>1667</v>
      </c>
      <c r="T4" s="186"/>
      <c r="U4" s="1103"/>
      <c r="V4" s="185" t="s">
        <v>3098</v>
      </c>
      <c r="W4" s="1092" t="s">
        <v>3099</v>
      </c>
      <c r="X4" s="862" t="s">
        <v>1667</v>
      </c>
      <c r="Y4" s="1090"/>
    </row>
    <row r="5" spans="1:26" s="77" customFormat="1" ht="48" customHeight="1">
      <c r="A5" s="1141"/>
      <c r="B5" s="1064" t="s">
        <v>3082</v>
      </c>
      <c r="C5" s="1093" t="s">
        <v>3100</v>
      </c>
      <c r="D5" s="1431" t="s">
        <v>1667</v>
      </c>
      <c r="E5" s="1064"/>
      <c r="F5" s="971"/>
      <c r="G5" s="823" t="s">
        <v>3101</v>
      </c>
      <c r="H5" s="823" t="s">
        <v>3102</v>
      </c>
      <c r="I5" s="823" t="s">
        <v>3103</v>
      </c>
      <c r="J5" s="823"/>
      <c r="K5" s="970"/>
      <c r="L5" s="864" t="s">
        <v>3104</v>
      </c>
      <c r="M5" s="823" t="s">
        <v>3105</v>
      </c>
      <c r="N5" s="992" t="s">
        <v>1667</v>
      </c>
      <c r="O5" s="185"/>
      <c r="P5" s="994"/>
      <c r="Q5" s="185" t="s">
        <v>3106</v>
      </c>
      <c r="R5" s="864" t="s">
        <v>3107</v>
      </c>
      <c r="S5" s="1358" t="s">
        <v>1667</v>
      </c>
      <c r="T5" s="186"/>
      <c r="U5" s="1103"/>
      <c r="V5" s="1010" t="s">
        <v>3082</v>
      </c>
      <c r="W5" s="1401" t="s">
        <v>3100</v>
      </c>
      <c r="X5" s="1404" t="s">
        <v>1667</v>
      </c>
      <c r="Y5" s="1402"/>
    </row>
    <row r="6" spans="1:26" s="77" customFormat="1" ht="44.25" customHeight="1">
      <c r="A6" s="962"/>
      <c r="B6" s="1106" t="s">
        <v>3108</v>
      </c>
      <c r="C6" s="969" t="s">
        <v>3109</v>
      </c>
      <c r="D6" s="1432" t="s">
        <v>1667</v>
      </c>
      <c r="E6" s="1064"/>
      <c r="F6" s="994"/>
      <c r="G6" s="1009" t="s">
        <v>3110</v>
      </c>
      <c r="H6" s="1009"/>
      <c r="I6" s="1142" t="s">
        <v>1667</v>
      </c>
      <c r="J6" s="1009"/>
      <c r="K6" s="994"/>
      <c r="L6" s="1394" t="s">
        <v>3111</v>
      </c>
      <c r="M6" s="1393" t="s">
        <v>3112</v>
      </c>
      <c r="N6" s="1395" t="s">
        <v>1667</v>
      </c>
      <c r="O6" s="1393"/>
      <c r="P6" s="994"/>
      <c r="Q6" s="823" t="s">
        <v>3113</v>
      </c>
      <c r="R6" s="1089" t="s">
        <v>3114</v>
      </c>
      <c r="S6" s="1359" t="s">
        <v>1667</v>
      </c>
      <c r="T6" s="1090"/>
      <c r="U6" s="1103"/>
      <c r="V6" s="185" t="s">
        <v>3115</v>
      </c>
      <c r="W6" s="864" t="s">
        <v>3116</v>
      </c>
      <c r="X6" s="862" t="s">
        <v>1667</v>
      </c>
      <c r="Y6" s="186"/>
    </row>
    <row r="7" spans="1:26" s="77" customFormat="1" ht="66.75" customHeight="1">
      <c r="A7" s="962"/>
      <c r="B7" s="1328" t="s">
        <v>3117</v>
      </c>
      <c r="C7" s="1089" t="s">
        <v>3118</v>
      </c>
      <c r="D7" s="1168" t="s">
        <v>1667</v>
      </c>
      <c r="E7" s="1429"/>
      <c r="F7" s="970"/>
      <c r="G7" s="1009" t="s">
        <v>3119</v>
      </c>
      <c r="H7" s="1009" t="s">
        <v>3120</v>
      </c>
      <c r="I7" s="865" t="s">
        <v>1667</v>
      </c>
      <c r="J7" s="1009"/>
      <c r="K7" s="994"/>
      <c r="L7" s="1010" t="s">
        <v>3094</v>
      </c>
      <c r="M7" s="991" t="s">
        <v>3092</v>
      </c>
      <c r="N7" s="1100" t="s">
        <v>1667</v>
      </c>
      <c r="O7" s="1010"/>
      <c r="P7" s="971"/>
      <c r="Q7" s="185" t="s">
        <v>3101</v>
      </c>
      <c r="R7" s="185" t="s">
        <v>3102</v>
      </c>
      <c r="S7" s="1472" t="s">
        <v>3103</v>
      </c>
      <c r="T7" s="185"/>
      <c r="U7" s="1086"/>
      <c r="V7" s="152" t="s">
        <v>3121</v>
      </c>
      <c r="W7" s="331" t="s">
        <v>3122</v>
      </c>
      <c r="X7" s="1405" t="s">
        <v>1667</v>
      </c>
      <c r="Y7" s="1172"/>
    </row>
    <row r="8" spans="1:26" s="77" customFormat="1" ht="32.25" customHeight="1">
      <c r="A8" s="962"/>
      <c r="B8" s="1167" t="s">
        <v>3123</v>
      </c>
      <c r="C8" s="1469" t="s">
        <v>3124</v>
      </c>
      <c r="D8" s="1148" t="s">
        <v>3125</v>
      </c>
      <c r="E8" s="1120"/>
      <c r="F8" s="971"/>
      <c r="G8" s="1138" t="s">
        <v>3126</v>
      </c>
      <c r="H8" s="1139" t="s">
        <v>3127</v>
      </c>
      <c r="I8" s="1360" t="s">
        <v>43</v>
      </c>
      <c r="J8" s="1140"/>
      <c r="K8" s="970"/>
      <c r="L8" s="1428" t="s">
        <v>3128</v>
      </c>
      <c r="M8" s="185" t="s">
        <v>3129</v>
      </c>
      <c r="N8" s="1168" t="s">
        <v>1667</v>
      </c>
      <c r="O8" s="1429"/>
      <c r="P8" s="994"/>
      <c r="Q8" s="185" t="s">
        <v>3130</v>
      </c>
      <c r="R8" s="185" t="s">
        <v>3131</v>
      </c>
      <c r="S8" s="1358" t="s">
        <v>1667</v>
      </c>
      <c r="T8" s="185"/>
      <c r="U8" s="1086"/>
      <c r="V8" s="1009" t="s">
        <v>3132</v>
      </c>
      <c r="W8" s="1104" t="s">
        <v>3133</v>
      </c>
      <c r="X8" s="1154" t="s">
        <v>1667</v>
      </c>
      <c r="Y8" s="1155"/>
    </row>
    <row r="9" spans="1:26" s="77" customFormat="1" ht="48.75" customHeight="1">
      <c r="A9" s="1141"/>
      <c r="B9" s="185" t="s">
        <v>3134</v>
      </c>
      <c r="C9" s="864" t="s">
        <v>3135</v>
      </c>
      <c r="D9" s="1148" t="s">
        <v>1667</v>
      </c>
      <c r="E9" s="823"/>
      <c r="F9" s="994"/>
      <c r="G9" s="1150" t="s">
        <v>3136</v>
      </c>
      <c r="H9" s="1151" t="s">
        <v>3137</v>
      </c>
      <c r="I9" s="1151" t="s">
        <v>43</v>
      </c>
      <c r="J9" s="1150"/>
      <c r="K9" s="1327"/>
      <c r="L9" s="1089" t="s">
        <v>3138</v>
      </c>
      <c r="M9" s="823" t="s">
        <v>3139</v>
      </c>
      <c r="N9" s="1148" t="s">
        <v>1667</v>
      </c>
      <c r="O9" s="823"/>
      <c r="P9" s="994"/>
      <c r="Q9" s="823" t="s">
        <v>3140</v>
      </c>
      <c r="R9" s="1089" t="s">
        <v>3141</v>
      </c>
      <c r="S9" s="1359" t="s">
        <v>1667</v>
      </c>
      <c r="T9" s="1090"/>
      <c r="U9" s="1103"/>
      <c r="V9" s="1117" t="s">
        <v>3142</v>
      </c>
      <c r="W9" s="1107" t="s">
        <v>3143</v>
      </c>
      <c r="X9" s="1156" t="s">
        <v>1667</v>
      </c>
      <c r="Y9" s="1157"/>
    </row>
    <row r="10" spans="1:26" s="77" customFormat="1" ht="33" customHeight="1">
      <c r="A10" s="1141"/>
      <c r="B10" s="185" t="s">
        <v>3144</v>
      </c>
      <c r="C10" s="864" t="s">
        <v>3145</v>
      </c>
      <c r="D10" s="862" t="s">
        <v>1667</v>
      </c>
      <c r="E10" s="823"/>
      <c r="F10" s="994"/>
      <c r="G10" s="823"/>
      <c r="H10" s="823"/>
      <c r="I10" s="823"/>
      <c r="J10" s="823"/>
      <c r="K10" s="1153"/>
      <c r="L10" s="1009" t="s">
        <v>3146</v>
      </c>
      <c r="M10" s="1104" t="s">
        <v>3147</v>
      </c>
      <c r="N10" s="865" t="s">
        <v>1667</v>
      </c>
      <c r="O10" s="974"/>
      <c r="P10" s="994"/>
      <c r="Q10" s="1325" t="s">
        <v>3148</v>
      </c>
      <c r="R10" s="1104" t="s">
        <v>3149</v>
      </c>
      <c r="S10" s="865" t="s">
        <v>1667</v>
      </c>
      <c r="T10" s="974"/>
      <c r="U10" s="1103"/>
      <c r="V10" s="1117" t="s">
        <v>3119</v>
      </c>
      <c r="W10" s="1117" t="s">
        <v>3150</v>
      </c>
      <c r="X10" s="1158" t="s">
        <v>1667</v>
      </c>
      <c r="Y10" s="1159"/>
    </row>
    <row r="11" spans="1:26" s="77" customFormat="1" ht="29.25" customHeight="1">
      <c r="A11" s="1141"/>
      <c r="B11" s="823" t="s">
        <v>3151</v>
      </c>
      <c r="C11" s="1089" t="s">
        <v>3152</v>
      </c>
      <c r="D11" s="823" t="s">
        <v>3103</v>
      </c>
      <c r="E11" s="823"/>
      <c r="F11" s="994"/>
      <c r="G11" s="1369"/>
      <c r="H11" s="1369"/>
      <c r="I11" s="1369"/>
      <c r="J11" s="1369"/>
      <c r="K11" s="1153"/>
      <c r="L11" s="1117" t="s">
        <v>1835</v>
      </c>
      <c r="M11" s="1107" t="s">
        <v>3153</v>
      </c>
      <c r="N11" s="1171" t="s">
        <v>1667</v>
      </c>
      <c r="O11" s="1101"/>
      <c r="P11" s="994"/>
      <c r="Q11" s="993" t="s">
        <v>3154</v>
      </c>
      <c r="R11" s="1105" t="s">
        <v>3155</v>
      </c>
      <c r="S11" s="861" t="s">
        <v>1667</v>
      </c>
      <c r="T11" s="966"/>
      <c r="U11" s="1103"/>
      <c r="V11" s="1361" t="s">
        <v>3156</v>
      </c>
      <c r="W11" s="1361" t="s">
        <v>3157</v>
      </c>
      <c r="X11" s="1361" t="s">
        <v>43</v>
      </c>
      <c r="Y11" s="1361"/>
    </row>
    <row r="12" spans="1:26" s="77" customFormat="1" ht="48.75" customHeight="1">
      <c r="A12" s="1141"/>
      <c r="B12" s="1009" t="s">
        <v>3158</v>
      </c>
      <c r="C12" s="1009" t="s">
        <v>3159</v>
      </c>
      <c r="D12" s="1142" t="s">
        <v>3125</v>
      </c>
      <c r="E12" s="1009"/>
      <c r="F12" s="994"/>
      <c r="G12" s="1152"/>
      <c r="H12" s="1106"/>
      <c r="I12" s="1106"/>
      <c r="J12" s="1106"/>
      <c r="K12" s="1064"/>
      <c r="L12" s="993" t="s">
        <v>3119</v>
      </c>
      <c r="M12" s="993" t="s">
        <v>3160</v>
      </c>
      <c r="N12" s="1170" t="s">
        <v>1667</v>
      </c>
      <c r="O12" s="993"/>
      <c r="P12" s="994"/>
      <c r="Q12" s="993" t="s">
        <v>3161</v>
      </c>
      <c r="R12" s="1107" t="s">
        <v>3162</v>
      </c>
      <c r="S12" s="1102" t="s">
        <v>1667</v>
      </c>
      <c r="T12" s="1101"/>
      <c r="U12" s="1103"/>
      <c r="V12" s="1399" t="s">
        <v>3163</v>
      </c>
      <c r="W12" s="1399" t="s">
        <v>3164</v>
      </c>
      <c r="X12" s="1400" t="s">
        <v>43</v>
      </c>
      <c r="Y12" s="1403"/>
    </row>
    <row r="13" spans="1:26" ht="36.75" customHeight="1">
      <c r="B13" s="993" t="s">
        <v>3146</v>
      </c>
      <c r="C13" s="993" t="s">
        <v>3165</v>
      </c>
      <c r="D13" s="1169" t="s">
        <v>3125</v>
      </c>
      <c r="E13" s="993"/>
      <c r="L13" s="1396" t="s">
        <v>3166</v>
      </c>
      <c r="M13" s="1408" t="s">
        <v>3167</v>
      </c>
      <c r="N13" s="1396" t="s">
        <v>43</v>
      </c>
      <c r="O13" s="1409"/>
      <c r="Q13" s="1325" t="s">
        <v>3168</v>
      </c>
      <c r="R13" s="1117"/>
      <c r="S13" s="1398" t="s">
        <v>1667</v>
      </c>
      <c r="T13" s="1117"/>
      <c r="V13" s="1400" t="s">
        <v>3169</v>
      </c>
      <c r="W13" s="1400" t="s">
        <v>3170</v>
      </c>
      <c r="X13" s="1400" t="s">
        <v>43</v>
      </c>
      <c r="Y13" s="1470"/>
    </row>
    <row r="14" spans="1:26" ht="40.5" customHeight="1">
      <c r="B14" s="993" t="s">
        <v>3171</v>
      </c>
      <c r="C14" s="993" t="s">
        <v>3172</v>
      </c>
      <c r="D14" s="1169" t="s">
        <v>3125</v>
      </c>
      <c r="E14" s="993"/>
      <c r="L14" s="1409" t="s">
        <v>3173</v>
      </c>
      <c r="M14" s="1409" t="s">
        <v>3174</v>
      </c>
      <c r="N14" s="1396" t="s">
        <v>43</v>
      </c>
      <c r="O14" s="1409"/>
      <c r="Q14" s="1473" t="s">
        <v>1250</v>
      </c>
      <c r="R14" s="1473" t="s">
        <v>3175</v>
      </c>
      <c r="S14" s="1473" t="s">
        <v>1667</v>
      </c>
      <c r="T14" s="1473"/>
      <c r="V14" s="1397" t="s">
        <v>3176</v>
      </c>
      <c r="W14" s="1397" t="s">
        <v>3177</v>
      </c>
      <c r="X14" s="1397" t="s">
        <v>43</v>
      </c>
      <c r="Y14" s="1397"/>
    </row>
    <row r="15" spans="1:26" ht="26.25">
      <c r="B15" s="1117" t="s">
        <v>3119</v>
      </c>
      <c r="C15" s="1117" t="s">
        <v>3178</v>
      </c>
      <c r="D15" s="1398" t="s">
        <v>1667</v>
      </c>
      <c r="E15" s="1117"/>
      <c r="L15" s="1466" t="s">
        <v>3179</v>
      </c>
      <c r="M15" s="1466" t="s">
        <v>3180</v>
      </c>
      <c r="N15" s="1397" t="s">
        <v>43</v>
      </c>
      <c r="O15" s="1466"/>
      <c r="Q15" s="993" t="s">
        <v>3110</v>
      </c>
      <c r="R15" s="993"/>
      <c r="S15" s="1169" t="s">
        <v>1667</v>
      </c>
      <c r="T15" s="993"/>
    </row>
    <row r="16" spans="1:26" ht="36" customHeight="1">
      <c r="B16" s="1396" t="s">
        <v>3181</v>
      </c>
      <c r="C16" s="1397" t="s">
        <v>3182</v>
      </c>
      <c r="D16" s="1397" t="s">
        <v>43</v>
      </c>
      <c r="E16" s="1397"/>
      <c r="Q16" s="1474" t="s">
        <v>3183</v>
      </c>
      <c r="R16" s="1474" t="s">
        <v>3184</v>
      </c>
      <c r="S16" s="1475" t="s">
        <v>43</v>
      </c>
      <c r="T16" s="1474" t="s">
        <v>3093</v>
      </c>
    </row>
    <row r="17" spans="2:5" ht="36.75" customHeight="1">
      <c r="B17" s="1396" t="s">
        <v>3185</v>
      </c>
      <c r="C17" s="1467" t="s">
        <v>3092</v>
      </c>
      <c r="D17" s="1396" t="s">
        <v>43</v>
      </c>
      <c r="E17" s="1468" t="s">
        <v>3093</v>
      </c>
    </row>
    <row r="18" spans="2:5" ht="29.25" customHeight="1">
      <c r="B18" s="1466" t="s">
        <v>1688</v>
      </c>
      <c r="C18" s="1466" t="s">
        <v>3186</v>
      </c>
      <c r="D18" s="1397" t="s">
        <v>43</v>
      </c>
      <c r="E18" s="1397" t="s">
        <v>3093</v>
      </c>
    </row>
    <row r="19" spans="2:5" ht="30.75" customHeight="1"/>
    <row r="20" spans="2:5" ht="12.75"/>
  </sheetData>
  <mergeCells count="5">
    <mergeCell ref="B1:E1"/>
    <mergeCell ref="G1:J1"/>
    <mergeCell ref="L1:M1"/>
    <mergeCell ref="Q1:T1"/>
    <mergeCell ref="V1:Y1"/>
  </mergeCells>
  <phoneticPr fontId="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AEB8F-244B-496D-8869-F4BDA2B19E3F}">
  <sheetPr>
    <tabColor rgb="FFFFC000"/>
  </sheetPr>
  <dimension ref="A1:Y22"/>
  <sheetViews>
    <sheetView workbookViewId="0">
      <pane ySplit="2" topLeftCell="A3" activePane="bottomLeft" state="frozen"/>
      <selection pane="bottomLeft" activeCell="H7" sqref="H7"/>
    </sheetView>
  </sheetViews>
  <sheetFormatPr defaultColWidth="8.85546875" defaultRowHeight="12.95"/>
  <cols>
    <col min="1" max="1" width="12" customWidth="1"/>
    <col min="2" max="2" width="20.140625" bestFit="1" customWidth="1"/>
    <col min="3" max="3" width="29.85546875" customWidth="1"/>
    <col min="4" max="4" width="10.85546875" customWidth="1"/>
    <col min="5" max="5" width="15.28515625" bestFit="1" customWidth="1"/>
    <col min="6" max="6" width="2.28515625" customWidth="1"/>
    <col min="7" max="7" width="28" bestFit="1" customWidth="1"/>
    <col min="8" max="8" width="28" customWidth="1"/>
    <col min="10" max="10" width="11.28515625" customWidth="1"/>
    <col min="11" max="11" width="2.42578125" customWidth="1"/>
    <col min="12" max="12" width="17.42578125" bestFit="1" customWidth="1"/>
    <col min="13" max="13" width="23.7109375" bestFit="1" customWidth="1"/>
    <col min="14" max="14" width="10.42578125" customWidth="1"/>
    <col min="15" max="15" width="13.42578125" bestFit="1" customWidth="1"/>
    <col min="16" max="16" width="2.42578125" customWidth="1"/>
    <col min="17" max="17" width="26" customWidth="1"/>
    <col min="18" max="18" width="32.85546875" customWidth="1"/>
    <col min="20" max="20" width="15.28515625" bestFit="1" customWidth="1"/>
    <col min="21" max="21" width="2.42578125" customWidth="1"/>
    <col min="22" max="22" width="19.42578125" bestFit="1" customWidth="1"/>
    <col min="23" max="23" width="44.7109375" bestFit="1" customWidth="1"/>
    <col min="24" max="24" width="13" customWidth="1"/>
  </cols>
  <sheetData>
    <row r="1" spans="1:25" s="832" customFormat="1" ht="19.5" customHeight="1">
      <c r="A1" s="828"/>
      <c r="B1" s="1517" t="s">
        <v>2813</v>
      </c>
      <c r="C1" s="1518"/>
      <c r="D1" s="1518"/>
      <c r="E1" s="1519"/>
      <c r="F1" s="829"/>
      <c r="G1" s="1517" t="s">
        <v>2892</v>
      </c>
      <c r="H1" s="1518"/>
      <c r="I1" s="1518"/>
      <c r="J1" s="1519"/>
      <c r="K1" s="829"/>
      <c r="L1" s="1517" t="s">
        <v>2935</v>
      </c>
      <c r="M1" s="1519"/>
      <c r="N1" s="830"/>
      <c r="O1" s="830"/>
      <c r="P1" s="829"/>
      <c r="Q1" s="1517" t="s">
        <v>2983</v>
      </c>
      <c r="R1" s="1518"/>
      <c r="S1" s="1518"/>
      <c r="T1" s="1519"/>
      <c r="U1" s="831"/>
      <c r="V1" s="1517" t="s">
        <v>3029</v>
      </c>
      <c r="W1" s="1518"/>
      <c r="X1" s="1518"/>
      <c r="Y1" s="1519"/>
    </row>
    <row r="2" spans="1:25" s="832" customFormat="1" ht="19.5" customHeight="1">
      <c r="A2" s="833"/>
      <c r="B2" s="834" t="s">
        <v>3076</v>
      </c>
      <c r="C2" s="834" t="s">
        <v>3077</v>
      </c>
      <c r="D2" s="834" t="s">
        <v>3078</v>
      </c>
      <c r="E2" s="834" t="s">
        <v>22</v>
      </c>
      <c r="F2" s="835"/>
      <c r="G2" s="834" t="s">
        <v>3076</v>
      </c>
      <c r="H2" s="834" t="s">
        <v>3079</v>
      </c>
      <c r="I2" s="834" t="s">
        <v>3078</v>
      </c>
      <c r="J2" s="834" t="s">
        <v>22</v>
      </c>
      <c r="K2" s="835"/>
      <c r="L2" s="834" t="s">
        <v>3076</v>
      </c>
      <c r="M2" s="1083" t="s">
        <v>3079</v>
      </c>
      <c r="N2" s="1083" t="s">
        <v>3078</v>
      </c>
      <c r="O2" s="1083" t="s">
        <v>22</v>
      </c>
      <c r="P2" s="835"/>
      <c r="Q2" s="834" t="s">
        <v>3076</v>
      </c>
      <c r="R2" s="834" t="s">
        <v>3079</v>
      </c>
      <c r="S2" s="834" t="s">
        <v>3078</v>
      </c>
      <c r="T2" s="834" t="s">
        <v>22</v>
      </c>
      <c r="U2" s="836"/>
      <c r="V2" s="834" t="s">
        <v>3076</v>
      </c>
      <c r="W2" s="834" t="s">
        <v>3079</v>
      </c>
      <c r="X2" s="834" t="s">
        <v>3078</v>
      </c>
      <c r="Y2" s="834" t="s">
        <v>22</v>
      </c>
    </row>
    <row r="3" spans="1:25" s="77" customFormat="1" ht="27.95">
      <c r="A3" s="962" t="s">
        <v>2543</v>
      </c>
      <c r="B3" s="963" t="s">
        <v>3187</v>
      </c>
      <c r="C3" s="963" t="s">
        <v>3092</v>
      </c>
      <c r="D3" s="963" t="s">
        <v>43</v>
      </c>
      <c r="E3" s="963" t="s">
        <v>3093</v>
      </c>
      <c r="F3" s="963"/>
      <c r="G3" s="963" t="s">
        <v>3188</v>
      </c>
      <c r="H3" s="963" t="s">
        <v>3083</v>
      </c>
      <c r="I3" s="826" t="s">
        <v>1667</v>
      </c>
      <c r="J3" s="963"/>
      <c r="K3" s="963"/>
      <c r="L3" s="968" t="s">
        <v>3189</v>
      </c>
      <c r="M3" s="1064" t="s">
        <v>3190</v>
      </c>
      <c r="N3" s="1064" t="s">
        <v>43</v>
      </c>
      <c r="O3" s="1064" t="s">
        <v>3093</v>
      </c>
      <c r="P3" s="971"/>
      <c r="Q3" s="963" t="s">
        <v>3183</v>
      </c>
      <c r="R3" s="963" t="s">
        <v>3184</v>
      </c>
      <c r="S3" s="963" t="s">
        <v>43</v>
      </c>
      <c r="T3" s="963" t="s">
        <v>3093</v>
      </c>
      <c r="U3" s="964"/>
      <c r="V3" s="963" t="s">
        <v>612</v>
      </c>
      <c r="W3" s="963" t="s">
        <v>3092</v>
      </c>
      <c r="X3" s="826" t="s">
        <v>1667</v>
      </c>
      <c r="Y3" s="963" t="s">
        <v>3191</v>
      </c>
    </row>
    <row r="4" spans="1:25" s="77" customFormat="1" ht="42">
      <c r="A4" s="962" t="s">
        <v>3192</v>
      </c>
      <c r="B4" s="963" t="s">
        <v>3193</v>
      </c>
      <c r="C4" s="963" t="s">
        <v>3182</v>
      </c>
      <c r="D4" s="963" t="s">
        <v>43</v>
      </c>
      <c r="E4" s="963"/>
      <c r="F4" s="963"/>
      <c r="G4" s="963" t="s">
        <v>3194</v>
      </c>
      <c r="H4" s="963" t="s">
        <v>3092</v>
      </c>
      <c r="I4" s="841" t="s">
        <v>43</v>
      </c>
      <c r="J4" s="963"/>
      <c r="K4" s="970"/>
      <c r="L4" s="1081" t="s">
        <v>3166</v>
      </c>
      <c r="M4" s="1099" t="s">
        <v>3167</v>
      </c>
      <c r="N4" s="862" t="s">
        <v>1667</v>
      </c>
      <c r="O4" s="823"/>
      <c r="P4" s="971"/>
      <c r="Q4" s="963" t="s">
        <v>1741</v>
      </c>
      <c r="R4" s="963" t="s">
        <v>3195</v>
      </c>
      <c r="S4" s="963" t="s">
        <v>43</v>
      </c>
      <c r="T4" s="963"/>
      <c r="U4" s="964"/>
      <c r="V4" s="963" t="s">
        <v>413</v>
      </c>
      <c r="W4" s="963" t="s">
        <v>3196</v>
      </c>
      <c r="X4" s="963" t="s">
        <v>43</v>
      </c>
      <c r="Y4" s="963" t="s">
        <v>3191</v>
      </c>
    </row>
    <row r="5" spans="1:25" s="77" customFormat="1" ht="48" customHeight="1">
      <c r="A5" s="962"/>
      <c r="B5" s="963" t="s">
        <v>3185</v>
      </c>
      <c r="C5" s="963" t="s">
        <v>3092</v>
      </c>
      <c r="D5" s="826" t="s">
        <v>1667</v>
      </c>
      <c r="E5" s="963" t="s">
        <v>3093</v>
      </c>
      <c r="F5" s="963"/>
      <c r="G5" s="963" t="s">
        <v>3197</v>
      </c>
      <c r="H5" s="963" t="s">
        <v>3198</v>
      </c>
      <c r="I5" s="963" t="s">
        <v>43</v>
      </c>
      <c r="J5" s="963" t="s">
        <v>3093</v>
      </c>
      <c r="K5" s="963"/>
      <c r="L5" s="1082" t="s">
        <v>3199</v>
      </c>
      <c r="M5" s="1064" t="s">
        <v>3200</v>
      </c>
      <c r="N5" s="1064" t="s">
        <v>43</v>
      </c>
      <c r="O5" s="1064"/>
      <c r="P5" s="971"/>
      <c r="Q5" s="963" t="s">
        <v>3201</v>
      </c>
      <c r="R5" s="963" t="s">
        <v>3202</v>
      </c>
      <c r="S5" s="841" t="s">
        <v>43</v>
      </c>
      <c r="T5" s="963"/>
      <c r="U5" s="964"/>
      <c r="V5" s="963" t="s">
        <v>3203</v>
      </c>
      <c r="W5" s="963" t="s">
        <v>3204</v>
      </c>
      <c r="X5" s="963" t="s">
        <v>43</v>
      </c>
      <c r="Y5" s="963"/>
    </row>
    <row r="6" spans="1:25" s="77" customFormat="1" ht="42">
      <c r="A6" s="962"/>
      <c r="B6" s="963" t="s">
        <v>3181</v>
      </c>
      <c r="C6" s="963" t="s">
        <v>3182</v>
      </c>
      <c r="D6" s="826" t="s">
        <v>1667</v>
      </c>
      <c r="E6" s="963"/>
      <c r="F6" s="963"/>
      <c r="G6" s="963" t="s">
        <v>1699</v>
      </c>
      <c r="H6" s="963" t="s">
        <v>3205</v>
      </c>
      <c r="I6" s="841" t="s">
        <v>43</v>
      </c>
      <c r="J6" s="963"/>
      <c r="K6" s="963"/>
      <c r="L6" s="970" t="s">
        <v>1755</v>
      </c>
      <c r="M6" s="1064" t="s">
        <v>3196</v>
      </c>
      <c r="N6" s="1064" t="s">
        <v>43</v>
      </c>
      <c r="O6" s="1064"/>
      <c r="P6" s="971"/>
      <c r="Q6" s="963" t="s">
        <v>1778</v>
      </c>
      <c r="R6" s="963" t="s">
        <v>3206</v>
      </c>
      <c r="S6" s="841" t="s">
        <v>43</v>
      </c>
      <c r="T6" s="963"/>
      <c r="U6" s="964"/>
      <c r="V6" s="963" t="s">
        <v>3207</v>
      </c>
      <c r="W6" s="963" t="s">
        <v>3208</v>
      </c>
      <c r="X6" s="963" t="s">
        <v>43</v>
      </c>
      <c r="Y6" s="963" t="s">
        <v>3191</v>
      </c>
    </row>
    <row r="7" spans="1:25" s="77" customFormat="1" ht="66.75" customHeight="1">
      <c r="A7" s="962"/>
      <c r="B7" s="963" t="s">
        <v>3209</v>
      </c>
      <c r="C7" s="963" t="s">
        <v>3210</v>
      </c>
      <c r="D7" s="963" t="s">
        <v>43</v>
      </c>
      <c r="E7" s="963" t="s">
        <v>3093</v>
      </c>
      <c r="F7" s="963"/>
      <c r="G7" s="963" t="s">
        <v>3211</v>
      </c>
      <c r="H7" s="967" t="s">
        <v>3212</v>
      </c>
      <c r="I7" s="967" t="s">
        <v>3213</v>
      </c>
      <c r="J7" s="963" t="s">
        <v>3093</v>
      </c>
      <c r="K7" s="963"/>
      <c r="L7" s="970" t="s">
        <v>3194</v>
      </c>
      <c r="M7" s="1064" t="s">
        <v>3092</v>
      </c>
      <c r="N7" s="1010" t="s">
        <v>43</v>
      </c>
      <c r="O7" s="1064" t="s">
        <v>3214</v>
      </c>
      <c r="P7" s="971"/>
      <c r="Q7" s="963" t="s">
        <v>2789</v>
      </c>
      <c r="R7" s="963" t="s">
        <v>3215</v>
      </c>
      <c r="S7" s="841" t="s">
        <v>43</v>
      </c>
      <c r="T7" s="963" t="s">
        <v>3093</v>
      </c>
      <c r="U7" s="964"/>
      <c r="V7" s="963" t="s">
        <v>3216</v>
      </c>
      <c r="W7" s="963" t="s">
        <v>3217</v>
      </c>
      <c r="X7" s="963" t="s">
        <v>43</v>
      </c>
      <c r="Y7" s="963"/>
    </row>
    <row r="8" spans="1:25" s="77" customFormat="1" ht="69.95">
      <c r="A8" s="962"/>
      <c r="B8" s="963" t="s">
        <v>3218</v>
      </c>
      <c r="C8" s="963" t="s">
        <v>3219</v>
      </c>
      <c r="D8" s="963" t="s">
        <v>43</v>
      </c>
      <c r="E8" s="963" t="s">
        <v>3093</v>
      </c>
      <c r="F8" s="963"/>
      <c r="G8" s="968" t="s">
        <v>3220</v>
      </c>
      <c r="H8" s="1064" t="s">
        <v>3221</v>
      </c>
      <c r="I8" s="1010" t="s">
        <v>43</v>
      </c>
      <c r="J8" s="969"/>
      <c r="K8" s="963"/>
      <c r="L8" s="963" t="s">
        <v>3222</v>
      </c>
      <c r="M8" s="1063" t="s">
        <v>3223</v>
      </c>
      <c r="N8" s="1091" t="s">
        <v>43</v>
      </c>
      <c r="O8" s="1063"/>
      <c r="P8" s="963"/>
      <c r="Q8" s="963" t="s">
        <v>1297</v>
      </c>
      <c r="R8" s="963" t="s">
        <v>3224</v>
      </c>
      <c r="S8" s="841" t="s">
        <v>43</v>
      </c>
      <c r="T8" s="963"/>
      <c r="U8" s="964"/>
      <c r="V8" s="963" t="s">
        <v>3225</v>
      </c>
      <c r="W8" s="963" t="s">
        <v>3226</v>
      </c>
      <c r="X8" s="841" t="s">
        <v>43</v>
      </c>
      <c r="Y8" s="963"/>
    </row>
    <row r="9" spans="1:25" s="77" customFormat="1" ht="42">
      <c r="A9" s="962"/>
      <c r="B9" s="963" t="s">
        <v>1682</v>
      </c>
      <c r="C9" s="963" t="s">
        <v>3227</v>
      </c>
      <c r="D9" s="965" t="s">
        <v>3125</v>
      </c>
      <c r="E9" s="963"/>
      <c r="F9" s="970"/>
      <c r="G9" s="864" t="s">
        <v>2774</v>
      </c>
      <c r="H9" s="1097" t="s">
        <v>3127</v>
      </c>
      <c r="I9" s="1164" t="s">
        <v>1667</v>
      </c>
      <c r="J9" s="186"/>
      <c r="K9" s="971"/>
      <c r="L9" s="963" t="s">
        <v>1333</v>
      </c>
      <c r="M9" s="970" t="s">
        <v>3228</v>
      </c>
      <c r="N9" s="1064" t="s">
        <v>43</v>
      </c>
      <c r="O9" s="971"/>
      <c r="P9" s="963"/>
      <c r="Q9" s="963" t="s">
        <v>3229</v>
      </c>
      <c r="R9" s="963" t="s">
        <v>3230</v>
      </c>
      <c r="S9" s="841" t="s">
        <v>43</v>
      </c>
      <c r="T9" s="963"/>
      <c r="U9" s="964"/>
      <c r="V9" s="963" t="s">
        <v>49</v>
      </c>
      <c r="W9" s="967" t="s">
        <v>3231</v>
      </c>
      <c r="X9" s="1094" t="s">
        <v>43</v>
      </c>
      <c r="Y9" s="963"/>
    </row>
    <row r="10" spans="1:25" s="77" customFormat="1" ht="27.95">
      <c r="A10" s="962"/>
      <c r="B10" s="963" t="s">
        <v>3216</v>
      </c>
      <c r="C10" s="963" t="s">
        <v>3232</v>
      </c>
      <c r="D10" s="963" t="s">
        <v>43</v>
      </c>
      <c r="E10" s="963"/>
      <c r="F10" s="970"/>
      <c r="G10" s="185" t="s">
        <v>1263</v>
      </c>
      <c r="H10" s="991" t="s">
        <v>3233</v>
      </c>
      <c r="I10" s="992" t="s">
        <v>1667</v>
      </c>
      <c r="J10" s="185"/>
      <c r="K10" s="971"/>
      <c r="L10" s="963" t="s">
        <v>3234</v>
      </c>
      <c r="M10" s="970" t="s">
        <v>3235</v>
      </c>
      <c r="N10" s="1010" t="s">
        <v>43</v>
      </c>
      <c r="O10" s="971"/>
      <c r="P10" s="963"/>
      <c r="Q10" s="963" t="s">
        <v>576</v>
      </c>
      <c r="R10" s="963" t="s">
        <v>3236</v>
      </c>
      <c r="S10" s="841" t="s">
        <v>43</v>
      </c>
      <c r="T10" s="963"/>
      <c r="U10" s="964"/>
      <c r="V10" s="968" t="s">
        <v>380</v>
      </c>
      <c r="W10" s="1064" t="s">
        <v>3237</v>
      </c>
      <c r="X10" s="1010" t="s">
        <v>43</v>
      </c>
      <c r="Y10" s="969"/>
    </row>
    <row r="11" spans="1:25" s="77" customFormat="1" ht="42">
      <c r="A11" s="962"/>
      <c r="B11" s="963" t="s">
        <v>3197</v>
      </c>
      <c r="C11" s="963" t="s">
        <v>3238</v>
      </c>
      <c r="D11" s="841" t="s">
        <v>43</v>
      </c>
      <c r="E11" s="963"/>
      <c r="F11" s="970"/>
      <c r="G11" s="823" t="s">
        <v>1966</v>
      </c>
      <c r="H11" s="1010" t="s">
        <v>3137</v>
      </c>
      <c r="I11" s="862" t="s">
        <v>1667</v>
      </c>
      <c r="J11" s="823"/>
      <c r="K11" s="994"/>
      <c r="L11" s="967" t="s">
        <v>1796</v>
      </c>
      <c r="M11" s="968" t="s">
        <v>3239</v>
      </c>
      <c r="N11" s="1010" t="s">
        <v>43</v>
      </c>
      <c r="O11" s="969"/>
      <c r="P11" s="971"/>
      <c r="Q11" s="963" t="s">
        <v>3240</v>
      </c>
      <c r="R11" s="963" t="s">
        <v>3241</v>
      </c>
      <c r="S11" s="841" t="s">
        <v>43</v>
      </c>
      <c r="T11" s="963"/>
      <c r="U11" s="1086"/>
      <c r="V11" s="1095" t="s">
        <v>1429</v>
      </c>
      <c r="W11" s="1096" t="s">
        <v>3242</v>
      </c>
      <c r="X11" s="1097" t="s">
        <v>43</v>
      </c>
      <c r="Y11" s="1092"/>
    </row>
    <row r="12" spans="1:25" s="77" customFormat="1" ht="48.75" customHeight="1">
      <c r="A12" s="962"/>
      <c r="B12" s="963" t="s">
        <v>3199</v>
      </c>
      <c r="C12" s="963" t="s">
        <v>3243</v>
      </c>
      <c r="D12" s="963" t="s">
        <v>43</v>
      </c>
      <c r="E12" s="963"/>
      <c r="F12" s="970"/>
      <c r="G12" s="993" t="s">
        <v>3244</v>
      </c>
      <c r="H12" s="993" t="s">
        <v>3245</v>
      </c>
      <c r="I12" s="993" t="s">
        <v>43</v>
      </c>
      <c r="J12" s="993"/>
      <c r="K12" s="994"/>
      <c r="L12" s="864" t="s">
        <v>3246</v>
      </c>
      <c r="M12" s="1089" t="s">
        <v>3235</v>
      </c>
      <c r="N12" s="1010" t="s">
        <v>43</v>
      </c>
      <c r="O12" s="1090"/>
      <c r="P12" s="971"/>
      <c r="Q12" s="966" t="s">
        <v>3148</v>
      </c>
      <c r="R12" s="966" t="s">
        <v>3149</v>
      </c>
      <c r="S12" s="827" t="s">
        <v>1667</v>
      </c>
      <c r="T12" s="966"/>
      <c r="U12" s="1086"/>
      <c r="V12" s="823" t="s">
        <v>3247</v>
      </c>
      <c r="W12" s="1064" t="s">
        <v>3248</v>
      </c>
      <c r="X12" s="862" t="s">
        <v>1667</v>
      </c>
      <c r="Y12" s="1090"/>
    </row>
    <row r="13" spans="1:25" s="77" customFormat="1" ht="42">
      <c r="A13" s="962"/>
      <c r="B13" s="963" t="s">
        <v>3222</v>
      </c>
      <c r="C13" s="963" t="s">
        <v>3249</v>
      </c>
      <c r="D13" s="963" t="s">
        <v>43</v>
      </c>
      <c r="E13" s="963"/>
      <c r="F13" s="963"/>
      <c r="G13" s="1009" t="s">
        <v>3119</v>
      </c>
      <c r="H13" s="1009" t="s">
        <v>3250</v>
      </c>
      <c r="I13" s="865" t="s">
        <v>1667</v>
      </c>
      <c r="J13" s="1009"/>
      <c r="K13" s="963"/>
      <c r="L13" s="823" t="s">
        <v>3251</v>
      </c>
      <c r="M13" s="1084" t="s">
        <v>3252</v>
      </c>
      <c r="N13" s="1010" t="s">
        <v>43</v>
      </c>
      <c r="O13" s="1085"/>
      <c r="P13" s="963"/>
      <c r="Q13" s="966" t="s">
        <v>3253</v>
      </c>
      <c r="R13" s="966" t="s">
        <v>3155</v>
      </c>
      <c r="S13" s="827" t="s">
        <v>1667</v>
      </c>
      <c r="T13" s="966"/>
      <c r="U13" s="964"/>
      <c r="V13" s="1120" t="s">
        <v>3156</v>
      </c>
      <c r="W13" s="1121" t="s">
        <v>3157</v>
      </c>
      <c r="X13" s="1119" t="s">
        <v>1667</v>
      </c>
      <c r="Y13" s="1118"/>
    </row>
    <row r="14" spans="1:25" s="77" customFormat="1" ht="14.1">
      <c r="A14" s="962"/>
      <c r="B14" s="963" t="s">
        <v>1849</v>
      </c>
      <c r="C14" s="963" t="s">
        <v>3254</v>
      </c>
      <c r="D14" s="841" t="s">
        <v>43</v>
      </c>
      <c r="E14" s="963"/>
      <c r="F14" s="963"/>
      <c r="G14" s="963"/>
      <c r="H14" s="963"/>
      <c r="I14" s="963"/>
      <c r="J14" s="963"/>
      <c r="K14" s="963"/>
      <c r="L14" s="972" t="s">
        <v>3146</v>
      </c>
      <c r="M14" s="973" t="s">
        <v>3147</v>
      </c>
      <c r="N14" s="865" t="s">
        <v>1667</v>
      </c>
      <c r="O14" s="974"/>
      <c r="P14" s="963"/>
      <c r="Q14" s="966" t="s">
        <v>3161</v>
      </c>
      <c r="R14" s="966" t="s">
        <v>3255</v>
      </c>
      <c r="S14" s="827" t="s">
        <v>1667</v>
      </c>
      <c r="T14" s="966"/>
      <c r="U14" s="964"/>
      <c r="V14" s="972" t="s">
        <v>3132</v>
      </c>
      <c r="W14" s="973" t="s">
        <v>3133</v>
      </c>
      <c r="X14" s="1098" t="s">
        <v>1667</v>
      </c>
      <c r="Y14" s="1093"/>
    </row>
    <row r="15" spans="1:25" s="77" customFormat="1" ht="14.1">
      <c r="A15" s="962"/>
      <c r="B15" s="963" t="s">
        <v>3220</v>
      </c>
      <c r="C15" s="963" t="s">
        <v>3256</v>
      </c>
      <c r="D15" s="963" t="s">
        <v>43</v>
      </c>
      <c r="E15" s="963"/>
      <c r="F15" s="963"/>
      <c r="G15" s="963"/>
      <c r="H15" s="963"/>
      <c r="I15" s="963"/>
      <c r="J15" s="963"/>
      <c r="K15" s="963"/>
      <c r="L15" s="966" t="s">
        <v>1835</v>
      </c>
      <c r="M15" s="966" t="s">
        <v>3153</v>
      </c>
      <c r="N15" s="861" t="s">
        <v>1667</v>
      </c>
      <c r="O15" s="966"/>
      <c r="P15" s="963"/>
      <c r="Q15" s="966" t="s">
        <v>3168</v>
      </c>
      <c r="R15" s="966"/>
      <c r="S15" s="827" t="s">
        <v>1667</v>
      </c>
      <c r="T15" s="966"/>
      <c r="U15" s="964"/>
      <c r="V15" s="966" t="s">
        <v>3142</v>
      </c>
      <c r="W15" s="966" t="s">
        <v>3143</v>
      </c>
      <c r="X15" s="1087" t="s">
        <v>1667</v>
      </c>
      <c r="Y15" s="963"/>
    </row>
    <row r="16" spans="1:25" s="77" customFormat="1" ht="14.1">
      <c r="A16" s="962"/>
      <c r="B16" s="963" t="s">
        <v>3211</v>
      </c>
      <c r="C16" s="963" t="s">
        <v>3212</v>
      </c>
      <c r="D16" s="841" t="s">
        <v>3213</v>
      </c>
      <c r="E16" s="963"/>
      <c r="F16" s="963"/>
      <c r="G16" s="963"/>
      <c r="H16" s="963"/>
      <c r="I16" s="963"/>
      <c r="J16" s="963"/>
      <c r="K16" s="963"/>
      <c r="L16" s="966" t="s">
        <v>3119</v>
      </c>
      <c r="M16" s="966" t="s">
        <v>3160</v>
      </c>
      <c r="N16" s="827" t="s">
        <v>1667</v>
      </c>
      <c r="O16" s="966"/>
      <c r="P16" s="963"/>
      <c r="Q16" s="823"/>
      <c r="R16" s="823"/>
      <c r="S16" s="823"/>
      <c r="T16" s="823"/>
      <c r="U16" s="964"/>
      <c r="V16" s="1101" t="s">
        <v>3119</v>
      </c>
      <c r="W16" s="1101" t="s">
        <v>3150</v>
      </c>
      <c r="X16" s="1122" t="s">
        <v>1667</v>
      </c>
      <c r="Y16" s="967"/>
    </row>
    <row r="17" spans="1:5" s="77" customFormat="1" ht="14.1">
      <c r="A17" s="962"/>
      <c r="B17" s="963" t="s">
        <v>380</v>
      </c>
      <c r="C17" s="963" t="s">
        <v>3257</v>
      </c>
      <c r="D17" s="965" t="s">
        <v>3125</v>
      </c>
      <c r="E17" s="963"/>
    </row>
    <row r="18" spans="1:5" s="77" customFormat="1" ht="14.1">
      <c r="A18" s="962"/>
      <c r="B18" s="963" t="s">
        <v>3258</v>
      </c>
      <c r="C18" s="963" t="s">
        <v>3259</v>
      </c>
      <c r="D18" s="826" t="s">
        <v>1667</v>
      </c>
      <c r="E18" s="963"/>
    </row>
    <row r="19" spans="1:5" s="77" customFormat="1" ht="14.1">
      <c r="A19" s="962"/>
      <c r="B19" s="966" t="s">
        <v>3158</v>
      </c>
      <c r="C19" s="966" t="s">
        <v>3159</v>
      </c>
      <c r="D19" s="990" t="s">
        <v>3125</v>
      </c>
      <c r="E19" s="966"/>
    </row>
    <row r="20" spans="1:5" s="77" customFormat="1" ht="27.95">
      <c r="A20" s="962"/>
      <c r="B20" s="966" t="s">
        <v>3146</v>
      </c>
      <c r="C20" s="966" t="s">
        <v>3165</v>
      </c>
      <c r="D20" s="990" t="s">
        <v>3125</v>
      </c>
      <c r="E20" s="966"/>
    </row>
    <row r="21" spans="1:5" s="77" customFormat="1" ht="27.95">
      <c r="A21" s="962"/>
      <c r="B21" s="966" t="s">
        <v>3171</v>
      </c>
      <c r="C21" s="966" t="s">
        <v>3260</v>
      </c>
      <c r="D21" s="990" t="s">
        <v>3125</v>
      </c>
      <c r="E21" s="966"/>
    </row>
    <row r="22" spans="1:5" s="77" customFormat="1" ht="27.95">
      <c r="A22" s="962"/>
      <c r="B22" s="966" t="s">
        <v>3119</v>
      </c>
      <c r="C22" s="966" t="s">
        <v>3261</v>
      </c>
      <c r="D22" s="827" t="s">
        <v>1667</v>
      </c>
      <c r="E22" s="966"/>
    </row>
  </sheetData>
  <mergeCells count="5">
    <mergeCell ref="V1:Y1"/>
    <mergeCell ref="B1:E1"/>
    <mergeCell ref="G1:J1"/>
    <mergeCell ref="L1:M1"/>
    <mergeCell ref="Q1:T1"/>
  </mergeCells>
  <phoneticPr fontId="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145CE-534E-4352-8517-6178B9E09EEC}">
  <dimension ref="A1:H23"/>
  <sheetViews>
    <sheetView workbookViewId="0">
      <pane ySplit="1" topLeftCell="A22" activePane="bottomLeft" state="frozen"/>
      <selection pane="bottomLeft" activeCell="F15" sqref="F15"/>
    </sheetView>
  </sheetViews>
  <sheetFormatPr defaultColWidth="8.85546875" defaultRowHeight="12.95"/>
  <cols>
    <col min="1" max="1" width="9.140625" style="189"/>
    <col min="2" max="2" width="17.42578125" customWidth="1"/>
    <col min="3" max="3" width="26.42578125" style="57" customWidth="1"/>
    <col min="4" max="4" width="16.28515625" customWidth="1"/>
    <col min="5" max="5" width="12.42578125" customWidth="1"/>
    <col min="6" max="6" width="10.7109375" customWidth="1"/>
    <col min="7" max="7" width="64.85546875" style="493" customWidth="1"/>
    <col min="8" max="8" width="55.42578125" customWidth="1"/>
  </cols>
  <sheetData>
    <row r="1" spans="1:8" s="2" customFormat="1" ht="18.95">
      <c r="A1" s="330" t="s">
        <v>4</v>
      </c>
      <c r="B1" s="505" t="s">
        <v>3262</v>
      </c>
      <c r="C1" s="330" t="s">
        <v>556</v>
      </c>
      <c r="D1" s="539" t="s">
        <v>3263</v>
      </c>
      <c r="E1" s="540" t="s">
        <v>14</v>
      </c>
      <c r="F1" s="540" t="s">
        <v>3264</v>
      </c>
      <c r="G1" s="540" t="s">
        <v>31</v>
      </c>
    </row>
    <row r="2" spans="1:8" s="2" customFormat="1" ht="51" customHeight="1">
      <c r="A2" s="541">
        <v>1</v>
      </c>
      <c r="B2" s="542" t="s">
        <v>3265</v>
      </c>
      <c r="C2" s="542" t="s">
        <v>3266</v>
      </c>
      <c r="D2" s="542" t="s">
        <v>3267</v>
      </c>
      <c r="E2" s="543" t="s">
        <v>3268</v>
      </c>
      <c r="F2" s="152"/>
      <c r="G2" s="823" t="s">
        <v>3269</v>
      </c>
      <c r="H2" s="77" t="s">
        <v>3270</v>
      </c>
    </row>
    <row r="3" spans="1:8" s="2" customFormat="1" ht="51" customHeight="1">
      <c r="A3" s="541">
        <v>2</v>
      </c>
      <c r="B3" s="542" t="s">
        <v>3265</v>
      </c>
      <c r="C3" s="542" t="s">
        <v>1250</v>
      </c>
      <c r="D3" s="542" t="s">
        <v>3267</v>
      </c>
      <c r="E3" s="543" t="s">
        <v>3268</v>
      </c>
      <c r="F3" s="152"/>
      <c r="G3" s="823" t="s">
        <v>3271</v>
      </c>
    </row>
    <row r="4" spans="1:8" s="2" customFormat="1" ht="84">
      <c r="A4" s="541">
        <v>3</v>
      </c>
      <c r="B4" s="542" t="s">
        <v>3265</v>
      </c>
      <c r="C4" s="542" t="s">
        <v>3148</v>
      </c>
      <c r="D4" s="542" t="s">
        <v>3267</v>
      </c>
      <c r="E4" s="543" t="s">
        <v>3268</v>
      </c>
      <c r="F4" s="152"/>
      <c r="G4" s="823" t="s">
        <v>3272</v>
      </c>
    </row>
    <row r="5" spans="1:8" s="2" customFormat="1" ht="111.95">
      <c r="A5" s="541">
        <v>4</v>
      </c>
      <c r="B5" s="542" t="s">
        <v>3265</v>
      </c>
      <c r="C5" s="542" t="s">
        <v>3154</v>
      </c>
      <c r="D5" s="542" t="s">
        <v>3267</v>
      </c>
      <c r="E5" s="543" t="s">
        <v>3268</v>
      </c>
      <c r="F5" s="152"/>
      <c r="G5" s="185" t="s">
        <v>3273</v>
      </c>
      <c r="H5" s="77"/>
    </row>
    <row r="6" spans="1:8" s="2" customFormat="1" ht="56.25" customHeight="1">
      <c r="A6" s="541">
        <v>5</v>
      </c>
      <c r="B6" s="542" t="s">
        <v>3274</v>
      </c>
      <c r="C6" s="542" t="s">
        <v>3275</v>
      </c>
      <c r="D6" s="542" t="s">
        <v>3267</v>
      </c>
      <c r="E6" s="543" t="s">
        <v>3268</v>
      </c>
      <c r="F6" s="331"/>
      <c r="G6" s="823" t="s">
        <v>3276</v>
      </c>
    </row>
    <row r="7" spans="1:8" s="2" customFormat="1" ht="140.1">
      <c r="A7" s="541">
        <v>6</v>
      </c>
      <c r="B7" s="542" t="s">
        <v>3274</v>
      </c>
      <c r="C7" s="542" t="s">
        <v>3277</v>
      </c>
      <c r="D7" s="542" t="s">
        <v>3267</v>
      </c>
      <c r="E7" s="543" t="s">
        <v>3268</v>
      </c>
      <c r="F7" s="152"/>
      <c r="G7" s="824" t="s">
        <v>3278</v>
      </c>
      <c r="H7"/>
    </row>
    <row r="8" spans="1:8" s="2" customFormat="1" ht="266.10000000000002">
      <c r="A8" s="541">
        <v>7</v>
      </c>
      <c r="B8" s="542" t="s">
        <v>3274</v>
      </c>
      <c r="C8" s="542" t="s">
        <v>3279</v>
      </c>
      <c r="D8" s="542" t="s">
        <v>3267</v>
      </c>
      <c r="E8" s="543" t="s">
        <v>3268</v>
      </c>
      <c r="F8" s="152"/>
      <c r="G8" s="823" t="s">
        <v>3280</v>
      </c>
      <c r="H8" s="958"/>
    </row>
    <row r="9" spans="1:8" s="2" customFormat="1" ht="27.95">
      <c r="A9" s="541">
        <v>8</v>
      </c>
      <c r="B9" s="542" t="s">
        <v>1835</v>
      </c>
      <c r="C9" s="542" t="s">
        <v>3281</v>
      </c>
      <c r="D9" s="542" t="s">
        <v>3267</v>
      </c>
      <c r="E9" s="543" t="s">
        <v>3268</v>
      </c>
      <c r="F9" s="152"/>
      <c r="G9" s="823" t="s">
        <v>3282</v>
      </c>
    </row>
    <row r="10" spans="1:8" s="2" customFormat="1" ht="18.95">
      <c r="A10" s="541">
        <v>9</v>
      </c>
      <c r="B10" s="542" t="s">
        <v>1835</v>
      </c>
      <c r="C10" s="542" t="s">
        <v>3283</v>
      </c>
      <c r="D10" s="542" t="s">
        <v>3267</v>
      </c>
      <c r="E10" s="543" t="s">
        <v>3268</v>
      </c>
      <c r="F10" s="152"/>
      <c r="G10" s="152"/>
    </row>
    <row r="11" spans="1:8" s="157" customFormat="1" ht="409.6">
      <c r="A11" s="541">
        <v>10</v>
      </c>
      <c r="B11" s="542" t="s">
        <v>3284</v>
      </c>
      <c r="C11" s="542" t="s">
        <v>2803</v>
      </c>
      <c r="D11" s="542" t="s">
        <v>3267</v>
      </c>
      <c r="E11" s="543" t="s">
        <v>3268</v>
      </c>
      <c r="F11" s="152"/>
      <c r="G11" s="823" t="s">
        <v>3285</v>
      </c>
      <c r="H11" s="959" t="s">
        <v>3286</v>
      </c>
    </row>
    <row r="12" spans="1:8" s="157" customFormat="1" ht="42">
      <c r="A12" s="541">
        <v>11</v>
      </c>
      <c r="B12" s="542" t="s">
        <v>3284</v>
      </c>
      <c r="C12" s="542" t="s">
        <v>3287</v>
      </c>
      <c r="D12" s="542" t="s">
        <v>3267</v>
      </c>
      <c r="E12" s="543" t="s">
        <v>3268</v>
      </c>
      <c r="F12" s="152"/>
      <c r="G12" s="823" t="s">
        <v>3288</v>
      </c>
      <c r="H12" s="630"/>
    </row>
    <row r="13" spans="1:8" s="2" customFormat="1" ht="210">
      <c r="A13" s="541">
        <v>12</v>
      </c>
      <c r="B13" s="542" t="s">
        <v>3284</v>
      </c>
      <c r="C13" s="542" t="s">
        <v>3289</v>
      </c>
      <c r="D13" s="542" t="s">
        <v>3267</v>
      </c>
      <c r="E13" s="543" t="s">
        <v>3268</v>
      </c>
      <c r="F13" s="152"/>
      <c r="G13" s="823" t="s">
        <v>3290</v>
      </c>
      <c r="H13" s="779"/>
    </row>
    <row r="14" spans="1:8" s="2" customFormat="1" ht="409.6">
      <c r="A14" s="541">
        <v>13</v>
      </c>
      <c r="B14" s="542" t="s">
        <v>3284</v>
      </c>
      <c r="C14" s="542" t="s">
        <v>1682</v>
      </c>
      <c r="D14" s="542" t="s">
        <v>3267</v>
      </c>
      <c r="E14" s="543" t="s">
        <v>3268</v>
      </c>
      <c r="F14" s="152"/>
      <c r="G14" s="823" t="s">
        <v>3291</v>
      </c>
      <c r="H14" s="630"/>
    </row>
    <row r="15" spans="1:8" s="2" customFormat="1" ht="182.1">
      <c r="A15" s="541"/>
      <c r="B15" s="542" t="s">
        <v>3284</v>
      </c>
      <c r="C15" s="542" t="s">
        <v>3199</v>
      </c>
      <c r="D15" s="542" t="s">
        <v>3267</v>
      </c>
      <c r="E15" s="543" t="s">
        <v>3268</v>
      </c>
      <c r="F15" s="152"/>
      <c r="G15" s="823" t="s">
        <v>3292</v>
      </c>
      <c r="H15" s="779"/>
    </row>
    <row r="16" spans="1:8" s="2" customFormat="1" ht="306">
      <c r="A16" s="541">
        <v>14</v>
      </c>
      <c r="B16" s="542" t="s">
        <v>3293</v>
      </c>
      <c r="C16" s="542" t="s">
        <v>2796</v>
      </c>
      <c r="D16" s="542" t="s">
        <v>3267</v>
      </c>
      <c r="E16" s="543" t="s">
        <v>3268</v>
      </c>
      <c r="F16" s="152"/>
      <c r="G16" s="823" t="s">
        <v>3294</v>
      </c>
      <c r="H16" s="630"/>
    </row>
    <row r="17" spans="1:8" s="2" customFormat="1" ht="409.6">
      <c r="A17" s="541">
        <v>15</v>
      </c>
      <c r="B17" s="542" t="s">
        <v>3293</v>
      </c>
      <c r="C17" s="542" t="s">
        <v>1697</v>
      </c>
      <c r="D17" s="542" t="s">
        <v>3267</v>
      </c>
      <c r="E17" s="543" t="s">
        <v>3268</v>
      </c>
      <c r="F17" s="152"/>
      <c r="G17" s="823" t="s">
        <v>3295</v>
      </c>
      <c r="H17" s="779"/>
    </row>
    <row r="18" spans="1:8" s="2" customFormat="1" ht="182.1">
      <c r="A18" s="541">
        <v>16</v>
      </c>
      <c r="B18" s="542" t="s">
        <v>3293</v>
      </c>
      <c r="C18" s="542" t="s">
        <v>3123</v>
      </c>
      <c r="D18" s="542" t="s">
        <v>3267</v>
      </c>
      <c r="E18" s="543" t="s">
        <v>3268</v>
      </c>
      <c r="F18" s="152"/>
      <c r="G18" s="823" t="s">
        <v>3296</v>
      </c>
      <c r="H18" s="779"/>
    </row>
    <row r="19" spans="1:8" s="2" customFormat="1" ht="210">
      <c r="A19" s="541">
        <v>17</v>
      </c>
      <c r="B19" s="542" t="s">
        <v>3293</v>
      </c>
      <c r="C19" s="542" t="s">
        <v>1849</v>
      </c>
      <c r="D19" s="542" t="s">
        <v>3267</v>
      </c>
      <c r="E19" s="543" t="s">
        <v>3268</v>
      </c>
      <c r="F19" s="152"/>
      <c r="G19" s="823" t="s">
        <v>3297</v>
      </c>
      <c r="H19" s="77" t="s">
        <v>320</v>
      </c>
    </row>
    <row r="20" spans="1:8" s="2" customFormat="1" ht="252">
      <c r="A20" s="541">
        <v>18</v>
      </c>
      <c r="B20" s="542" t="s">
        <v>3293</v>
      </c>
      <c r="C20" s="542" t="s">
        <v>3211</v>
      </c>
      <c r="D20" s="542" t="s">
        <v>3267</v>
      </c>
      <c r="E20" s="543" t="s">
        <v>3268</v>
      </c>
      <c r="F20" s="152"/>
      <c r="G20" s="823" t="s">
        <v>3298</v>
      </c>
      <c r="H20" s="77"/>
    </row>
    <row r="21" spans="1:8" s="2" customFormat="1" ht="409.6">
      <c r="A21" s="541">
        <v>19</v>
      </c>
      <c r="B21" s="542" t="s">
        <v>3293</v>
      </c>
      <c r="C21" s="542" t="s">
        <v>3299</v>
      </c>
      <c r="D21" s="542" t="s">
        <v>3267</v>
      </c>
      <c r="E21" s="543" t="s">
        <v>3268</v>
      </c>
      <c r="F21" s="152"/>
      <c r="G21" s="823" t="s">
        <v>3300</v>
      </c>
      <c r="H21" s="779"/>
    </row>
    <row r="22" spans="1:8" ht="357.95">
      <c r="A22" s="541">
        <v>20</v>
      </c>
      <c r="B22" s="542" t="s">
        <v>3301</v>
      </c>
      <c r="C22" s="542" t="s">
        <v>3302</v>
      </c>
      <c r="D22" s="542" t="s">
        <v>3267</v>
      </c>
      <c r="E22" s="543" t="s">
        <v>3268</v>
      </c>
      <c r="F22" s="152"/>
      <c r="G22" s="823" t="s">
        <v>3303</v>
      </c>
      <c r="H22" s="77"/>
    </row>
    <row r="23" spans="1:8" ht="384">
      <c r="A23" s="541">
        <v>21</v>
      </c>
      <c r="B23" s="542" t="s">
        <v>3301</v>
      </c>
      <c r="C23" s="542" t="s">
        <v>3301</v>
      </c>
      <c r="D23" s="542" t="s">
        <v>3267</v>
      </c>
      <c r="E23" s="543" t="s">
        <v>3268</v>
      </c>
      <c r="F23" s="152"/>
      <c r="G23" s="823" t="s">
        <v>3304</v>
      </c>
      <c r="H23" s="77"/>
    </row>
  </sheetData>
  <phoneticPr fontId="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AD46F-B72C-4FE4-8346-1B2BA6574C33}">
  <dimension ref="A1:G43"/>
  <sheetViews>
    <sheetView workbookViewId="0">
      <pane ySplit="1" topLeftCell="A9" activePane="bottomLeft" state="frozen"/>
      <selection pane="bottomLeft" activeCell="F9" sqref="F9"/>
    </sheetView>
  </sheetViews>
  <sheetFormatPr defaultColWidth="8.85546875" defaultRowHeight="12.95"/>
  <cols>
    <col min="1" max="1" width="9.140625" style="57"/>
    <col min="2" max="2" width="17.42578125" customWidth="1"/>
    <col min="3" max="3" width="26.42578125" style="57" customWidth="1"/>
    <col min="4" max="4" width="16.28515625" customWidth="1"/>
    <col min="5" max="5" width="12.42578125" customWidth="1"/>
    <col min="6" max="6" width="53.42578125" customWidth="1"/>
    <col min="7" max="7" width="43.7109375" customWidth="1"/>
  </cols>
  <sheetData>
    <row r="1" spans="1:7" s="2" customFormat="1" ht="18.95">
      <c r="A1" s="56" t="s">
        <v>4</v>
      </c>
      <c r="B1" s="5" t="s">
        <v>3262</v>
      </c>
      <c r="C1" s="56" t="s">
        <v>556</v>
      </c>
      <c r="D1" s="5" t="s">
        <v>3263</v>
      </c>
      <c r="E1" s="5" t="s">
        <v>14</v>
      </c>
      <c r="F1" s="5" t="s">
        <v>3264</v>
      </c>
      <c r="G1" s="5" t="s">
        <v>31</v>
      </c>
    </row>
    <row r="2" spans="1:7" s="332" customFormat="1" ht="87.75" customHeight="1">
      <c r="A2" s="153">
        <v>1</v>
      </c>
      <c r="B2" s="153" t="s">
        <v>3265</v>
      </c>
      <c r="C2" s="153" t="s">
        <v>3305</v>
      </c>
      <c r="D2" s="153" t="s">
        <v>3306</v>
      </c>
      <c r="E2" s="163" t="s">
        <v>3268</v>
      </c>
      <c r="F2" s="32" t="s">
        <v>3307</v>
      </c>
      <c r="G2" s="60" t="s">
        <v>3308</v>
      </c>
    </row>
    <row r="3" spans="1:7" s="2" customFormat="1" ht="97.5" customHeight="1">
      <c r="A3" s="153">
        <v>2</v>
      </c>
      <c r="B3" s="153" t="s">
        <v>3265</v>
      </c>
      <c r="C3" s="162" t="s">
        <v>3309</v>
      </c>
      <c r="D3" s="162" t="s">
        <v>3310</v>
      </c>
      <c r="E3" s="163" t="s">
        <v>3268</v>
      </c>
      <c r="F3" s="60" t="s">
        <v>3311</v>
      </c>
      <c r="G3" s="60" t="s">
        <v>3312</v>
      </c>
    </row>
    <row r="4" spans="1:7" s="2" customFormat="1" ht="23.25" customHeight="1">
      <c r="A4" s="41">
        <v>3</v>
      </c>
      <c r="B4" s="41" t="s">
        <v>3265</v>
      </c>
      <c r="C4" s="54" t="s">
        <v>3313</v>
      </c>
      <c r="D4" s="54" t="s">
        <v>3310</v>
      </c>
      <c r="E4" s="55" t="s">
        <v>3268</v>
      </c>
      <c r="F4" s="38" t="s">
        <v>3314</v>
      </c>
      <c r="G4" s="4" t="s">
        <v>3315</v>
      </c>
    </row>
    <row r="5" spans="1:7" s="2" customFormat="1" ht="35.25" customHeight="1">
      <c r="A5" s="41">
        <v>4</v>
      </c>
      <c r="B5" s="41" t="s">
        <v>3265</v>
      </c>
      <c r="C5" s="54" t="s">
        <v>3316</v>
      </c>
      <c r="D5" s="54" t="s">
        <v>3069</v>
      </c>
      <c r="E5" s="55" t="s">
        <v>3268</v>
      </c>
      <c r="F5" s="38" t="s">
        <v>3317</v>
      </c>
      <c r="G5" s="4" t="s">
        <v>3318</v>
      </c>
    </row>
    <row r="6" spans="1:7" s="2" customFormat="1" ht="18" customHeight="1">
      <c r="A6" s="504" t="s">
        <v>3319</v>
      </c>
      <c r="B6" s="41" t="s">
        <v>3265</v>
      </c>
      <c r="C6" s="54" t="s">
        <v>3320</v>
      </c>
      <c r="D6" s="54" t="s">
        <v>1293</v>
      </c>
      <c r="E6" s="55" t="s">
        <v>3268</v>
      </c>
      <c r="F6" s="38" t="s">
        <v>3321</v>
      </c>
      <c r="G6" s="4" t="s">
        <v>3322</v>
      </c>
    </row>
    <row r="7" spans="1:7" s="2" customFormat="1" ht="22.5" customHeight="1">
      <c r="A7" s="41">
        <v>6</v>
      </c>
      <c r="B7" s="41" t="s">
        <v>3265</v>
      </c>
      <c r="C7" s="54" t="s">
        <v>3323</v>
      </c>
      <c r="D7" s="54" t="s">
        <v>1293</v>
      </c>
      <c r="E7" s="55" t="s">
        <v>3268</v>
      </c>
      <c r="F7" s="38" t="s">
        <v>3324</v>
      </c>
      <c r="G7" s="4" t="s">
        <v>3318</v>
      </c>
    </row>
    <row r="8" spans="1:7" s="2" customFormat="1" ht="23.25" customHeight="1">
      <c r="A8" s="41">
        <v>7</v>
      </c>
      <c r="B8" s="41" t="s">
        <v>3325</v>
      </c>
      <c r="C8" s="54" t="s">
        <v>3326</v>
      </c>
      <c r="D8" s="54" t="s">
        <v>3327</v>
      </c>
      <c r="E8" s="55" t="s">
        <v>3268</v>
      </c>
      <c r="F8" s="38" t="s">
        <v>3328</v>
      </c>
      <c r="G8" s="4" t="s">
        <v>3329</v>
      </c>
    </row>
    <row r="9" spans="1:7" s="69" customFormat="1" ht="73.5" customHeight="1">
      <c r="A9" s="153">
        <v>8</v>
      </c>
      <c r="B9" s="153" t="s">
        <v>1835</v>
      </c>
      <c r="C9" s="153" t="s">
        <v>1835</v>
      </c>
      <c r="D9" s="162" t="s">
        <v>3330</v>
      </c>
      <c r="E9" s="163" t="s">
        <v>3268</v>
      </c>
      <c r="F9" s="60" t="s">
        <v>3331</v>
      </c>
      <c r="G9" s="350" t="s">
        <v>3332</v>
      </c>
    </row>
    <row r="10" spans="1:7" s="2" customFormat="1" ht="33.950000000000003" hidden="1">
      <c r="A10" s="41">
        <v>9</v>
      </c>
      <c r="B10" s="102" t="s">
        <v>3284</v>
      </c>
      <c r="C10" s="54" t="s">
        <v>3333</v>
      </c>
      <c r="D10" s="54" t="s">
        <v>3334</v>
      </c>
      <c r="E10" s="55"/>
      <c r="F10" s="38" t="s">
        <v>3335</v>
      </c>
      <c r="G10" s="166" t="s">
        <v>3336</v>
      </c>
    </row>
    <row r="11" spans="1:7" s="2" customFormat="1" ht="26.25" hidden="1" customHeight="1">
      <c r="A11" s="41">
        <v>10</v>
      </c>
      <c r="B11" s="41" t="s">
        <v>3284</v>
      </c>
      <c r="C11" s="54" t="s">
        <v>2803</v>
      </c>
      <c r="D11" s="54" t="s">
        <v>3337</v>
      </c>
      <c r="E11" s="55" t="s">
        <v>3268</v>
      </c>
      <c r="F11" s="38" t="s">
        <v>3338</v>
      </c>
      <c r="G11" s="166" t="s">
        <v>3339</v>
      </c>
    </row>
    <row r="12" spans="1:7" s="337" customFormat="1" ht="27" hidden="1" customHeight="1">
      <c r="A12" s="41">
        <v>11</v>
      </c>
      <c r="B12" s="336" t="s">
        <v>3340</v>
      </c>
      <c r="C12" s="39" t="s">
        <v>2788</v>
      </c>
      <c r="D12" s="761">
        <v>44428</v>
      </c>
      <c r="E12" s="762" t="s">
        <v>3268</v>
      </c>
      <c r="F12" s="243" t="s">
        <v>3341</v>
      </c>
      <c r="G12" s="166" t="s">
        <v>3342</v>
      </c>
    </row>
    <row r="13" spans="1:7" s="337" customFormat="1" ht="18.75" hidden="1" customHeight="1">
      <c r="A13" s="41">
        <v>12</v>
      </c>
      <c r="B13" s="336" t="s">
        <v>3340</v>
      </c>
      <c r="C13" s="39" t="s">
        <v>3343</v>
      </c>
      <c r="D13" s="483">
        <v>45194</v>
      </c>
      <c r="E13" s="762" t="s">
        <v>3268</v>
      </c>
      <c r="F13" s="362" t="s">
        <v>3344</v>
      </c>
      <c r="G13" s="166" t="s">
        <v>3342</v>
      </c>
    </row>
    <row r="14" spans="1:7" ht="18.95" hidden="1">
      <c r="A14" s="154">
        <v>13</v>
      </c>
      <c r="B14" s="70" t="s">
        <v>3340</v>
      </c>
      <c r="C14" s="70" t="s">
        <v>3345</v>
      </c>
      <c r="D14" s="158">
        <v>45180</v>
      </c>
      <c r="E14" s="763" t="s">
        <v>3268</v>
      </c>
      <c r="F14" s="50" t="s">
        <v>3346</v>
      </c>
      <c r="G14" s="58" t="s">
        <v>3347</v>
      </c>
    </row>
    <row r="15" spans="1:7" ht="18.95" hidden="1">
      <c r="A15" s="154">
        <v>14</v>
      </c>
      <c r="B15" s="70" t="s">
        <v>3340</v>
      </c>
      <c r="C15" s="70" t="s">
        <v>2351</v>
      </c>
      <c r="D15" s="158">
        <v>45204</v>
      </c>
      <c r="E15" s="763" t="s">
        <v>3268</v>
      </c>
      <c r="F15" s="50" t="s">
        <v>3348</v>
      </c>
      <c r="G15" s="764" t="s">
        <v>3349</v>
      </c>
    </row>
    <row r="16" spans="1:7" s="337" customFormat="1" ht="18.95" hidden="1">
      <c r="A16" s="41">
        <v>15</v>
      </c>
      <c r="B16" s="336" t="s">
        <v>3340</v>
      </c>
      <c r="C16" s="39" t="s">
        <v>1421</v>
      </c>
      <c r="D16" s="761">
        <v>45226</v>
      </c>
      <c r="E16" s="762" t="s">
        <v>3268</v>
      </c>
      <c r="F16" s="38" t="s">
        <v>3350</v>
      </c>
      <c r="G16" s="243" t="s">
        <v>3351</v>
      </c>
    </row>
    <row r="17" spans="1:7" s="337" customFormat="1" ht="18.95" hidden="1">
      <c r="A17" s="41">
        <v>16</v>
      </c>
      <c r="B17" s="336" t="s">
        <v>3340</v>
      </c>
      <c r="C17" s="39" t="s">
        <v>3352</v>
      </c>
      <c r="D17" s="761">
        <v>45222</v>
      </c>
      <c r="E17" s="762" t="s">
        <v>3268</v>
      </c>
      <c r="F17" s="362" t="s">
        <v>3353</v>
      </c>
      <c r="G17" s="362" t="s">
        <v>3354</v>
      </c>
    </row>
    <row r="18" spans="1:7" s="337" customFormat="1" ht="33.950000000000003" hidden="1">
      <c r="A18" s="41">
        <v>17</v>
      </c>
      <c r="B18" s="336" t="s">
        <v>3340</v>
      </c>
      <c r="C18" s="39" t="s">
        <v>3355</v>
      </c>
      <c r="D18" s="483">
        <v>45278</v>
      </c>
      <c r="E18" s="762" t="s">
        <v>3268</v>
      </c>
      <c r="F18" s="362"/>
      <c r="G18" s="166" t="s">
        <v>3356</v>
      </c>
    </row>
    <row r="19" spans="1:7" s="337" customFormat="1" ht="18.95" hidden="1">
      <c r="A19" s="41">
        <v>18</v>
      </c>
      <c r="B19" s="336" t="s">
        <v>3340</v>
      </c>
      <c r="C19" s="39" t="s">
        <v>1116</v>
      </c>
      <c r="D19" s="2"/>
      <c r="E19" s="762" t="s">
        <v>3268</v>
      </c>
      <c r="F19" s="362" t="s">
        <v>3357</v>
      </c>
      <c r="G19" s="166" t="s">
        <v>3358</v>
      </c>
    </row>
    <row r="20" spans="1:7" s="337" customFormat="1" ht="18.95" hidden="1">
      <c r="A20" s="41">
        <v>19</v>
      </c>
      <c r="B20" s="336" t="s">
        <v>3340</v>
      </c>
      <c r="C20" s="39" t="s">
        <v>3359</v>
      </c>
      <c r="D20" s="2"/>
      <c r="E20" s="762" t="s">
        <v>3268</v>
      </c>
      <c r="F20" s="362" t="s">
        <v>3360</v>
      </c>
      <c r="G20" s="166" t="s">
        <v>3361</v>
      </c>
    </row>
    <row r="21" spans="1:7" s="337" customFormat="1" ht="18.95" hidden="1">
      <c r="A21" s="41">
        <v>20</v>
      </c>
      <c r="B21" s="336" t="s">
        <v>3340</v>
      </c>
      <c r="C21" s="41" t="s">
        <v>3362</v>
      </c>
      <c r="D21" s="54"/>
      <c r="E21" s="762" t="s">
        <v>3268</v>
      </c>
      <c r="F21" s="38"/>
      <c r="G21" s="166" t="s">
        <v>3342</v>
      </c>
    </row>
    <row r="22" spans="1:7" s="337" customFormat="1" ht="18.95" hidden="1">
      <c r="A22" s="41">
        <v>21</v>
      </c>
      <c r="B22" s="336" t="s">
        <v>3340</v>
      </c>
      <c r="C22" s="41" t="s">
        <v>1715</v>
      </c>
      <c r="D22" s="54"/>
      <c r="E22" s="762" t="s">
        <v>3268</v>
      </c>
      <c r="F22" s="38"/>
      <c r="G22" s="166" t="s">
        <v>3342</v>
      </c>
    </row>
    <row r="23" spans="1:7" s="337" customFormat="1" ht="18.95" hidden="1">
      <c r="A23" s="41">
        <v>22</v>
      </c>
      <c r="B23" s="39" t="s">
        <v>3340</v>
      </c>
      <c r="C23" s="164" t="s">
        <v>3363</v>
      </c>
      <c r="D23" s="164" t="s">
        <v>3364</v>
      </c>
      <c r="E23" s="765" t="s">
        <v>3268</v>
      </c>
      <c r="F23" s="166" t="s">
        <v>3365</v>
      </c>
      <c r="G23" s="4" t="s">
        <v>3366</v>
      </c>
    </row>
    <row r="24" spans="1:7" s="337" customFormat="1" ht="18.95" hidden="1">
      <c r="A24" s="41">
        <v>23</v>
      </c>
      <c r="B24" s="336" t="s">
        <v>3340</v>
      </c>
      <c r="C24" s="164" t="s">
        <v>3367</v>
      </c>
      <c r="D24" s="164" t="s">
        <v>3334</v>
      </c>
      <c r="E24" s="765" t="s">
        <v>3268</v>
      </c>
      <c r="F24" s="166" t="s">
        <v>3368</v>
      </c>
      <c r="G24" s="4" t="s">
        <v>3366</v>
      </c>
    </row>
    <row r="25" spans="1:7" s="337" customFormat="1" ht="18.95" hidden="1">
      <c r="A25" s="41">
        <v>24</v>
      </c>
      <c r="B25" s="336" t="s">
        <v>3340</v>
      </c>
      <c r="C25" s="164" t="s">
        <v>2053</v>
      </c>
      <c r="D25" s="164" t="s">
        <v>3334</v>
      </c>
      <c r="E25" s="765" t="s">
        <v>3268</v>
      </c>
      <c r="F25" s="166" t="s">
        <v>3369</v>
      </c>
      <c r="G25" s="166" t="s">
        <v>3342</v>
      </c>
    </row>
    <row r="26" spans="1:7" s="337" customFormat="1" ht="18.95" hidden="1">
      <c r="A26" s="41">
        <v>25</v>
      </c>
      <c r="B26" s="336" t="s">
        <v>3340</v>
      </c>
      <c r="C26" s="164" t="s">
        <v>3370</v>
      </c>
      <c r="D26" s="164" t="s">
        <v>3371</v>
      </c>
      <c r="E26" s="765" t="s">
        <v>3268</v>
      </c>
      <c r="F26" s="166" t="s">
        <v>3372</v>
      </c>
      <c r="G26" s="166" t="s">
        <v>3342</v>
      </c>
    </row>
    <row r="27" spans="1:7" s="337" customFormat="1" ht="18.95" hidden="1">
      <c r="A27" s="41">
        <v>26</v>
      </c>
      <c r="B27" s="336" t="s">
        <v>3340</v>
      </c>
      <c r="C27" s="164" t="s">
        <v>2786</v>
      </c>
      <c r="D27" s="164" t="s">
        <v>3371</v>
      </c>
      <c r="E27" s="765" t="s">
        <v>3268</v>
      </c>
      <c r="F27" s="166" t="s">
        <v>3373</v>
      </c>
      <c r="G27" s="166" t="s">
        <v>3342</v>
      </c>
    </row>
    <row r="28" spans="1:7" s="337" customFormat="1" ht="20.25" hidden="1" customHeight="1">
      <c r="A28" s="41">
        <v>27</v>
      </c>
      <c r="B28" s="336" t="s">
        <v>3340</v>
      </c>
      <c r="C28" s="164" t="s">
        <v>639</v>
      </c>
      <c r="D28" s="164" t="s">
        <v>3371</v>
      </c>
      <c r="E28" s="765" t="s">
        <v>3268</v>
      </c>
      <c r="F28" s="166"/>
      <c r="G28" s="166" t="s">
        <v>3374</v>
      </c>
    </row>
    <row r="29" spans="1:7" s="337" customFormat="1" ht="18.95" hidden="1">
      <c r="A29" s="41">
        <v>28</v>
      </c>
      <c r="B29" s="336" t="s">
        <v>1791</v>
      </c>
      <c r="C29" s="336" t="s">
        <v>1791</v>
      </c>
      <c r="D29" s="164" t="s">
        <v>3371</v>
      </c>
      <c r="E29" s="765" t="s">
        <v>3268</v>
      </c>
      <c r="F29" s="2"/>
      <c r="G29" s="166" t="s">
        <v>3375</v>
      </c>
    </row>
    <row r="30" spans="1:7" s="337" customFormat="1" ht="18.95" hidden="1">
      <c r="A30" s="41">
        <v>29</v>
      </c>
      <c r="B30" s="336" t="s">
        <v>3376</v>
      </c>
      <c r="C30" s="164" t="s">
        <v>3376</v>
      </c>
      <c r="D30" s="2"/>
      <c r="E30" s="765" t="s">
        <v>3268</v>
      </c>
      <c r="F30" s="2"/>
      <c r="G30" s="166" t="s">
        <v>3342</v>
      </c>
    </row>
    <row r="31" spans="1:7" s="157" customFormat="1" ht="18.95" hidden="1">
      <c r="A31" s="154">
        <v>30</v>
      </c>
      <c r="B31" s="61" t="s">
        <v>3319</v>
      </c>
      <c r="C31" s="61" t="s">
        <v>1755</v>
      </c>
      <c r="E31" s="763" t="s">
        <v>3268</v>
      </c>
      <c r="F31" s="68" t="s">
        <v>3377</v>
      </c>
      <c r="G31" s="175" t="s">
        <v>3342</v>
      </c>
    </row>
    <row r="32" spans="1:7" s="2" customFormat="1" ht="25.5" hidden="1" customHeight="1">
      <c r="A32" s="336">
        <v>31</v>
      </c>
      <c r="B32" s="39" t="s">
        <v>3378</v>
      </c>
      <c r="C32" s="39" t="s">
        <v>3379</v>
      </c>
      <c r="D32" s="164" t="s">
        <v>3327</v>
      </c>
      <c r="E32" s="765" t="s">
        <v>3268</v>
      </c>
      <c r="G32" s="166" t="s">
        <v>3380</v>
      </c>
    </row>
    <row r="33" spans="1:7" s="337" customFormat="1" ht="18.95" hidden="1">
      <c r="A33" s="336">
        <v>32</v>
      </c>
      <c r="B33" s="336" t="s">
        <v>3381</v>
      </c>
      <c r="C33" s="336" t="s">
        <v>3381</v>
      </c>
      <c r="D33" s="164" t="s">
        <v>3327</v>
      </c>
      <c r="E33" s="765" t="s">
        <v>3268</v>
      </c>
      <c r="F33" s="2"/>
      <c r="G33" s="166" t="s">
        <v>3382</v>
      </c>
    </row>
    <row r="34" spans="1:7" ht="57" customHeight="1">
      <c r="A34" s="492">
        <v>33</v>
      </c>
      <c r="B34" s="504" t="s">
        <v>3378</v>
      </c>
      <c r="C34" s="376" t="s">
        <v>3199</v>
      </c>
      <c r="D34" s="455" t="s">
        <v>3383</v>
      </c>
      <c r="E34" s="767" t="s">
        <v>3268</v>
      </c>
      <c r="F34" s="69"/>
      <c r="G34" s="350" t="s">
        <v>3384</v>
      </c>
    </row>
    <row r="35" spans="1:7" s="799" customFormat="1" ht="36.75" customHeight="1">
      <c r="A35" s="336">
        <v>34</v>
      </c>
      <c r="B35" s="39" t="s">
        <v>3319</v>
      </c>
      <c r="C35" s="39" t="s">
        <v>3385</v>
      </c>
      <c r="D35" s="164" t="s">
        <v>1290</v>
      </c>
      <c r="E35" s="772" t="s">
        <v>3268</v>
      </c>
      <c r="F35" s="798"/>
      <c r="G35" s="166" t="s">
        <v>3386</v>
      </c>
    </row>
    <row r="36" spans="1:7" s="781" customFormat="1" ht="33.950000000000003">
      <c r="A36" s="376">
        <v>35</v>
      </c>
      <c r="B36" s="504" t="s">
        <v>3319</v>
      </c>
      <c r="C36" s="504" t="s">
        <v>3222</v>
      </c>
      <c r="D36" s="455" t="s">
        <v>1290</v>
      </c>
      <c r="E36" s="768" t="s">
        <v>3268</v>
      </c>
      <c r="F36" s="494"/>
      <c r="G36" s="350" t="s">
        <v>3387</v>
      </c>
    </row>
    <row r="37" spans="1:7" ht="33.950000000000003">
      <c r="A37" s="376">
        <v>36</v>
      </c>
      <c r="B37" s="504" t="s">
        <v>3319</v>
      </c>
      <c r="C37" s="504" t="s">
        <v>3388</v>
      </c>
      <c r="D37" s="455" t="s">
        <v>3389</v>
      </c>
      <c r="E37" s="768" t="s">
        <v>3268</v>
      </c>
      <c r="F37" s="494"/>
      <c r="G37" s="350" t="s">
        <v>3390</v>
      </c>
    </row>
    <row r="38" spans="1:7" s="799" customFormat="1" ht="33.950000000000003">
      <c r="A38" s="336">
        <v>37</v>
      </c>
      <c r="B38" s="39" t="s">
        <v>3319</v>
      </c>
      <c r="C38" s="39" t="s">
        <v>2789</v>
      </c>
      <c r="D38" s="164" t="s">
        <v>3389</v>
      </c>
      <c r="E38" s="772" t="s">
        <v>3268</v>
      </c>
      <c r="F38" s="2"/>
      <c r="G38" s="166" t="s">
        <v>3391</v>
      </c>
    </row>
    <row r="39" spans="1:7" s="799" customFormat="1" ht="17.100000000000001">
      <c r="A39" s="336">
        <v>38</v>
      </c>
      <c r="B39" s="39" t="s">
        <v>3319</v>
      </c>
      <c r="C39" s="39" t="s">
        <v>3201</v>
      </c>
      <c r="D39" s="164" t="s">
        <v>3389</v>
      </c>
      <c r="E39" s="772" t="s">
        <v>3268</v>
      </c>
      <c r="F39" s="2"/>
      <c r="G39" s="166" t="s">
        <v>3392</v>
      </c>
    </row>
    <row r="40" spans="1:7" ht="17.100000000000001">
      <c r="A40" s="70">
        <v>39</v>
      </c>
      <c r="B40" s="61" t="s">
        <v>3319</v>
      </c>
      <c r="C40" s="61" t="s">
        <v>1297</v>
      </c>
      <c r="D40" s="177" t="s">
        <v>1290</v>
      </c>
      <c r="E40" s="773" t="s">
        <v>3268</v>
      </c>
      <c r="G40" s="175" t="s">
        <v>3393</v>
      </c>
    </row>
    <row r="41" spans="1:7" ht="17.100000000000001">
      <c r="A41" s="492">
        <v>40</v>
      </c>
      <c r="B41" s="504" t="s">
        <v>3319</v>
      </c>
      <c r="C41" s="504" t="s">
        <v>3394</v>
      </c>
      <c r="D41" s="455" t="s">
        <v>1293</v>
      </c>
      <c r="E41" s="768" t="s">
        <v>3268</v>
      </c>
      <c r="G41" s="350" t="s">
        <v>3395</v>
      </c>
    </row>
    <row r="42" spans="1:7" ht="17.100000000000001">
      <c r="A42" s="492">
        <v>41</v>
      </c>
      <c r="B42" s="504" t="s">
        <v>3319</v>
      </c>
      <c r="C42" s="504" t="s">
        <v>1796</v>
      </c>
      <c r="D42" s="455" t="s">
        <v>3337</v>
      </c>
      <c r="E42" s="768" t="s">
        <v>3268</v>
      </c>
      <c r="G42" s="350" t="s">
        <v>3395</v>
      </c>
    </row>
    <row r="43" spans="1:7" s="799" customFormat="1" ht="17.100000000000001">
      <c r="A43" s="336">
        <v>42</v>
      </c>
      <c r="B43" s="39" t="s">
        <v>3319</v>
      </c>
      <c r="C43" s="39" t="s">
        <v>1682</v>
      </c>
      <c r="D43" s="164" t="s">
        <v>3337</v>
      </c>
      <c r="E43" s="772" t="s">
        <v>3268</v>
      </c>
      <c r="F43" s="2"/>
      <c r="G43" s="166" t="s">
        <v>3396</v>
      </c>
    </row>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47E6E-09CC-4EC1-B822-D0C9CC6E9ECD}">
  <dimension ref="A1:G17"/>
  <sheetViews>
    <sheetView topLeftCell="B1" workbookViewId="0">
      <selection activeCell="I5" sqref="I5"/>
    </sheetView>
  </sheetViews>
  <sheetFormatPr defaultColWidth="8.85546875" defaultRowHeight="12.95"/>
  <cols>
    <col min="1" max="1" width="8.85546875" style="57"/>
    <col min="2" max="2" width="23.42578125" style="57" customWidth="1"/>
    <col min="3" max="3" width="22.85546875" style="57" customWidth="1"/>
    <col min="4" max="4" width="15.85546875" style="57" customWidth="1"/>
    <col min="5" max="5" width="14.42578125" style="57" customWidth="1"/>
    <col min="6" max="6" width="38" style="57" customWidth="1"/>
    <col min="7" max="7" width="42.42578125" style="57" customWidth="1"/>
  </cols>
  <sheetData>
    <row r="1" spans="1:7" ht="17.100000000000001">
      <c r="A1" s="770" t="s">
        <v>4</v>
      </c>
      <c r="B1" s="770" t="s">
        <v>3262</v>
      </c>
      <c r="C1" s="770" t="s">
        <v>556</v>
      </c>
      <c r="D1" s="770" t="s">
        <v>3263</v>
      </c>
      <c r="E1" s="801" t="s">
        <v>14</v>
      </c>
      <c r="F1" s="771" t="s">
        <v>3264</v>
      </c>
      <c r="G1" s="771" t="s">
        <v>31</v>
      </c>
    </row>
    <row r="2" spans="1:7" s="57" customFormat="1" ht="210.75" customHeight="1">
      <c r="A2" s="455">
        <v>1</v>
      </c>
      <c r="B2" s="455" t="s">
        <v>3325</v>
      </c>
      <c r="C2" s="455" t="s">
        <v>3397</v>
      </c>
      <c r="D2" s="455" t="s">
        <v>3334</v>
      </c>
      <c r="E2" s="768" t="s">
        <v>3268</v>
      </c>
      <c r="F2" s="350" t="s">
        <v>3398</v>
      </c>
      <c r="G2" s="350" t="s">
        <v>3399</v>
      </c>
    </row>
    <row r="3" spans="1:7" ht="69.75" customHeight="1">
      <c r="A3" s="455">
        <v>2</v>
      </c>
      <c r="B3" s="455" t="s">
        <v>3265</v>
      </c>
      <c r="C3" s="455" t="s">
        <v>3323</v>
      </c>
      <c r="D3" s="455" t="s">
        <v>3334</v>
      </c>
      <c r="E3" s="768" t="s">
        <v>3268</v>
      </c>
      <c r="F3" s="350" t="s">
        <v>3324</v>
      </c>
      <c r="G3" s="350" t="s">
        <v>3400</v>
      </c>
    </row>
    <row r="4" spans="1:7" ht="48" customHeight="1">
      <c r="A4" s="455">
        <v>3</v>
      </c>
      <c r="B4" s="455" t="s">
        <v>3265</v>
      </c>
      <c r="C4" s="455" t="s">
        <v>3401</v>
      </c>
      <c r="D4" s="455" t="s">
        <v>3334</v>
      </c>
      <c r="E4" s="768" t="s">
        <v>3268</v>
      </c>
      <c r="F4" s="350"/>
      <c r="G4" s="350" t="s">
        <v>3402</v>
      </c>
    </row>
    <row r="5" spans="1:7" s="189" customFormat="1" ht="48" customHeight="1">
      <c r="A5" s="177">
        <v>4</v>
      </c>
      <c r="B5" s="177" t="s">
        <v>3265</v>
      </c>
      <c r="C5" s="177" t="s">
        <v>3403</v>
      </c>
      <c r="D5" s="177" t="s">
        <v>3334</v>
      </c>
      <c r="E5" s="772" t="s">
        <v>3268</v>
      </c>
      <c r="F5" s="175" t="s">
        <v>3404</v>
      </c>
      <c r="G5" s="350" t="s">
        <v>3405</v>
      </c>
    </row>
    <row r="6" spans="1:7" s="57" customFormat="1" ht="41.25" customHeight="1">
      <c r="A6" s="177">
        <v>5</v>
      </c>
      <c r="B6" s="61" t="s">
        <v>3319</v>
      </c>
      <c r="C6" s="61" t="s">
        <v>1297</v>
      </c>
      <c r="D6" s="177" t="s">
        <v>3334</v>
      </c>
      <c r="E6" s="773" t="s">
        <v>3268</v>
      </c>
      <c r="F6" s="494"/>
      <c r="G6" s="175" t="s">
        <v>3406</v>
      </c>
    </row>
    <row r="7" spans="1:7" s="57" customFormat="1" ht="409.5" customHeight="1">
      <c r="A7" s="177">
        <v>6</v>
      </c>
      <c r="B7" s="61" t="s">
        <v>3319</v>
      </c>
      <c r="C7" s="61" t="s">
        <v>3385</v>
      </c>
      <c r="D7" s="177" t="s">
        <v>1290</v>
      </c>
      <c r="E7" s="773" t="s">
        <v>3268</v>
      </c>
      <c r="F7" s="494"/>
      <c r="G7" s="175" t="s">
        <v>3407</v>
      </c>
    </row>
    <row r="8" spans="1:7" s="57" customFormat="1" ht="51.75" customHeight="1">
      <c r="A8" s="455">
        <v>7</v>
      </c>
      <c r="B8" s="504" t="s">
        <v>3265</v>
      </c>
      <c r="C8" s="504" t="s">
        <v>3408</v>
      </c>
      <c r="D8" s="455" t="s">
        <v>1290</v>
      </c>
      <c r="E8" s="768" t="s">
        <v>3268</v>
      </c>
      <c r="G8" s="817" t="s">
        <v>3409</v>
      </c>
    </row>
    <row r="9" spans="1:7" s="57" customFormat="1" ht="75" customHeight="1">
      <c r="A9" s="495">
        <v>8</v>
      </c>
      <c r="B9" s="504" t="s">
        <v>3265</v>
      </c>
      <c r="C9" s="504" t="s">
        <v>3410</v>
      </c>
      <c r="D9" s="504" t="s">
        <v>3327</v>
      </c>
      <c r="E9" s="768" t="s">
        <v>3268</v>
      </c>
      <c r="G9" s="960" t="s">
        <v>3411</v>
      </c>
    </row>
    <row r="10" spans="1:7" s="800" customFormat="1" ht="42" customHeight="1">
      <c r="A10" s="39">
        <v>9</v>
      </c>
      <c r="B10" s="39" t="s">
        <v>1525</v>
      </c>
      <c r="C10" s="39" t="s">
        <v>2803</v>
      </c>
      <c r="D10" s="39" t="s">
        <v>3383</v>
      </c>
      <c r="E10" s="468" t="s">
        <v>3268</v>
      </c>
      <c r="F10" s="61"/>
      <c r="G10" s="175" t="s">
        <v>3412</v>
      </c>
    </row>
    <row r="11" spans="1:7" ht="250.5" customHeight="1">
      <c r="A11" s="455">
        <v>10</v>
      </c>
      <c r="B11" s="504" t="s">
        <v>3319</v>
      </c>
      <c r="C11" s="504" t="s">
        <v>1778</v>
      </c>
      <c r="D11" s="455" t="s">
        <v>3383</v>
      </c>
      <c r="E11" s="768" t="s">
        <v>3268</v>
      </c>
      <c r="G11" s="544" t="s">
        <v>3413</v>
      </c>
    </row>
    <row r="12" spans="1:7" ht="201" customHeight="1">
      <c r="A12" s="455">
        <v>11</v>
      </c>
      <c r="B12" s="504" t="s">
        <v>3319</v>
      </c>
      <c r="C12" s="504" t="s">
        <v>3201</v>
      </c>
      <c r="D12" s="455" t="s">
        <v>3364</v>
      </c>
      <c r="E12" s="768" t="s">
        <v>3268</v>
      </c>
      <c r="F12" s="170"/>
      <c r="G12" s="961" t="s">
        <v>3414</v>
      </c>
    </row>
    <row r="13" spans="1:7" ht="52.5" customHeight="1">
      <c r="A13" s="177">
        <v>11</v>
      </c>
      <c r="B13" s="61" t="s">
        <v>3319</v>
      </c>
      <c r="C13" s="61" t="s">
        <v>1793</v>
      </c>
      <c r="D13" s="177" t="s">
        <v>3364</v>
      </c>
      <c r="E13" s="773" t="s">
        <v>3268</v>
      </c>
      <c r="F13" s="170"/>
      <c r="G13" s="544" t="s">
        <v>3415</v>
      </c>
    </row>
    <row r="14" spans="1:7" s="780" customFormat="1" ht="261.75" customHeight="1">
      <c r="A14" s="504">
        <v>12</v>
      </c>
      <c r="B14" s="504" t="s">
        <v>3319</v>
      </c>
      <c r="C14" s="504" t="s">
        <v>2789</v>
      </c>
      <c r="D14" s="455" t="s">
        <v>3416</v>
      </c>
      <c r="E14" s="768" t="s">
        <v>3268</v>
      </c>
      <c r="F14" s="170"/>
      <c r="G14" s="247" t="s">
        <v>3417</v>
      </c>
    </row>
    <row r="15" spans="1:7" ht="319.5" customHeight="1">
      <c r="A15" s="504">
        <v>13</v>
      </c>
      <c r="B15" s="504" t="s">
        <v>3319</v>
      </c>
      <c r="C15" s="504" t="s">
        <v>1297</v>
      </c>
      <c r="D15" s="455" t="s">
        <v>3416</v>
      </c>
      <c r="E15" s="768" t="s">
        <v>3268</v>
      </c>
      <c r="F15" s="170"/>
      <c r="G15" s="544" t="s">
        <v>3418</v>
      </c>
    </row>
    <row r="16" spans="1:7" ht="99.75" customHeight="1">
      <c r="A16" s="504">
        <v>14</v>
      </c>
      <c r="B16" s="504" t="s">
        <v>3319</v>
      </c>
      <c r="C16" s="504" t="s">
        <v>1858</v>
      </c>
      <c r="D16" s="455" t="s">
        <v>3416</v>
      </c>
      <c r="E16" s="768" t="s">
        <v>3268</v>
      </c>
      <c r="F16" s="170"/>
      <c r="G16" s="544" t="s">
        <v>3419</v>
      </c>
    </row>
    <row r="17" spans="1:7" ht="116.25" customHeight="1">
      <c r="A17" s="504">
        <v>15</v>
      </c>
      <c r="B17" s="504" t="s">
        <v>3319</v>
      </c>
      <c r="C17" s="504" t="s">
        <v>3376</v>
      </c>
      <c r="D17" s="455" t="s">
        <v>3389</v>
      </c>
      <c r="E17" s="768" t="s">
        <v>3268</v>
      </c>
      <c r="F17" s="170"/>
      <c r="G17" s="544" t="s">
        <v>3420</v>
      </c>
    </row>
  </sheetData>
  <phoneticPr fontId="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99082-5033-4E79-9641-145DFB8C96F6}">
  <dimension ref="A1:G17"/>
  <sheetViews>
    <sheetView workbookViewId="0">
      <selection activeCell="F15" sqref="F15"/>
    </sheetView>
  </sheetViews>
  <sheetFormatPr defaultColWidth="8.85546875" defaultRowHeight="12.95"/>
  <cols>
    <col min="1" max="1" width="6" style="57" bestFit="1" customWidth="1"/>
    <col min="2" max="2" width="19.42578125" bestFit="1" customWidth="1"/>
    <col min="3" max="3" width="26.42578125" style="57" customWidth="1"/>
    <col min="4" max="4" width="12" bestFit="1" customWidth="1"/>
    <col min="5" max="5" width="6.7109375" bestFit="1" customWidth="1"/>
    <col min="6" max="6" width="53.42578125" style="227" customWidth="1"/>
    <col min="7" max="7" width="88.7109375" style="227" customWidth="1"/>
  </cols>
  <sheetData>
    <row r="1" spans="1:7" s="2" customFormat="1" ht="18.95">
      <c r="A1" s="56" t="s">
        <v>3421</v>
      </c>
      <c r="B1" s="5" t="s">
        <v>3262</v>
      </c>
      <c r="C1" s="56" t="s">
        <v>556</v>
      </c>
      <c r="D1" s="5" t="s">
        <v>3263</v>
      </c>
      <c r="E1" s="5" t="s">
        <v>14</v>
      </c>
      <c r="F1" s="226" t="s">
        <v>3264</v>
      </c>
      <c r="G1" s="226" t="s">
        <v>31</v>
      </c>
    </row>
    <row r="2" spans="1:7" ht="18.95">
      <c r="A2" s="154">
        <v>1</v>
      </c>
      <c r="B2" s="154" t="s">
        <v>3265</v>
      </c>
      <c r="C2" s="154" t="s">
        <v>3305</v>
      </c>
      <c r="D2" s="154" t="s">
        <v>3422</v>
      </c>
      <c r="E2" s="156" t="s">
        <v>3268</v>
      </c>
      <c r="F2" s="59" t="s">
        <v>3307</v>
      </c>
      <c r="G2" s="50"/>
    </row>
    <row r="3" spans="1:7" s="2" customFormat="1" ht="157.5" customHeight="1">
      <c r="A3" s="41">
        <v>2</v>
      </c>
      <c r="B3" s="41" t="s">
        <v>3265</v>
      </c>
      <c r="C3" s="54" t="s">
        <v>3309</v>
      </c>
      <c r="D3" s="54" t="s">
        <v>3422</v>
      </c>
      <c r="E3" s="55" t="s">
        <v>3268</v>
      </c>
      <c r="F3" s="38" t="s">
        <v>3311</v>
      </c>
      <c r="G3" s="4"/>
    </row>
    <row r="4" spans="1:7" s="2" customFormat="1" ht="24.75" customHeight="1">
      <c r="A4" s="41">
        <v>3</v>
      </c>
      <c r="B4" s="41" t="s">
        <v>3265</v>
      </c>
      <c r="C4" s="54" t="s">
        <v>3313</v>
      </c>
      <c r="D4" s="54" t="s">
        <v>3422</v>
      </c>
      <c r="E4" s="55" t="s">
        <v>3268</v>
      </c>
      <c r="F4" s="38" t="s">
        <v>3314</v>
      </c>
      <c r="G4" s="4"/>
    </row>
    <row r="5" spans="1:7" ht="34.5" customHeight="1">
      <c r="A5" s="154">
        <v>4</v>
      </c>
      <c r="B5" s="154" t="s">
        <v>3265</v>
      </c>
      <c r="C5" s="155" t="s">
        <v>3316</v>
      </c>
      <c r="D5" s="155" t="s">
        <v>3422</v>
      </c>
      <c r="E5" s="156" t="s">
        <v>3268</v>
      </c>
      <c r="F5" s="50" t="s">
        <v>3317</v>
      </c>
      <c r="G5" s="59"/>
    </row>
    <row r="6" spans="1:7" s="212" customFormat="1" ht="27.75" customHeight="1">
      <c r="A6" s="153">
        <v>5</v>
      </c>
      <c r="B6" s="153" t="s">
        <v>3265</v>
      </c>
      <c r="C6" s="162" t="s">
        <v>3320</v>
      </c>
      <c r="D6" s="162" t="s">
        <v>3423</v>
      </c>
      <c r="E6" s="163" t="s">
        <v>3268</v>
      </c>
      <c r="F6" s="60" t="s">
        <v>3321</v>
      </c>
      <c r="G6" s="32"/>
    </row>
    <row r="7" spans="1:7" s="212" customFormat="1" ht="84" customHeight="1">
      <c r="A7" s="153">
        <v>6</v>
      </c>
      <c r="B7" s="153" t="s">
        <v>3265</v>
      </c>
      <c r="C7" s="162" t="s">
        <v>3323</v>
      </c>
      <c r="D7" s="162" t="s">
        <v>3424</v>
      </c>
      <c r="E7" s="163" t="s">
        <v>3268</v>
      </c>
      <c r="F7" s="60" t="s">
        <v>3324</v>
      </c>
      <c r="G7" s="32"/>
    </row>
    <row r="8" spans="1:7" s="212" customFormat="1" ht="24" customHeight="1">
      <c r="A8" s="153">
        <v>7</v>
      </c>
      <c r="B8" s="153" t="s">
        <v>3265</v>
      </c>
      <c r="C8" s="162" t="s">
        <v>3425</v>
      </c>
      <c r="D8" s="162" t="s">
        <v>3424</v>
      </c>
      <c r="E8" s="163" t="s">
        <v>3268</v>
      </c>
      <c r="F8" s="60" t="s">
        <v>3146</v>
      </c>
      <c r="G8" s="32"/>
    </row>
    <row r="9" spans="1:7" s="212" customFormat="1" ht="51" customHeight="1">
      <c r="A9" s="153">
        <v>8</v>
      </c>
      <c r="B9" s="153" t="s">
        <v>3325</v>
      </c>
      <c r="C9" s="162" t="s">
        <v>3326</v>
      </c>
      <c r="D9" s="162" t="s">
        <v>3426</v>
      </c>
      <c r="E9" s="163" t="s">
        <v>3268</v>
      </c>
      <c r="F9" s="60" t="s">
        <v>3328</v>
      </c>
      <c r="G9" s="32" t="s">
        <v>3427</v>
      </c>
    </row>
    <row r="10" spans="1:7" ht="39.75" customHeight="1">
      <c r="A10" s="154">
        <v>9</v>
      </c>
      <c r="B10" s="70" t="s">
        <v>3319</v>
      </c>
      <c r="C10" s="154" t="s">
        <v>3216</v>
      </c>
      <c r="D10" s="155" t="s">
        <v>3422</v>
      </c>
      <c r="E10" s="763" t="s">
        <v>3268</v>
      </c>
      <c r="F10" s="50"/>
      <c r="G10" s="59" t="s">
        <v>3428</v>
      </c>
    </row>
    <row r="11" spans="1:7" ht="67.5" customHeight="1">
      <c r="A11" s="154">
        <v>10</v>
      </c>
      <c r="B11" s="41" t="s">
        <v>3284</v>
      </c>
      <c r="C11" s="154" t="s">
        <v>3216</v>
      </c>
      <c r="D11" s="155" t="s">
        <v>3422</v>
      </c>
      <c r="E11" s="763" t="s">
        <v>3268</v>
      </c>
      <c r="F11" s="50"/>
      <c r="G11" s="59" t="s">
        <v>3429</v>
      </c>
    </row>
    <row r="12" spans="1:7" s="337" customFormat="1" ht="18.95">
      <c r="A12" s="41">
        <v>11</v>
      </c>
      <c r="B12" s="336" t="s">
        <v>3319</v>
      </c>
      <c r="C12" s="336" t="s">
        <v>3088</v>
      </c>
      <c r="D12" s="155" t="s">
        <v>3424</v>
      </c>
      <c r="E12" s="762" t="s">
        <v>3268</v>
      </c>
      <c r="F12" s="769"/>
      <c r="G12" s="32" t="s">
        <v>3430</v>
      </c>
    </row>
    <row r="13" spans="1:7" ht="18.95">
      <c r="A13" s="153">
        <v>12</v>
      </c>
      <c r="B13" s="376" t="s">
        <v>3319</v>
      </c>
      <c r="C13" s="376" t="s">
        <v>3431</v>
      </c>
      <c r="D13" s="162" t="s">
        <v>3424</v>
      </c>
      <c r="E13" s="766" t="s">
        <v>3268</v>
      </c>
      <c r="F13" s="466"/>
      <c r="G13" s="32" t="s">
        <v>3430</v>
      </c>
    </row>
    <row r="14" spans="1:7" ht="18.95">
      <c r="A14" s="153">
        <v>13</v>
      </c>
      <c r="B14" s="376" t="s">
        <v>3319</v>
      </c>
      <c r="C14" s="376" t="s">
        <v>3432</v>
      </c>
      <c r="D14" s="162" t="s">
        <v>3423</v>
      </c>
      <c r="E14" s="766" t="s">
        <v>3268</v>
      </c>
      <c r="G14" s="32" t="s">
        <v>3430</v>
      </c>
    </row>
    <row r="15" spans="1:7" ht="39.75" customHeight="1">
      <c r="A15" s="167">
        <v>14</v>
      </c>
      <c r="B15" s="61" t="s">
        <v>3319</v>
      </c>
      <c r="C15" s="167" t="s">
        <v>49</v>
      </c>
      <c r="D15" s="177" t="s">
        <v>3433</v>
      </c>
      <c r="E15" s="762" t="s">
        <v>3268</v>
      </c>
      <c r="G15" s="59" t="s">
        <v>3434</v>
      </c>
    </row>
    <row r="16" spans="1:7" ht="34.5" customHeight="1">
      <c r="A16" s="167">
        <v>15</v>
      </c>
      <c r="B16" s="61" t="s">
        <v>3319</v>
      </c>
      <c r="C16" s="167" t="s">
        <v>3435</v>
      </c>
      <c r="D16" s="177" t="s">
        <v>3436</v>
      </c>
      <c r="E16" s="825" t="s">
        <v>3268</v>
      </c>
      <c r="G16" s="59" t="s">
        <v>3437</v>
      </c>
    </row>
    <row r="17" spans="1:7" ht="35.25" customHeight="1">
      <c r="A17" s="167">
        <v>15</v>
      </c>
      <c r="B17" s="61" t="s">
        <v>3319</v>
      </c>
      <c r="C17" s="167" t="s">
        <v>3438</v>
      </c>
      <c r="D17" s="177" t="s">
        <v>2884</v>
      </c>
      <c r="E17" s="825" t="s">
        <v>3268</v>
      </c>
      <c r="G17" s="59" t="s">
        <v>3439</v>
      </c>
    </row>
  </sheetData>
  <phoneticPr fontId="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98DEC-6D8E-4CE7-88E7-B5631B2C53CB}">
  <dimension ref="A1:G82"/>
  <sheetViews>
    <sheetView workbookViewId="0">
      <pane ySplit="1" topLeftCell="A74" activePane="bottomLeft" state="frozen"/>
      <selection pane="bottomLeft" activeCell="F74" sqref="F74"/>
    </sheetView>
  </sheetViews>
  <sheetFormatPr defaultColWidth="8.85546875" defaultRowHeight="12.95"/>
  <cols>
    <col min="1" max="1" width="9.140625" style="57"/>
    <col min="2" max="2" width="17.42578125" customWidth="1"/>
    <col min="3" max="3" width="26.42578125" style="57" customWidth="1"/>
    <col min="4" max="4" width="16.28515625" customWidth="1"/>
    <col min="5" max="5" width="12.42578125" customWidth="1"/>
    <col min="6" max="6" width="41.42578125" customWidth="1"/>
    <col min="7" max="7" width="65.85546875" customWidth="1"/>
  </cols>
  <sheetData>
    <row r="1" spans="1:7" s="2" customFormat="1" ht="18.95">
      <c r="A1" s="56" t="s">
        <v>4</v>
      </c>
      <c r="B1" s="5" t="s">
        <v>3262</v>
      </c>
      <c r="C1" s="56" t="s">
        <v>556</v>
      </c>
      <c r="D1" s="5" t="s">
        <v>3263</v>
      </c>
      <c r="E1" s="5" t="s">
        <v>14</v>
      </c>
      <c r="F1" s="5" t="s">
        <v>3264</v>
      </c>
      <c r="G1" s="5" t="s">
        <v>31</v>
      </c>
    </row>
    <row r="2" spans="1:7" s="2" customFormat="1" ht="33.950000000000003">
      <c r="A2" s="41">
        <v>1</v>
      </c>
      <c r="B2" s="41" t="s">
        <v>3265</v>
      </c>
      <c r="C2" s="54" t="s">
        <v>3323</v>
      </c>
      <c r="D2" s="54" t="s">
        <v>1293</v>
      </c>
      <c r="E2" s="55" t="s">
        <v>3268</v>
      </c>
      <c r="F2" s="50" t="s">
        <v>3324</v>
      </c>
      <c r="G2" s="59" t="s">
        <v>3440</v>
      </c>
    </row>
    <row r="3" spans="1:7" s="2" customFormat="1" ht="18.95">
      <c r="A3" s="41">
        <v>2</v>
      </c>
      <c r="B3" s="41" t="s">
        <v>3265</v>
      </c>
      <c r="C3" s="54" t="s">
        <v>3326</v>
      </c>
      <c r="D3" s="54" t="s">
        <v>3327</v>
      </c>
      <c r="E3" s="55" t="s">
        <v>3268</v>
      </c>
      <c r="F3" s="38" t="s">
        <v>3328</v>
      </c>
      <c r="G3" s="59" t="s">
        <v>3441</v>
      </c>
    </row>
    <row r="4" spans="1:7" s="2" customFormat="1" ht="18.95">
      <c r="A4" s="102">
        <v>3</v>
      </c>
      <c r="B4" s="102" t="s">
        <v>3284</v>
      </c>
      <c r="C4" s="164" t="s">
        <v>3442</v>
      </c>
      <c r="D4" s="164" t="s">
        <v>3334</v>
      </c>
      <c r="E4" s="165"/>
      <c r="F4" s="166" t="s">
        <v>3335</v>
      </c>
      <c r="G4" s="857" t="s">
        <v>3443</v>
      </c>
    </row>
    <row r="5" spans="1:7" s="2" customFormat="1" ht="18.95">
      <c r="A5" s="154">
        <v>4</v>
      </c>
      <c r="B5" s="167" t="s">
        <v>3284</v>
      </c>
      <c r="C5" s="155" t="s">
        <v>3444</v>
      </c>
      <c r="D5" s="155" t="s">
        <v>3389</v>
      </c>
      <c r="E5" s="156" t="s">
        <v>3268</v>
      </c>
      <c r="F5" s="50" t="s">
        <v>3445</v>
      </c>
      <c r="G5" s="59" t="s">
        <v>3446</v>
      </c>
    </row>
    <row r="6" spans="1:7" s="157" customFormat="1" ht="18.95">
      <c r="A6" s="154">
        <v>5</v>
      </c>
      <c r="B6" s="70" t="s">
        <v>3340</v>
      </c>
      <c r="C6" s="61" t="s">
        <v>1803</v>
      </c>
      <c r="D6" s="774">
        <v>44428</v>
      </c>
      <c r="E6" s="763" t="s">
        <v>3268</v>
      </c>
      <c r="F6" s="684" t="s">
        <v>3341</v>
      </c>
      <c r="G6" s="764" t="s">
        <v>3447</v>
      </c>
    </row>
    <row r="7" spans="1:7" ht="18.95">
      <c r="A7" s="41">
        <v>6</v>
      </c>
      <c r="B7" s="70" t="s">
        <v>3340</v>
      </c>
      <c r="C7" s="61" t="s">
        <v>1793</v>
      </c>
      <c r="D7" s="71">
        <v>44484</v>
      </c>
      <c r="E7" s="763" t="s">
        <v>3268</v>
      </c>
      <c r="F7" s="68" t="s">
        <v>3448</v>
      </c>
      <c r="G7" s="68" t="s">
        <v>3449</v>
      </c>
    </row>
    <row r="8" spans="1:7" s="69" customFormat="1" ht="18.95">
      <c r="A8" s="41">
        <v>7</v>
      </c>
      <c r="B8" s="70" t="s">
        <v>3340</v>
      </c>
      <c r="C8" s="70" t="s">
        <v>3450</v>
      </c>
      <c r="D8" s="158">
        <v>44512</v>
      </c>
      <c r="E8" s="763" t="s">
        <v>3268</v>
      </c>
      <c r="F8" s="50" t="s">
        <v>3451</v>
      </c>
      <c r="G8" s="58" t="s">
        <v>3452</v>
      </c>
    </row>
    <row r="9" spans="1:7" s="69" customFormat="1" ht="18.95">
      <c r="A9" s="154">
        <v>8</v>
      </c>
      <c r="B9" s="70" t="s">
        <v>3340</v>
      </c>
      <c r="C9" s="70" t="s">
        <v>3453</v>
      </c>
      <c r="D9" s="158">
        <v>44922</v>
      </c>
      <c r="E9" s="763" t="s">
        <v>3268</v>
      </c>
      <c r="F9" s="50" t="s">
        <v>3454</v>
      </c>
      <c r="G9" s="175" t="s">
        <v>3455</v>
      </c>
    </row>
    <row r="10" spans="1:7" ht="18.95">
      <c r="A10" s="41">
        <v>9</v>
      </c>
      <c r="B10" s="70" t="s">
        <v>3340</v>
      </c>
      <c r="C10" s="61" t="s">
        <v>3194</v>
      </c>
      <c r="D10" s="71" t="s">
        <v>3456</v>
      </c>
      <c r="E10" s="763" t="s">
        <v>3268</v>
      </c>
      <c r="F10" s="68" t="s">
        <v>3457</v>
      </c>
      <c r="G10" s="175" t="s">
        <v>3458</v>
      </c>
    </row>
    <row r="11" spans="1:7" s="69" customFormat="1" ht="18.95">
      <c r="A11" s="41">
        <v>10</v>
      </c>
      <c r="B11" s="70" t="s">
        <v>3340</v>
      </c>
      <c r="C11" s="61" t="s">
        <v>3367</v>
      </c>
      <c r="D11" s="71">
        <v>44470</v>
      </c>
      <c r="E11" s="763" t="s">
        <v>3268</v>
      </c>
      <c r="F11" s="68" t="s">
        <v>3459</v>
      </c>
      <c r="G11" s="175" t="s">
        <v>3458</v>
      </c>
    </row>
    <row r="12" spans="1:7" ht="18.95">
      <c r="A12" s="153">
        <v>11</v>
      </c>
      <c r="B12" s="70" t="s">
        <v>3340</v>
      </c>
      <c r="C12" s="61" t="s">
        <v>1933</v>
      </c>
      <c r="D12" s="71">
        <v>44658</v>
      </c>
      <c r="E12" s="763" t="s">
        <v>3268</v>
      </c>
      <c r="F12" s="68" t="s">
        <v>3460</v>
      </c>
      <c r="G12" s="175" t="s">
        <v>3461</v>
      </c>
    </row>
    <row r="13" spans="1:7" s="69" customFormat="1" ht="18.95">
      <c r="A13" s="41">
        <v>12</v>
      </c>
      <c r="B13" s="70" t="s">
        <v>3340</v>
      </c>
      <c r="C13" s="61" t="s">
        <v>3220</v>
      </c>
      <c r="D13" s="71">
        <v>44658</v>
      </c>
      <c r="E13" s="763" t="s">
        <v>3268</v>
      </c>
      <c r="F13" s="68" t="s">
        <v>3462</v>
      </c>
      <c r="G13" s="68" t="s">
        <v>3463</v>
      </c>
    </row>
    <row r="14" spans="1:7" ht="18.95">
      <c r="A14" s="41">
        <v>13</v>
      </c>
      <c r="B14" s="70" t="s">
        <v>3340</v>
      </c>
      <c r="C14" s="61" t="s">
        <v>471</v>
      </c>
      <c r="D14" s="71">
        <v>44671</v>
      </c>
      <c r="E14" s="763" t="s">
        <v>3268</v>
      </c>
      <c r="F14" s="68" t="s">
        <v>3464</v>
      </c>
      <c r="G14" s="68" t="s">
        <v>3465</v>
      </c>
    </row>
    <row r="15" spans="1:7" ht="33.950000000000003">
      <c r="A15" s="102">
        <v>14</v>
      </c>
      <c r="B15" s="70" t="s">
        <v>3340</v>
      </c>
      <c r="C15" s="61" t="s">
        <v>3466</v>
      </c>
      <c r="D15" s="71">
        <v>44685</v>
      </c>
      <c r="E15" s="763" t="s">
        <v>3268</v>
      </c>
      <c r="F15" s="68" t="s">
        <v>3467</v>
      </c>
      <c r="G15" s="175" t="s">
        <v>3468</v>
      </c>
    </row>
    <row r="16" spans="1:7" ht="18.95">
      <c r="A16" s="102">
        <v>15</v>
      </c>
      <c r="B16" s="61" t="s">
        <v>3340</v>
      </c>
      <c r="C16" s="61" t="s">
        <v>3469</v>
      </c>
      <c r="E16" s="545" t="s">
        <v>3268</v>
      </c>
      <c r="F16" s="170" t="s">
        <v>3470</v>
      </c>
      <c r="G16" s="544" t="s">
        <v>3471</v>
      </c>
    </row>
    <row r="17" spans="1:7" ht="18.95">
      <c r="A17" s="167">
        <v>16</v>
      </c>
      <c r="B17" s="61" t="s">
        <v>3340</v>
      </c>
      <c r="C17" s="61" t="s">
        <v>3472</v>
      </c>
      <c r="D17" s="71">
        <v>44694</v>
      </c>
      <c r="E17" s="763" t="s">
        <v>3268</v>
      </c>
      <c r="F17" s="68" t="s">
        <v>3473</v>
      </c>
      <c r="G17" s="175" t="s">
        <v>3474</v>
      </c>
    </row>
    <row r="18" spans="1:7" ht="18.95">
      <c r="A18" s="167">
        <v>17</v>
      </c>
      <c r="B18" s="61" t="s">
        <v>3340</v>
      </c>
      <c r="C18" s="61" t="s">
        <v>3475</v>
      </c>
      <c r="D18" s="71">
        <v>44699</v>
      </c>
      <c r="E18" s="763" t="s">
        <v>3268</v>
      </c>
      <c r="F18" s="68" t="s">
        <v>3476</v>
      </c>
      <c r="G18" s="68" t="s">
        <v>3477</v>
      </c>
    </row>
    <row r="19" spans="1:7" ht="18.95">
      <c r="A19" s="167">
        <v>18</v>
      </c>
      <c r="B19" s="61" t="s">
        <v>3340</v>
      </c>
      <c r="C19" s="61" t="s">
        <v>3403</v>
      </c>
      <c r="D19" s="71" t="s">
        <v>3478</v>
      </c>
      <c r="E19" s="545" t="s">
        <v>3268</v>
      </c>
      <c r="F19" s="68" t="s">
        <v>3479</v>
      </c>
      <c r="G19" s="175" t="s">
        <v>3480</v>
      </c>
    </row>
    <row r="20" spans="1:7" ht="18.95">
      <c r="A20" s="167">
        <v>19</v>
      </c>
      <c r="B20" s="61" t="s">
        <v>3340</v>
      </c>
      <c r="C20" s="61" t="s">
        <v>1830</v>
      </c>
      <c r="D20" s="71">
        <v>44706</v>
      </c>
      <c r="E20" s="545" t="s">
        <v>3268</v>
      </c>
      <c r="F20" s="68" t="s">
        <v>3481</v>
      </c>
      <c r="G20" s="68" t="s">
        <v>3482</v>
      </c>
    </row>
    <row r="21" spans="1:7" ht="18.95">
      <c r="A21" s="167">
        <v>20</v>
      </c>
      <c r="B21" s="61" t="s">
        <v>3340</v>
      </c>
      <c r="C21" s="61" t="s">
        <v>380</v>
      </c>
      <c r="D21" s="71">
        <v>44713</v>
      </c>
      <c r="E21" s="545" t="s">
        <v>3268</v>
      </c>
      <c r="F21" s="68" t="s">
        <v>3481</v>
      </c>
      <c r="G21" s="175" t="s">
        <v>3483</v>
      </c>
    </row>
    <row r="22" spans="1:7" ht="18.95">
      <c r="A22" s="167">
        <v>21</v>
      </c>
      <c r="B22" s="61" t="s">
        <v>3340</v>
      </c>
      <c r="C22" s="61" t="s">
        <v>3484</v>
      </c>
      <c r="D22" s="71">
        <v>44720</v>
      </c>
      <c r="E22" s="545" t="s">
        <v>3268</v>
      </c>
      <c r="F22" s="68" t="s">
        <v>3485</v>
      </c>
      <c r="G22" s="68" t="s">
        <v>3486</v>
      </c>
    </row>
    <row r="23" spans="1:7" s="173" customFormat="1" ht="18.95">
      <c r="A23" s="167">
        <v>22</v>
      </c>
      <c r="B23" s="61" t="s">
        <v>3340</v>
      </c>
      <c r="C23" s="61" t="s">
        <v>3487</v>
      </c>
      <c r="D23" s="177" t="s">
        <v>3337</v>
      </c>
      <c r="E23" s="545" t="s">
        <v>3268</v>
      </c>
      <c r="F23" s="170" t="s">
        <v>3488</v>
      </c>
      <c r="G23" s="175" t="s">
        <v>3489</v>
      </c>
    </row>
    <row r="24" spans="1:7" ht="18.95">
      <c r="A24" s="167">
        <v>23</v>
      </c>
      <c r="B24" s="61" t="s">
        <v>3340</v>
      </c>
      <c r="C24" s="61" t="s">
        <v>2796</v>
      </c>
      <c r="D24" s="177" t="s">
        <v>3337</v>
      </c>
      <c r="E24" s="545" t="s">
        <v>3268</v>
      </c>
      <c r="F24" s="170" t="s">
        <v>3488</v>
      </c>
      <c r="G24" s="170" t="s">
        <v>3490</v>
      </c>
    </row>
    <row r="25" spans="1:7" ht="18.95">
      <c r="A25" s="167">
        <v>24</v>
      </c>
      <c r="B25" s="61" t="s">
        <v>3340</v>
      </c>
      <c r="C25" s="61" t="s">
        <v>3491</v>
      </c>
      <c r="D25" s="164" t="s">
        <v>3337</v>
      </c>
      <c r="E25" s="545" t="s">
        <v>3268</v>
      </c>
      <c r="F25" s="170" t="s">
        <v>3488</v>
      </c>
      <c r="G25" s="170" t="s">
        <v>3492</v>
      </c>
    </row>
    <row r="26" spans="1:7" ht="18.95">
      <c r="A26" s="167">
        <v>25</v>
      </c>
      <c r="B26" s="61" t="s">
        <v>3340</v>
      </c>
      <c r="C26" s="61" t="s">
        <v>3246</v>
      </c>
      <c r="D26" s="164" t="s">
        <v>3337</v>
      </c>
      <c r="E26" s="545" t="s">
        <v>3268</v>
      </c>
      <c r="F26" s="170" t="s">
        <v>3488</v>
      </c>
      <c r="G26" s="68" t="s">
        <v>3493</v>
      </c>
    </row>
    <row r="27" spans="1:7" ht="18.95">
      <c r="A27" s="167">
        <v>26</v>
      </c>
      <c r="B27" s="167" t="s">
        <v>3284</v>
      </c>
      <c r="C27" s="177"/>
      <c r="D27" s="177" t="s">
        <v>3337</v>
      </c>
      <c r="E27" s="545" t="s">
        <v>3268</v>
      </c>
      <c r="F27" s="175" t="s">
        <v>3494</v>
      </c>
      <c r="G27" s="857" t="s">
        <v>3495</v>
      </c>
    </row>
    <row r="28" spans="1:7" ht="18.95">
      <c r="A28" s="102">
        <v>27</v>
      </c>
      <c r="B28" s="102" t="s">
        <v>3284</v>
      </c>
      <c r="C28" s="164" t="s">
        <v>2803</v>
      </c>
      <c r="D28" s="164" t="s">
        <v>3371</v>
      </c>
      <c r="E28" s="545" t="s">
        <v>3268</v>
      </c>
      <c r="F28" s="166" t="s">
        <v>3338</v>
      </c>
      <c r="G28" s="857" t="s">
        <v>3496</v>
      </c>
    </row>
    <row r="29" spans="1:7" s="157" customFormat="1" ht="18.95">
      <c r="A29" s="102">
        <v>28</v>
      </c>
      <c r="B29" s="102" t="s">
        <v>3284</v>
      </c>
      <c r="C29" s="164" t="s">
        <v>3497</v>
      </c>
      <c r="D29" s="164" t="s">
        <v>3371</v>
      </c>
      <c r="E29" s="545" t="s">
        <v>3268</v>
      </c>
      <c r="F29" s="166" t="s">
        <v>3498</v>
      </c>
      <c r="G29" s="857" t="s">
        <v>3499</v>
      </c>
    </row>
    <row r="30" spans="1:7" ht="18.95">
      <c r="A30" s="167">
        <v>29</v>
      </c>
      <c r="B30" s="61" t="s">
        <v>3340</v>
      </c>
      <c r="C30" s="61" t="s">
        <v>3500</v>
      </c>
      <c r="D30" s="164" t="s">
        <v>3371</v>
      </c>
      <c r="E30" s="545" t="s">
        <v>3268</v>
      </c>
      <c r="F30" s="170" t="s">
        <v>3488</v>
      </c>
      <c r="G30" s="175" t="s">
        <v>3501</v>
      </c>
    </row>
    <row r="31" spans="1:7" ht="18.95">
      <c r="A31" s="167">
        <v>30</v>
      </c>
      <c r="B31" s="167" t="s">
        <v>3284</v>
      </c>
      <c r="C31" s="177"/>
      <c r="D31" s="177" t="s">
        <v>3502</v>
      </c>
      <c r="E31" s="545" t="s">
        <v>3268</v>
      </c>
      <c r="F31" s="175" t="s">
        <v>3503</v>
      </c>
      <c r="G31" s="857" t="s">
        <v>3504</v>
      </c>
    </row>
    <row r="32" spans="1:7" ht="18.95">
      <c r="A32" s="167">
        <v>31</v>
      </c>
      <c r="B32" s="61" t="s">
        <v>3340</v>
      </c>
      <c r="C32" s="61" t="s">
        <v>3505</v>
      </c>
      <c r="D32" s="164" t="s">
        <v>3502</v>
      </c>
      <c r="E32" s="545" t="s">
        <v>3268</v>
      </c>
      <c r="F32" s="170" t="s">
        <v>3488</v>
      </c>
      <c r="G32" s="68" t="s">
        <v>3506</v>
      </c>
    </row>
    <row r="33" spans="1:7" s="157" customFormat="1" ht="18.95">
      <c r="A33" s="102">
        <v>32</v>
      </c>
      <c r="B33" s="102" t="s">
        <v>3284</v>
      </c>
      <c r="C33" s="164" t="s">
        <v>3507</v>
      </c>
      <c r="D33" s="164" t="s">
        <v>3502</v>
      </c>
      <c r="E33" s="545" t="s">
        <v>3268</v>
      </c>
      <c r="F33" s="166" t="s">
        <v>3508</v>
      </c>
      <c r="G33" s="857" t="s">
        <v>3509</v>
      </c>
    </row>
    <row r="34" spans="1:7" ht="18.95">
      <c r="A34" s="102">
        <v>33</v>
      </c>
      <c r="B34" s="102" t="s">
        <v>3284</v>
      </c>
      <c r="C34" s="164" t="s">
        <v>3510</v>
      </c>
      <c r="D34" s="164" t="s">
        <v>3502</v>
      </c>
      <c r="E34" s="545" t="s">
        <v>3268</v>
      </c>
      <c r="F34" s="166" t="s">
        <v>3335</v>
      </c>
      <c r="G34" s="857" t="s">
        <v>3511</v>
      </c>
    </row>
    <row r="35" spans="1:7" ht="18.95">
      <c r="A35" s="102">
        <v>34</v>
      </c>
      <c r="B35" s="61" t="s">
        <v>3512</v>
      </c>
      <c r="C35" s="164" t="s">
        <v>1744</v>
      </c>
      <c r="D35" s="164" t="s">
        <v>3334</v>
      </c>
      <c r="E35" s="545" t="s">
        <v>3268</v>
      </c>
      <c r="F35" s="166" t="s">
        <v>3513</v>
      </c>
      <c r="G35" s="857" t="s">
        <v>3514</v>
      </c>
    </row>
    <row r="36" spans="1:7" ht="72" customHeight="1">
      <c r="A36" s="102">
        <v>35</v>
      </c>
      <c r="B36" s="61" t="s">
        <v>3512</v>
      </c>
      <c r="C36" s="164" t="s">
        <v>1744</v>
      </c>
      <c r="D36" s="164" t="s">
        <v>3334</v>
      </c>
      <c r="E36" s="545" t="s">
        <v>3268</v>
      </c>
      <c r="F36" s="166" t="s">
        <v>3515</v>
      </c>
      <c r="G36" s="732" t="s">
        <v>3516</v>
      </c>
    </row>
    <row r="37" spans="1:7" ht="18.95">
      <c r="A37" s="102">
        <v>36</v>
      </c>
      <c r="B37" s="61" t="s">
        <v>3512</v>
      </c>
      <c r="C37" s="164" t="s">
        <v>3517</v>
      </c>
      <c r="D37" s="164" t="s">
        <v>3334</v>
      </c>
      <c r="E37" s="545" t="s">
        <v>3268</v>
      </c>
      <c r="F37" s="166" t="s">
        <v>3518</v>
      </c>
      <c r="G37" s="732" t="s">
        <v>3519</v>
      </c>
    </row>
    <row r="38" spans="1:7" ht="18.95">
      <c r="A38" s="102">
        <v>37</v>
      </c>
      <c r="B38" s="61" t="s">
        <v>3512</v>
      </c>
      <c r="C38" s="164" t="s">
        <v>3520</v>
      </c>
      <c r="D38" s="164" t="s">
        <v>1290</v>
      </c>
      <c r="E38" s="545" t="s">
        <v>3268</v>
      </c>
      <c r="F38" s="166" t="s">
        <v>3521</v>
      </c>
      <c r="G38" s="732" t="s">
        <v>3522</v>
      </c>
    </row>
    <row r="39" spans="1:7" ht="18.95">
      <c r="A39" s="102">
        <v>38</v>
      </c>
      <c r="B39" s="61" t="s">
        <v>3512</v>
      </c>
      <c r="C39" s="164" t="s">
        <v>3523</v>
      </c>
      <c r="D39" s="164" t="s">
        <v>3327</v>
      </c>
      <c r="E39" s="545" t="s">
        <v>3268</v>
      </c>
      <c r="F39" s="166" t="s">
        <v>3457</v>
      </c>
      <c r="G39" s="857" t="s">
        <v>3524</v>
      </c>
    </row>
    <row r="40" spans="1:7" ht="38.1">
      <c r="A40" s="102">
        <v>39</v>
      </c>
      <c r="B40" s="61" t="s">
        <v>3512</v>
      </c>
      <c r="C40" s="164" t="s">
        <v>3525</v>
      </c>
      <c r="D40" s="164" t="s">
        <v>3327</v>
      </c>
      <c r="E40" s="545" t="s">
        <v>3268</v>
      </c>
      <c r="F40" s="166" t="s">
        <v>3526</v>
      </c>
      <c r="G40" s="775" t="s">
        <v>3527</v>
      </c>
    </row>
    <row r="41" spans="1:7" ht="20.25" customHeight="1">
      <c r="A41" s="102">
        <v>40</v>
      </c>
      <c r="B41" s="61" t="s">
        <v>3512</v>
      </c>
      <c r="C41" s="164" t="s">
        <v>3528</v>
      </c>
      <c r="D41" s="164" t="s">
        <v>3383</v>
      </c>
      <c r="E41" s="545" t="s">
        <v>3268</v>
      </c>
      <c r="F41" s="166" t="s">
        <v>3529</v>
      </c>
      <c r="G41" s="775" t="s">
        <v>3530</v>
      </c>
    </row>
    <row r="42" spans="1:7" ht="61.5" customHeight="1">
      <c r="A42" s="102">
        <v>41</v>
      </c>
      <c r="B42" s="61" t="s">
        <v>3512</v>
      </c>
      <c r="C42" s="164" t="s">
        <v>3531</v>
      </c>
      <c r="D42" s="164" t="s">
        <v>3383</v>
      </c>
      <c r="E42" s="545" t="s">
        <v>3268</v>
      </c>
      <c r="F42" s="166" t="s">
        <v>3532</v>
      </c>
      <c r="G42" s="857" t="s">
        <v>3533</v>
      </c>
    </row>
    <row r="43" spans="1:7" ht="18.95">
      <c r="A43" s="102">
        <v>42</v>
      </c>
      <c r="B43" s="61" t="s">
        <v>3512</v>
      </c>
      <c r="C43" s="164" t="s">
        <v>3216</v>
      </c>
      <c r="D43" s="164" t="s">
        <v>3364</v>
      </c>
      <c r="E43" s="545" t="s">
        <v>3268</v>
      </c>
      <c r="F43" s="166" t="s">
        <v>3534</v>
      </c>
      <c r="G43" s="857" t="s">
        <v>3535</v>
      </c>
    </row>
    <row r="44" spans="1:7" ht="18.95">
      <c r="A44" s="102">
        <v>43</v>
      </c>
      <c r="B44" s="61" t="s">
        <v>3512</v>
      </c>
      <c r="C44" s="164" t="s">
        <v>3536</v>
      </c>
      <c r="D44" s="164" t="s">
        <v>3364</v>
      </c>
      <c r="E44" s="545" t="s">
        <v>3268</v>
      </c>
      <c r="F44" s="166" t="s">
        <v>3537</v>
      </c>
      <c r="G44" s="775" t="s">
        <v>3538</v>
      </c>
    </row>
    <row r="45" spans="1:7" ht="75.95">
      <c r="A45" s="102">
        <v>44</v>
      </c>
      <c r="B45" s="61" t="s">
        <v>3284</v>
      </c>
      <c r="C45" s="102" t="s">
        <v>3539</v>
      </c>
      <c r="D45" s="102" t="s">
        <v>3364</v>
      </c>
      <c r="E45" s="545" t="s">
        <v>3268</v>
      </c>
      <c r="F45" s="72" t="s">
        <v>3540</v>
      </c>
      <c r="G45" s="775" t="s">
        <v>3541</v>
      </c>
    </row>
    <row r="46" spans="1:7" ht="15.75" customHeight="1">
      <c r="A46" s="102">
        <v>45</v>
      </c>
      <c r="B46" s="61" t="s">
        <v>3284</v>
      </c>
      <c r="C46" s="164" t="s">
        <v>3222</v>
      </c>
      <c r="D46" s="164" t="s">
        <v>3416</v>
      </c>
      <c r="E46" s="545" t="s">
        <v>3268</v>
      </c>
      <c r="F46" s="166" t="s">
        <v>3542</v>
      </c>
      <c r="G46" s="775" t="s">
        <v>3543</v>
      </c>
    </row>
    <row r="47" spans="1:7" ht="100.5" customHeight="1">
      <c r="A47" s="102">
        <v>46</v>
      </c>
      <c r="B47" s="61" t="s">
        <v>3512</v>
      </c>
      <c r="C47" s="164" t="s">
        <v>3544</v>
      </c>
      <c r="D47" s="164" t="s">
        <v>3416</v>
      </c>
      <c r="E47" s="545" t="s">
        <v>3268</v>
      </c>
      <c r="F47" s="166" t="s">
        <v>3545</v>
      </c>
      <c r="G47" s="775" t="s">
        <v>3546</v>
      </c>
    </row>
    <row r="48" spans="1:7" ht="18.95">
      <c r="A48" s="102">
        <v>47</v>
      </c>
      <c r="B48" s="61" t="s">
        <v>3512</v>
      </c>
      <c r="C48" s="164" t="s">
        <v>3547</v>
      </c>
      <c r="D48" s="164" t="s">
        <v>3389</v>
      </c>
      <c r="E48" s="545" t="s">
        <v>3268</v>
      </c>
      <c r="F48" s="166" t="s">
        <v>3547</v>
      </c>
      <c r="G48" s="775" t="s">
        <v>3548</v>
      </c>
    </row>
    <row r="49" spans="1:7" ht="57">
      <c r="A49" s="102">
        <v>48</v>
      </c>
      <c r="B49" s="61" t="s">
        <v>3284</v>
      </c>
      <c r="C49" s="164" t="s">
        <v>3549</v>
      </c>
      <c r="D49" s="164" t="s">
        <v>3389</v>
      </c>
      <c r="E49" s="545" t="s">
        <v>3268</v>
      </c>
      <c r="F49" s="166" t="s">
        <v>3467</v>
      </c>
      <c r="G49" s="775" t="s">
        <v>3550</v>
      </c>
    </row>
    <row r="50" spans="1:7" ht="18.95">
      <c r="A50" s="102">
        <v>49</v>
      </c>
      <c r="B50" s="61" t="s">
        <v>3340</v>
      </c>
      <c r="C50" s="164" t="s">
        <v>129</v>
      </c>
      <c r="D50" s="164" t="s">
        <v>3389</v>
      </c>
      <c r="E50" s="545" t="s">
        <v>3268</v>
      </c>
      <c r="F50" s="166" t="s">
        <v>3551</v>
      </c>
      <c r="G50" s="775" t="s">
        <v>3538</v>
      </c>
    </row>
    <row r="51" spans="1:7" ht="18.95">
      <c r="A51" s="102">
        <v>50</v>
      </c>
      <c r="B51" s="61" t="s">
        <v>3340</v>
      </c>
      <c r="C51" s="164" t="s">
        <v>3123</v>
      </c>
      <c r="D51" s="164" t="s">
        <v>3389</v>
      </c>
      <c r="E51" s="545" t="s">
        <v>3268</v>
      </c>
      <c r="F51" s="166"/>
      <c r="G51" s="775" t="s">
        <v>3552</v>
      </c>
    </row>
    <row r="52" spans="1:7" ht="18.95">
      <c r="A52" s="167">
        <v>51</v>
      </c>
      <c r="B52" s="61" t="s">
        <v>3340</v>
      </c>
      <c r="C52" s="61" t="s">
        <v>3403</v>
      </c>
      <c r="D52" s="71" t="s">
        <v>3553</v>
      </c>
      <c r="E52" s="545" t="s">
        <v>3268</v>
      </c>
      <c r="F52" s="68" t="s">
        <v>3479</v>
      </c>
      <c r="G52" s="68" t="s">
        <v>3554</v>
      </c>
    </row>
    <row r="53" spans="1:7" ht="18.95">
      <c r="A53" s="167">
        <v>52</v>
      </c>
      <c r="B53" s="61" t="s">
        <v>3340</v>
      </c>
      <c r="C53" s="61" t="s">
        <v>3246</v>
      </c>
      <c r="D53" s="71" t="s">
        <v>3553</v>
      </c>
      <c r="E53" s="545" t="s">
        <v>3268</v>
      </c>
      <c r="F53" s="170" t="s">
        <v>3488</v>
      </c>
      <c r="G53" s="68" t="s">
        <v>3554</v>
      </c>
    </row>
    <row r="54" spans="1:7" ht="18.95">
      <c r="A54" s="167">
        <v>53</v>
      </c>
      <c r="B54" s="61" t="s">
        <v>3340</v>
      </c>
      <c r="C54" s="61" t="s">
        <v>3472</v>
      </c>
      <c r="D54" s="71" t="s">
        <v>3337</v>
      </c>
      <c r="E54" s="763" t="s">
        <v>3268</v>
      </c>
      <c r="F54" s="68" t="s">
        <v>3473</v>
      </c>
      <c r="G54" s="775" t="s">
        <v>3555</v>
      </c>
    </row>
    <row r="55" spans="1:7" ht="18.95">
      <c r="A55" s="102">
        <v>54</v>
      </c>
      <c r="B55" s="61" t="s">
        <v>3284</v>
      </c>
      <c r="C55" s="164" t="s">
        <v>3497</v>
      </c>
      <c r="D55" s="71" t="s">
        <v>3337</v>
      </c>
      <c r="E55" s="545" t="s">
        <v>3268</v>
      </c>
      <c r="F55" s="166" t="s">
        <v>3556</v>
      </c>
      <c r="G55" s="775" t="s">
        <v>3557</v>
      </c>
    </row>
    <row r="56" spans="1:7" ht="18.95">
      <c r="A56" s="167">
        <v>55</v>
      </c>
      <c r="B56" s="61" t="s">
        <v>3340</v>
      </c>
      <c r="C56" s="61" t="s">
        <v>2351</v>
      </c>
      <c r="D56" s="71" t="s">
        <v>3371</v>
      </c>
      <c r="E56" s="763" t="s">
        <v>3268</v>
      </c>
      <c r="F56" s="68" t="s">
        <v>3558</v>
      </c>
      <c r="G56" s="775" t="s">
        <v>3559</v>
      </c>
    </row>
    <row r="57" spans="1:7" ht="38.1">
      <c r="A57" s="167">
        <v>56</v>
      </c>
      <c r="B57" s="61" t="s">
        <v>3340</v>
      </c>
      <c r="C57" s="61" t="s">
        <v>3560</v>
      </c>
      <c r="D57" s="71" t="s">
        <v>3371</v>
      </c>
      <c r="E57" s="763" t="s">
        <v>3268</v>
      </c>
      <c r="F57" s="68" t="s">
        <v>2223</v>
      </c>
      <c r="G57" s="775" t="s">
        <v>3561</v>
      </c>
    </row>
    <row r="58" spans="1:7" ht="18.95">
      <c r="A58" s="167">
        <v>57</v>
      </c>
      <c r="B58" s="61" t="s">
        <v>3340</v>
      </c>
      <c r="C58" s="61" t="s">
        <v>3562</v>
      </c>
      <c r="D58" s="71" t="s">
        <v>3502</v>
      </c>
      <c r="E58" s="763" t="s">
        <v>3268</v>
      </c>
      <c r="F58" s="68" t="s">
        <v>844</v>
      </c>
      <c r="G58" s="775" t="s">
        <v>3563</v>
      </c>
    </row>
    <row r="59" spans="1:7" ht="18.95">
      <c r="A59" s="167">
        <v>58</v>
      </c>
      <c r="B59" s="61" t="s">
        <v>3340</v>
      </c>
      <c r="C59" s="61" t="s">
        <v>3564</v>
      </c>
      <c r="D59" s="71" t="s">
        <v>3502</v>
      </c>
      <c r="E59" s="763" t="s">
        <v>3268</v>
      </c>
      <c r="F59" s="68" t="s">
        <v>629</v>
      </c>
      <c r="G59" s="775" t="s">
        <v>3565</v>
      </c>
    </row>
    <row r="60" spans="1:7" ht="18.95">
      <c r="A60" s="102">
        <v>59</v>
      </c>
      <c r="B60" s="61" t="s">
        <v>3284</v>
      </c>
      <c r="C60" s="164"/>
      <c r="D60" s="71"/>
      <c r="E60" s="545" t="s">
        <v>3268</v>
      </c>
      <c r="F60" s="166"/>
      <c r="G60" s="775" t="s">
        <v>3566</v>
      </c>
    </row>
    <row r="61" spans="1:7" ht="38.1">
      <c r="A61" s="102">
        <v>60</v>
      </c>
      <c r="B61" s="61" t="s">
        <v>3340</v>
      </c>
      <c r="C61" s="164" t="s">
        <v>3567</v>
      </c>
      <c r="D61" s="164" t="s">
        <v>3334</v>
      </c>
      <c r="E61" s="545" t="s">
        <v>3268</v>
      </c>
      <c r="F61" s="166" t="s">
        <v>3568</v>
      </c>
      <c r="G61" s="775" t="s">
        <v>3569</v>
      </c>
    </row>
    <row r="62" spans="1:7" ht="18.95">
      <c r="A62" s="102">
        <v>61</v>
      </c>
      <c r="B62" s="61" t="s">
        <v>3340</v>
      </c>
      <c r="C62" s="164" t="s">
        <v>3570</v>
      </c>
      <c r="D62" s="164" t="s">
        <v>3334</v>
      </c>
      <c r="E62" s="545" t="s">
        <v>3268</v>
      </c>
      <c r="F62" s="166" t="s">
        <v>3368</v>
      </c>
      <c r="G62" s="775" t="s">
        <v>3571</v>
      </c>
    </row>
    <row r="63" spans="1:7" ht="407.25" customHeight="1">
      <c r="A63" s="102">
        <v>62</v>
      </c>
      <c r="B63" s="61" t="s">
        <v>3512</v>
      </c>
      <c r="C63" s="164" t="s">
        <v>3572</v>
      </c>
      <c r="D63" s="164" t="s">
        <v>3334</v>
      </c>
      <c r="E63" s="545" t="s">
        <v>3268</v>
      </c>
      <c r="F63" s="166"/>
      <c r="G63" s="776" t="s">
        <v>3573</v>
      </c>
    </row>
    <row r="64" spans="1:7" ht="20.25" customHeight="1">
      <c r="A64" s="41">
        <v>12</v>
      </c>
      <c r="B64" s="70" t="s">
        <v>3340</v>
      </c>
      <c r="C64" s="61" t="s">
        <v>3220</v>
      </c>
      <c r="D64" s="71" t="s">
        <v>3334</v>
      </c>
      <c r="E64" s="763" t="s">
        <v>3268</v>
      </c>
      <c r="F64" s="68"/>
      <c r="G64" s="775" t="s">
        <v>3574</v>
      </c>
    </row>
    <row r="65" spans="1:7" ht="33.75" customHeight="1">
      <c r="A65" s="102">
        <v>63</v>
      </c>
      <c r="B65" s="61" t="s">
        <v>3512</v>
      </c>
      <c r="C65" s="164" t="s">
        <v>3575</v>
      </c>
      <c r="D65" s="164" t="s">
        <v>3334</v>
      </c>
      <c r="E65" s="545" t="s">
        <v>3268</v>
      </c>
      <c r="F65" s="166"/>
      <c r="G65" s="857" t="s">
        <v>3576</v>
      </c>
    </row>
    <row r="66" spans="1:7" ht="71.25" customHeight="1">
      <c r="A66" s="102">
        <v>64</v>
      </c>
      <c r="B66" s="61" t="s">
        <v>3340</v>
      </c>
      <c r="C66" s="164" t="s">
        <v>3363</v>
      </c>
      <c r="D66" s="164" t="s">
        <v>3364</v>
      </c>
      <c r="E66" s="545" t="s">
        <v>3268</v>
      </c>
      <c r="F66" s="166" t="s">
        <v>3365</v>
      </c>
      <c r="G66" s="775" t="s">
        <v>3577</v>
      </c>
    </row>
    <row r="67" spans="1:7" ht="20.25" customHeight="1">
      <c r="A67" s="102">
        <v>65</v>
      </c>
      <c r="B67" s="61" t="s">
        <v>3284</v>
      </c>
      <c r="C67" s="164" t="s">
        <v>3123</v>
      </c>
      <c r="D67" s="164" t="s">
        <v>3364</v>
      </c>
      <c r="E67" s="545" t="s">
        <v>3268</v>
      </c>
      <c r="F67" s="166"/>
      <c r="G67" s="775" t="s">
        <v>3578</v>
      </c>
    </row>
    <row r="68" spans="1:7" ht="79.5" customHeight="1">
      <c r="A68" s="102">
        <v>66</v>
      </c>
      <c r="B68" s="61" t="s">
        <v>3284</v>
      </c>
      <c r="C68" s="164" t="s">
        <v>3579</v>
      </c>
      <c r="D68" s="164" t="s">
        <v>3364</v>
      </c>
      <c r="E68" s="545" t="s">
        <v>3268</v>
      </c>
      <c r="F68" s="166" t="s">
        <v>3467</v>
      </c>
      <c r="G68" s="775" t="s">
        <v>3580</v>
      </c>
    </row>
    <row r="69" spans="1:7" ht="18.95">
      <c r="A69" s="102">
        <v>67</v>
      </c>
      <c r="B69" s="61" t="s">
        <v>3284</v>
      </c>
      <c r="C69" s="164" t="s">
        <v>3581</v>
      </c>
      <c r="D69" s="164" t="s">
        <v>3364</v>
      </c>
      <c r="E69" s="545" t="s">
        <v>3268</v>
      </c>
      <c r="F69" s="166" t="s">
        <v>3582</v>
      </c>
      <c r="G69" s="775" t="s">
        <v>3583</v>
      </c>
    </row>
    <row r="70" spans="1:7" ht="189.95">
      <c r="A70" s="102">
        <v>68</v>
      </c>
      <c r="B70" s="61" t="s">
        <v>3340</v>
      </c>
      <c r="C70" s="164" t="s">
        <v>1697</v>
      </c>
      <c r="D70" s="164" t="s">
        <v>3416</v>
      </c>
      <c r="E70" s="545" t="s">
        <v>3268</v>
      </c>
      <c r="F70" s="166" t="s">
        <v>3584</v>
      </c>
      <c r="G70" s="775" t="s">
        <v>3585</v>
      </c>
    </row>
    <row r="71" spans="1:7" ht="95.1">
      <c r="A71" s="102">
        <v>69</v>
      </c>
      <c r="B71" s="61" t="s">
        <v>3340</v>
      </c>
      <c r="C71" s="164" t="s">
        <v>3586</v>
      </c>
      <c r="D71" s="164" t="s">
        <v>3389</v>
      </c>
      <c r="E71" s="545" t="s">
        <v>3268</v>
      </c>
      <c r="F71" s="166" t="s">
        <v>3587</v>
      </c>
      <c r="G71" s="775" t="s">
        <v>3588</v>
      </c>
    </row>
    <row r="72" spans="1:7" ht="111.75" customHeight="1">
      <c r="A72" s="102">
        <v>70</v>
      </c>
      <c r="B72" s="61" t="s">
        <v>3284</v>
      </c>
      <c r="C72" s="164" t="s">
        <v>3497</v>
      </c>
      <c r="D72" s="71" t="s">
        <v>3337</v>
      </c>
      <c r="E72" s="545" t="s">
        <v>3268</v>
      </c>
      <c r="F72" s="166" t="s">
        <v>3556</v>
      </c>
      <c r="G72" s="775" t="s">
        <v>3589</v>
      </c>
    </row>
    <row r="73" spans="1:7" ht="18.75" customHeight="1">
      <c r="A73" s="102">
        <v>71</v>
      </c>
      <c r="B73" s="61" t="s">
        <v>3284</v>
      </c>
      <c r="C73" s="164" t="s">
        <v>3590</v>
      </c>
      <c r="D73" s="71" t="s">
        <v>3337</v>
      </c>
      <c r="E73" s="545" t="s">
        <v>3268</v>
      </c>
      <c r="F73" s="166"/>
      <c r="G73" s="775" t="s">
        <v>3591</v>
      </c>
    </row>
    <row r="74" spans="1:7" ht="236.25" customHeight="1">
      <c r="A74" s="102">
        <v>72</v>
      </c>
      <c r="B74" s="61" t="s">
        <v>3284</v>
      </c>
      <c r="C74" s="164" t="s">
        <v>3188</v>
      </c>
      <c r="D74" s="71" t="s">
        <v>3371</v>
      </c>
      <c r="E74" s="545" t="s">
        <v>3268</v>
      </c>
      <c r="F74" s="166"/>
      <c r="G74" s="775" t="s">
        <v>3592</v>
      </c>
    </row>
    <row r="75" spans="1:7" ht="234" customHeight="1">
      <c r="A75" s="102">
        <v>73</v>
      </c>
      <c r="B75" s="61" t="s">
        <v>3340</v>
      </c>
      <c r="C75" s="164" t="s">
        <v>380</v>
      </c>
      <c r="D75" s="71" t="s">
        <v>3371</v>
      </c>
      <c r="E75" s="545" t="s">
        <v>3268</v>
      </c>
      <c r="F75" s="166"/>
      <c r="G75" s="775" t="s">
        <v>3593</v>
      </c>
    </row>
    <row r="76" spans="1:7" ht="189.95">
      <c r="A76" s="102">
        <v>74</v>
      </c>
      <c r="B76" s="61" t="s">
        <v>3340</v>
      </c>
      <c r="C76" s="164" t="s">
        <v>3194</v>
      </c>
      <c r="D76" s="164" t="s">
        <v>1290</v>
      </c>
      <c r="E76" s="545" t="s">
        <v>3268</v>
      </c>
      <c r="F76" s="166" t="s">
        <v>3594</v>
      </c>
      <c r="G76" s="775" t="s">
        <v>3595</v>
      </c>
    </row>
    <row r="77" spans="1:7" ht="104.25" customHeight="1">
      <c r="A77" s="102">
        <v>75</v>
      </c>
      <c r="B77" s="61" t="s">
        <v>3284</v>
      </c>
      <c r="C77" s="164" t="s">
        <v>3596</v>
      </c>
      <c r="D77" s="164" t="s">
        <v>1290</v>
      </c>
      <c r="E77" s="545" t="s">
        <v>3268</v>
      </c>
      <c r="F77" s="166"/>
      <c r="G77" s="775" t="s">
        <v>3597</v>
      </c>
    </row>
    <row r="78" spans="1:7" ht="95.1">
      <c r="A78" s="102">
        <v>76</v>
      </c>
      <c r="B78" s="61" t="s">
        <v>3284</v>
      </c>
      <c r="C78" s="164" t="s">
        <v>3598</v>
      </c>
      <c r="D78" s="164" t="s">
        <v>1290</v>
      </c>
      <c r="E78" s="545" t="s">
        <v>3268</v>
      </c>
      <c r="F78" s="166" t="s">
        <v>3154</v>
      </c>
      <c r="G78" s="775" t="s">
        <v>3599</v>
      </c>
    </row>
    <row r="79" spans="1:7" ht="114">
      <c r="A79" s="102">
        <v>77</v>
      </c>
      <c r="B79" s="61" t="s">
        <v>3284</v>
      </c>
      <c r="C79" s="164" t="s">
        <v>3600</v>
      </c>
      <c r="D79" s="164" t="s">
        <v>1290</v>
      </c>
      <c r="E79" s="545" t="s">
        <v>3268</v>
      </c>
      <c r="F79" s="166"/>
      <c r="G79" s="775" t="s">
        <v>3601</v>
      </c>
    </row>
    <row r="80" spans="1:7" ht="75.95">
      <c r="A80" s="102">
        <v>78</v>
      </c>
      <c r="B80" s="61" t="s">
        <v>3284</v>
      </c>
      <c r="C80" s="164" t="s">
        <v>3497</v>
      </c>
      <c r="D80" s="164" t="s">
        <v>1293</v>
      </c>
      <c r="E80" s="545" t="s">
        <v>3268</v>
      </c>
      <c r="F80" s="166"/>
      <c r="G80" s="775" t="s">
        <v>3602</v>
      </c>
    </row>
    <row r="81" spans="1:7" ht="75.95">
      <c r="A81" s="102">
        <v>79</v>
      </c>
      <c r="B81" s="61" t="s">
        <v>3340</v>
      </c>
      <c r="C81" s="164" t="s">
        <v>3603</v>
      </c>
      <c r="D81" s="164" t="s">
        <v>1293</v>
      </c>
      <c r="E81" s="545" t="s">
        <v>3268</v>
      </c>
      <c r="F81" s="166"/>
      <c r="G81" s="775" t="s">
        <v>3604</v>
      </c>
    </row>
    <row r="82" spans="1:7" ht="75.95">
      <c r="A82" s="102">
        <v>80</v>
      </c>
      <c r="B82" s="61" t="s">
        <v>3340</v>
      </c>
      <c r="C82" s="164" t="s">
        <v>3211</v>
      </c>
      <c r="D82" s="164" t="s">
        <v>1293</v>
      </c>
      <c r="E82" s="545" t="s">
        <v>3268</v>
      </c>
      <c r="F82" s="166"/>
      <c r="G82" s="634" t="s">
        <v>3605</v>
      </c>
    </row>
  </sheetData>
  <phoneticPr fontId="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261F2-BC2C-481C-81AB-4E13329E0079}">
  <dimension ref="A1:Y373"/>
  <sheetViews>
    <sheetView workbookViewId="0">
      <pane xSplit="4" ySplit="2" topLeftCell="L162" activePane="bottomRight" state="frozen"/>
      <selection pane="bottomRight" activeCell="X367" sqref="X367:X373"/>
      <selection pane="bottomLeft"/>
      <selection pane="topRight"/>
    </sheetView>
  </sheetViews>
  <sheetFormatPr defaultColWidth="8.85546875" defaultRowHeight="12.95"/>
  <cols>
    <col min="1" max="1" width="14.140625" style="189" customWidth="1"/>
    <col min="3" max="3" width="12.28515625" customWidth="1"/>
    <col min="5" max="5" width="9.140625" style="426"/>
    <col min="6" max="6" width="9.140625" style="427"/>
    <col min="7" max="9" width="9.140625" style="428"/>
    <col min="10" max="10" width="9.140625" style="427"/>
    <col min="11" max="13" width="9.140625" style="428"/>
    <col min="14" max="14" width="9.140625" style="427"/>
    <col min="15" max="17" width="9.140625" style="428"/>
    <col min="18" max="18" width="9.140625" style="427"/>
    <col min="19" max="21" width="9.140625" style="428"/>
    <col min="22" max="22" width="9.140625" style="427"/>
    <col min="23" max="24" width="9.140625" style="428"/>
    <col min="25" max="25" width="23.42578125" customWidth="1"/>
  </cols>
  <sheetData>
    <row r="1" spans="1:24" ht="24" customHeight="1">
      <c r="A1" s="1528">
        <v>2024</v>
      </c>
      <c r="B1" s="1529"/>
      <c r="C1" s="1529"/>
      <c r="D1" s="1530"/>
      <c r="E1" s="1555" t="s">
        <v>3606</v>
      </c>
      <c r="F1" s="1556"/>
      <c r="G1" s="1556"/>
      <c r="H1" s="1557"/>
      <c r="I1" s="1555" t="s">
        <v>3607</v>
      </c>
      <c r="J1" s="1556"/>
      <c r="K1" s="1556"/>
      <c r="L1" s="1557"/>
      <c r="M1" s="1555" t="s">
        <v>3608</v>
      </c>
      <c r="N1" s="1556"/>
      <c r="O1" s="1556"/>
      <c r="P1" s="1557"/>
      <c r="Q1" s="1555" t="s">
        <v>3609</v>
      </c>
      <c r="R1" s="1556"/>
      <c r="S1" s="1556"/>
      <c r="T1" s="1557"/>
      <c r="U1" s="1555" t="s">
        <v>3610</v>
      </c>
      <c r="V1" s="1556"/>
      <c r="W1" s="1556"/>
      <c r="X1" s="1556"/>
    </row>
    <row r="2" spans="1:24">
      <c r="A2" s="1531"/>
      <c r="B2" s="1532"/>
      <c r="C2" s="1532"/>
      <c r="D2" s="1533"/>
      <c r="E2" s="408" t="s">
        <v>3611</v>
      </c>
      <c r="F2" s="415" t="s">
        <v>3612</v>
      </c>
      <c r="G2" s="406" t="s">
        <v>3613</v>
      </c>
      <c r="H2" s="451" t="s">
        <v>3614</v>
      </c>
      <c r="I2" s="408" t="s">
        <v>3611</v>
      </c>
      <c r="J2" s="415" t="s">
        <v>3612</v>
      </c>
      <c r="K2" s="406" t="s">
        <v>3613</v>
      </c>
      <c r="L2" s="451" t="s">
        <v>3614</v>
      </c>
      <c r="M2" s="408" t="s">
        <v>3611</v>
      </c>
      <c r="N2" s="415" t="s">
        <v>3612</v>
      </c>
      <c r="O2" s="406" t="s">
        <v>3613</v>
      </c>
      <c r="P2" s="451" t="s">
        <v>3614</v>
      </c>
      <c r="Q2" s="408" t="s">
        <v>3611</v>
      </c>
      <c r="R2" s="415" t="s">
        <v>3612</v>
      </c>
      <c r="S2" s="406" t="s">
        <v>3613</v>
      </c>
      <c r="T2" s="451" t="s">
        <v>3614</v>
      </c>
      <c r="U2" s="408" t="s">
        <v>3611</v>
      </c>
      <c r="V2" s="415" t="s">
        <v>3612</v>
      </c>
      <c r="W2" s="406" t="s">
        <v>3613</v>
      </c>
      <c r="X2" s="451" t="s">
        <v>3614</v>
      </c>
    </row>
    <row r="3" spans="1:24">
      <c r="A3" s="1525" t="s">
        <v>3615</v>
      </c>
      <c r="B3" s="1522" t="s">
        <v>3616</v>
      </c>
      <c r="C3" s="1534" t="s">
        <v>3617</v>
      </c>
      <c r="D3" s="439" t="s">
        <v>3618</v>
      </c>
      <c r="E3" s="416">
        <v>6</v>
      </c>
      <c r="F3" s="417">
        <v>2</v>
      </c>
      <c r="G3" s="409">
        <v>4</v>
      </c>
      <c r="H3" s="1552">
        <f>SUM(G3:G9)</f>
        <v>14</v>
      </c>
      <c r="I3" s="416">
        <v>3</v>
      </c>
      <c r="J3" s="417">
        <v>0</v>
      </c>
      <c r="K3" s="409">
        <v>3</v>
      </c>
      <c r="L3" s="1552">
        <f>SUM(K3:K9)</f>
        <v>7</v>
      </c>
      <c r="M3" s="416">
        <v>0</v>
      </c>
      <c r="N3" s="417">
        <v>0</v>
      </c>
      <c r="O3" s="409">
        <v>0</v>
      </c>
      <c r="P3" s="1552">
        <f>SUM(O3:O9)</f>
        <v>6</v>
      </c>
      <c r="Q3" s="416">
        <v>0</v>
      </c>
      <c r="R3" s="417">
        <v>0</v>
      </c>
      <c r="S3" s="409">
        <v>0</v>
      </c>
      <c r="T3" s="1552">
        <f>SUM(S3:S9)</f>
        <v>9</v>
      </c>
      <c r="U3" s="416">
        <v>0</v>
      </c>
      <c r="V3" s="417">
        <v>0</v>
      </c>
      <c r="W3" s="409">
        <v>3</v>
      </c>
      <c r="X3" s="1552">
        <f>SUM(W3:W9)</f>
        <v>17</v>
      </c>
    </row>
    <row r="4" spans="1:24">
      <c r="A4" s="1526"/>
      <c r="B4" s="1523"/>
      <c r="C4" s="1535"/>
      <c r="D4" s="404" t="s">
        <v>3619</v>
      </c>
      <c r="E4" s="418">
        <v>5</v>
      </c>
      <c r="F4" s="419">
        <v>2</v>
      </c>
      <c r="G4" s="410">
        <f>E4-F4</f>
        <v>3</v>
      </c>
      <c r="H4" s="1553"/>
      <c r="I4" s="418">
        <v>0</v>
      </c>
      <c r="J4" s="419">
        <v>0</v>
      </c>
      <c r="K4" s="410">
        <f>I4-J4</f>
        <v>0</v>
      </c>
      <c r="L4" s="1553"/>
      <c r="M4" s="418">
        <v>1</v>
      </c>
      <c r="N4" s="419">
        <v>0</v>
      </c>
      <c r="O4" s="410">
        <f>M4-N4</f>
        <v>1</v>
      </c>
      <c r="P4" s="1553"/>
      <c r="Q4" s="418">
        <v>0</v>
      </c>
      <c r="R4" s="419">
        <v>0</v>
      </c>
      <c r="S4" s="410">
        <f>Q4-R4</f>
        <v>0</v>
      </c>
      <c r="T4" s="1553"/>
      <c r="U4" s="418">
        <v>2</v>
      </c>
      <c r="V4" s="419">
        <v>0</v>
      </c>
      <c r="W4" s="410">
        <f>U4-V4</f>
        <v>2</v>
      </c>
      <c r="X4" s="1553"/>
    </row>
    <row r="5" spans="1:24">
      <c r="A5" s="1526"/>
      <c r="B5" s="1523"/>
      <c r="C5" s="1521"/>
      <c r="D5" s="405" t="s">
        <v>3620</v>
      </c>
      <c r="E5" s="420">
        <v>1</v>
      </c>
      <c r="F5" s="421">
        <v>1</v>
      </c>
      <c r="G5" s="411">
        <f>E5-F5</f>
        <v>0</v>
      </c>
      <c r="H5" s="1553"/>
      <c r="I5" s="420">
        <v>2</v>
      </c>
      <c r="J5" s="421">
        <v>1</v>
      </c>
      <c r="K5" s="411">
        <f>I5-J5</f>
        <v>1</v>
      </c>
      <c r="L5" s="1553"/>
      <c r="M5" s="420">
        <v>2</v>
      </c>
      <c r="N5" s="421">
        <v>0</v>
      </c>
      <c r="O5" s="411">
        <f>M5-N5</f>
        <v>2</v>
      </c>
      <c r="P5" s="1553"/>
      <c r="Q5" s="420">
        <v>1</v>
      </c>
      <c r="R5" s="421">
        <v>0</v>
      </c>
      <c r="S5" s="411">
        <f>Q5-R5</f>
        <v>1</v>
      </c>
      <c r="T5" s="1553"/>
      <c r="U5" s="420">
        <v>2</v>
      </c>
      <c r="V5" s="421">
        <v>0</v>
      </c>
      <c r="W5" s="411">
        <f>U5-V5</f>
        <v>2</v>
      </c>
      <c r="X5" s="1553"/>
    </row>
    <row r="6" spans="1:24">
      <c r="A6" s="1526"/>
      <c r="B6" s="1523"/>
      <c r="C6" s="1520" t="s">
        <v>3621</v>
      </c>
      <c r="D6" s="407" t="s">
        <v>3622</v>
      </c>
      <c r="E6" s="422">
        <v>0</v>
      </c>
      <c r="F6" s="423">
        <v>0</v>
      </c>
      <c r="G6" s="412">
        <f>E6-F6</f>
        <v>0</v>
      </c>
      <c r="H6" s="1553"/>
      <c r="I6" s="422">
        <f>1</f>
        <v>1</v>
      </c>
      <c r="J6" s="423">
        <v>0</v>
      </c>
      <c r="K6" s="412">
        <f>I6-J6</f>
        <v>1</v>
      </c>
      <c r="L6" s="1553"/>
      <c r="M6" s="422">
        <f>1</f>
        <v>1</v>
      </c>
      <c r="N6" s="423">
        <v>0</v>
      </c>
      <c r="O6" s="412">
        <f>M6-N6</f>
        <v>1</v>
      </c>
      <c r="P6" s="1553"/>
      <c r="Q6" s="422">
        <f>1</f>
        <v>1</v>
      </c>
      <c r="R6" s="423">
        <v>0</v>
      </c>
      <c r="S6" s="412">
        <f>Q6-R6</f>
        <v>1</v>
      </c>
      <c r="T6" s="1553"/>
      <c r="U6" s="422">
        <f>1+1+1+1</f>
        <v>4</v>
      </c>
      <c r="V6" s="423">
        <v>0</v>
      </c>
      <c r="W6" s="412">
        <f>U6-V6</f>
        <v>4</v>
      </c>
      <c r="X6" s="1553"/>
    </row>
    <row r="7" spans="1:24">
      <c r="A7" s="1526"/>
      <c r="B7" s="1523"/>
      <c r="C7" s="1521"/>
      <c r="D7" s="405" t="s">
        <v>3623</v>
      </c>
      <c r="E7" s="420">
        <v>2</v>
      </c>
      <c r="F7" s="421">
        <v>0</v>
      </c>
      <c r="G7" s="412">
        <f>E7-F7</f>
        <v>2</v>
      </c>
      <c r="H7" s="1553"/>
      <c r="I7" s="420">
        <v>1</v>
      </c>
      <c r="J7" s="421">
        <v>1</v>
      </c>
      <c r="K7" s="412">
        <v>0</v>
      </c>
      <c r="L7" s="1553"/>
      <c r="M7" s="420">
        <v>0</v>
      </c>
      <c r="N7" s="421">
        <v>0</v>
      </c>
      <c r="O7" s="411">
        <f>M7-N7</f>
        <v>0</v>
      </c>
      <c r="P7" s="1553"/>
      <c r="Q7" s="420">
        <v>0</v>
      </c>
      <c r="R7" s="421">
        <v>1</v>
      </c>
      <c r="S7" s="411">
        <v>1</v>
      </c>
      <c r="T7" s="1553"/>
      <c r="U7" s="420">
        <v>0</v>
      </c>
      <c r="V7" s="421">
        <v>0</v>
      </c>
      <c r="W7" s="411">
        <f>U7-V7</f>
        <v>0</v>
      </c>
      <c r="X7" s="1553"/>
    </row>
    <row r="8" spans="1:24">
      <c r="A8" s="1526"/>
      <c r="B8" s="1523"/>
      <c r="C8" s="1520" t="s">
        <v>3624</v>
      </c>
      <c r="D8" s="407" t="s">
        <v>3625</v>
      </c>
      <c r="E8" s="422">
        <v>1</v>
      </c>
      <c r="F8" s="423">
        <v>1</v>
      </c>
      <c r="G8" s="412">
        <f>E8-F8</f>
        <v>0</v>
      </c>
      <c r="H8" s="1553"/>
      <c r="I8" s="422">
        <v>1</v>
      </c>
      <c r="J8" s="423">
        <v>0</v>
      </c>
      <c r="K8" s="412">
        <f>I8-J8</f>
        <v>1</v>
      </c>
      <c r="L8" s="1553"/>
      <c r="M8" s="422">
        <v>1</v>
      </c>
      <c r="N8" s="423">
        <v>0</v>
      </c>
      <c r="O8" s="412">
        <f>M8-N8</f>
        <v>1</v>
      </c>
      <c r="P8" s="1553"/>
      <c r="Q8" s="422">
        <v>5</v>
      </c>
      <c r="R8" s="423">
        <v>0</v>
      </c>
      <c r="S8" s="412">
        <f>Q8-R8</f>
        <v>5</v>
      </c>
      <c r="T8" s="1553"/>
      <c r="U8" s="422">
        <v>4</v>
      </c>
      <c r="V8" s="423">
        <v>0</v>
      </c>
      <c r="W8" s="412">
        <f>U8-V8</f>
        <v>4</v>
      </c>
      <c r="X8" s="1553"/>
    </row>
    <row r="9" spans="1:24">
      <c r="A9" s="1527"/>
      <c r="B9" s="1524"/>
      <c r="C9" s="1521"/>
      <c r="D9" s="405" t="s">
        <v>3626</v>
      </c>
      <c r="E9" s="420">
        <v>4</v>
      </c>
      <c r="F9" s="421">
        <v>0</v>
      </c>
      <c r="G9" s="411">
        <v>5</v>
      </c>
      <c r="H9" s="1554"/>
      <c r="I9" s="420">
        <v>1</v>
      </c>
      <c r="J9" s="421">
        <v>0</v>
      </c>
      <c r="K9" s="411">
        <v>1</v>
      </c>
      <c r="L9" s="1554"/>
      <c r="M9" s="420">
        <v>0</v>
      </c>
      <c r="N9" s="421">
        <v>0</v>
      </c>
      <c r="O9" s="411">
        <v>1</v>
      </c>
      <c r="P9" s="1554"/>
      <c r="Q9" s="420">
        <v>0</v>
      </c>
      <c r="R9" s="421">
        <v>0</v>
      </c>
      <c r="S9" s="411">
        <v>1</v>
      </c>
      <c r="T9" s="1554"/>
      <c r="U9" s="420">
        <v>0</v>
      </c>
      <c r="V9" s="421">
        <v>0</v>
      </c>
      <c r="W9" s="411">
        <v>2</v>
      </c>
      <c r="X9" s="1554"/>
    </row>
    <row r="10" spans="1:24">
      <c r="A10" s="1542" t="s">
        <v>3627</v>
      </c>
      <c r="B10" s="1544" t="s">
        <v>3628</v>
      </c>
      <c r="C10" s="1536" t="s">
        <v>3617</v>
      </c>
      <c r="D10" s="440" t="s">
        <v>3618</v>
      </c>
      <c r="E10" s="422">
        <v>4</v>
      </c>
      <c r="F10" s="423">
        <v>5</v>
      </c>
      <c r="G10" s="412">
        <v>3</v>
      </c>
      <c r="H10" s="1552">
        <f>SUM(G10:G16)</f>
        <v>14</v>
      </c>
      <c r="I10" s="422">
        <v>5</v>
      </c>
      <c r="J10" s="423">
        <v>2</v>
      </c>
      <c r="K10" s="412">
        <v>6</v>
      </c>
      <c r="L10" s="1552">
        <f>SUM(K10:K16)</f>
        <v>15</v>
      </c>
      <c r="M10" s="422">
        <v>3</v>
      </c>
      <c r="N10" s="423">
        <v>1</v>
      </c>
      <c r="O10" s="412">
        <v>2</v>
      </c>
      <c r="P10" s="1552">
        <f>SUM(O10:O16)</f>
        <v>8</v>
      </c>
      <c r="Q10" s="422">
        <v>2</v>
      </c>
      <c r="R10" s="423">
        <v>1</v>
      </c>
      <c r="S10" s="412">
        <v>1</v>
      </c>
      <c r="T10" s="1552">
        <f>SUM(S10:S16)</f>
        <v>11</v>
      </c>
      <c r="U10" s="422">
        <v>1</v>
      </c>
      <c r="V10" s="423">
        <v>1</v>
      </c>
      <c r="W10" s="412">
        <v>3</v>
      </c>
      <c r="X10" s="1552">
        <f>SUM(W10:W16)</f>
        <v>17</v>
      </c>
    </row>
    <row r="11" spans="1:24">
      <c r="A11" s="1543"/>
      <c r="B11" s="1545"/>
      <c r="C11" s="1546"/>
      <c r="D11" s="404" t="s">
        <v>3619</v>
      </c>
      <c r="E11" s="418">
        <v>2</v>
      </c>
      <c r="F11" s="419">
        <v>1</v>
      </c>
      <c r="G11" s="410">
        <f t="shared" ref="G11:G16" si="0">G4+E11-F11</f>
        <v>4</v>
      </c>
      <c r="H11" s="1553"/>
      <c r="I11" s="418">
        <v>4</v>
      </c>
      <c r="J11" s="419">
        <v>4</v>
      </c>
      <c r="K11" s="410">
        <f>K4+I11-J11</f>
        <v>0</v>
      </c>
      <c r="L11" s="1553"/>
      <c r="M11" s="418">
        <v>1</v>
      </c>
      <c r="N11" s="419">
        <v>0</v>
      </c>
      <c r="O11" s="410">
        <f>O4+M11-N11</f>
        <v>2</v>
      </c>
      <c r="P11" s="1553"/>
      <c r="Q11" s="418">
        <v>2</v>
      </c>
      <c r="R11" s="419">
        <v>0</v>
      </c>
      <c r="S11" s="410">
        <f t="shared" ref="S11:S16" si="1">S4+Q11-R11</f>
        <v>2</v>
      </c>
      <c r="T11" s="1553"/>
      <c r="U11" s="418">
        <v>0</v>
      </c>
      <c r="V11" s="419">
        <v>0</v>
      </c>
      <c r="W11" s="410">
        <f>W4+U11-V11</f>
        <v>2</v>
      </c>
      <c r="X11" s="1553"/>
    </row>
    <row r="12" spans="1:24">
      <c r="A12" s="1543"/>
      <c r="B12" s="1545"/>
      <c r="C12" s="1546"/>
      <c r="D12" s="405" t="s">
        <v>3620</v>
      </c>
      <c r="E12" s="420">
        <v>2</v>
      </c>
      <c r="F12" s="421">
        <v>0</v>
      </c>
      <c r="G12" s="411">
        <f t="shared" si="0"/>
        <v>2</v>
      </c>
      <c r="H12" s="1553"/>
      <c r="I12" s="420">
        <v>1</v>
      </c>
      <c r="J12" s="421">
        <v>1</v>
      </c>
      <c r="K12" s="411">
        <f>K5+I12-J12</f>
        <v>1</v>
      </c>
      <c r="L12" s="1553"/>
      <c r="M12" s="420">
        <v>0</v>
      </c>
      <c r="N12" s="421">
        <v>1</v>
      </c>
      <c r="O12" s="411">
        <f>O5+M12-N12</f>
        <v>1</v>
      </c>
      <c r="P12" s="1553"/>
      <c r="Q12" s="420">
        <v>0</v>
      </c>
      <c r="R12" s="421">
        <v>0</v>
      </c>
      <c r="S12" s="411">
        <f t="shared" si="1"/>
        <v>1</v>
      </c>
      <c r="T12" s="1553"/>
      <c r="U12" s="420">
        <v>0</v>
      </c>
      <c r="V12" s="421">
        <v>0</v>
      </c>
      <c r="W12" s="411">
        <f>W5+U12-V12</f>
        <v>2</v>
      </c>
      <c r="X12" s="1553"/>
    </row>
    <row r="13" spans="1:24">
      <c r="A13" s="1543"/>
      <c r="B13" s="1545"/>
      <c r="C13" s="1536" t="s">
        <v>3621</v>
      </c>
      <c r="D13" s="407" t="s">
        <v>3622</v>
      </c>
      <c r="E13" s="422">
        <v>0</v>
      </c>
      <c r="F13" s="423">
        <v>0</v>
      </c>
      <c r="G13" s="412">
        <f t="shared" si="0"/>
        <v>0</v>
      </c>
      <c r="H13" s="1553"/>
      <c r="I13" s="422">
        <f>1</f>
        <v>1</v>
      </c>
      <c r="J13" s="423">
        <v>0</v>
      </c>
      <c r="K13" s="412">
        <f>K6+I13-J13</f>
        <v>2</v>
      </c>
      <c r="L13" s="1553"/>
      <c r="M13" s="422">
        <f>1</f>
        <v>1</v>
      </c>
      <c r="N13" s="423">
        <v>0</v>
      </c>
      <c r="O13" s="412">
        <f>O6+M13-N13</f>
        <v>2</v>
      </c>
      <c r="P13" s="1553"/>
      <c r="Q13" s="422">
        <v>0</v>
      </c>
      <c r="R13" s="423">
        <v>0</v>
      </c>
      <c r="S13" s="412">
        <f t="shared" si="1"/>
        <v>1</v>
      </c>
      <c r="T13" s="1553"/>
      <c r="U13" s="422">
        <v>0</v>
      </c>
      <c r="V13" s="423">
        <v>0</v>
      </c>
      <c r="W13" s="412">
        <f>W6+U13-V13</f>
        <v>4</v>
      </c>
      <c r="X13" s="1553"/>
    </row>
    <row r="14" spans="1:24">
      <c r="A14" s="1543"/>
      <c r="B14" s="1545"/>
      <c r="C14" s="1546"/>
      <c r="D14" s="405" t="s">
        <v>3623</v>
      </c>
      <c r="E14" s="420">
        <v>1</v>
      </c>
      <c r="F14" s="421">
        <v>1</v>
      </c>
      <c r="G14" s="411">
        <f t="shared" si="0"/>
        <v>2</v>
      </c>
      <c r="H14" s="1553"/>
      <c r="I14" s="420">
        <v>2</v>
      </c>
      <c r="J14" s="421">
        <v>0</v>
      </c>
      <c r="K14" s="411">
        <f>K7+I14-J14</f>
        <v>2</v>
      </c>
      <c r="L14" s="1553"/>
      <c r="M14" s="420">
        <v>0</v>
      </c>
      <c r="N14" s="421">
        <v>0</v>
      </c>
      <c r="O14" s="411">
        <f>O7+M14-N14</f>
        <v>0</v>
      </c>
      <c r="P14" s="1553"/>
      <c r="Q14" s="420">
        <v>0</v>
      </c>
      <c r="R14" s="421">
        <v>0</v>
      </c>
      <c r="S14" s="411">
        <f t="shared" si="1"/>
        <v>1</v>
      </c>
      <c r="T14" s="1553"/>
      <c r="U14" s="420">
        <v>0</v>
      </c>
      <c r="V14" s="421">
        <v>0</v>
      </c>
      <c r="W14" s="411">
        <f>W7+U14-V14</f>
        <v>0</v>
      </c>
      <c r="X14" s="1553"/>
    </row>
    <row r="15" spans="1:24">
      <c r="A15" s="1543"/>
      <c r="B15" s="1545"/>
      <c r="C15" s="1536" t="s">
        <v>3624</v>
      </c>
      <c r="D15" s="407" t="s">
        <v>3625</v>
      </c>
      <c r="E15" s="422">
        <v>2</v>
      </c>
      <c r="F15" s="423">
        <v>0</v>
      </c>
      <c r="G15" s="412">
        <f t="shared" si="0"/>
        <v>2</v>
      </c>
      <c r="H15" s="1553"/>
      <c r="I15" s="422">
        <v>1</v>
      </c>
      <c r="J15" s="423">
        <v>0</v>
      </c>
      <c r="K15" s="412">
        <f>K8+I15+J15</f>
        <v>2</v>
      </c>
      <c r="L15" s="1553"/>
      <c r="M15" s="422">
        <v>0</v>
      </c>
      <c r="N15" s="423">
        <v>0</v>
      </c>
      <c r="O15" s="412">
        <f>O8+M15+N15</f>
        <v>1</v>
      </c>
      <c r="P15" s="1553"/>
      <c r="Q15" s="422">
        <v>0</v>
      </c>
      <c r="R15" s="423">
        <v>2</v>
      </c>
      <c r="S15" s="412">
        <f t="shared" si="1"/>
        <v>3</v>
      </c>
      <c r="T15" s="1553"/>
      <c r="U15" s="422">
        <v>0</v>
      </c>
      <c r="V15" s="423">
        <v>0</v>
      </c>
      <c r="W15" s="412">
        <f>W8+U15+V15</f>
        <v>4</v>
      </c>
      <c r="X15" s="1553"/>
    </row>
    <row r="16" spans="1:24">
      <c r="A16" s="1543"/>
      <c r="B16" s="1545"/>
      <c r="C16" s="1537"/>
      <c r="D16" s="414" t="s">
        <v>3626</v>
      </c>
      <c r="E16" s="424">
        <v>0</v>
      </c>
      <c r="F16" s="425">
        <v>4</v>
      </c>
      <c r="G16" s="413">
        <f t="shared" si="0"/>
        <v>1</v>
      </c>
      <c r="H16" s="1554"/>
      <c r="I16" s="424">
        <v>2</v>
      </c>
      <c r="J16" s="425">
        <v>1</v>
      </c>
      <c r="K16" s="413">
        <f>K9+I16-J16</f>
        <v>2</v>
      </c>
      <c r="L16" s="1554"/>
      <c r="M16" s="424">
        <v>0</v>
      </c>
      <c r="N16" s="425">
        <v>1</v>
      </c>
      <c r="O16" s="413">
        <f>O9+M16-N16</f>
        <v>0</v>
      </c>
      <c r="P16" s="1554"/>
      <c r="Q16" s="424">
        <v>1</v>
      </c>
      <c r="R16" s="425">
        <v>0</v>
      </c>
      <c r="S16" s="411">
        <f t="shared" si="1"/>
        <v>2</v>
      </c>
      <c r="T16" s="1554"/>
      <c r="U16" s="424">
        <v>0</v>
      </c>
      <c r="V16" s="425">
        <v>0</v>
      </c>
      <c r="W16" s="413">
        <v>2</v>
      </c>
      <c r="X16" s="1554"/>
    </row>
    <row r="17" spans="1:24">
      <c r="A17" s="1538" t="s">
        <v>3629</v>
      </c>
      <c r="B17" s="1540" t="s">
        <v>3630</v>
      </c>
      <c r="C17" s="1520" t="s">
        <v>3617</v>
      </c>
      <c r="D17" s="440" t="s">
        <v>3618</v>
      </c>
      <c r="E17" s="422">
        <v>3</v>
      </c>
      <c r="F17" s="423">
        <v>3</v>
      </c>
      <c r="G17" s="412">
        <v>3</v>
      </c>
      <c r="H17" s="1552">
        <f>SUM(G17:G23)</f>
        <v>15</v>
      </c>
      <c r="I17" s="422">
        <v>3</v>
      </c>
      <c r="J17" s="423">
        <v>0</v>
      </c>
      <c r="K17" s="412">
        <v>3</v>
      </c>
      <c r="L17" s="1552">
        <f>SUM(K17:K23)</f>
        <v>12</v>
      </c>
      <c r="M17" s="422">
        <v>4</v>
      </c>
      <c r="N17" s="423">
        <v>3</v>
      </c>
      <c r="O17" s="412">
        <v>3</v>
      </c>
      <c r="P17" s="1552">
        <f>SUM(O17:O23)</f>
        <v>8</v>
      </c>
      <c r="Q17" s="422">
        <v>3</v>
      </c>
      <c r="R17" s="423">
        <v>0</v>
      </c>
      <c r="S17" s="412">
        <v>4</v>
      </c>
      <c r="T17" s="1552">
        <f>SUM(S17:S23)</f>
        <v>18</v>
      </c>
      <c r="U17" s="422">
        <v>0</v>
      </c>
      <c r="V17" s="423">
        <v>0</v>
      </c>
      <c r="W17" s="412">
        <v>3</v>
      </c>
      <c r="X17" s="1552">
        <f>SUM(W17:W23)</f>
        <v>19</v>
      </c>
    </row>
    <row r="18" spans="1:24">
      <c r="A18" s="1526"/>
      <c r="B18" s="1523"/>
      <c r="C18" s="1535"/>
      <c r="D18" s="404" t="s">
        <v>3619</v>
      </c>
      <c r="E18" s="418">
        <v>1</v>
      </c>
      <c r="F18" s="419">
        <v>1</v>
      </c>
      <c r="G18" s="410">
        <f t="shared" ref="G18:G23" si="2">G11+E18-F18</f>
        <v>4</v>
      </c>
      <c r="H18" s="1553"/>
      <c r="I18" s="418">
        <v>1</v>
      </c>
      <c r="J18" s="419">
        <v>1</v>
      </c>
      <c r="K18" s="410">
        <f t="shared" ref="K18:K23" si="3">K11+I18-J18</f>
        <v>0</v>
      </c>
      <c r="L18" s="1553"/>
      <c r="M18" s="418">
        <v>0</v>
      </c>
      <c r="N18" s="419">
        <v>1</v>
      </c>
      <c r="O18" s="410">
        <f t="shared" ref="O18:O23" si="4">O11+M18-N18</f>
        <v>1</v>
      </c>
      <c r="P18" s="1553"/>
      <c r="Q18" s="418">
        <v>1</v>
      </c>
      <c r="R18" s="419">
        <v>0</v>
      </c>
      <c r="S18" s="410">
        <f t="shared" ref="S18:S23" si="5">S11+Q18-R18</f>
        <v>3</v>
      </c>
      <c r="T18" s="1553"/>
      <c r="U18" s="418">
        <v>0</v>
      </c>
      <c r="V18" s="419">
        <v>0</v>
      </c>
      <c r="W18" s="410">
        <f>W11+U18-V18</f>
        <v>2</v>
      </c>
      <c r="X18" s="1553"/>
    </row>
    <row r="19" spans="1:24">
      <c r="A19" s="1526"/>
      <c r="B19" s="1523"/>
      <c r="C19" s="1521"/>
      <c r="D19" s="405" t="s">
        <v>3620</v>
      </c>
      <c r="E19" s="420">
        <v>1</v>
      </c>
      <c r="F19" s="421">
        <v>0</v>
      </c>
      <c r="G19" s="411">
        <f t="shared" si="2"/>
        <v>3</v>
      </c>
      <c r="H19" s="1553"/>
      <c r="I19" s="420">
        <v>1</v>
      </c>
      <c r="J19" s="421">
        <v>2</v>
      </c>
      <c r="K19" s="411">
        <f t="shared" si="3"/>
        <v>0</v>
      </c>
      <c r="L19" s="1553"/>
      <c r="M19" s="420">
        <v>1</v>
      </c>
      <c r="N19" s="421">
        <v>0</v>
      </c>
      <c r="O19" s="411">
        <f t="shared" si="4"/>
        <v>2</v>
      </c>
      <c r="P19" s="1553"/>
      <c r="Q19" s="420">
        <v>0</v>
      </c>
      <c r="R19" s="421">
        <v>1</v>
      </c>
      <c r="S19" s="411">
        <f t="shared" si="5"/>
        <v>0</v>
      </c>
      <c r="T19" s="1553"/>
      <c r="U19" s="420">
        <v>1</v>
      </c>
      <c r="V19" s="421">
        <v>0</v>
      </c>
      <c r="W19" s="411">
        <f>W12+U19-V19</f>
        <v>3</v>
      </c>
      <c r="X19" s="1553"/>
    </row>
    <row r="20" spans="1:24">
      <c r="A20" s="1526"/>
      <c r="B20" s="1523"/>
      <c r="C20" s="1520" t="s">
        <v>3621</v>
      </c>
      <c r="D20" s="407" t="s">
        <v>3622</v>
      </c>
      <c r="E20" s="422">
        <f>1</f>
        <v>1</v>
      </c>
      <c r="F20" s="423">
        <v>0</v>
      </c>
      <c r="G20" s="412">
        <f t="shared" si="2"/>
        <v>1</v>
      </c>
      <c r="H20" s="1553"/>
      <c r="I20" s="422">
        <f>1+1</f>
        <v>2</v>
      </c>
      <c r="J20" s="423">
        <f>1</f>
        <v>1</v>
      </c>
      <c r="K20" s="412">
        <f t="shared" si="3"/>
        <v>3</v>
      </c>
      <c r="L20" s="1553"/>
      <c r="M20" s="422">
        <v>0</v>
      </c>
      <c r="N20" s="423">
        <f>1+1</f>
        <v>2</v>
      </c>
      <c r="O20" s="412">
        <f t="shared" si="4"/>
        <v>0</v>
      </c>
      <c r="P20" s="1553"/>
      <c r="Q20" s="422">
        <f>1+1+1</f>
        <v>3</v>
      </c>
      <c r="R20" s="423">
        <v>0</v>
      </c>
      <c r="S20" s="412">
        <f t="shared" si="5"/>
        <v>4</v>
      </c>
      <c r="T20" s="1553"/>
      <c r="U20" s="422">
        <v>0</v>
      </c>
      <c r="V20" s="423">
        <v>0</v>
      </c>
      <c r="W20" s="412">
        <f>W13+U20-V20</f>
        <v>4</v>
      </c>
      <c r="X20" s="1553"/>
    </row>
    <row r="21" spans="1:24">
      <c r="A21" s="1526"/>
      <c r="B21" s="1523"/>
      <c r="C21" s="1521"/>
      <c r="D21" s="405" t="s">
        <v>3623</v>
      </c>
      <c r="E21" s="420">
        <v>1</v>
      </c>
      <c r="F21" s="421">
        <v>0</v>
      </c>
      <c r="G21" s="411">
        <f t="shared" si="2"/>
        <v>3</v>
      </c>
      <c r="H21" s="1553"/>
      <c r="I21" s="420">
        <v>0</v>
      </c>
      <c r="J21" s="421">
        <v>2</v>
      </c>
      <c r="K21" s="411">
        <f t="shared" si="3"/>
        <v>0</v>
      </c>
      <c r="L21" s="1553"/>
      <c r="M21" s="420">
        <v>0</v>
      </c>
      <c r="N21" s="421">
        <v>0</v>
      </c>
      <c r="O21" s="411">
        <f t="shared" si="4"/>
        <v>0</v>
      </c>
      <c r="P21" s="1553"/>
      <c r="Q21" s="420">
        <v>1</v>
      </c>
      <c r="R21" s="421">
        <v>0</v>
      </c>
      <c r="S21" s="411">
        <f t="shared" si="5"/>
        <v>2</v>
      </c>
      <c r="T21" s="1553"/>
      <c r="U21" s="420">
        <v>0</v>
      </c>
      <c r="V21" s="421">
        <v>0</v>
      </c>
      <c r="W21" s="411">
        <f>W14+U21-V21</f>
        <v>0</v>
      </c>
      <c r="X21" s="1553"/>
    </row>
    <row r="22" spans="1:24">
      <c r="A22" s="1526"/>
      <c r="B22" s="1523"/>
      <c r="C22" s="1520" t="s">
        <v>3624</v>
      </c>
      <c r="D22" s="407" t="s">
        <v>3625</v>
      </c>
      <c r="E22" s="422">
        <v>1</v>
      </c>
      <c r="F22" s="423">
        <v>2</v>
      </c>
      <c r="G22" s="412">
        <f t="shared" si="2"/>
        <v>1</v>
      </c>
      <c r="H22" s="1553"/>
      <c r="I22" s="422">
        <v>1</v>
      </c>
      <c r="J22" s="423">
        <v>0</v>
      </c>
      <c r="K22" s="412">
        <f t="shared" si="3"/>
        <v>3</v>
      </c>
      <c r="L22" s="1553"/>
      <c r="M22" s="422">
        <v>0</v>
      </c>
      <c r="N22" s="423">
        <v>0</v>
      </c>
      <c r="O22" s="412">
        <f t="shared" si="4"/>
        <v>1</v>
      </c>
      <c r="P22" s="1553"/>
      <c r="Q22" s="422">
        <v>1</v>
      </c>
      <c r="R22" s="423">
        <v>0</v>
      </c>
      <c r="S22" s="412">
        <f t="shared" si="5"/>
        <v>4</v>
      </c>
      <c r="T22" s="1553"/>
      <c r="U22" s="422">
        <v>0</v>
      </c>
      <c r="V22" s="423">
        <v>0</v>
      </c>
      <c r="W22" s="412">
        <f>W15+U22-V22</f>
        <v>4</v>
      </c>
      <c r="X22" s="1553"/>
    </row>
    <row r="23" spans="1:24">
      <c r="A23" s="1539"/>
      <c r="B23" s="1541"/>
      <c r="C23" s="1521"/>
      <c r="D23" s="405" t="s">
        <v>3626</v>
      </c>
      <c r="E23" s="420">
        <v>0</v>
      </c>
      <c r="F23" s="421">
        <v>1</v>
      </c>
      <c r="G23" s="413">
        <f t="shared" si="2"/>
        <v>0</v>
      </c>
      <c r="H23" s="1554"/>
      <c r="I23" s="420">
        <v>2</v>
      </c>
      <c r="J23" s="421">
        <v>1</v>
      </c>
      <c r="K23" s="413">
        <f t="shared" si="3"/>
        <v>3</v>
      </c>
      <c r="L23" s="1554"/>
      <c r="M23" s="420">
        <v>1</v>
      </c>
      <c r="N23" s="421">
        <v>0</v>
      </c>
      <c r="O23" s="413">
        <f t="shared" si="4"/>
        <v>1</v>
      </c>
      <c r="P23" s="1554"/>
      <c r="Q23" s="420">
        <v>0</v>
      </c>
      <c r="R23" s="421">
        <v>1</v>
      </c>
      <c r="S23" s="411">
        <f t="shared" si="5"/>
        <v>1</v>
      </c>
      <c r="T23" s="1554"/>
      <c r="U23" s="420">
        <v>1</v>
      </c>
      <c r="V23" s="421">
        <v>0</v>
      </c>
      <c r="W23" s="411">
        <v>3</v>
      </c>
      <c r="X23" s="1554"/>
    </row>
    <row r="24" spans="1:24">
      <c r="A24" s="1525" t="s">
        <v>3631</v>
      </c>
      <c r="B24" s="1522" t="s">
        <v>3632</v>
      </c>
      <c r="C24" s="1536" t="s">
        <v>3617</v>
      </c>
      <c r="D24" s="440" t="s">
        <v>3618</v>
      </c>
      <c r="E24" s="422">
        <v>3</v>
      </c>
      <c r="F24" s="423">
        <v>2</v>
      </c>
      <c r="G24" s="412">
        <v>4</v>
      </c>
      <c r="H24" s="1552">
        <f>SUM(G24:G30)</f>
        <v>18</v>
      </c>
      <c r="I24" s="422">
        <v>2</v>
      </c>
      <c r="J24" s="423">
        <v>0</v>
      </c>
      <c r="K24" s="412">
        <v>2</v>
      </c>
      <c r="L24" s="1552">
        <f>SUM(K24:K30)</f>
        <v>10</v>
      </c>
      <c r="M24" s="422">
        <v>4</v>
      </c>
      <c r="N24" s="423">
        <v>2</v>
      </c>
      <c r="O24" s="412">
        <v>5</v>
      </c>
      <c r="P24" s="1552">
        <f>SUM(O24:O30)</f>
        <v>13</v>
      </c>
      <c r="Q24" s="422">
        <v>1</v>
      </c>
      <c r="R24" s="423">
        <v>1</v>
      </c>
      <c r="S24" s="412">
        <v>4</v>
      </c>
      <c r="T24" s="1552">
        <f>SUM(S24:S30)</f>
        <v>19</v>
      </c>
      <c r="U24" s="422">
        <v>1</v>
      </c>
      <c r="V24" s="423">
        <v>0</v>
      </c>
      <c r="W24" s="412">
        <v>4</v>
      </c>
      <c r="X24" s="1552">
        <f>SUM(W24:W30)</f>
        <v>20</v>
      </c>
    </row>
    <row r="25" spans="1:24">
      <c r="A25" s="1526"/>
      <c r="B25" s="1523"/>
      <c r="C25" s="1546"/>
      <c r="D25" s="404" t="s">
        <v>3619</v>
      </c>
      <c r="E25" s="418">
        <v>2</v>
      </c>
      <c r="F25" s="419">
        <v>1</v>
      </c>
      <c r="G25" s="410">
        <f t="shared" ref="G25:G30" si="6">G18+E25-F25</f>
        <v>5</v>
      </c>
      <c r="H25" s="1553"/>
      <c r="I25" s="418">
        <v>0</v>
      </c>
      <c r="J25" s="419">
        <v>0</v>
      </c>
      <c r="K25" s="410">
        <f t="shared" ref="K25:K30" si="7">K18+I25-J25</f>
        <v>0</v>
      </c>
      <c r="L25" s="1553"/>
      <c r="M25" s="418">
        <v>1</v>
      </c>
      <c r="N25" s="419">
        <v>0</v>
      </c>
      <c r="O25" s="410">
        <f t="shared" ref="O25:O30" si="8">O18+M25-N25</f>
        <v>2</v>
      </c>
      <c r="P25" s="1553"/>
      <c r="Q25" s="418">
        <v>0</v>
      </c>
      <c r="R25" s="419">
        <v>0</v>
      </c>
      <c r="S25" s="410">
        <f>S18+Q25-R25</f>
        <v>3</v>
      </c>
      <c r="T25" s="1553"/>
      <c r="U25" s="418">
        <v>0</v>
      </c>
      <c r="V25" s="419">
        <v>0</v>
      </c>
      <c r="W25" s="410">
        <f>W18+U25-V25</f>
        <v>2</v>
      </c>
      <c r="X25" s="1553"/>
    </row>
    <row r="26" spans="1:24">
      <c r="A26" s="1526"/>
      <c r="B26" s="1523"/>
      <c r="C26" s="1546"/>
      <c r="D26" s="405" t="s">
        <v>3620</v>
      </c>
      <c r="E26" s="420">
        <v>4</v>
      </c>
      <c r="F26" s="421">
        <v>2</v>
      </c>
      <c r="G26" s="411">
        <f t="shared" si="6"/>
        <v>5</v>
      </c>
      <c r="H26" s="1553"/>
      <c r="I26" s="420">
        <v>1</v>
      </c>
      <c r="J26" s="421">
        <v>0</v>
      </c>
      <c r="K26" s="411">
        <f t="shared" si="7"/>
        <v>1</v>
      </c>
      <c r="L26" s="1553"/>
      <c r="M26" s="420">
        <v>0</v>
      </c>
      <c r="N26" s="421">
        <v>0</v>
      </c>
      <c r="O26" s="411">
        <f t="shared" si="8"/>
        <v>2</v>
      </c>
      <c r="P26" s="1553"/>
      <c r="Q26" s="420">
        <v>0</v>
      </c>
      <c r="R26" s="421">
        <v>0</v>
      </c>
      <c r="S26" s="411">
        <v>0</v>
      </c>
      <c r="T26" s="1553"/>
      <c r="U26" s="420">
        <v>0</v>
      </c>
      <c r="V26" s="421">
        <v>0</v>
      </c>
      <c r="W26" s="411">
        <f>W19</f>
        <v>3</v>
      </c>
      <c r="X26" s="1553"/>
    </row>
    <row r="27" spans="1:24">
      <c r="A27" s="1526"/>
      <c r="B27" s="1523"/>
      <c r="C27" s="1536" t="s">
        <v>3621</v>
      </c>
      <c r="D27" s="407" t="s">
        <v>3622</v>
      </c>
      <c r="E27" s="422">
        <v>0</v>
      </c>
      <c r="F27" s="423">
        <v>0</v>
      </c>
      <c r="G27" s="412">
        <f t="shared" si="6"/>
        <v>1</v>
      </c>
      <c r="H27" s="1553"/>
      <c r="I27" s="422">
        <f>1</f>
        <v>1</v>
      </c>
      <c r="J27" s="423">
        <f>1</f>
        <v>1</v>
      </c>
      <c r="K27" s="412">
        <f t="shared" si="7"/>
        <v>3</v>
      </c>
      <c r="L27" s="1553"/>
      <c r="M27" s="422">
        <v>0</v>
      </c>
      <c r="N27" s="423">
        <v>0</v>
      </c>
      <c r="O27" s="412">
        <f t="shared" si="8"/>
        <v>0</v>
      </c>
      <c r="P27" s="1553"/>
      <c r="Q27" s="422">
        <f>1</f>
        <v>1</v>
      </c>
      <c r="R27" s="423">
        <v>0</v>
      </c>
      <c r="S27" s="412">
        <f>S20+Q27-R27</f>
        <v>5</v>
      </c>
      <c r="T27" s="1553"/>
      <c r="U27" s="422">
        <v>0</v>
      </c>
      <c r="V27" s="423">
        <v>0</v>
      </c>
      <c r="W27" s="412">
        <f>W20+U27-V27</f>
        <v>4</v>
      </c>
      <c r="X27" s="1553"/>
    </row>
    <row r="28" spans="1:24">
      <c r="A28" s="1526"/>
      <c r="B28" s="1523"/>
      <c r="C28" s="1546"/>
      <c r="D28" s="405" t="s">
        <v>3623</v>
      </c>
      <c r="E28" s="420">
        <v>0</v>
      </c>
      <c r="F28" s="421">
        <v>0</v>
      </c>
      <c r="G28" s="411">
        <f t="shared" si="6"/>
        <v>3</v>
      </c>
      <c r="H28" s="1553"/>
      <c r="I28" s="420">
        <v>1</v>
      </c>
      <c r="J28" s="421">
        <v>0</v>
      </c>
      <c r="K28" s="411">
        <f t="shared" si="7"/>
        <v>1</v>
      </c>
      <c r="L28" s="1553"/>
      <c r="M28" s="420">
        <v>0</v>
      </c>
      <c r="N28" s="421">
        <v>0</v>
      </c>
      <c r="O28" s="411">
        <f t="shared" si="8"/>
        <v>0</v>
      </c>
      <c r="P28" s="1553"/>
      <c r="Q28" s="420">
        <v>0</v>
      </c>
      <c r="R28" s="421">
        <v>0</v>
      </c>
      <c r="S28" s="411">
        <f>S21+Q28-R28</f>
        <v>2</v>
      </c>
      <c r="T28" s="1553"/>
      <c r="U28" s="420">
        <v>0</v>
      </c>
      <c r="V28" s="421">
        <v>0</v>
      </c>
      <c r="W28" s="411">
        <v>0</v>
      </c>
      <c r="X28" s="1553"/>
    </row>
    <row r="29" spans="1:24">
      <c r="A29" s="1526"/>
      <c r="B29" s="1523"/>
      <c r="C29" s="1536" t="s">
        <v>3624</v>
      </c>
      <c r="D29" s="407" t="s">
        <v>3625</v>
      </c>
      <c r="E29" s="422">
        <v>0</v>
      </c>
      <c r="F29" s="423">
        <v>1</v>
      </c>
      <c r="G29" s="412">
        <f t="shared" si="6"/>
        <v>0</v>
      </c>
      <c r="H29" s="1553"/>
      <c r="I29" s="422">
        <v>0</v>
      </c>
      <c r="J29" s="423">
        <v>1</v>
      </c>
      <c r="K29" s="412">
        <f t="shared" si="7"/>
        <v>2</v>
      </c>
      <c r="L29" s="1553"/>
      <c r="M29" s="422">
        <v>1</v>
      </c>
      <c r="N29" s="423">
        <v>0</v>
      </c>
      <c r="O29" s="412">
        <f t="shared" si="8"/>
        <v>2</v>
      </c>
      <c r="P29" s="1553"/>
      <c r="Q29" s="422">
        <v>0</v>
      </c>
      <c r="R29" s="423">
        <v>1</v>
      </c>
      <c r="S29" s="412">
        <f>S22+Q29-R29</f>
        <v>3</v>
      </c>
      <c r="T29" s="1553"/>
      <c r="U29" s="422">
        <v>0</v>
      </c>
      <c r="V29" s="423">
        <v>0</v>
      </c>
      <c r="W29" s="412">
        <f>W22+U29-V29</f>
        <v>4</v>
      </c>
      <c r="X29" s="1553"/>
    </row>
    <row r="30" spans="1:24">
      <c r="A30" s="1539"/>
      <c r="B30" s="1541"/>
      <c r="C30" s="1537"/>
      <c r="D30" s="414" t="s">
        <v>3626</v>
      </c>
      <c r="E30" s="424">
        <v>0</v>
      </c>
      <c r="F30" s="425">
        <v>0</v>
      </c>
      <c r="G30" s="413">
        <f t="shared" si="6"/>
        <v>0</v>
      </c>
      <c r="H30" s="1554"/>
      <c r="I30" s="424">
        <v>0</v>
      </c>
      <c r="J30" s="425">
        <v>2</v>
      </c>
      <c r="K30" s="413">
        <f t="shared" si="7"/>
        <v>1</v>
      </c>
      <c r="L30" s="1554"/>
      <c r="M30" s="424">
        <v>2</v>
      </c>
      <c r="N30" s="425">
        <v>1</v>
      </c>
      <c r="O30" s="413">
        <f t="shared" si="8"/>
        <v>2</v>
      </c>
      <c r="P30" s="1554"/>
      <c r="Q30" s="424">
        <v>1</v>
      </c>
      <c r="R30" s="425">
        <v>0</v>
      </c>
      <c r="S30" s="411">
        <f>S23+Q30-R30</f>
        <v>2</v>
      </c>
      <c r="T30" s="1554"/>
      <c r="U30" s="424">
        <v>0</v>
      </c>
      <c r="V30" s="425">
        <v>0</v>
      </c>
      <c r="W30" s="413">
        <v>3</v>
      </c>
      <c r="X30" s="1554"/>
    </row>
    <row r="31" spans="1:24">
      <c r="A31" s="1525" t="s">
        <v>3633</v>
      </c>
      <c r="B31" s="1522" t="s">
        <v>3634</v>
      </c>
      <c r="C31" s="1520" t="s">
        <v>3617</v>
      </c>
      <c r="D31" s="440" t="s">
        <v>3618</v>
      </c>
      <c r="E31" s="422">
        <v>2</v>
      </c>
      <c r="F31" s="423">
        <v>2</v>
      </c>
      <c r="G31" s="412">
        <v>4</v>
      </c>
      <c r="H31" s="1552">
        <f>SUM(G31:G37)</f>
        <v>19</v>
      </c>
      <c r="I31" s="422">
        <v>1</v>
      </c>
      <c r="J31" s="423">
        <v>2</v>
      </c>
      <c r="K31" s="412">
        <v>1</v>
      </c>
      <c r="L31" s="1552">
        <f>SUM(K31:K37)</f>
        <v>9</v>
      </c>
      <c r="M31" s="422">
        <v>2</v>
      </c>
      <c r="N31" s="423">
        <v>2</v>
      </c>
      <c r="O31" s="412">
        <v>5</v>
      </c>
      <c r="P31" s="1552">
        <f>SUM(O31:O37)</f>
        <v>14</v>
      </c>
      <c r="Q31" s="422">
        <v>2</v>
      </c>
      <c r="R31" s="423">
        <v>1</v>
      </c>
      <c r="S31" s="412">
        <v>5</v>
      </c>
      <c r="T31" s="1552">
        <f>SUM(S31:S37)</f>
        <v>18</v>
      </c>
      <c r="U31" s="422">
        <v>1</v>
      </c>
      <c r="V31" s="423">
        <v>0</v>
      </c>
      <c r="W31" s="412">
        <v>5</v>
      </c>
      <c r="X31" s="1552">
        <f>SUM(W31:W37)</f>
        <v>24</v>
      </c>
    </row>
    <row r="32" spans="1:24">
      <c r="A32" s="1526"/>
      <c r="B32" s="1523"/>
      <c r="C32" s="1535"/>
      <c r="D32" s="404" t="s">
        <v>3619</v>
      </c>
      <c r="E32" s="418">
        <v>1</v>
      </c>
      <c r="F32" s="419">
        <v>2</v>
      </c>
      <c r="G32" s="410">
        <f t="shared" ref="G32:G37" si="9">G25+E32-F32</f>
        <v>4</v>
      </c>
      <c r="H32" s="1553"/>
      <c r="I32" s="418">
        <v>2</v>
      </c>
      <c r="J32" s="419">
        <v>2</v>
      </c>
      <c r="K32" s="410">
        <f t="shared" ref="K32:K37" si="10">K25+I32-J32</f>
        <v>0</v>
      </c>
      <c r="L32" s="1553"/>
      <c r="M32" s="418">
        <v>0</v>
      </c>
      <c r="N32" s="419">
        <v>0</v>
      </c>
      <c r="O32" s="410">
        <f t="shared" ref="O32:O37" si="11">O25+M32-N32</f>
        <v>2</v>
      </c>
      <c r="P32" s="1553"/>
      <c r="Q32" s="418">
        <v>0</v>
      </c>
      <c r="R32" s="419">
        <v>1</v>
      </c>
      <c r="S32" s="410">
        <f t="shared" ref="S32:S37" si="12">S25+Q32-R32</f>
        <v>2</v>
      </c>
      <c r="T32" s="1553"/>
      <c r="U32" s="418">
        <v>1</v>
      </c>
      <c r="V32" s="419">
        <v>0</v>
      </c>
      <c r="W32" s="410">
        <f>W25+U32-V32</f>
        <v>3</v>
      </c>
      <c r="X32" s="1553"/>
    </row>
    <row r="33" spans="1:24">
      <c r="A33" s="1526"/>
      <c r="B33" s="1523"/>
      <c r="C33" s="1521"/>
      <c r="D33" s="405" t="s">
        <v>3620</v>
      </c>
      <c r="E33" s="420">
        <v>1</v>
      </c>
      <c r="F33" s="421">
        <v>0</v>
      </c>
      <c r="G33" s="411">
        <f t="shared" si="9"/>
        <v>6</v>
      </c>
      <c r="H33" s="1553"/>
      <c r="I33" s="420">
        <v>0</v>
      </c>
      <c r="J33" s="421">
        <v>1</v>
      </c>
      <c r="K33" s="411">
        <f t="shared" si="10"/>
        <v>0</v>
      </c>
      <c r="L33" s="1553"/>
      <c r="M33" s="420">
        <v>1</v>
      </c>
      <c r="N33" s="421">
        <v>0</v>
      </c>
      <c r="O33" s="411">
        <f t="shared" si="11"/>
        <v>3</v>
      </c>
      <c r="P33" s="1553"/>
      <c r="Q33" s="420">
        <v>0</v>
      </c>
      <c r="R33" s="421">
        <v>0</v>
      </c>
      <c r="S33" s="411">
        <f t="shared" si="12"/>
        <v>0</v>
      </c>
      <c r="T33" s="1553"/>
      <c r="U33" s="420">
        <v>0</v>
      </c>
      <c r="V33" s="421">
        <v>0</v>
      </c>
      <c r="W33" s="411">
        <f>W26</f>
        <v>3</v>
      </c>
      <c r="X33" s="1553"/>
    </row>
    <row r="34" spans="1:24">
      <c r="A34" s="1526"/>
      <c r="B34" s="1523"/>
      <c r="C34" s="1520" t="s">
        <v>3621</v>
      </c>
      <c r="D34" s="407" t="s">
        <v>3622</v>
      </c>
      <c r="E34" s="422">
        <v>0</v>
      </c>
      <c r="F34" s="423">
        <v>0</v>
      </c>
      <c r="G34" s="412">
        <f t="shared" si="9"/>
        <v>1</v>
      </c>
      <c r="H34" s="1553"/>
      <c r="I34" s="422">
        <v>0</v>
      </c>
      <c r="J34" s="423">
        <v>0</v>
      </c>
      <c r="K34" s="412">
        <f t="shared" si="10"/>
        <v>3</v>
      </c>
      <c r="L34" s="1553"/>
      <c r="M34" s="422">
        <v>0</v>
      </c>
      <c r="N34" s="423">
        <v>0</v>
      </c>
      <c r="O34" s="412">
        <f t="shared" si="11"/>
        <v>0</v>
      </c>
      <c r="P34" s="1553"/>
      <c r="Q34" s="422">
        <v>0</v>
      </c>
      <c r="R34" s="423">
        <f>1+1</f>
        <v>2</v>
      </c>
      <c r="S34" s="412">
        <f t="shared" si="12"/>
        <v>3</v>
      </c>
      <c r="T34" s="1553"/>
      <c r="U34" s="422">
        <f>1+1</f>
        <v>2</v>
      </c>
      <c r="V34" s="423">
        <v>0</v>
      </c>
      <c r="W34" s="412">
        <f>W27+U34-V34</f>
        <v>6</v>
      </c>
      <c r="X34" s="1553"/>
    </row>
    <row r="35" spans="1:24">
      <c r="A35" s="1526"/>
      <c r="B35" s="1523"/>
      <c r="C35" s="1521"/>
      <c r="D35" s="405" t="s">
        <v>3623</v>
      </c>
      <c r="E35" s="420">
        <v>0</v>
      </c>
      <c r="F35" s="421">
        <v>0</v>
      </c>
      <c r="G35" s="411">
        <f t="shared" si="9"/>
        <v>3</v>
      </c>
      <c r="H35" s="1553"/>
      <c r="I35" s="420">
        <v>1</v>
      </c>
      <c r="J35" s="421">
        <v>0</v>
      </c>
      <c r="K35" s="411">
        <f t="shared" si="10"/>
        <v>2</v>
      </c>
      <c r="L35" s="1553"/>
      <c r="M35" s="420">
        <v>0</v>
      </c>
      <c r="N35" s="421">
        <v>0</v>
      </c>
      <c r="O35" s="411">
        <f t="shared" si="11"/>
        <v>0</v>
      </c>
      <c r="P35" s="1553"/>
      <c r="Q35" s="420">
        <v>1</v>
      </c>
      <c r="R35" s="421">
        <v>0</v>
      </c>
      <c r="S35" s="411">
        <f t="shared" si="12"/>
        <v>3</v>
      </c>
      <c r="T35" s="1553"/>
      <c r="U35" s="420">
        <v>0</v>
      </c>
      <c r="V35" s="421">
        <v>0</v>
      </c>
      <c r="W35" s="411">
        <f>W28+U35-V35</f>
        <v>0</v>
      </c>
      <c r="X35" s="1553"/>
    </row>
    <row r="36" spans="1:24">
      <c r="A36" s="1526"/>
      <c r="B36" s="1523"/>
      <c r="C36" s="1520" t="s">
        <v>3624</v>
      </c>
      <c r="D36" s="407" t="s">
        <v>3625</v>
      </c>
      <c r="E36" s="422">
        <v>1</v>
      </c>
      <c r="F36" s="423">
        <v>0</v>
      </c>
      <c r="G36" s="412">
        <f t="shared" si="9"/>
        <v>1</v>
      </c>
      <c r="H36" s="1553"/>
      <c r="I36" s="422">
        <v>0</v>
      </c>
      <c r="J36" s="423">
        <v>0</v>
      </c>
      <c r="K36" s="412">
        <f t="shared" si="10"/>
        <v>2</v>
      </c>
      <c r="L36" s="1553"/>
      <c r="M36" s="422">
        <v>0</v>
      </c>
      <c r="N36" s="423">
        <v>0</v>
      </c>
      <c r="O36" s="412">
        <f t="shared" si="11"/>
        <v>2</v>
      </c>
      <c r="P36" s="1553"/>
      <c r="Q36" s="422">
        <v>0</v>
      </c>
      <c r="R36" s="423">
        <v>0</v>
      </c>
      <c r="S36" s="412">
        <f t="shared" si="12"/>
        <v>3</v>
      </c>
      <c r="T36" s="1553"/>
      <c r="U36" s="422">
        <v>0</v>
      </c>
      <c r="V36" s="423">
        <v>0</v>
      </c>
      <c r="W36" s="412">
        <f>W29+U36-V36</f>
        <v>4</v>
      </c>
      <c r="X36" s="1553"/>
    </row>
    <row r="37" spans="1:24">
      <c r="A37" s="1539"/>
      <c r="B37" s="1541"/>
      <c r="C37" s="1521"/>
      <c r="D37" s="405" t="s">
        <v>3626</v>
      </c>
      <c r="E37" s="420">
        <v>0</v>
      </c>
      <c r="F37" s="421">
        <v>0</v>
      </c>
      <c r="G37" s="413">
        <f t="shared" si="9"/>
        <v>0</v>
      </c>
      <c r="H37" s="1554"/>
      <c r="I37" s="420">
        <v>0</v>
      </c>
      <c r="J37" s="421">
        <v>0</v>
      </c>
      <c r="K37" s="413">
        <f t="shared" si="10"/>
        <v>1</v>
      </c>
      <c r="L37" s="1554"/>
      <c r="M37" s="420">
        <v>0</v>
      </c>
      <c r="N37" s="421">
        <v>0</v>
      </c>
      <c r="O37" s="413">
        <f t="shared" si="11"/>
        <v>2</v>
      </c>
      <c r="P37" s="1554"/>
      <c r="Q37" s="420">
        <v>0</v>
      </c>
      <c r="R37" s="421">
        <v>0</v>
      </c>
      <c r="S37" s="411">
        <f t="shared" si="12"/>
        <v>2</v>
      </c>
      <c r="T37" s="1554"/>
      <c r="U37" s="424">
        <v>0</v>
      </c>
      <c r="V37" s="425">
        <v>0</v>
      </c>
      <c r="W37" s="413">
        <v>3</v>
      </c>
      <c r="X37" s="1554"/>
    </row>
    <row r="38" spans="1:24">
      <c r="A38" s="1525" t="s">
        <v>3635</v>
      </c>
      <c r="B38" s="1522" t="s">
        <v>3636</v>
      </c>
      <c r="C38" s="1536" t="s">
        <v>3617</v>
      </c>
      <c r="D38" s="440" t="s">
        <v>3618</v>
      </c>
      <c r="E38" s="422">
        <v>1</v>
      </c>
      <c r="F38" s="423">
        <v>1</v>
      </c>
      <c r="G38" s="412">
        <v>4</v>
      </c>
      <c r="H38" s="1552">
        <f>SUM(G38:G44)</f>
        <v>22</v>
      </c>
      <c r="I38" s="422">
        <v>1</v>
      </c>
      <c r="J38" s="423">
        <v>0</v>
      </c>
      <c r="K38" s="412">
        <v>2</v>
      </c>
      <c r="L38" s="1552">
        <f>SUM(K38:K44)</f>
        <v>16</v>
      </c>
      <c r="M38" s="422">
        <v>1</v>
      </c>
      <c r="N38" s="423">
        <v>1</v>
      </c>
      <c r="O38" s="412">
        <v>5</v>
      </c>
      <c r="P38" s="1552">
        <f>SUM(O38:O44)</f>
        <v>13</v>
      </c>
      <c r="Q38" s="422">
        <v>1</v>
      </c>
      <c r="R38" s="423">
        <v>1</v>
      </c>
      <c r="S38" s="412">
        <v>5</v>
      </c>
      <c r="T38" s="1552">
        <f>SUM(S38:S44)</f>
        <v>19</v>
      </c>
      <c r="U38" s="422">
        <v>0</v>
      </c>
      <c r="V38" s="423">
        <v>0</v>
      </c>
      <c r="W38" s="412">
        <v>5</v>
      </c>
      <c r="X38" s="1552">
        <f>SUM(W38:W44)</f>
        <v>24</v>
      </c>
    </row>
    <row r="39" spans="1:24">
      <c r="A39" s="1526"/>
      <c r="B39" s="1523"/>
      <c r="C39" s="1546"/>
      <c r="D39" s="404" t="s">
        <v>3619</v>
      </c>
      <c r="E39" s="418">
        <v>0</v>
      </c>
      <c r="F39" s="419">
        <v>1</v>
      </c>
      <c r="G39" s="410">
        <f>G32+E39-F39</f>
        <v>3</v>
      </c>
      <c r="H39" s="1553"/>
      <c r="I39" s="418">
        <v>3</v>
      </c>
      <c r="J39" s="419">
        <v>0</v>
      </c>
      <c r="K39" s="410">
        <f t="shared" ref="K39:K44" si="13">K32+I39-J39</f>
        <v>3</v>
      </c>
      <c r="L39" s="1553"/>
      <c r="M39" s="418">
        <v>0</v>
      </c>
      <c r="N39" s="419">
        <v>0</v>
      </c>
      <c r="O39" s="410">
        <f t="shared" ref="O39:O44" si="14">O32+M39-N39</f>
        <v>2</v>
      </c>
      <c r="P39" s="1553"/>
      <c r="Q39" s="418">
        <v>0</v>
      </c>
      <c r="R39" s="419">
        <v>0</v>
      </c>
      <c r="S39" s="410">
        <f>S32+Q39-R39</f>
        <v>2</v>
      </c>
      <c r="T39" s="1553"/>
      <c r="U39" s="418">
        <v>0</v>
      </c>
      <c r="V39" s="419">
        <v>0</v>
      </c>
      <c r="W39" s="410">
        <f>W32+U39-V39</f>
        <v>3</v>
      </c>
      <c r="X39" s="1553"/>
    </row>
    <row r="40" spans="1:24">
      <c r="A40" s="1526"/>
      <c r="B40" s="1523"/>
      <c r="C40" s="1546"/>
      <c r="D40" s="405" t="s">
        <v>3620</v>
      </c>
      <c r="E40" s="420">
        <v>3</v>
      </c>
      <c r="F40" s="421">
        <v>0</v>
      </c>
      <c r="G40" s="411">
        <f>G33+E40</f>
        <v>9</v>
      </c>
      <c r="H40" s="1553"/>
      <c r="I40" s="420">
        <v>3</v>
      </c>
      <c r="J40" s="421">
        <v>0</v>
      </c>
      <c r="K40" s="411">
        <f t="shared" si="13"/>
        <v>3</v>
      </c>
      <c r="L40" s="1553"/>
      <c r="M40" s="420">
        <v>0</v>
      </c>
      <c r="N40" s="421">
        <v>0</v>
      </c>
      <c r="O40" s="411">
        <f t="shared" si="14"/>
        <v>3</v>
      </c>
      <c r="P40" s="1553"/>
      <c r="Q40" s="420">
        <v>0</v>
      </c>
      <c r="R40" s="421">
        <v>0</v>
      </c>
      <c r="S40" s="411">
        <v>0</v>
      </c>
      <c r="T40" s="1553"/>
      <c r="U40" s="420">
        <v>0</v>
      </c>
      <c r="V40" s="421">
        <v>0</v>
      </c>
      <c r="W40" s="411">
        <v>3</v>
      </c>
      <c r="X40" s="1553"/>
    </row>
    <row r="41" spans="1:24">
      <c r="A41" s="1526"/>
      <c r="B41" s="1523"/>
      <c r="C41" s="1536" t="s">
        <v>3621</v>
      </c>
      <c r="D41" s="407" t="s">
        <v>3622</v>
      </c>
      <c r="E41" s="422">
        <v>0</v>
      </c>
      <c r="F41" s="423">
        <v>0</v>
      </c>
      <c r="G41" s="412">
        <f>G34+E41-F41</f>
        <v>1</v>
      </c>
      <c r="H41" s="1553"/>
      <c r="I41" s="422">
        <v>0</v>
      </c>
      <c r="J41" s="423">
        <v>0</v>
      </c>
      <c r="K41" s="412">
        <f t="shared" si="13"/>
        <v>3</v>
      </c>
      <c r="L41" s="1553"/>
      <c r="M41" s="422">
        <v>0</v>
      </c>
      <c r="N41" s="423">
        <v>0</v>
      </c>
      <c r="O41" s="412">
        <f t="shared" si="14"/>
        <v>0</v>
      </c>
      <c r="P41" s="1553"/>
      <c r="Q41" s="422">
        <v>0</v>
      </c>
      <c r="R41" s="423">
        <v>0</v>
      </c>
      <c r="S41" s="412">
        <f>S34+Q41-R41</f>
        <v>3</v>
      </c>
      <c r="T41" s="1553"/>
      <c r="U41" s="422">
        <v>0</v>
      </c>
      <c r="V41" s="423">
        <v>0</v>
      </c>
      <c r="W41" s="412">
        <f>W34+U41-V41</f>
        <v>6</v>
      </c>
      <c r="X41" s="1553"/>
    </row>
    <row r="42" spans="1:24">
      <c r="A42" s="1526"/>
      <c r="B42" s="1523"/>
      <c r="C42" s="1546"/>
      <c r="D42" s="405" t="s">
        <v>3623</v>
      </c>
      <c r="E42" s="420">
        <v>1</v>
      </c>
      <c r="F42" s="421">
        <v>0</v>
      </c>
      <c r="G42" s="411">
        <f>G35+E42-F42</f>
        <v>4</v>
      </c>
      <c r="H42" s="1553"/>
      <c r="I42" s="420">
        <v>0</v>
      </c>
      <c r="J42" s="421">
        <v>0</v>
      </c>
      <c r="K42" s="411">
        <f t="shared" si="13"/>
        <v>2</v>
      </c>
      <c r="L42" s="1553"/>
      <c r="M42" s="420">
        <v>0</v>
      </c>
      <c r="N42" s="421">
        <v>0</v>
      </c>
      <c r="O42" s="411">
        <f t="shared" si="14"/>
        <v>0</v>
      </c>
      <c r="P42" s="1553"/>
      <c r="Q42" s="420">
        <v>0</v>
      </c>
      <c r="R42" s="421">
        <v>0</v>
      </c>
      <c r="S42" s="411">
        <f>S35+Q42-R42</f>
        <v>3</v>
      </c>
      <c r="T42" s="1553"/>
      <c r="U42" s="420">
        <v>0</v>
      </c>
      <c r="V42" s="421">
        <v>0</v>
      </c>
      <c r="W42" s="411">
        <f>W35+U42-V42</f>
        <v>0</v>
      </c>
      <c r="X42" s="1553"/>
    </row>
    <row r="43" spans="1:24">
      <c r="A43" s="1526"/>
      <c r="B43" s="1523"/>
      <c r="C43" s="1536" t="s">
        <v>3624</v>
      </c>
      <c r="D43" s="407" t="s">
        <v>3625</v>
      </c>
      <c r="E43" s="422">
        <v>1</v>
      </c>
      <c r="F43" s="423">
        <v>1</v>
      </c>
      <c r="G43" s="412">
        <f>G36+E43-F43</f>
        <v>1</v>
      </c>
      <c r="H43" s="1553"/>
      <c r="I43" s="422">
        <v>0</v>
      </c>
      <c r="J43" s="423">
        <v>0</v>
      </c>
      <c r="K43" s="412">
        <f t="shared" si="13"/>
        <v>2</v>
      </c>
      <c r="L43" s="1553"/>
      <c r="M43" s="422">
        <v>0</v>
      </c>
      <c r="N43" s="423">
        <v>0</v>
      </c>
      <c r="O43" s="412">
        <f t="shared" si="14"/>
        <v>2</v>
      </c>
      <c r="P43" s="1553"/>
      <c r="Q43" s="422">
        <v>0</v>
      </c>
      <c r="R43" s="423">
        <v>0</v>
      </c>
      <c r="S43" s="412">
        <f>S36+Q43-R43</f>
        <v>3</v>
      </c>
      <c r="T43" s="1553"/>
      <c r="U43" s="422">
        <v>0</v>
      </c>
      <c r="V43" s="423">
        <v>0</v>
      </c>
      <c r="W43" s="412">
        <f>W36+U43-V43</f>
        <v>4</v>
      </c>
      <c r="X43" s="1553"/>
    </row>
    <row r="44" spans="1:24">
      <c r="A44" s="1539"/>
      <c r="B44" s="1541"/>
      <c r="C44" s="1537"/>
      <c r="D44" s="414" t="s">
        <v>3626</v>
      </c>
      <c r="E44" s="424">
        <v>0</v>
      </c>
      <c r="F44" s="425">
        <v>0</v>
      </c>
      <c r="G44" s="413">
        <f>G37+E44-F44</f>
        <v>0</v>
      </c>
      <c r="H44" s="1554"/>
      <c r="I44" s="424">
        <v>0</v>
      </c>
      <c r="J44" s="425">
        <v>0</v>
      </c>
      <c r="K44" s="413">
        <f t="shared" si="13"/>
        <v>1</v>
      </c>
      <c r="L44" s="1554"/>
      <c r="M44" s="424">
        <v>0</v>
      </c>
      <c r="N44" s="425">
        <v>1</v>
      </c>
      <c r="O44" s="413">
        <f t="shared" si="14"/>
        <v>1</v>
      </c>
      <c r="P44" s="1554"/>
      <c r="Q44" s="424">
        <v>1</v>
      </c>
      <c r="R44" s="425">
        <v>0</v>
      </c>
      <c r="S44" s="411">
        <f>S37+Q44-R44</f>
        <v>3</v>
      </c>
      <c r="T44" s="1554"/>
      <c r="U44" s="424">
        <v>0</v>
      </c>
      <c r="V44" s="425">
        <v>0</v>
      </c>
      <c r="W44" s="413">
        <v>3</v>
      </c>
      <c r="X44" s="1554"/>
    </row>
    <row r="45" spans="1:24">
      <c r="A45" s="1525" t="s">
        <v>3637</v>
      </c>
      <c r="B45" s="1522" t="s">
        <v>3638</v>
      </c>
      <c r="C45" s="1520" t="s">
        <v>3617</v>
      </c>
      <c r="D45" s="440" t="s">
        <v>3618</v>
      </c>
      <c r="E45" s="422">
        <v>1</v>
      </c>
      <c r="F45" s="423">
        <v>1</v>
      </c>
      <c r="G45" s="412">
        <v>4</v>
      </c>
      <c r="H45" s="1552">
        <f>SUM(G45:G51)</f>
        <v>16</v>
      </c>
      <c r="I45" s="422">
        <v>1</v>
      </c>
      <c r="J45" s="423">
        <v>1</v>
      </c>
      <c r="K45" s="412">
        <v>2</v>
      </c>
      <c r="L45" s="1552">
        <f>SUM(K45:K51)</f>
        <v>17</v>
      </c>
      <c r="M45" s="422">
        <v>1</v>
      </c>
      <c r="N45" s="423">
        <v>1</v>
      </c>
      <c r="O45" s="412">
        <v>5</v>
      </c>
      <c r="P45" s="1552">
        <f>SUM(O45:O51)</f>
        <v>13</v>
      </c>
      <c r="Q45" s="422">
        <v>0</v>
      </c>
      <c r="R45" s="423">
        <v>0</v>
      </c>
      <c r="S45" s="412">
        <v>5</v>
      </c>
      <c r="T45" s="1552">
        <f>SUM(S45:S51)</f>
        <v>19</v>
      </c>
      <c r="U45" s="422">
        <v>0</v>
      </c>
      <c r="V45" s="423">
        <v>0</v>
      </c>
      <c r="W45" s="412">
        <v>5</v>
      </c>
      <c r="X45" s="1552">
        <f>SUM(W45:W51)</f>
        <v>25</v>
      </c>
    </row>
    <row r="46" spans="1:24">
      <c r="A46" s="1526"/>
      <c r="B46" s="1523"/>
      <c r="C46" s="1535"/>
      <c r="D46" s="404" t="s">
        <v>3619</v>
      </c>
      <c r="E46" s="418">
        <v>0</v>
      </c>
      <c r="F46" s="419">
        <v>0</v>
      </c>
      <c r="G46" s="410">
        <f t="shared" ref="G46:G51" si="15">G39+E46-F46</f>
        <v>3</v>
      </c>
      <c r="H46" s="1553"/>
      <c r="I46" s="418">
        <v>0</v>
      </c>
      <c r="J46" s="419">
        <v>0</v>
      </c>
      <c r="K46" s="410">
        <f t="shared" ref="K46:K51" si="16">K39+I46-J46</f>
        <v>3</v>
      </c>
      <c r="L46" s="1553"/>
      <c r="M46" s="418">
        <v>0</v>
      </c>
      <c r="N46" s="419">
        <v>0</v>
      </c>
      <c r="O46" s="410">
        <f t="shared" ref="O46:O51" si="17">O39+M46-N46</f>
        <v>2</v>
      </c>
      <c r="P46" s="1553"/>
      <c r="Q46" s="418">
        <v>0</v>
      </c>
      <c r="R46" s="419">
        <v>0</v>
      </c>
      <c r="S46" s="410">
        <f t="shared" ref="S46:S51" si="18">S39+Q46-R46</f>
        <v>2</v>
      </c>
      <c r="T46" s="1553"/>
      <c r="U46" s="418">
        <v>0</v>
      </c>
      <c r="V46" s="419">
        <v>0</v>
      </c>
      <c r="W46" s="410">
        <f>W39+U46-V46</f>
        <v>3</v>
      </c>
      <c r="X46" s="1553"/>
    </row>
    <row r="47" spans="1:24">
      <c r="A47" s="1526"/>
      <c r="B47" s="1523"/>
      <c r="C47" s="1521"/>
      <c r="D47" s="405" t="s">
        <v>3620</v>
      </c>
      <c r="E47" s="420">
        <v>1</v>
      </c>
      <c r="F47" s="421">
        <v>5</v>
      </c>
      <c r="G47" s="411">
        <f t="shared" si="15"/>
        <v>5</v>
      </c>
      <c r="H47" s="1553"/>
      <c r="I47" s="420">
        <v>1</v>
      </c>
      <c r="J47" s="421">
        <v>1</v>
      </c>
      <c r="K47" s="411">
        <f t="shared" si="16"/>
        <v>3</v>
      </c>
      <c r="L47" s="1553"/>
      <c r="M47" s="420">
        <v>1</v>
      </c>
      <c r="N47" s="421">
        <v>1</v>
      </c>
      <c r="O47" s="411">
        <f t="shared" si="17"/>
        <v>3</v>
      </c>
      <c r="P47" s="1553"/>
      <c r="Q47" s="420">
        <v>1</v>
      </c>
      <c r="R47" s="421">
        <v>0</v>
      </c>
      <c r="S47" s="411">
        <f t="shared" si="18"/>
        <v>1</v>
      </c>
      <c r="T47" s="1553"/>
      <c r="U47" s="420">
        <v>0</v>
      </c>
      <c r="V47" s="421">
        <v>0</v>
      </c>
      <c r="W47" s="411">
        <f>W40</f>
        <v>3</v>
      </c>
      <c r="X47" s="1553"/>
    </row>
    <row r="48" spans="1:24">
      <c r="A48" s="1526"/>
      <c r="B48" s="1523"/>
      <c r="C48" s="1520" t="s">
        <v>3621</v>
      </c>
      <c r="D48" s="407" t="s">
        <v>3622</v>
      </c>
      <c r="E48" s="422">
        <v>0</v>
      </c>
      <c r="F48" s="423">
        <v>0</v>
      </c>
      <c r="G48" s="412">
        <f t="shared" si="15"/>
        <v>1</v>
      </c>
      <c r="H48" s="1553"/>
      <c r="I48" s="422">
        <v>0</v>
      </c>
      <c r="J48" s="423">
        <v>0</v>
      </c>
      <c r="K48" s="412">
        <f t="shared" si="16"/>
        <v>3</v>
      </c>
      <c r="L48" s="1553"/>
      <c r="M48" s="422">
        <v>0</v>
      </c>
      <c r="N48" s="423">
        <v>0</v>
      </c>
      <c r="O48" s="412">
        <f t="shared" si="17"/>
        <v>0</v>
      </c>
      <c r="P48" s="1553"/>
      <c r="Q48" s="422">
        <v>0</v>
      </c>
      <c r="R48" s="423">
        <f>1</f>
        <v>1</v>
      </c>
      <c r="S48" s="412">
        <f t="shared" si="18"/>
        <v>2</v>
      </c>
      <c r="T48" s="1553"/>
      <c r="U48" s="422">
        <v>1</v>
      </c>
      <c r="V48" s="423">
        <v>0</v>
      </c>
      <c r="W48" s="412">
        <f>W41+U48-V48</f>
        <v>7</v>
      </c>
      <c r="X48" s="1553"/>
    </row>
    <row r="49" spans="1:24">
      <c r="A49" s="1526"/>
      <c r="B49" s="1523"/>
      <c r="C49" s="1521"/>
      <c r="D49" s="405" t="s">
        <v>3623</v>
      </c>
      <c r="E49" s="420">
        <v>0</v>
      </c>
      <c r="F49" s="421">
        <v>1</v>
      </c>
      <c r="G49" s="411">
        <f t="shared" si="15"/>
        <v>3</v>
      </c>
      <c r="H49" s="1553"/>
      <c r="I49" s="420">
        <v>0</v>
      </c>
      <c r="J49" s="421">
        <v>0</v>
      </c>
      <c r="K49" s="411">
        <f t="shared" si="16"/>
        <v>2</v>
      </c>
      <c r="L49" s="1553"/>
      <c r="M49" s="420">
        <v>0</v>
      </c>
      <c r="N49" s="421">
        <v>0</v>
      </c>
      <c r="O49" s="411">
        <f t="shared" si="17"/>
        <v>0</v>
      </c>
      <c r="P49" s="1553"/>
      <c r="Q49" s="420">
        <v>0</v>
      </c>
      <c r="R49" s="421">
        <v>0</v>
      </c>
      <c r="S49" s="411">
        <f t="shared" si="18"/>
        <v>3</v>
      </c>
      <c r="T49" s="1553"/>
      <c r="U49" s="420">
        <v>0</v>
      </c>
      <c r="V49" s="421">
        <v>0</v>
      </c>
      <c r="W49" s="411">
        <f>W42+U49-V49</f>
        <v>0</v>
      </c>
      <c r="X49" s="1553"/>
    </row>
    <row r="50" spans="1:24">
      <c r="A50" s="1526"/>
      <c r="B50" s="1523"/>
      <c r="C50" s="1520" t="s">
        <v>3624</v>
      </c>
      <c r="D50" s="407" t="s">
        <v>3625</v>
      </c>
      <c r="E50" s="422">
        <v>0</v>
      </c>
      <c r="F50" s="423">
        <v>1</v>
      </c>
      <c r="G50" s="412">
        <f t="shared" si="15"/>
        <v>0</v>
      </c>
      <c r="H50" s="1553"/>
      <c r="I50" s="422">
        <v>1</v>
      </c>
      <c r="J50" s="423">
        <v>0</v>
      </c>
      <c r="K50" s="412">
        <f t="shared" si="16"/>
        <v>3</v>
      </c>
      <c r="L50" s="1553"/>
      <c r="M50" s="422">
        <v>0</v>
      </c>
      <c r="N50" s="423">
        <v>0</v>
      </c>
      <c r="O50" s="412">
        <f t="shared" si="17"/>
        <v>2</v>
      </c>
      <c r="P50" s="1553"/>
      <c r="Q50" s="422">
        <v>0</v>
      </c>
      <c r="R50" s="423">
        <v>0</v>
      </c>
      <c r="S50" s="412">
        <f t="shared" si="18"/>
        <v>3</v>
      </c>
      <c r="T50" s="1553"/>
      <c r="U50" s="422">
        <v>0</v>
      </c>
      <c r="V50" s="423">
        <v>0</v>
      </c>
      <c r="W50" s="412">
        <f>W43+U50-V50</f>
        <v>4</v>
      </c>
      <c r="X50" s="1553"/>
    </row>
    <row r="51" spans="1:24">
      <c r="A51" s="1539"/>
      <c r="B51" s="1541"/>
      <c r="C51" s="1521"/>
      <c r="D51" s="405" t="s">
        <v>3626</v>
      </c>
      <c r="E51" s="420">
        <v>0</v>
      </c>
      <c r="F51" s="421">
        <v>0</v>
      </c>
      <c r="G51" s="413">
        <f t="shared" si="15"/>
        <v>0</v>
      </c>
      <c r="H51" s="1554"/>
      <c r="I51" s="420">
        <v>0</v>
      </c>
      <c r="J51" s="421">
        <v>0</v>
      </c>
      <c r="K51" s="413">
        <f t="shared" si="16"/>
        <v>1</v>
      </c>
      <c r="L51" s="1554"/>
      <c r="M51" s="420">
        <v>0</v>
      </c>
      <c r="N51" s="421">
        <v>0</v>
      </c>
      <c r="O51" s="413">
        <f t="shared" si="17"/>
        <v>1</v>
      </c>
      <c r="P51" s="1554"/>
      <c r="Q51" s="420">
        <v>0</v>
      </c>
      <c r="R51" s="421">
        <v>0</v>
      </c>
      <c r="S51" s="411">
        <f t="shared" si="18"/>
        <v>3</v>
      </c>
      <c r="T51" s="1554"/>
      <c r="U51" s="424">
        <v>0</v>
      </c>
      <c r="V51" s="425">
        <v>0</v>
      </c>
      <c r="W51" s="413">
        <v>3</v>
      </c>
      <c r="X51" s="1554"/>
    </row>
    <row r="52" spans="1:24">
      <c r="A52" s="1525" t="s">
        <v>3639</v>
      </c>
      <c r="B52" s="1522" t="s">
        <v>3640</v>
      </c>
      <c r="C52" s="1536" t="s">
        <v>3617</v>
      </c>
      <c r="D52" s="440" t="s">
        <v>3618</v>
      </c>
      <c r="E52" s="422">
        <v>1</v>
      </c>
      <c r="F52" s="423">
        <v>1</v>
      </c>
      <c r="G52" s="412">
        <v>4</v>
      </c>
      <c r="H52" s="1552">
        <f>SUM(G52:G58)</f>
        <v>18</v>
      </c>
      <c r="I52" s="422">
        <v>1</v>
      </c>
      <c r="J52" s="423">
        <v>1</v>
      </c>
      <c r="K52" s="412">
        <v>2</v>
      </c>
      <c r="L52" s="1552">
        <f>SUM(K52:K58)</f>
        <v>19</v>
      </c>
      <c r="M52" s="422">
        <v>1</v>
      </c>
      <c r="N52" s="423">
        <v>1</v>
      </c>
      <c r="O52" s="412">
        <v>5</v>
      </c>
      <c r="P52" s="1552">
        <f>SUM(O52:O58)</f>
        <v>13</v>
      </c>
      <c r="Q52" s="422">
        <v>2</v>
      </c>
      <c r="R52" s="423">
        <v>1</v>
      </c>
      <c r="S52" s="412">
        <v>6</v>
      </c>
      <c r="T52" s="1552">
        <f>SUM(S52:S58)</f>
        <v>20</v>
      </c>
      <c r="U52" s="422">
        <v>0</v>
      </c>
      <c r="V52" s="423">
        <v>0</v>
      </c>
      <c r="W52" s="412">
        <v>5</v>
      </c>
      <c r="X52" s="1552">
        <f>SUM(W52:W58)</f>
        <v>26</v>
      </c>
    </row>
    <row r="53" spans="1:24">
      <c r="A53" s="1526"/>
      <c r="B53" s="1523"/>
      <c r="C53" s="1546"/>
      <c r="D53" s="404" t="s">
        <v>3619</v>
      </c>
      <c r="E53" s="418">
        <v>1</v>
      </c>
      <c r="F53" s="419">
        <v>0</v>
      </c>
      <c r="G53" s="410">
        <f t="shared" ref="G53:G58" si="19">G46+E53-F53</f>
        <v>4</v>
      </c>
      <c r="H53" s="1553"/>
      <c r="I53" s="418">
        <v>1</v>
      </c>
      <c r="J53" s="419">
        <v>0</v>
      </c>
      <c r="K53" s="410">
        <f t="shared" ref="K53:K58" si="20">K46+I53-J53</f>
        <v>4</v>
      </c>
      <c r="L53" s="1553"/>
      <c r="M53" s="418">
        <v>0</v>
      </c>
      <c r="N53" s="419">
        <v>2</v>
      </c>
      <c r="O53" s="410">
        <f>O46+M53-N53</f>
        <v>0</v>
      </c>
      <c r="P53" s="1553"/>
      <c r="Q53" s="418">
        <v>1</v>
      </c>
      <c r="R53" s="419">
        <v>0</v>
      </c>
      <c r="S53" s="410">
        <f>S46+Q53-R53</f>
        <v>3</v>
      </c>
      <c r="T53" s="1553"/>
      <c r="U53" s="418">
        <v>0</v>
      </c>
      <c r="V53" s="419">
        <v>0</v>
      </c>
      <c r="W53" s="410">
        <f>W46+U53-V53</f>
        <v>3</v>
      </c>
      <c r="X53" s="1553"/>
    </row>
    <row r="54" spans="1:24">
      <c r="A54" s="1526"/>
      <c r="B54" s="1523"/>
      <c r="C54" s="1546"/>
      <c r="D54" s="405" t="s">
        <v>3620</v>
      </c>
      <c r="E54" s="420">
        <v>1</v>
      </c>
      <c r="F54" s="421">
        <v>0</v>
      </c>
      <c r="G54" s="411">
        <f t="shared" si="19"/>
        <v>6</v>
      </c>
      <c r="H54" s="1553"/>
      <c r="I54" s="420">
        <v>1</v>
      </c>
      <c r="J54" s="421">
        <v>1</v>
      </c>
      <c r="K54" s="411">
        <f t="shared" si="20"/>
        <v>3</v>
      </c>
      <c r="L54" s="1553"/>
      <c r="M54" s="420">
        <v>0</v>
      </c>
      <c r="N54" s="421">
        <v>0</v>
      </c>
      <c r="O54" s="411">
        <f>O47</f>
        <v>3</v>
      </c>
      <c r="P54" s="1553"/>
      <c r="Q54" s="420">
        <v>0</v>
      </c>
      <c r="R54" s="421">
        <v>0</v>
      </c>
      <c r="S54" s="411">
        <f>S47</f>
        <v>1</v>
      </c>
      <c r="T54" s="1553"/>
      <c r="U54" s="420">
        <v>0</v>
      </c>
      <c r="V54" s="421">
        <v>0</v>
      </c>
      <c r="W54" s="411">
        <f>W47</f>
        <v>3</v>
      </c>
      <c r="X54" s="1553"/>
    </row>
    <row r="55" spans="1:24">
      <c r="A55" s="1526"/>
      <c r="B55" s="1523"/>
      <c r="C55" s="1536" t="s">
        <v>3621</v>
      </c>
      <c r="D55" s="407" t="s">
        <v>3622</v>
      </c>
      <c r="E55" s="422">
        <v>0</v>
      </c>
      <c r="F55" s="423">
        <v>0</v>
      </c>
      <c r="G55" s="412">
        <f t="shared" si="19"/>
        <v>1</v>
      </c>
      <c r="H55" s="1553"/>
      <c r="I55" s="422">
        <f>1</f>
        <v>1</v>
      </c>
      <c r="J55" s="423">
        <f>1</f>
        <v>1</v>
      </c>
      <c r="K55" s="412">
        <f t="shared" si="20"/>
        <v>3</v>
      </c>
      <c r="L55" s="1553"/>
      <c r="M55" s="422">
        <v>0</v>
      </c>
      <c r="N55" s="423">
        <v>0</v>
      </c>
      <c r="O55" s="412">
        <f>O48+M55-N55</f>
        <v>0</v>
      </c>
      <c r="P55" s="1553"/>
      <c r="Q55" s="422">
        <f>1</f>
        <v>1</v>
      </c>
      <c r="R55" s="423">
        <f>1</f>
        <v>1</v>
      </c>
      <c r="S55" s="412">
        <f>S48+Q55-R55</f>
        <v>2</v>
      </c>
      <c r="T55" s="1553"/>
      <c r="U55" s="422">
        <v>1</v>
      </c>
      <c r="V55" s="423">
        <v>0</v>
      </c>
      <c r="W55" s="412">
        <f>W48+U55-V55</f>
        <v>8</v>
      </c>
      <c r="X55" s="1553"/>
    </row>
    <row r="56" spans="1:24">
      <c r="A56" s="1526"/>
      <c r="B56" s="1523"/>
      <c r="C56" s="1546"/>
      <c r="D56" s="405" t="s">
        <v>3623</v>
      </c>
      <c r="E56" s="420">
        <v>0</v>
      </c>
      <c r="F56" s="421">
        <v>1</v>
      </c>
      <c r="G56" s="411">
        <f t="shared" si="19"/>
        <v>2</v>
      </c>
      <c r="H56" s="1553"/>
      <c r="I56" s="420">
        <v>1</v>
      </c>
      <c r="J56" s="421">
        <v>0</v>
      </c>
      <c r="K56" s="411">
        <f t="shared" si="20"/>
        <v>3</v>
      </c>
      <c r="L56" s="1553"/>
      <c r="M56" s="420">
        <v>0</v>
      </c>
      <c r="N56" s="421">
        <v>0</v>
      </c>
      <c r="O56" s="411">
        <f>O49+M56-N56</f>
        <v>0</v>
      </c>
      <c r="P56" s="1553"/>
      <c r="Q56" s="420">
        <v>0</v>
      </c>
      <c r="R56" s="421">
        <v>0</v>
      </c>
      <c r="S56" s="411">
        <f>S49+Q56-R56</f>
        <v>3</v>
      </c>
      <c r="T56" s="1553"/>
      <c r="U56" s="420">
        <v>0</v>
      </c>
      <c r="V56" s="421">
        <v>0</v>
      </c>
      <c r="W56" s="411">
        <f>W49+U56-V56</f>
        <v>0</v>
      </c>
      <c r="X56" s="1553"/>
    </row>
    <row r="57" spans="1:24">
      <c r="A57" s="1526"/>
      <c r="B57" s="1523"/>
      <c r="C57" s="1536" t="s">
        <v>3624</v>
      </c>
      <c r="D57" s="407" t="s">
        <v>3625</v>
      </c>
      <c r="E57" s="422">
        <v>1</v>
      </c>
      <c r="F57" s="423">
        <v>0</v>
      </c>
      <c r="G57" s="412">
        <f t="shared" si="19"/>
        <v>1</v>
      </c>
      <c r="H57" s="1553"/>
      <c r="I57" s="422">
        <v>0</v>
      </c>
      <c r="J57" s="423">
        <v>1</v>
      </c>
      <c r="K57" s="412">
        <f t="shared" si="20"/>
        <v>2</v>
      </c>
      <c r="L57" s="1553"/>
      <c r="M57" s="422">
        <v>2</v>
      </c>
      <c r="N57" s="423">
        <v>0</v>
      </c>
      <c r="O57" s="412">
        <f>O50+M57-N57</f>
        <v>4</v>
      </c>
      <c r="P57" s="1553"/>
      <c r="Q57" s="422">
        <v>0</v>
      </c>
      <c r="R57" s="423">
        <v>1</v>
      </c>
      <c r="S57" s="412">
        <f>S50+Q57-R57</f>
        <v>2</v>
      </c>
      <c r="T57" s="1553"/>
      <c r="U57" s="422">
        <v>0</v>
      </c>
      <c r="V57" s="423">
        <v>0</v>
      </c>
      <c r="W57" s="412">
        <f>W50+U57-V57</f>
        <v>4</v>
      </c>
      <c r="X57" s="1553"/>
    </row>
    <row r="58" spans="1:24">
      <c r="A58" s="1539"/>
      <c r="B58" s="1541"/>
      <c r="C58" s="1537"/>
      <c r="D58" s="414" t="s">
        <v>3626</v>
      </c>
      <c r="E58" s="424">
        <v>0</v>
      </c>
      <c r="F58" s="425">
        <v>0</v>
      </c>
      <c r="G58" s="413">
        <f t="shared" si="19"/>
        <v>0</v>
      </c>
      <c r="H58" s="1554"/>
      <c r="I58" s="424">
        <v>1</v>
      </c>
      <c r="J58" s="425">
        <v>0</v>
      </c>
      <c r="K58" s="413">
        <f t="shared" si="20"/>
        <v>2</v>
      </c>
      <c r="L58" s="1554"/>
      <c r="M58" s="424">
        <v>0</v>
      </c>
      <c r="N58" s="425">
        <v>0</v>
      </c>
      <c r="O58" s="413">
        <f>O51+M58-N58</f>
        <v>1</v>
      </c>
      <c r="P58" s="1554"/>
      <c r="Q58" s="424">
        <v>0</v>
      </c>
      <c r="R58" s="425">
        <v>0</v>
      </c>
      <c r="S58" s="411">
        <f>S51+Q58-R58</f>
        <v>3</v>
      </c>
      <c r="T58" s="1554"/>
      <c r="U58" s="424">
        <v>0</v>
      </c>
      <c r="V58" s="425">
        <v>0</v>
      </c>
      <c r="W58" s="413">
        <v>3</v>
      </c>
      <c r="X58" s="1554"/>
    </row>
    <row r="59" spans="1:24">
      <c r="A59" s="1525" t="s">
        <v>3641</v>
      </c>
      <c r="B59" s="1522" t="s">
        <v>3642</v>
      </c>
      <c r="C59" s="1520" t="s">
        <v>3617</v>
      </c>
      <c r="D59" s="440" t="s">
        <v>3618</v>
      </c>
      <c r="E59" s="422">
        <v>1</v>
      </c>
      <c r="F59" s="423">
        <v>1</v>
      </c>
      <c r="G59" s="412">
        <v>4</v>
      </c>
      <c r="H59" s="1552">
        <f>SUM(G59:G65)</f>
        <v>23</v>
      </c>
      <c r="I59" s="422">
        <v>1</v>
      </c>
      <c r="J59" s="423">
        <v>2</v>
      </c>
      <c r="K59" s="412">
        <v>1</v>
      </c>
      <c r="L59" s="1552">
        <f>SUM(K59:K65)</f>
        <v>15</v>
      </c>
      <c r="M59" s="422">
        <v>1</v>
      </c>
      <c r="N59" s="423">
        <v>1</v>
      </c>
      <c r="O59" s="412">
        <v>5</v>
      </c>
      <c r="P59" s="1552">
        <f>SUM(O59:O65)</f>
        <v>17</v>
      </c>
      <c r="Q59" s="422">
        <v>0</v>
      </c>
      <c r="R59" s="423">
        <v>1</v>
      </c>
      <c r="S59" s="412">
        <v>5</v>
      </c>
      <c r="T59" s="1552">
        <f>SUM(S59:S65)</f>
        <v>20</v>
      </c>
      <c r="U59" s="422">
        <v>1</v>
      </c>
      <c r="V59" s="423">
        <v>0</v>
      </c>
      <c r="W59" s="412">
        <v>6</v>
      </c>
      <c r="X59" s="1552">
        <f>SUM(W59:W65)</f>
        <v>28</v>
      </c>
    </row>
    <row r="60" spans="1:24">
      <c r="A60" s="1526"/>
      <c r="B60" s="1523"/>
      <c r="C60" s="1535"/>
      <c r="D60" s="404" t="s">
        <v>3619</v>
      </c>
      <c r="E60" s="418">
        <v>1</v>
      </c>
      <c r="F60" s="419">
        <v>1</v>
      </c>
      <c r="G60" s="410">
        <f t="shared" ref="G60:G65" si="21">G53+E60-F60</f>
        <v>4</v>
      </c>
      <c r="H60" s="1553"/>
      <c r="I60" s="418">
        <v>0</v>
      </c>
      <c r="J60" s="419">
        <v>4</v>
      </c>
      <c r="K60" s="410">
        <f t="shared" ref="K60:K65" si="22">K53+I60-J60</f>
        <v>0</v>
      </c>
      <c r="L60" s="1553"/>
      <c r="M60" s="418">
        <v>3</v>
      </c>
      <c r="N60" s="419">
        <v>0</v>
      </c>
      <c r="O60" s="410">
        <f t="shared" ref="O60:O65" si="23">O53+M60-N60</f>
        <v>3</v>
      </c>
      <c r="P60" s="1553"/>
      <c r="Q60" s="418">
        <v>1</v>
      </c>
      <c r="R60" s="419">
        <v>1</v>
      </c>
      <c r="S60" s="410">
        <f>S53+Q60-R60</f>
        <v>3</v>
      </c>
      <c r="T60" s="1553"/>
      <c r="U60" s="418">
        <v>1</v>
      </c>
      <c r="V60" s="419">
        <v>0</v>
      </c>
      <c r="W60" s="410">
        <f>W53+U60-V60</f>
        <v>4</v>
      </c>
      <c r="X60" s="1553"/>
    </row>
    <row r="61" spans="1:24">
      <c r="A61" s="1526"/>
      <c r="B61" s="1523"/>
      <c r="C61" s="1521"/>
      <c r="D61" s="405" t="s">
        <v>3620</v>
      </c>
      <c r="E61" s="420">
        <v>3</v>
      </c>
      <c r="F61" s="421">
        <v>1</v>
      </c>
      <c r="G61" s="411">
        <f t="shared" si="21"/>
        <v>8</v>
      </c>
      <c r="H61" s="1553"/>
      <c r="I61" s="420">
        <v>1</v>
      </c>
      <c r="J61" s="421">
        <v>0</v>
      </c>
      <c r="K61" s="411">
        <f t="shared" si="22"/>
        <v>4</v>
      </c>
      <c r="L61" s="1553"/>
      <c r="M61" s="420">
        <v>1</v>
      </c>
      <c r="N61" s="421">
        <v>0</v>
      </c>
      <c r="O61" s="411">
        <f t="shared" si="23"/>
        <v>4</v>
      </c>
      <c r="P61" s="1553"/>
      <c r="Q61" s="420">
        <v>0</v>
      </c>
      <c r="R61" s="421">
        <v>0</v>
      </c>
      <c r="S61" s="411">
        <f>S54</f>
        <v>1</v>
      </c>
      <c r="T61" s="1553"/>
      <c r="U61" s="420">
        <v>0</v>
      </c>
      <c r="V61" s="421">
        <v>0</v>
      </c>
      <c r="W61" s="411">
        <f>W54</f>
        <v>3</v>
      </c>
      <c r="X61" s="1553"/>
    </row>
    <row r="62" spans="1:24">
      <c r="A62" s="1526"/>
      <c r="B62" s="1523"/>
      <c r="C62" s="1520" t="s">
        <v>3621</v>
      </c>
      <c r="D62" s="407" t="s">
        <v>3622</v>
      </c>
      <c r="E62" s="422">
        <v>0</v>
      </c>
      <c r="F62" s="423">
        <v>0</v>
      </c>
      <c r="G62" s="412">
        <f t="shared" si="21"/>
        <v>1</v>
      </c>
      <c r="H62" s="1553"/>
      <c r="I62" s="422">
        <v>0</v>
      </c>
      <c r="J62" s="423">
        <v>0</v>
      </c>
      <c r="K62" s="412">
        <f t="shared" si="22"/>
        <v>3</v>
      </c>
      <c r="L62" s="1553"/>
      <c r="M62" s="422">
        <v>0</v>
      </c>
      <c r="N62" s="423">
        <v>0</v>
      </c>
      <c r="O62" s="412">
        <f t="shared" si="23"/>
        <v>0</v>
      </c>
      <c r="P62" s="1553"/>
      <c r="Q62" s="422">
        <v>0</v>
      </c>
      <c r="R62" s="423">
        <v>0</v>
      </c>
      <c r="S62" s="412">
        <f>S55+Q62-R62</f>
        <v>2</v>
      </c>
      <c r="T62" s="1553"/>
      <c r="U62" s="422">
        <v>0</v>
      </c>
      <c r="V62" s="423">
        <v>0</v>
      </c>
      <c r="W62" s="412">
        <f>W55+U62-V62</f>
        <v>8</v>
      </c>
      <c r="X62" s="1553"/>
    </row>
    <row r="63" spans="1:24">
      <c r="A63" s="1526"/>
      <c r="B63" s="1523"/>
      <c r="C63" s="1521"/>
      <c r="D63" s="405" t="s">
        <v>3623</v>
      </c>
      <c r="E63" s="420">
        <v>2</v>
      </c>
      <c r="F63" s="421">
        <v>1</v>
      </c>
      <c r="G63" s="411">
        <f t="shared" si="21"/>
        <v>3</v>
      </c>
      <c r="H63" s="1553"/>
      <c r="I63" s="420">
        <v>1</v>
      </c>
      <c r="J63" s="421">
        <v>0</v>
      </c>
      <c r="K63" s="411">
        <f t="shared" si="22"/>
        <v>4</v>
      </c>
      <c r="L63" s="1553"/>
      <c r="M63" s="420">
        <v>1</v>
      </c>
      <c r="N63" s="421">
        <v>0</v>
      </c>
      <c r="O63" s="411">
        <f t="shared" si="23"/>
        <v>1</v>
      </c>
      <c r="P63" s="1553"/>
      <c r="Q63" s="420">
        <v>0</v>
      </c>
      <c r="R63" s="421">
        <v>0</v>
      </c>
      <c r="S63" s="411">
        <f>S56+Q63-R63</f>
        <v>3</v>
      </c>
      <c r="T63" s="1553"/>
      <c r="U63" s="420">
        <v>0</v>
      </c>
      <c r="V63" s="421">
        <v>0</v>
      </c>
      <c r="W63" s="411">
        <f>W56+U63-V63</f>
        <v>0</v>
      </c>
      <c r="X63" s="1553"/>
    </row>
    <row r="64" spans="1:24">
      <c r="A64" s="1526"/>
      <c r="B64" s="1523"/>
      <c r="C64" s="1520" t="s">
        <v>3624</v>
      </c>
      <c r="D64" s="407" t="s">
        <v>3625</v>
      </c>
      <c r="E64" s="422">
        <v>0</v>
      </c>
      <c r="F64" s="423">
        <v>0</v>
      </c>
      <c r="G64" s="412">
        <f t="shared" si="21"/>
        <v>1</v>
      </c>
      <c r="H64" s="1553"/>
      <c r="I64" s="422">
        <v>0</v>
      </c>
      <c r="J64" s="423">
        <v>0</v>
      </c>
      <c r="K64" s="412">
        <f t="shared" si="22"/>
        <v>2</v>
      </c>
      <c r="L64" s="1553"/>
      <c r="M64" s="422">
        <v>0</v>
      </c>
      <c r="N64" s="423">
        <v>2</v>
      </c>
      <c r="O64" s="412">
        <f t="shared" si="23"/>
        <v>2</v>
      </c>
      <c r="P64" s="1553"/>
      <c r="Q64" s="422">
        <v>2</v>
      </c>
      <c r="R64" s="423">
        <v>0</v>
      </c>
      <c r="S64" s="412">
        <f>S57+Q64-R64</f>
        <v>4</v>
      </c>
      <c r="T64" s="1553"/>
      <c r="U64" s="422">
        <v>0</v>
      </c>
      <c r="V64" s="423">
        <v>0</v>
      </c>
      <c r="W64" s="412">
        <f>W57+U64-V64</f>
        <v>4</v>
      </c>
      <c r="X64" s="1553"/>
    </row>
    <row r="65" spans="1:24">
      <c r="A65" s="1539"/>
      <c r="B65" s="1541"/>
      <c r="C65" s="1521"/>
      <c r="D65" s="405" t="s">
        <v>3626</v>
      </c>
      <c r="E65" s="420">
        <v>2</v>
      </c>
      <c r="F65" s="421">
        <v>0</v>
      </c>
      <c r="G65" s="413">
        <f t="shared" si="21"/>
        <v>2</v>
      </c>
      <c r="H65" s="1554"/>
      <c r="I65" s="420">
        <v>0</v>
      </c>
      <c r="J65" s="421">
        <v>1</v>
      </c>
      <c r="K65" s="413">
        <f t="shared" si="22"/>
        <v>1</v>
      </c>
      <c r="L65" s="1554"/>
      <c r="M65" s="420">
        <v>1</v>
      </c>
      <c r="N65" s="421">
        <v>0</v>
      </c>
      <c r="O65" s="413">
        <f t="shared" si="23"/>
        <v>2</v>
      </c>
      <c r="P65" s="1554"/>
      <c r="Q65" s="420">
        <v>0</v>
      </c>
      <c r="R65" s="421">
        <v>1</v>
      </c>
      <c r="S65" s="411">
        <f>S58+Q65-R65</f>
        <v>2</v>
      </c>
      <c r="T65" s="1554"/>
      <c r="U65" s="424">
        <v>0</v>
      </c>
      <c r="V65" s="425">
        <v>0</v>
      </c>
      <c r="W65" s="413">
        <v>3</v>
      </c>
      <c r="X65" s="1554"/>
    </row>
    <row r="66" spans="1:24">
      <c r="A66" s="1525" t="s">
        <v>3643</v>
      </c>
      <c r="B66" s="1522" t="s">
        <v>3644</v>
      </c>
      <c r="C66" s="1536" t="s">
        <v>3617</v>
      </c>
      <c r="D66" s="440" t="s">
        <v>3618</v>
      </c>
      <c r="E66" s="422">
        <v>2</v>
      </c>
      <c r="F66" s="423">
        <v>1</v>
      </c>
      <c r="G66" s="412">
        <v>5</v>
      </c>
      <c r="H66" s="1552">
        <f>SUM(G66:G72)</f>
        <v>15</v>
      </c>
      <c r="I66" s="422">
        <v>1</v>
      </c>
      <c r="J66" s="423">
        <v>1</v>
      </c>
      <c r="K66" s="412">
        <v>1</v>
      </c>
      <c r="L66" s="1552">
        <f>SUM(K66:K72)</f>
        <v>16</v>
      </c>
      <c r="M66" s="422">
        <v>2</v>
      </c>
      <c r="N66" s="423">
        <v>1</v>
      </c>
      <c r="O66" s="412">
        <v>6</v>
      </c>
      <c r="P66" s="1552">
        <f>SUM(O66:O72)</f>
        <v>15</v>
      </c>
      <c r="Q66" s="422">
        <v>0</v>
      </c>
      <c r="R66" s="423">
        <v>1</v>
      </c>
      <c r="S66" s="412">
        <v>4</v>
      </c>
      <c r="T66" s="1552">
        <f>SUM(S66:S72)</f>
        <v>21</v>
      </c>
      <c r="U66" s="422">
        <v>0</v>
      </c>
      <c r="V66" s="423">
        <v>0</v>
      </c>
      <c r="W66" s="412">
        <v>6</v>
      </c>
      <c r="X66" s="1552">
        <f>SUM(W66:W72)</f>
        <v>29</v>
      </c>
    </row>
    <row r="67" spans="1:24">
      <c r="A67" s="1526"/>
      <c r="B67" s="1523"/>
      <c r="C67" s="1546"/>
      <c r="D67" s="404" t="s">
        <v>3619</v>
      </c>
      <c r="E67" s="418">
        <v>0</v>
      </c>
      <c r="F67" s="419">
        <v>3</v>
      </c>
      <c r="G67" s="410">
        <f t="shared" ref="G67:G72" si="24">G60+E67-F67</f>
        <v>1</v>
      </c>
      <c r="H67" s="1553"/>
      <c r="I67" s="418">
        <v>2</v>
      </c>
      <c r="J67" s="419">
        <v>1</v>
      </c>
      <c r="K67" s="410">
        <f t="shared" ref="K67:K72" si="25">K60+I67-J67</f>
        <v>1</v>
      </c>
      <c r="L67" s="1553"/>
      <c r="M67" s="418">
        <v>2</v>
      </c>
      <c r="N67" s="419">
        <v>2</v>
      </c>
      <c r="O67" s="410">
        <f t="shared" ref="O67:O72" si="26">O60+M67-N67</f>
        <v>3</v>
      </c>
      <c r="P67" s="1553"/>
      <c r="Q67" s="418">
        <v>1</v>
      </c>
      <c r="R67" s="419">
        <v>1</v>
      </c>
      <c r="S67" s="410">
        <f>S60+Q67-R67</f>
        <v>3</v>
      </c>
      <c r="T67" s="1553"/>
      <c r="U67" s="418">
        <v>0</v>
      </c>
      <c r="V67" s="419">
        <v>0</v>
      </c>
      <c r="W67" s="410">
        <f>W60+U67-V67</f>
        <v>4</v>
      </c>
      <c r="X67" s="1553"/>
    </row>
    <row r="68" spans="1:24">
      <c r="A68" s="1526"/>
      <c r="B68" s="1523"/>
      <c r="C68" s="1546"/>
      <c r="D68" s="405" t="s">
        <v>3620</v>
      </c>
      <c r="E68" s="420">
        <v>0</v>
      </c>
      <c r="F68" s="421">
        <v>3</v>
      </c>
      <c r="G68" s="411">
        <f t="shared" si="24"/>
        <v>5</v>
      </c>
      <c r="H68" s="1553"/>
      <c r="I68" s="420">
        <v>1</v>
      </c>
      <c r="J68" s="421">
        <v>1</v>
      </c>
      <c r="K68" s="411">
        <f t="shared" si="25"/>
        <v>4</v>
      </c>
      <c r="L68" s="1553"/>
      <c r="M68" s="420">
        <v>1</v>
      </c>
      <c r="N68" s="421">
        <v>1</v>
      </c>
      <c r="O68" s="411">
        <f t="shared" si="26"/>
        <v>4</v>
      </c>
      <c r="P68" s="1553"/>
      <c r="Q68" s="420">
        <v>1</v>
      </c>
      <c r="R68" s="421">
        <v>0</v>
      </c>
      <c r="S68" s="411">
        <f>S61+Q68</f>
        <v>2</v>
      </c>
      <c r="T68" s="1553"/>
      <c r="U68" s="420">
        <v>0</v>
      </c>
      <c r="V68" s="421">
        <v>0</v>
      </c>
      <c r="W68" s="411">
        <f>W61</f>
        <v>3</v>
      </c>
      <c r="X68" s="1553"/>
    </row>
    <row r="69" spans="1:24">
      <c r="A69" s="1526"/>
      <c r="B69" s="1523"/>
      <c r="C69" s="1536" t="s">
        <v>3621</v>
      </c>
      <c r="D69" s="407" t="s">
        <v>3622</v>
      </c>
      <c r="E69" s="422">
        <v>0</v>
      </c>
      <c r="F69" s="423">
        <v>0</v>
      </c>
      <c r="G69" s="412">
        <f t="shared" si="24"/>
        <v>1</v>
      </c>
      <c r="H69" s="1553"/>
      <c r="I69" s="422">
        <v>0</v>
      </c>
      <c r="J69" s="423">
        <v>0</v>
      </c>
      <c r="K69" s="412">
        <f t="shared" si="25"/>
        <v>3</v>
      </c>
      <c r="L69" s="1553"/>
      <c r="M69" s="422">
        <v>0</v>
      </c>
      <c r="N69" s="423">
        <v>0</v>
      </c>
      <c r="O69" s="412">
        <f t="shared" si="26"/>
        <v>0</v>
      </c>
      <c r="P69" s="1553"/>
      <c r="Q69" s="422">
        <v>0</v>
      </c>
      <c r="R69" s="423">
        <v>0</v>
      </c>
      <c r="S69" s="412">
        <f>S62+Q69-R69</f>
        <v>2</v>
      </c>
      <c r="T69" s="1553"/>
      <c r="U69" s="422">
        <v>0</v>
      </c>
      <c r="V69" s="423">
        <v>0</v>
      </c>
      <c r="W69" s="412">
        <f>W62+U69-V69</f>
        <v>8</v>
      </c>
      <c r="X69" s="1553"/>
    </row>
    <row r="70" spans="1:24">
      <c r="A70" s="1526"/>
      <c r="B70" s="1523"/>
      <c r="C70" s="1546"/>
      <c r="D70" s="405" t="s">
        <v>3623</v>
      </c>
      <c r="E70" s="420">
        <v>1</v>
      </c>
      <c r="F70" s="421">
        <v>2</v>
      </c>
      <c r="G70" s="411">
        <f t="shared" si="24"/>
        <v>2</v>
      </c>
      <c r="H70" s="1553"/>
      <c r="I70" s="420">
        <v>1</v>
      </c>
      <c r="J70" s="421">
        <v>1</v>
      </c>
      <c r="K70" s="411">
        <f t="shared" si="25"/>
        <v>4</v>
      </c>
      <c r="L70" s="1553"/>
      <c r="M70" s="420">
        <v>0</v>
      </c>
      <c r="N70" s="421">
        <v>0</v>
      </c>
      <c r="O70" s="411">
        <f t="shared" si="26"/>
        <v>1</v>
      </c>
      <c r="P70" s="1553"/>
      <c r="Q70" s="420">
        <v>0</v>
      </c>
      <c r="R70" s="421">
        <v>1</v>
      </c>
      <c r="S70" s="411">
        <f>S63+Q70-R70</f>
        <v>2</v>
      </c>
      <c r="T70" s="1553"/>
      <c r="U70" s="420">
        <v>1</v>
      </c>
      <c r="V70" s="421">
        <v>0</v>
      </c>
      <c r="W70" s="411">
        <f>W63+U70-V70</f>
        <v>1</v>
      </c>
      <c r="X70" s="1553"/>
    </row>
    <row r="71" spans="1:24">
      <c r="A71" s="1526"/>
      <c r="B71" s="1523"/>
      <c r="C71" s="1536" t="s">
        <v>3624</v>
      </c>
      <c r="D71" s="407" t="s">
        <v>3625</v>
      </c>
      <c r="E71" s="422">
        <v>0</v>
      </c>
      <c r="F71" s="423">
        <v>1</v>
      </c>
      <c r="G71" s="412">
        <f t="shared" si="24"/>
        <v>0</v>
      </c>
      <c r="H71" s="1553"/>
      <c r="I71" s="422">
        <v>0</v>
      </c>
      <c r="J71" s="423">
        <v>0</v>
      </c>
      <c r="K71" s="412">
        <f t="shared" si="25"/>
        <v>2</v>
      </c>
      <c r="L71" s="1553"/>
      <c r="M71" s="422">
        <v>0</v>
      </c>
      <c r="N71" s="423">
        <v>2</v>
      </c>
      <c r="O71" s="412">
        <f t="shared" si="26"/>
        <v>0</v>
      </c>
      <c r="P71" s="1553"/>
      <c r="Q71" s="422">
        <v>1</v>
      </c>
      <c r="R71" s="423">
        <v>0</v>
      </c>
      <c r="S71" s="412">
        <f>S64+Q71-R71</f>
        <v>5</v>
      </c>
      <c r="T71" s="1553"/>
      <c r="U71" s="422">
        <v>0</v>
      </c>
      <c r="V71" s="423">
        <v>0</v>
      </c>
      <c r="W71" s="412">
        <f>W64+U71-V71</f>
        <v>4</v>
      </c>
      <c r="X71" s="1553"/>
    </row>
    <row r="72" spans="1:24">
      <c r="A72" s="1539"/>
      <c r="B72" s="1541"/>
      <c r="C72" s="1537"/>
      <c r="D72" s="414" t="s">
        <v>3626</v>
      </c>
      <c r="E72" s="424">
        <v>0</v>
      </c>
      <c r="F72" s="425">
        <v>1</v>
      </c>
      <c r="G72" s="413">
        <f t="shared" si="24"/>
        <v>1</v>
      </c>
      <c r="H72" s="1554"/>
      <c r="I72" s="424">
        <v>1</v>
      </c>
      <c r="J72" s="425">
        <v>1</v>
      </c>
      <c r="K72" s="413">
        <f t="shared" si="25"/>
        <v>1</v>
      </c>
      <c r="L72" s="1554"/>
      <c r="M72" s="424">
        <v>0</v>
      </c>
      <c r="N72" s="425">
        <v>1</v>
      </c>
      <c r="O72" s="413">
        <f t="shared" si="26"/>
        <v>1</v>
      </c>
      <c r="P72" s="1554"/>
      <c r="Q72" s="424">
        <v>1</v>
      </c>
      <c r="R72" s="425">
        <v>0</v>
      </c>
      <c r="S72" s="411">
        <f>S65+Q72-R72</f>
        <v>3</v>
      </c>
      <c r="T72" s="1554"/>
      <c r="U72" s="424">
        <v>0</v>
      </c>
      <c r="V72" s="425">
        <v>0</v>
      </c>
      <c r="W72" s="413">
        <v>3</v>
      </c>
      <c r="X72" s="1554"/>
    </row>
    <row r="73" spans="1:24">
      <c r="A73" s="1525" t="s">
        <v>3645</v>
      </c>
      <c r="B73" s="1522" t="s">
        <v>3646</v>
      </c>
      <c r="C73" s="1520" t="s">
        <v>3617</v>
      </c>
      <c r="D73" s="440" t="s">
        <v>3618</v>
      </c>
      <c r="E73" s="422">
        <v>3</v>
      </c>
      <c r="F73" s="423">
        <v>5</v>
      </c>
      <c r="G73" s="412">
        <v>3</v>
      </c>
      <c r="H73" s="1552">
        <f>SUM(G73:G79)</f>
        <v>22</v>
      </c>
      <c r="I73" s="422">
        <v>5</v>
      </c>
      <c r="J73" s="423">
        <v>1</v>
      </c>
      <c r="K73" s="412">
        <v>5</v>
      </c>
      <c r="L73" s="1552">
        <f>SUM(K73:K79)</f>
        <v>20</v>
      </c>
      <c r="M73" s="422">
        <v>1</v>
      </c>
      <c r="N73" s="423">
        <v>1</v>
      </c>
      <c r="O73" s="412">
        <v>6</v>
      </c>
      <c r="P73" s="1552">
        <f>SUM(O73:O79)</f>
        <v>15</v>
      </c>
      <c r="Q73" s="422">
        <v>1</v>
      </c>
      <c r="R73" s="423">
        <v>1</v>
      </c>
      <c r="S73" s="412">
        <v>4</v>
      </c>
      <c r="T73" s="1552">
        <f>SUM(S73:S79)</f>
        <v>21</v>
      </c>
      <c r="U73" s="422">
        <v>1</v>
      </c>
      <c r="V73" s="423">
        <v>0</v>
      </c>
      <c r="W73" s="412">
        <v>7</v>
      </c>
      <c r="X73" s="1552">
        <f>SUM(W73:W79)</f>
        <v>31</v>
      </c>
    </row>
    <row r="74" spans="1:24">
      <c r="A74" s="1526"/>
      <c r="B74" s="1523"/>
      <c r="C74" s="1535"/>
      <c r="D74" s="404" t="s">
        <v>3619</v>
      </c>
      <c r="E74" s="418">
        <v>0</v>
      </c>
      <c r="F74" s="419">
        <v>0</v>
      </c>
      <c r="G74" s="410">
        <f>G67+E74-F74</f>
        <v>1</v>
      </c>
      <c r="H74" s="1553"/>
      <c r="I74" s="418">
        <v>1</v>
      </c>
      <c r="J74" s="419">
        <v>0</v>
      </c>
      <c r="K74" s="410">
        <f>K67+I74-J74</f>
        <v>2</v>
      </c>
      <c r="L74" s="1553"/>
      <c r="M74" s="418">
        <v>0</v>
      </c>
      <c r="N74" s="419">
        <v>0</v>
      </c>
      <c r="O74" s="410">
        <f>O67+M74-N74</f>
        <v>3</v>
      </c>
      <c r="P74" s="1553"/>
      <c r="Q74" s="418">
        <v>0</v>
      </c>
      <c r="R74" s="419">
        <v>0</v>
      </c>
      <c r="S74" s="410">
        <f t="shared" ref="S74:S79" si="27">S67+Q74-R74</f>
        <v>3</v>
      </c>
      <c r="T74" s="1553"/>
      <c r="U74" s="418">
        <v>0</v>
      </c>
      <c r="V74" s="419">
        <v>0</v>
      </c>
      <c r="W74" s="410">
        <f>W67+U74-V74</f>
        <v>4</v>
      </c>
      <c r="X74" s="1553"/>
    </row>
    <row r="75" spans="1:24">
      <c r="A75" s="1526"/>
      <c r="B75" s="1523"/>
      <c r="C75" s="1521"/>
      <c r="D75" s="405" t="s">
        <v>3620</v>
      </c>
      <c r="E75" s="420">
        <v>2</v>
      </c>
      <c r="F75" s="421">
        <v>2</v>
      </c>
      <c r="G75" s="411">
        <f>G68+E75-F75</f>
        <v>5</v>
      </c>
      <c r="H75" s="1553"/>
      <c r="I75" s="420">
        <v>0</v>
      </c>
      <c r="J75" s="421">
        <v>1</v>
      </c>
      <c r="K75" s="411">
        <f>K68+I75-J75</f>
        <v>3</v>
      </c>
      <c r="L75" s="1553"/>
      <c r="M75" s="420">
        <v>0</v>
      </c>
      <c r="N75" s="421">
        <v>0</v>
      </c>
      <c r="O75" s="411">
        <f>O68</f>
        <v>4</v>
      </c>
      <c r="P75" s="1553"/>
      <c r="Q75" s="420">
        <v>0</v>
      </c>
      <c r="R75" s="421">
        <v>1</v>
      </c>
      <c r="S75" s="411">
        <f t="shared" si="27"/>
        <v>1</v>
      </c>
      <c r="T75" s="1553"/>
      <c r="U75" s="420">
        <v>0</v>
      </c>
      <c r="V75" s="421">
        <v>0</v>
      </c>
      <c r="W75" s="411">
        <f>W68</f>
        <v>3</v>
      </c>
      <c r="X75" s="1553"/>
    </row>
    <row r="76" spans="1:24">
      <c r="A76" s="1526"/>
      <c r="B76" s="1523"/>
      <c r="C76" s="1520" t="s">
        <v>3621</v>
      </c>
      <c r="D76" s="407" t="s">
        <v>3622</v>
      </c>
      <c r="E76" s="422">
        <f>1+1+1+1+1+1</f>
        <v>6</v>
      </c>
      <c r="F76" s="423">
        <v>0</v>
      </c>
      <c r="G76" s="412">
        <f>G69+E76-F76</f>
        <v>7</v>
      </c>
      <c r="H76" s="1553"/>
      <c r="I76" s="422">
        <f>1</f>
        <v>1</v>
      </c>
      <c r="J76" s="423">
        <f>1</f>
        <v>1</v>
      </c>
      <c r="K76" s="412">
        <f>K69+I76-J76</f>
        <v>3</v>
      </c>
      <c r="L76" s="1553"/>
      <c r="M76" s="422">
        <f>1</f>
        <v>1</v>
      </c>
      <c r="N76" s="423">
        <v>0</v>
      </c>
      <c r="O76" s="412">
        <f>O69+M76-N76</f>
        <v>1</v>
      </c>
      <c r="P76" s="1553"/>
      <c r="Q76" s="422">
        <v>0</v>
      </c>
      <c r="R76" s="423">
        <v>0</v>
      </c>
      <c r="S76" s="412">
        <f t="shared" si="27"/>
        <v>2</v>
      </c>
      <c r="T76" s="1553"/>
      <c r="U76" s="422">
        <v>0</v>
      </c>
      <c r="V76" s="423">
        <v>0</v>
      </c>
      <c r="W76" s="412">
        <f>W69+U76-V76</f>
        <v>8</v>
      </c>
      <c r="X76" s="1553"/>
    </row>
    <row r="77" spans="1:24">
      <c r="A77" s="1526"/>
      <c r="B77" s="1523"/>
      <c r="C77" s="1521"/>
      <c r="D77" s="405" t="s">
        <v>3623</v>
      </c>
      <c r="E77" s="420">
        <v>1</v>
      </c>
      <c r="F77" s="421">
        <v>0</v>
      </c>
      <c r="G77" s="411">
        <f>G63+E77-F77</f>
        <v>4</v>
      </c>
      <c r="H77" s="1553"/>
      <c r="I77" s="420">
        <v>1</v>
      </c>
      <c r="J77" s="421">
        <v>1</v>
      </c>
      <c r="K77" s="411">
        <f>K63+I77-J77</f>
        <v>4</v>
      </c>
      <c r="L77" s="1553"/>
      <c r="M77" s="420">
        <v>0</v>
      </c>
      <c r="N77" s="421">
        <v>0</v>
      </c>
      <c r="O77" s="411">
        <f>O63+M77-N77</f>
        <v>1</v>
      </c>
      <c r="P77" s="1553"/>
      <c r="Q77" s="420">
        <v>0</v>
      </c>
      <c r="R77" s="421">
        <v>1</v>
      </c>
      <c r="S77" s="411">
        <f t="shared" si="27"/>
        <v>1</v>
      </c>
      <c r="T77" s="1553"/>
      <c r="U77" s="420">
        <v>1</v>
      </c>
      <c r="V77" s="421">
        <v>0</v>
      </c>
      <c r="W77" s="411">
        <f>W70+U77-V77</f>
        <v>2</v>
      </c>
      <c r="X77" s="1553"/>
    </row>
    <row r="78" spans="1:24">
      <c r="A78" s="1526"/>
      <c r="B78" s="1523"/>
      <c r="C78" s="1520" t="s">
        <v>3624</v>
      </c>
      <c r="D78" s="407" t="s">
        <v>3625</v>
      </c>
      <c r="E78" s="422">
        <v>0</v>
      </c>
      <c r="F78" s="423">
        <v>0</v>
      </c>
      <c r="G78" s="412">
        <f>G71+E78-F78</f>
        <v>0</v>
      </c>
      <c r="H78" s="1553"/>
      <c r="I78" s="422">
        <v>0</v>
      </c>
      <c r="J78" s="423">
        <v>0</v>
      </c>
      <c r="K78" s="412">
        <f>K71+I78-J78</f>
        <v>2</v>
      </c>
      <c r="L78" s="1553"/>
      <c r="M78" s="422">
        <v>0</v>
      </c>
      <c r="N78" s="423">
        <v>0</v>
      </c>
      <c r="O78" s="412">
        <f>O71+M78-N78</f>
        <v>0</v>
      </c>
      <c r="P78" s="1553"/>
      <c r="Q78" s="422">
        <v>0</v>
      </c>
      <c r="R78" s="423">
        <v>0</v>
      </c>
      <c r="S78" s="412">
        <f t="shared" si="27"/>
        <v>5</v>
      </c>
      <c r="T78" s="1553"/>
      <c r="U78" s="422">
        <v>0</v>
      </c>
      <c r="V78" s="423">
        <v>0</v>
      </c>
      <c r="W78" s="412">
        <f>W71+U78-V78</f>
        <v>4</v>
      </c>
      <c r="X78" s="1553"/>
    </row>
    <row r="79" spans="1:24">
      <c r="A79" s="1539"/>
      <c r="B79" s="1541"/>
      <c r="C79" s="1521"/>
      <c r="D79" s="405" t="s">
        <v>3626</v>
      </c>
      <c r="E79" s="420">
        <v>1</v>
      </c>
      <c r="F79" s="421">
        <v>0</v>
      </c>
      <c r="G79" s="413">
        <f>G72+E79-F79</f>
        <v>2</v>
      </c>
      <c r="H79" s="1554"/>
      <c r="I79" s="420">
        <v>0</v>
      </c>
      <c r="J79" s="421">
        <v>0</v>
      </c>
      <c r="K79" s="413">
        <f>K72+I79-J79</f>
        <v>1</v>
      </c>
      <c r="L79" s="1554"/>
      <c r="M79" s="420">
        <v>0</v>
      </c>
      <c r="N79" s="421">
        <v>1</v>
      </c>
      <c r="O79" s="413">
        <f>O72+M79-N79</f>
        <v>0</v>
      </c>
      <c r="P79" s="1554"/>
      <c r="Q79" s="420">
        <v>2</v>
      </c>
      <c r="R79" s="421">
        <v>0</v>
      </c>
      <c r="S79" s="411">
        <f t="shared" si="27"/>
        <v>5</v>
      </c>
      <c r="T79" s="1554"/>
      <c r="U79" s="424">
        <v>0</v>
      </c>
      <c r="V79" s="425">
        <v>0</v>
      </c>
      <c r="W79" s="413">
        <v>3</v>
      </c>
      <c r="X79" s="1554"/>
    </row>
    <row r="80" spans="1:24">
      <c r="A80" s="1525" t="s">
        <v>3647</v>
      </c>
      <c r="B80" s="1522" t="s">
        <v>3648</v>
      </c>
      <c r="C80" s="1536" t="s">
        <v>3617</v>
      </c>
      <c r="D80" s="440" t="s">
        <v>3618</v>
      </c>
      <c r="E80" s="422">
        <v>3</v>
      </c>
      <c r="F80" s="423">
        <v>3</v>
      </c>
      <c r="G80" s="412">
        <v>3</v>
      </c>
      <c r="H80" s="1552">
        <f>SUM(G80:G86)</f>
        <v>21</v>
      </c>
      <c r="I80" s="422">
        <v>3</v>
      </c>
      <c r="J80" s="423">
        <v>1</v>
      </c>
      <c r="K80" s="412">
        <v>7</v>
      </c>
      <c r="L80" s="1552">
        <f>SUM(K80:K86)</f>
        <v>24</v>
      </c>
      <c r="M80" s="422">
        <v>0</v>
      </c>
      <c r="N80" s="423">
        <v>0</v>
      </c>
      <c r="O80" s="412">
        <v>6</v>
      </c>
      <c r="P80" s="1552">
        <f>SUM(O80:O86)</f>
        <v>16</v>
      </c>
      <c r="Q80" s="422">
        <v>0</v>
      </c>
      <c r="R80" s="423">
        <v>0</v>
      </c>
      <c r="S80" s="412">
        <v>4</v>
      </c>
      <c r="T80" s="1552">
        <f>SUM(S80:S86)</f>
        <v>20</v>
      </c>
      <c r="U80" s="422">
        <v>0</v>
      </c>
      <c r="V80" s="423">
        <v>0</v>
      </c>
      <c r="W80" s="412">
        <v>7</v>
      </c>
      <c r="X80" s="1552">
        <f>SUM(W80:W86)</f>
        <v>32</v>
      </c>
    </row>
    <row r="81" spans="1:24">
      <c r="A81" s="1526"/>
      <c r="B81" s="1523"/>
      <c r="C81" s="1546"/>
      <c r="D81" s="404" t="s">
        <v>3619</v>
      </c>
      <c r="E81" s="418">
        <v>0</v>
      </c>
      <c r="F81" s="419">
        <v>1</v>
      </c>
      <c r="G81" s="410">
        <f t="shared" ref="G81:G86" si="28">G74+E81-F81</f>
        <v>0</v>
      </c>
      <c r="H81" s="1553"/>
      <c r="I81" s="418">
        <v>2</v>
      </c>
      <c r="J81" s="419">
        <v>0</v>
      </c>
      <c r="K81" s="410">
        <f>K74+I81-J81</f>
        <v>4</v>
      </c>
      <c r="L81" s="1553"/>
      <c r="M81" s="418">
        <v>0</v>
      </c>
      <c r="N81" s="419">
        <v>1</v>
      </c>
      <c r="O81" s="410">
        <f>O74+M81-N81</f>
        <v>2</v>
      </c>
      <c r="P81" s="1553"/>
      <c r="Q81" s="418">
        <v>0</v>
      </c>
      <c r="R81" s="419">
        <v>0</v>
      </c>
      <c r="S81" s="410">
        <f t="shared" ref="S81:S86" si="29">S74+Q81-R81</f>
        <v>3</v>
      </c>
      <c r="T81" s="1553"/>
      <c r="U81" s="418">
        <v>0</v>
      </c>
      <c r="V81" s="419">
        <v>0</v>
      </c>
      <c r="W81" s="410">
        <f>W74+U81-V81</f>
        <v>4</v>
      </c>
      <c r="X81" s="1553"/>
    </row>
    <row r="82" spans="1:24">
      <c r="A82" s="1526"/>
      <c r="B82" s="1523"/>
      <c r="C82" s="1546"/>
      <c r="D82" s="405" t="s">
        <v>3620</v>
      </c>
      <c r="E82" s="420">
        <v>1</v>
      </c>
      <c r="F82" s="421">
        <v>1</v>
      </c>
      <c r="G82" s="411">
        <f t="shared" si="28"/>
        <v>5</v>
      </c>
      <c r="H82" s="1553"/>
      <c r="I82" s="420">
        <v>2</v>
      </c>
      <c r="J82" s="421">
        <v>0</v>
      </c>
      <c r="K82" s="411">
        <f>K75+I82</f>
        <v>5</v>
      </c>
      <c r="L82" s="1553"/>
      <c r="M82" s="420">
        <v>0</v>
      </c>
      <c r="N82" s="421">
        <v>0</v>
      </c>
      <c r="O82" s="411">
        <f>O75</f>
        <v>4</v>
      </c>
      <c r="P82" s="1553"/>
      <c r="Q82" s="420">
        <v>1</v>
      </c>
      <c r="R82" s="421">
        <v>1</v>
      </c>
      <c r="S82" s="411">
        <f t="shared" si="29"/>
        <v>1</v>
      </c>
      <c r="T82" s="1553"/>
      <c r="U82" s="420">
        <v>0</v>
      </c>
      <c r="V82" s="421">
        <v>0</v>
      </c>
      <c r="W82" s="411">
        <f>W75</f>
        <v>3</v>
      </c>
      <c r="X82" s="1553"/>
    </row>
    <row r="83" spans="1:24">
      <c r="A83" s="1526"/>
      <c r="B83" s="1523"/>
      <c r="C83" s="1536" t="s">
        <v>3621</v>
      </c>
      <c r="D83" s="407" t="s">
        <v>3622</v>
      </c>
      <c r="E83" s="422">
        <f>1</f>
        <v>1</v>
      </c>
      <c r="F83" s="423">
        <f>1</f>
        <v>1</v>
      </c>
      <c r="G83" s="412">
        <f t="shared" si="28"/>
        <v>7</v>
      </c>
      <c r="H83" s="1553"/>
      <c r="I83" s="422">
        <f>1</f>
        <v>1</v>
      </c>
      <c r="J83" s="423">
        <f>1</f>
        <v>1</v>
      </c>
      <c r="K83" s="412">
        <f>K76+I83-J83</f>
        <v>3</v>
      </c>
      <c r="L83" s="1553"/>
      <c r="M83" s="422">
        <v>0</v>
      </c>
      <c r="N83" s="423">
        <v>0</v>
      </c>
      <c r="O83" s="412">
        <f>O76+M83-N83</f>
        <v>1</v>
      </c>
      <c r="P83" s="1553"/>
      <c r="Q83" s="422">
        <f>1</f>
        <v>1</v>
      </c>
      <c r="R83" s="423">
        <f>1</f>
        <v>1</v>
      </c>
      <c r="S83" s="412">
        <f t="shared" si="29"/>
        <v>2</v>
      </c>
      <c r="T83" s="1553"/>
      <c r="U83" s="422">
        <v>1</v>
      </c>
      <c r="V83" s="423">
        <v>0</v>
      </c>
      <c r="W83" s="412">
        <f>W76+U83-V83</f>
        <v>9</v>
      </c>
      <c r="X83" s="1553"/>
    </row>
    <row r="84" spans="1:24">
      <c r="A84" s="1526"/>
      <c r="B84" s="1523"/>
      <c r="C84" s="1546"/>
      <c r="D84" s="405" t="s">
        <v>3623</v>
      </c>
      <c r="E84" s="420">
        <v>0</v>
      </c>
      <c r="F84" s="421">
        <v>1</v>
      </c>
      <c r="G84" s="411">
        <f t="shared" si="28"/>
        <v>3</v>
      </c>
      <c r="H84" s="1553"/>
      <c r="I84" s="420">
        <v>1</v>
      </c>
      <c r="J84" s="421">
        <v>1</v>
      </c>
      <c r="K84" s="411">
        <f>K77+I84-J84</f>
        <v>4</v>
      </c>
      <c r="L84" s="1553"/>
      <c r="M84" s="420">
        <v>0</v>
      </c>
      <c r="N84" s="421">
        <v>1</v>
      </c>
      <c r="O84" s="411">
        <f>O77+M84-N84</f>
        <v>0</v>
      </c>
      <c r="P84" s="1553"/>
      <c r="Q84" s="420">
        <v>1</v>
      </c>
      <c r="R84" s="421">
        <v>0</v>
      </c>
      <c r="S84" s="411">
        <f t="shared" si="29"/>
        <v>2</v>
      </c>
      <c r="T84" s="1553"/>
      <c r="U84" s="420">
        <v>0</v>
      </c>
      <c r="V84" s="421">
        <v>0</v>
      </c>
      <c r="W84" s="411">
        <f>W77+U84-V84</f>
        <v>2</v>
      </c>
      <c r="X84" s="1553"/>
    </row>
    <row r="85" spans="1:24">
      <c r="A85" s="1526"/>
      <c r="B85" s="1523"/>
      <c r="C85" s="1536" t="s">
        <v>3624</v>
      </c>
      <c r="D85" s="407" t="s">
        <v>3625</v>
      </c>
      <c r="E85" s="422">
        <v>3</v>
      </c>
      <c r="F85" s="423">
        <v>2</v>
      </c>
      <c r="G85" s="412">
        <f t="shared" si="28"/>
        <v>1</v>
      </c>
      <c r="H85" s="1553"/>
      <c r="I85" s="422">
        <v>0</v>
      </c>
      <c r="J85" s="423">
        <v>1</v>
      </c>
      <c r="K85" s="412">
        <f>K78+I85-J85</f>
        <v>1</v>
      </c>
      <c r="L85" s="1553"/>
      <c r="M85" s="422">
        <v>2</v>
      </c>
      <c r="N85" s="423">
        <v>0</v>
      </c>
      <c r="O85" s="412">
        <f>O78+M85-N85</f>
        <v>2</v>
      </c>
      <c r="P85" s="1553"/>
      <c r="Q85" s="422">
        <v>0</v>
      </c>
      <c r="R85" s="423">
        <v>1</v>
      </c>
      <c r="S85" s="412">
        <f t="shared" si="29"/>
        <v>4</v>
      </c>
      <c r="T85" s="1553"/>
      <c r="U85" s="422">
        <v>0</v>
      </c>
      <c r="V85" s="423">
        <v>0</v>
      </c>
      <c r="W85" s="412">
        <f>W78+U85-V85</f>
        <v>4</v>
      </c>
      <c r="X85" s="1553"/>
    </row>
    <row r="86" spans="1:24">
      <c r="A86" s="1539"/>
      <c r="B86" s="1541"/>
      <c r="C86" s="1537"/>
      <c r="D86" s="414" t="s">
        <v>3626</v>
      </c>
      <c r="E86" s="424">
        <v>0</v>
      </c>
      <c r="F86" s="425">
        <v>0</v>
      </c>
      <c r="G86" s="413">
        <f t="shared" si="28"/>
        <v>2</v>
      </c>
      <c r="H86" s="1554"/>
      <c r="I86" s="424">
        <v>0</v>
      </c>
      <c r="J86" s="425">
        <v>1</v>
      </c>
      <c r="K86" s="413">
        <f>K79+I86-J86</f>
        <v>0</v>
      </c>
      <c r="L86" s="1554"/>
      <c r="M86" s="424">
        <v>1</v>
      </c>
      <c r="N86" s="425">
        <v>0</v>
      </c>
      <c r="O86" s="413">
        <f>O79+M86-N86</f>
        <v>1</v>
      </c>
      <c r="P86" s="1554"/>
      <c r="Q86" s="424">
        <v>0</v>
      </c>
      <c r="R86" s="425">
        <v>1</v>
      </c>
      <c r="S86" s="411">
        <f t="shared" si="29"/>
        <v>4</v>
      </c>
      <c r="T86" s="1554"/>
      <c r="U86" s="424">
        <v>0</v>
      </c>
      <c r="V86" s="425">
        <v>0</v>
      </c>
      <c r="W86" s="413">
        <v>3</v>
      </c>
      <c r="X86" s="1554"/>
    </row>
    <row r="87" spans="1:24">
      <c r="A87" s="1525" t="s">
        <v>3649</v>
      </c>
      <c r="B87" s="1522" t="s">
        <v>3650</v>
      </c>
      <c r="C87" s="1520" t="s">
        <v>3617</v>
      </c>
      <c r="D87" s="440" t="s">
        <v>3618</v>
      </c>
      <c r="E87" s="422">
        <v>1</v>
      </c>
      <c r="F87" s="423">
        <v>1</v>
      </c>
      <c r="G87" s="412">
        <v>3</v>
      </c>
      <c r="H87" s="1552">
        <f>SUM(G87:G93)</f>
        <v>16</v>
      </c>
      <c r="I87" s="422">
        <v>1</v>
      </c>
      <c r="J87" s="423">
        <v>2</v>
      </c>
      <c r="K87" s="412">
        <v>6</v>
      </c>
      <c r="L87" s="1552">
        <f>SUM(K87:K93)</f>
        <v>24</v>
      </c>
      <c r="M87" s="422">
        <v>1</v>
      </c>
      <c r="N87" s="423">
        <v>1</v>
      </c>
      <c r="O87" s="412">
        <v>5</v>
      </c>
      <c r="P87" s="1552">
        <f>SUM(O87:O93)</f>
        <v>13</v>
      </c>
      <c r="Q87" s="422">
        <v>1</v>
      </c>
      <c r="R87" s="423">
        <v>1</v>
      </c>
      <c r="S87" s="412">
        <v>4</v>
      </c>
      <c r="T87" s="1552">
        <f>SUM(S87:S93)</f>
        <v>21</v>
      </c>
      <c r="U87" s="422">
        <v>0</v>
      </c>
      <c r="V87" s="423">
        <v>1</v>
      </c>
      <c r="W87" s="412">
        <v>6</v>
      </c>
      <c r="X87" s="1552">
        <f>SUM(W87:W93)</f>
        <v>34</v>
      </c>
    </row>
    <row r="88" spans="1:24">
      <c r="A88" s="1526"/>
      <c r="B88" s="1523"/>
      <c r="C88" s="1535"/>
      <c r="D88" s="404" t="s">
        <v>3619</v>
      </c>
      <c r="E88" s="418">
        <v>0</v>
      </c>
      <c r="F88" s="419">
        <v>0</v>
      </c>
      <c r="G88" s="410">
        <f>G81+E88-F88</f>
        <v>0</v>
      </c>
      <c r="H88" s="1553"/>
      <c r="I88" s="418">
        <v>0</v>
      </c>
      <c r="J88" s="419">
        <v>0</v>
      </c>
      <c r="K88" s="410">
        <f>K81+I88-J88</f>
        <v>4</v>
      </c>
      <c r="L88" s="1553"/>
      <c r="M88" s="418">
        <v>0</v>
      </c>
      <c r="N88" s="419">
        <v>0</v>
      </c>
      <c r="O88" s="410">
        <f>O81+M88-N88</f>
        <v>2</v>
      </c>
      <c r="P88" s="1553"/>
      <c r="Q88" s="418">
        <v>1</v>
      </c>
      <c r="R88" s="419">
        <v>1</v>
      </c>
      <c r="S88" s="410">
        <f t="shared" ref="S88:S93" si="30">S81+Q88-R88</f>
        <v>3</v>
      </c>
      <c r="T88" s="1553"/>
      <c r="U88" s="418">
        <v>1</v>
      </c>
      <c r="V88" s="419">
        <v>0</v>
      </c>
      <c r="W88" s="410">
        <f>W81+U88-V88</f>
        <v>5</v>
      </c>
      <c r="X88" s="1553"/>
    </row>
    <row r="89" spans="1:24">
      <c r="A89" s="1526"/>
      <c r="B89" s="1523"/>
      <c r="C89" s="1521"/>
      <c r="D89" s="405" t="s">
        <v>3620</v>
      </c>
      <c r="E89" s="420">
        <v>0</v>
      </c>
      <c r="F89" s="421">
        <v>1</v>
      </c>
      <c r="G89" s="411">
        <f>G75-F89</f>
        <v>4</v>
      </c>
      <c r="H89" s="1553"/>
      <c r="I89" s="420">
        <v>1</v>
      </c>
      <c r="J89" s="421">
        <v>0</v>
      </c>
      <c r="K89" s="411">
        <f>K82+I89</f>
        <v>6</v>
      </c>
      <c r="L89" s="1553"/>
      <c r="M89" s="420">
        <v>0</v>
      </c>
      <c r="N89" s="421">
        <v>1</v>
      </c>
      <c r="O89" s="411">
        <f>O82-N89</f>
        <v>3</v>
      </c>
      <c r="P89" s="1553"/>
      <c r="Q89" s="420">
        <v>2</v>
      </c>
      <c r="R89" s="421">
        <v>0</v>
      </c>
      <c r="S89" s="411">
        <f t="shared" si="30"/>
        <v>3</v>
      </c>
      <c r="T89" s="1553"/>
      <c r="U89" s="420">
        <v>0</v>
      </c>
      <c r="V89" s="421">
        <v>0</v>
      </c>
      <c r="W89" s="411">
        <f>W82</f>
        <v>3</v>
      </c>
      <c r="X89" s="1553"/>
    </row>
    <row r="90" spans="1:24">
      <c r="A90" s="1526"/>
      <c r="B90" s="1523"/>
      <c r="C90" s="1520" t="s">
        <v>3621</v>
      </c>
      <c r="D90" s="407" t="s">
        <v>3622</v>
      </c>
      <c r="E90" s="422">
        <v>0</v>
      </c>
      <c r="F90" s="423">
        <f>1+1+1+1+1</f>
        <v>5</v>
      </c>
      <c r="G90" s="412">
        <f>G83+E90-F90</f>
        <v>2</v>
      </c>
      <c r="H90" s="1553"/>
      <c r="I90" s="422">
        <v>0</v>
      </c>
      <c r="J90" s="423">
        <v>0</v>
      </c>
      <c r="K90" s="412">
        <f>K83+I90-J90</f>
        <v>3</v>
      </c>
      <c r="L90" s="1553"/>
      <c r="M90" s="422">
        <v>0</v>
      </c>
      <c r="N90" s="423">
        <v>0</v>
      </c>
      <c r="O90" s="412">
        <f>O83+M90-N90</f>
        <v>1</v>
      </c>
      <c r="P90" s="1553"/>
      <c r="Q90" s="422">
        <v>0</v>
      </c>
      <c r="R90" s="423">
        <v>0</v>
      </c>
      <c r="S90" s="412">
        <f t="shared" si="30"/>
        <v>2</v>
      </c>
      <c r="T90" s="1553"/>
      <c r="U90" s="422">
        <v>0</v>
      </c>
      <c r="V90" s="423">
        <v>0</v>
      </c>
      <c r="W90" s="412">
        <f>W83+U90-V90</f>
        <v>9</v>
      </c>
      <c r="X90" s="1553"/>
    </row>
    <row r="91" spans="1:24">
      <c r="A91" s="1526"/>
      <c r="B91" s="1523"/>
      <c r="C91" s="1521"/>
      <c r="D91" s="405" t="s">
        <v>3623</v>
      </c>
      <c r="E91" s="420">
        <v>0</v>
      </c>
      <c r="F91" s="421">
        <v>0</v>
      </c>
      <c r="G91" s="411">
        <f>G84+E91-F91</f>
        <v>3</v>
      </c>
      <c r="H91" s="1553"/>
      <c r="I91" s="420">
        <v>0</v>
      </c>
      <c r="J91" s="421">
        <v>1</v>
      </c>
      <c r="K91" s="411">
        <f>K84+I91-J91</f>
        <v>3</v>
      </c>
      <c r="L91" s="1553"/>
      <c r="M91" s="420">
        <v>0</v>
      </c>
      <c r="N91" s="421">
        <v>0</v>
      </c>
      <c r="O91" s="411">
        <f>O84+M91-N91</f>
        <v>0</v>
      </c>
      <c r="P91" s="1553"/>
      <c r="Q91" s="420">
        <v>0</v>
      </c>
      <c r="R91" s="421">
        <v>1</v>
      </c>
      <c r="S91" s="411">
        <f t="shared" si="30"/>
        <v>1</v>
      </c>
      <c r="T91" s="1553"/>
      <c r="U91" s="420">
        <v>1</v>
      </c>
      <c r="V91" s="421">
        <v>0</v>
      </c>
      <c r="W91" s="411">
        <f>W84+U91-V91</f>
        <v>3</v>
      </c>
      <c r="X91" s="1553"/>
    </row>
    <row r="92" spans="1:24">
      <c r="A92" s="1526"/>
      <c r="B92" s="1523"/>
      <c r="C92" s="1520" t="s">
        <v>3624</v>
      </c>
      <c r="D92" s="407" t="s">
        <v>3625</v>
      </c>
      <c r="E92" s="422">
        <v>0</v>
      </c>
      <c r="F92" s="423">
        <v>0</v>
      </c>
      <c r="G92" s="412">
        <f>G85+E92-F92</f>
        <v>1</v>
      </c>
      <c r="H92" s="1553"/>
      <c r="I92" s="422">
        <v>0</v>
      </c>
      <c r="J92" s="423">
        <v>0</v>
      </c>
      <c r="K92" s="412">
        <f>K85+I92-J92</f>
        <v>1</v>
      </c>
      <c r="L92" s="1553"/>
      <c r="M92" s="422">
        <v>0</v>
      </c>
      <c r="N92" s="423">
        <v>1</v>
      </c>
      <c r="O92" s="412">
        <f>O85+M92-N92</f>
        <v>1</v>
      </c>
      <c r="P92" s="1553"/>
      <c r="Q92" s="422">
        <v>1</v>
      </c>
      <c r="R92" s="423">
        <v>1</v>
      </c>
      <c r="S92" s="412">
        <f t="shared" si="30"/>
        <v>4</v>
      </c>
      <c r="T92" s="1553"/>
      <c r="U92" s="422">
        <v>1</v>
      </c>
      <c r="V92" s="423">
        <v>0</v>
      </c>
      <c r="W92" s="412">
        <f>W85+U92-V92</f>
        <v>5</v>
      </c>
      <c r="X92" s="1553"/>
    </row>
    <row r="93" spans="1:24">
      <c r="A93" s="1539"/>
      <c r="B93" s="1541"/>
      <c r="C93" s="1521"/>
      <c r="D93" s="405" t="s">
        <v>3626</v>
      </c>
      <c r="E93" s="420">
        <v>2</v>
      </c>
      <c r="F93" s="421">
        <v>1</v>
      </c>
      <c r="G93" s="413">
        <f>G86+E93-F93</f>
        <v>3</v>
      </c>
      <c r="H93" s="1554"/>
      <c r="I93" s="420">
        <v>1</v>
      </c>
      <c r="J93" s="421">
        <v>0</v>
      </c>
      <c r="K93" s="413">
        <f>K86+I93-J93</f>
        <v>1</v>
      </c>
      <c r="L93" s="1554"/>
      <c r="M93" s="420">
        <v>0</v>
      </c>
      <c r="N93" s="421">
        <v>0</v>
      </c>
      <c r="O93" s="413">
        <f>O86+M93-N93</f>
        <v>1</v>
      </c>
      <c r="P93" s="1554"/>
      <c r="Q93" s="420">
        <v>0</v>
      </c>
      <c r="R93" s="421">
        <v>0</v>
      </c>
      <c r="S93" s="411">
        <f t="shared" si="30"/>
        <v>4</v>
      </c>
      <c r="T93" s="1554"/>
      <c r="U93" s="424">
        <v>0</v>
      </c>
      <c r="V93" s="425">
        <v>0</v>
      </c>
      <c r="W93" s="413">
        <v>3</v>
      </c>
      <c r="X93" s="1554"/>
    </row>
    <row r="94" spans="1:24">
      <c r="A94" s="1525" t="s">
        <v>3651</v>
      </c>
      <c r="B94" s="1522" t="s">
        <v>3652</v>
      </c>
      <c r="C94" s="1536" t="s">
        <v>3617</v>
      </c>
      <c r="D94" s="440" t="s">
        <v>3618</v>
      </c>
      <c r="E94" s="422">
        <v>1</v>
      </c>
      <c r="F94" s="423">
        <v>1</v>
      </c>
      <c r="G94" s="412">
        <v>3</v>
      </c>
      <c r="H94" s="1552">
        <f>SUM(G94:G100)</f>
        <v>18</v>
      </c>
      <c r="I94" s="422">
        <v>1</v>
      </c>
      <c r="J94" s="423">
        <v>2</v>
      </c>
      <c r="K94" s="412">
        <v>5</v>
      </c>
      <c r="L94" s="1552">
        <f>SUM(K94:K100)</f>
        <v>21</v>
      </c>
      <c r="M94" s="422">
        <v>2</v>
      </c>
      <c r="N94" s="423">
        <v>2</v>
      </c>
      <c r="O94" s="412">
        <v>5</v>
      </c>
      <c r="P94" s="1552">
        <f>SUM(O94:O100)</f>
        <v>12</v>
      </c>
      <c r="Q94" s="422">
        <v>1</v>
      </c>
      <c r="R94" s="423">
        <v>2</v>
      </c>
      <c r="S94" s="412">
        <v>3</v>
      </c>
      <c r="T94" s="1552">
        <f>SUM(S94:S100)</f>
        <v>16</v>
      </c>
      <c r="U94" s="422">
        <v>0</v>
      </c>
      <c r="V94" s="423">
        <v>0</v>
      </c>
      <c r="W94" s="412">
        <v>6</v>
      </c>
      <c r="X94" s="1552">
        <f>SUM(W94:W100)</f>
        <v>37</v>
      </c>
    </row>
    <row r="95" spans="1:24">
      <c r="A95" s="1526"/>
      <c r="B95" s="1523"/>
      <c r="C95" s="1546"/>
      <c r="D95" s="404" t="s">
        <v>3619</v>
      </c>
      <c r="E95" s="418">
        <v>0</v>
      </c>
      <c r="F95" s="419">
        <v>0</v>
      </c>
      <c r="G95" s="410">
        <f t="shared" ref="G95:G100" si="31">G88+E95-F95</f>
        <v>0</v>
      </c>
      <c r="H95" s="1553"/>
      <c r="I95" s="418">
        <v>0</v>
      </c>
      <c r="J95" s="419">
        <v>0</v>
      </c>
      <c r="K95" s="410">
        <f>K88+I95-J95</f>
        <v>4</v>
      </c>
      <c r="L95" s="1553"/>
      <c r="M95" s="418">
        <v>0</v>
      </c>
      <c r="N95" s="419">
        <v>0</v>
      </c>
      <c r="O95" s="410">
        <f>O88+M95-N95</f>
        <v>2</v>
      </c>
      <c r="P95" s="1553"/>
      <c r="Q95" s="418">
        <v>0</v>
      </c>
      <c r="R95" s="419">
        <v>1</v>
      </c>
      <c r="S95" s="410">
        <f>S88+Q95-R95</f>
        <v>2</v>
      </c>
      <c r="T95" s="1553"/>
      <c r="U95" s="418">
        <v>1</v>
      </c>
      <c r="V95" s="419">
        <v>0</v>
      </c>
      <c r="W95" s="410">
        <f>W88+U95-V95</f>
        <v>6</v>
      </c>
      <c r="X95" s="1553"/>
    </row>
    <row r="96" spans="1:24">
      <c r="A96" s="1526"/>
      <c r="B96" s="1523"/>
      <c r="C96" s="1546"/>
      <c r="D96" s="405" t="s">
        <v>3620</v>
      </c>
      <c r="E96" s="420">
        <v>2</v>
      </c>
      <c r="F96" s="421">
        <v>1</v>
      </c>
      <c r="G96" s="411">
        <f t="shared" si="31"/>
        <v>5</v>
      </c>
      <c r="H96" s="1553"/>
      <c r="I96" s="420">
        <v>0</v>
      </c>
      <c r="J96" s="421">
        <v>2</v>
      </c>
      <c r="K96" s="411">
        <f>K89-J96</f>
        <v>4</v>
      </c>
      <c r="L96" s="1553"/>
      <c r="M96" s="420">
        <v>0</v>
      </c>
      <c r="N96" s="421">
        <v>0</v>
      </c>
      <c r="O96" s="411">
        <f>O89</f>
        <v>3</v>
      </c>
      <c r="P96" s="1553"/>
      <c r="Q96" s="420">
        <v>0</v>
      </c>
      <c r="R96" s="421">
        <v>1</v>
      </c>
      <c r="S96" s="411">
        <f>S89-R96</f>
        <v>2</v>
      </c>
      <c r="T96" s="1553"/>
      <c r="U96" s="420">
        <v>0</v>
      </c>
      <c r="V96" s="421">
        <v>0</v>
      </c>
      <c r="W96" s="411">
        <f>W89</f>
        <v>3</v>
      </c>
      <c r="X96" s="1553"/>
    </row>
    <row r="97" spans="1:24">
      <c r="A97" s="1526"/>
      <c r="B97" s="1523"/>
      <c r="C97" s="1536" t="s">
        <v>3621</v>
      </c>
      <c r="D97" s="407" t="s">
        <v>3622</v>
      </c>
      <c r="E97" s="422">
        <f>1</f>
        <v>1</v>
      </c>
      <c r="F97" s="423">
        <f>1</f>
        <v>1</v>
      </c>
      <c r="G97" s="412">
        <f t="shared" si="31"/>
        <v>2</v>
      </c>
      <c r="H97" s="1553"/>
      <c r="I97" s="422">
        <v>0</v>
      </c>
      <c r="J97" s="423">
        <v>0</v>
      </c>
      <c r="K97" s="412">
        <f>K90+I97-J97</f>
        <v>3</v>
      </c>
      <c r="L97" s="1553"/>
      <c r="M97" s="422">
        <v>0</v>
      </c>
      <c r="N97" s="423">
        <v>0</v>
      </c>
      <c r="O97" s="412">
        <f>O90+M97-N97</f>
        <v>1</v>
      </c>
      <c r="P97" s="1553"/>
      <c r="Q97" s="422">
        <v>0</v>
      </c>
      <c r="R97" s="423">
        <f>1</f>
        <v>1</v>
      </c>
      <c r="S97" s="412">
        <f>S90+Q97-R97</f>
        <v>1</v>
      </c>
      <c r="T97" s="1553"/>
      <c r="U97" s="422">
        <f>1</f>
        <v>1</v>
      </c>
      <c r="V97" s="423">
        <v>0</v>
      </c>
      <c r="W97" s="412">
        <f>W90+U97-V97</f>
        <v>10</v>
      </c>
      <c r="X97" s="1553"/>
    </row>
    <row r="98" spans="1:24">
      <c r="A98" s="1526"/>
      <c r="B98" s="1523"/>
      <c r="C98" s="1546"/>
      <c r="D98" s="405" t="s">
        <v>3623</v>
      </c>
      <c r="E98" s="420">
        <v>1</v>
      </c>
      <c r="F98" s="421">
        <v>0</v>
      </c>
      <c r="G98" s="411">
        <f t="shared" si="31"/>
        <v>4</v>
      </c>
      <c r="H98" s="1553"/>
      <c r="I98" s="420">
        <v>0</v>
      </c>
      <c r="J98" s="421">
        <v>0</v>
      </c>
      <c r="K98" s="411">
        <f>K91+I98-J98</f>
        <v>3</v>
      </c>
      <c r="L98" s="1553"/>
      <c r="M98" s="420">
        <v>0</v>
      </c>
      <c r="N98" s="421">
        <v>0</v>
      </c>
      <c r="O98" s="411">
        <f>O91+M98-N98</f>
        <v>0</v>
      </c>
      <c r="P98" s="1553"/>
      <c r="Q98" s="420">
        <v>0</v>
      </c>
      <c r="R98" s="421">
        <v>0</v>
      </c>
      <c r="S98" s="411">
        <f>S91+Q98-R98</f>
        <v>1</v>
      </c>
      <c r="T98" s="1553"/>
      <c r="U98" s="420"/>
      <c r="V98" s="421"/>
      <c r="W98" s="411">
        <f>W91+U98-V98</f>
        <v>3</v>
      </c>
      <c r="X98" s="1553"/>
    </row>
    <row r="99" spans="1:24">
      <c r="A99" s="1526"/>
      <c r="B99" s="1523"/>
      <c r="C99" s="1536" t="s">
        <v>3624</v>
      </c>
      <c r="D99" s="407" t="s">
        <v>3625</v>
      </c>
      <c r="E99" s="422">
        <v>1</v>
      </c>
      <c r="F99" s="423">
        <v>0</v>
      </c>
      <c r="G99" s="412">
        <f t="shared" si="31"/>
        <v>2</v>
      </c>
      <c r="H99" s="1553"/>
      <c r="I99" s="422">
        <v>0</v>
      </c>
      <c r="J99" s="423">
        <v>0</v>
      </c>
      <c r="K99" s="412">
        <f>K92+I99-J99</f>
        <v>1</v>
      </c>
      <c r="L99" s="1553"/>
      <c r="M99" s="422">
        <v>0</v>
      </c>
      <c r="N99" s="423">
        <v>1</v>
      </c>
      <c r="O99" s="412">
        <f>O92+M99-N99</f>
        <v>0</v>
      </c>
      <c r="P99" s="1553"/>
      <c r="Q99" s="422">
        <v>0</v>
      </c>
      <c r="R99" s="423">
        <v>1</v>
      </c>
      <c r="S99" s="412">
        <f>S92+Q99-R99</f>
        <v>3</v>
      </c>
      <c r="T99" s="1553"/>
      <c r="U99" s="422">
        <v>1</v>
      </c>
      <c r="V99" s="423">
        <v>0</v>
      </c>
      <c r="W99" s="412">
        <f>W92+U99-V99</f>
        <v>6</v>
      </c>
      <c r="X99" s="1553"/>
    </row>
    <row r="100" spans="1:24">
      <c r="A100" s="1539"/>
      <c r="B100" s="1541"/>
      <c r="C100" s="1537"/>
      <c r="D100" s="414" t="s">
        <v>3626</v>
      </c>
      <c r="E100" s="424">
        <v>0</v>
      </c>
      <c r="F100" s="425">
        <v>1</v>
      </c>
      <c r="G100" s="413">
        <f t="shared" si="31"/>
        <v>2</v>
      </c>
      <c r="H100" s="1554"/>
      <c r="I100" s="424">
        <v>0</v>
      </c>
      <c r="J100" s="425">
        <v>0</v>
      </c>
      <c r="K100" s="413">
        <f>K93+I100-J100</f>
        <v>1</v>
      </c>
      <c r="L100" s="1554"/>
      <c r="M100" s="424">
        <v>0</v>
      </c>
      <c r="N100" s="425">
        <v>0</v>
      </c>
      <c r="O100" s="413">
        <f>O93+M100-N100</f>
        <v>1</v>
      </c>
      <c r="P100" s="1554"/>
      <c r="Q100" s="424">
        <v>0</v>
      </c>
      <c r="R100" s="425">
        <v>0</v>
      </c>
      <c r="S100" s="411">
        <f>S93+Q100-R100</f>
        <v>4</v>
      </c>
      <c r="T100" s="1554"/>
      <c r="U100" s="424">
        <v>0</v>
      </c>
      <c r="V100" s="425">
        <v>0</v>
      </c>
      <c r="W100" s="413">
        <v>3</v>
      </c>
      <c r="X100" s="1554"/>
    </row>
    <row r="101" spans="1:24">
      <c r="A101" s="1525" t="s">
        <v>3653</v>
      </c>
      <c r="B101" s="1522" t="s">
        <v>3654</v>
      </c>
      <c r="C101" s="1520" t="s">
        <v>3617</v>
      </c>
      <c r="D101" s="440" t="s">
        <v>3618</v>
      </c>
      <c r="E101" s="422">
        <v>1</v>
      </c>
      <c r="F101" s="423">
        <v>1</v>
      </c>
      <c r="G101" s="412">
        <v>3</v>
      </c>
      <c r="H101" s="1552">
        <f>SUM(G101:G107)</f>
        <v>17</v>
      </c>
      <c r="I101" s="422">
        <v>1</v>
      </c>
      <c r="J101" s="423">
        <v>1</v>
      </c>
      <c r="K101" s="412">
        <v>4</v>
      </c>
      <c r="L101" s="1552">
        <f>SUM(K101:K107)</f>
        <v>21</v>
      </c>
      <c r="M101" s="422">
        <v>1</v>
      </c>
      <c r="N101" s="423">
        <v>1</v>
      </c>
      <c r="O101" s="412">
        <v>5</v>
      </c>
      <c r="P101" s="1552">
        <f>SUM(O101:O107)</f>
        <v>13</v>
      </c>
      <c r="Q101" s="422">
        <v>1</v>
      </c>
      <c r="R101" s="423">
        <v>1</v>
      </c>
      <c r="S101" s="412">
        <v>3</v>
      </c>
      <c r="T101" s="1552">
        <f>SUM(S101:S107)</f>
        <v>14</v>
      </c>
      <c r="U101" s="422">
        <v>0</v>
      </c>
      <c r="V101" s="423">
        <v>0</v>
      </c>
      <c r="W101" s="412">
        <v>6</v>
      </c>
      <c r="X101" s="1552">
        <f>SUM(W101:W107)</f>
        <v>37</v>
      </c>
    </row>
    <row r="102" spans="1:24">
      <c r="A102" s="1526"/>
      <c r="B102" s="1523"/>
      <c r="C102" s="1535"/>
      <c r="D102" s="404" t="s">
        <v>3619</v>
      </c>
      <c r="E102" s="418">
        <v>0</v>
      </c>
      <c r="F102" s="419">
        <v>0</v>
      </c>
      <c r="G102" s="410">
        <f>G95+E102-F102</f>
        <v>0</v>
      </c>
      <c r="H102" s="1553"/>
      <c r="I102" s="418">
        <v>0</v>
      </c>
      <c r="J102" s="419">
        <v>0</v>
      </c>
      <c r="K102" s="410">
        <f>K95+I102-J102</f>
        <v>4</v>
      </c>
      <c r="L102" s="1553"/>
      <c r="M102" s="418">
        <v>0</v>
      </c>
      <c r="N102" s="419">
        <v>0</v>
      </c>
      <c r="O102" s="410">
        <f>O95+M102-N102</f>
        <v>2</v>
      </c>
      <c r="P102" s="1553"/>
      <c r="Q102" s="418">
        <v>0</v>
      </c>
      <c r="R102" s="419">
        <v>1</v>
      </c>
      <c r="S102" s="410">
        <f>S95+Q102-R102</f>
        <v>1</v>
      </c>
      <c r="T102" s="1553"/>
      <c r="U102" s="418">
        <v>0</v>
      </c>
      <c r="V102" s="419">
        <v>0</v>
      </c>
      <c r="W102" s="410">
        <f>W95+U102-V102</f>
        <v>6</v>
      </c>
      <c r="X102" s="1553"/>
    </row>
    <row r="103" spans="1:24">
      <c r="A103" s="1526"/>
      <c r="B103" s="1523"/>
      <c r="C103" s="1521"/>
      <c r="D103" s="405" t="s">
        <v>3620</v>
      </c>
      <c r="E103" s="420">
        <v>0</v>
      </c>
      <c r="F103" s="421">
        <v>0</v>
      </c>
      <c r="G103" s="411">
        <f>G96</f>
        <v>5</v>
      </c>
      <c r="H103" s="1553"/>
      <c r="I103" s="420">
        <v>0</v>
      </c>
      <c r="J103" s="421">
        <v>2</v>
      </c>
      <c r="K103" s="411">
        <f>K96-J103</f>
        <v>2</v>
      </c>
      <c r="L103" s="1553"/>
      <c r="M103" s="420">
        <v>1</v>
      </c>
      <c r="N103" s="421">
        <v>0</v>
      </c>
      <c r="O103" s="411">
        <f>O96+M103</f>
        <v>4</v>
      </c>
      <c r="P103" s="1553"/>
      <c r="Q103" s="420">
        <v>0</v>
      </c>
      <c r="R103" s="421">
        <v>1</v>
      </c>
      <c r="S103" s="411">
        <f>S96-R103</f>
        <v>1</v>
      </c>
      <c r="T103" s="1553"/>
      <c r="U103" s="420">
        <v>0</v>
      </c>
      <c r="V103" s="421">
        <v>0</v>
      </c>
      <c r="W103" s="411">
        <f>W96</f>
        <v>3</v>
      </c>
      <c r="X103" s="1553"/>
    </row>
    <row r="104" spans="1:24">
      <c r="A104" s="1526"/>
      <c r="B104" s="1523"/>
      <c r="C104" s="1520" t="s">
        <v>3621</v>
      </c>
      <c r="D104" s="407" t="s">
        <v>3622</v>
      </c>
      <c r="E104" s="422">
        <f>1</f>
        <v>1</v>
      </c>
      <c r="F104" s="423">
        <f>1</f>
        <v>1</v>
      </c>
      <c r="G104" s="412">
        <f>G97+E104-F104</f>
        <v>2</v>
      </c>
      <c r="H104" s="1553"/>
      <c r="I104" s="422">
        <f>1+1</f>
        <v>2</v>
      </c>
      <c r="J104" s="423">
        <f>1</f>
        <v>1</v>
      </c>
      <c r="K104" s="412">
        <f>K97+I104-J104</f>
        <v>4</v>
      </c>
      <c r="L104" s="1553"/>
      <c r="M104" s="422">
        <v>0</v>
      </c>
      <c r="N104" s="423">
        <v>0</v>
      </c>
      <c r="O104" s="412">
        <f>O97+M104-N104</f>
        <v>1</v>
      </c>
      <c r="P104" s="1553"/>
      <c r="Q104" s="422">
        <v>0</v>
      </c>
      <c r="R104" s="423">
        <v>0</v>
      </c>
      <c r="S104" s="412">
        <f>S97+Q104-R104</f>
        <v>1</v>
      </c>
      <c r="T104" s="1553"/>
      <c r="U104" s="422">
        <v>0</v>
      </c>
      <c r="V104" s="423">
        <v>0</v>
      </c>
      <c r="W104" s="412">
        <f>W97+U104-V104</f>
        <v>10</v>
      </c>
      <c r="X104" s="1553"/>
    </row>
    <row r="105" spans="1:24">
      <c r="A105" s="1526"/>
      <c r="B105" s="1523"/>
      <c r="C105" s="1521"/>
      <c r="D105" s="405" t="s">
        <v>3623</v>
      </c>
      <c r="E105" s="420">
        <v>0</v>
      </c>
      <c r="F105" s="421">
        <v>1</v>
      </c>
      <c r="G105" s="411">
        <f>G98+E105-F105</f>
        <v>3</v>
      </c>
      <c r="H105" s="1553"/>
      <c r="I105" s="420">
        <v>1</v>
      </c>
      <c r="J105" s="421">
        <v>1</v>
      </c>
      <c r="K105" s="411">
        <f>K98+I105-J105</f>
        <v>3</v>
      </c>
      <c r="L105" s="1553"/>
      <c r="M105" s="420">
        <v>0</v>
      </c>
      <c r="N105" s="421">
        <v>0</v>
      </c>
      <c r="O105" s="411">
        <f>O98+M105-N105</f>
        <v>0</v>
      </c>
      <c r="P105" s="1553"/>
      <c r="Q105" s="420">
        <v>0</v>
      </c>
      <c r="R105" s="421">
        <v>0</v>
      </c>
      <c r="S105" s="411">
        <f>S98+Q105-R105</f>
        <v>1</v>
      </c>
      <c r="T105" s="1553"/>
      <c r="U105" s="420">
        <v>0</v>
      </c>
      <c r="V105" s="421">
        <v>0</v>
      </c>
      <c r="W105" s="411">
        <f>W98+U105-V105</f>
        <v>3</v>
      </c>
      <c r="X105" s="1553"/>
    </row>
    <row r="106" spans="1:24">
      <c r="A106" s="1526"/>
      <c r="B106" s="1523"/>
      <c r="C106" s="1520" t="s">
        <v>3624</v>
      </c>
      <c r="D106" s="407" t="s">
        <v>3625</v>
      </c>
      <c r="E106" s="422">
        <v>0</v>
      </c>
      <c r="F106" s="423">
        <v>0</v>
      </c>
      <c r="G106" s="412">
        <f>G99+E106-F106</f>
        <v>2</v>
      </c>
      <c r="H106" s="1553"/>
      <c r="I106" s="422">
        <v>0</v>
      </c>
      <c r="J106" s="423">
        <v>0</v>
      </c>
      <c r="K106" s="412">
        <f>K99+I106-J106</f>
        <v>1</v>
      </c>
      <c r="L106" s="1553"/>
      <c r="M106" s="422">
        <v>0</v>
      </c>
      <c r="N106" s="423">
        <v>0</v>
      </c>
      <c r="O106" s="412">
        <f>O99+M106-N106</f>
        <v>0</v>
      </c>
      <c r="P106" s="1553"/>
      <c r="Q106" s="422">
        <v>0</v>
      </c>
      <c r="R106" s="423">
        <v>0</v>
      </c>
      <c r="S106" s="412">
        <f>S99+Q106-R106</f>
        <v>3</v>
      </c>
      <c r="T106" s="1553"/>
      <c r="U106" s="422">
        <v>0</v>
      </c>
      <c r="V106" s="423">
        <v>0</v>
      </c>
      <c r="W106" s="412">
        <f>W99+U106-V106</f>
        <v>6</v>
      </c>
      <c r="X106" s="1553"/>
    </row>
    <row r="107" spans="1:24">
      <c r="A107" s="1539"/>
      <c r="B107" s="1541"/>
      <c r="C107" s="1521"/>
      <c r="D107" s="405" t="s">
        <v>3626</v>
      </c>
      <c r="E107" s="420">
        <v>2</v>
      </c>
      <c r="F107" s="421">
        <v>2</v>
      </c>
      <c r="G107" s="413">
        <f>G100+E107-F107</f>
        <v>2</v>
      </c>
      <c r="H107" s="1554"/>
      <c r="I107" s="420">
        <v>2</v>
      </c>
      <c r="J107" s="421">
        <v>0</v>
      </c>
      <c r="K107" s="413">
        <f>K100+I107-J107</f>
        <v>3</v>
      </c>
      <c r="L107" s="1554"/>
      <c r="M107" s="420">
        <v>0</v>
      </c>
      <c r="N107" s="421">
        <v>0</v>
      </c>
      <c r="O107" s="413">
        <f>O100+M107-N107</f>
        <v>1</v>
      </c>
      <c r="P107" s="1554"/>
      <c r="Q107" s="420">
        <v>0</v>
      </c>
      <c r="R107" s="421">
        <v>0</v>
      </c>
      <c r="S107" s="411">
        <f>S100+Q107-R107</f>
        <v>4</v>
      </c>
      <c r="T107" s="1554"/>
      <c r="U107" s="424">
        <v>0</v>
      </c>
      <c r="V107" s="425">
        <v>0</v>
      </c>
      <c r="W107" s="413">
        <v>3</v>
      </c>
      <c r="X107" s="1554"/>
    </row>
    <row r="108" spans="1:24">
      <c r="A108" s="1525" t="s">
        <v>3655</v>
      </c>
      <c r="B108" s="1522" t="s">
        <v>3656</v>
      </c>
      <c r="C108" s="1536" t="s">
        <v>3617</v>
      </c>
      <c r="D108" s="440" t="s">
        <v>3618</v>
      </c>
      <c r="E108" s="422">
        <v>1</v>
      </c>
      <c r="F108" s="423">
        <v>2</v>
      </c>
      <c r="G108" s="412">
        <v>2</v>
      </c>
      <c r="H108" s="1552">
        <f>SUM(G108:G114)</f>
        <v>18</v>
      </c>
      <c r="I108" s="422">
        <v>1</v>
      </c>
      <c r="J108" s="423">
        <v>1</v>
      </c>
      <c r="K108" s="412">
        <v>4</v>
      </c>
      <c r="L108" s="1552">
        <f>SUM(K108:K114)</f>
        <v>14</v>
      </c>
      <c r="M108" s="422">
        <v>2</v>
      </c>
      <c r="N108" s="423">
        <v>1</v>
      </c>
      <c r="O108" s="412">
        <v>6</v>
      </c>
      <c r="P108" s="1552">
        <f>SUM(O108:O114)</f>
        <v>21</v>
      </c>
      <c r="Q108" s="422">
        <v>1</v>
      </c>
      <c r="R108" s="423">
        <v>0</v>
      </c>
      <c r="S108" s="412">
        <v>4</v>
      </c>
      <c r="T108" s="1552">
        <f>SUM(S108:S114)</f>
        <v>16</v>
      </c>
      <c r="U108" s="422">
        <v>0</v>
      </c>
      <c r="V108" s="423">
        <v>0</v>
      </c>
      <c r="W108" s="412">
        <v>6</v>
      </c>
      <c r="X108" s="1552">
        <f>SUM(W108:W114)</f>
        <v>37</v>
      </c>
    </row>
    <row r="109" spans="1:24">
      <c r="A109" s="1526"/>
      <c r="B109" s="1523"/>
      <c r="C109" s="1546"/>
      <c r="D109" s="404" t="s">
        <v>3619</v>
      </c>
      <c r="E109" s="418">
        <v>1</v>
      </c>
      <c r="F109" s="419">
        <v>1</v>
      </c>
      <c r="G109" s="410">
        <f>G102+E109-F109</f>
        <v>0</v>
      </c>
      <c r="H109" s="1553"/>
      <c r="I109" s="418">
        <v>0</v>
      </c>
      <c r="J109" s="419">
        <v>1</v>
      </c>
      <c r="K109" s="410">
        <f>K102+I109-J109</f>
        <v>3</v>
      </c>
      <c r="L109" s="1553"/>
      <c r="M109" s="418">
        <v>1</v>
      </c>
      <c r="N109" s="419">
        <v>0</v>
      </c>
      <c r="O109" s="410">
        <f t="shared" ref="O109:O114" si="32">O102+M109-N109</f>
        <v>3</v>
      </c>
      <c r="P109" s="1553"/>
      <c r="Q109" s="418">
        <v>0</v>
      </c>
      <c r="R109" s="419">
        <v>0</v>
      </c>
      <c r="S109" s="410">
        <f t="shared" ref="S109:S114" si="33">S102+Q109-R109</f>
        <v>1</v>
      </c>
      <c r="T109" s="1553"/>
      <c r="U109" s="418">
        <v>0</v>
      </c>
      <c r="V109" s="419">
        <v>0</v>
      </c>
      <c r="W109" s="410">
        <f>W102+U109-V109</f>
        <v>6</v>
      </c>
      <c r="X109" s="1553"/>
    </row>
    <row r="110" spans="1:24">
      <c r="A110" s="1526"/>
      <c r="B110" s="1523"/>
      <c r="C110" s="1546"/>
      <c r="D110" s="405" t="s">
        <v>3620</v>
      </c>
      <c r="E110" s="420">
        <v>0</v>
      </c>
      <c r="F110" s="421">
        <v>0</v>
      </c>
      <c r="G110" s="411">
        <f>G103</f>
        <v>5</v>
      </c>
      <c r="H110" s="1553"/>
      <c r="I110" s="420">
        <v>0</v>
      </c>
      <c r="J110" s="421">
        <v>0</v>
      </c>
      <c r="K110" s="411">
        <f>K103</f>
        <v>2</v>
      </c>
      <c r="L110" s="1553"/>
      <c r="M110" s="420">
        <v>1</v>
      </c>
      <c r="N110" s="421">
        <v>0</v>
      </c>
      <c r="O110" s="411">
        <f t="shared" si="32"/>
        <v>5</v>
      </c>
      <c r="P110" s="1553"/>
      <c r="Q110" s="420">
        <v>1</v>
      </c>
      <c r="R110" s="421">
        <v>0</v>
      </c>
      <c r="S110" s="411">
        <f t="shared" si="33"/>
        <v>2</v>
      </c>
      <c r="T110" s="1553"/>
      <c r="U110" s="420">
        <v>0</v>
      </c>
      <c r="V110" s="421">
        <v>0</v>
      </c>
      <c r="W110" s="411">
        <f>W103</f>
        <v>3</v>
      </c>
      <c r="X110" s="1553"/>
    </row>
    <row r="111" spans="1:24">
      <c r="A111" s="1526"/>
      <c r="B111" s="1523"/>
      <c r="C111" s="1536" t="s">
        <v>3621</v>
      </c>
      <c r="D111" s="407" t="s">
        <v>3622</v>
      </c>
      <c r="E111" s="422">
        <v>0</v>
      </c>
      <c r="F111" s="423">
        <v>0</v>
      </c>
      <c r="G111" s="412">
        <f>G104+E111-F111</f>
        <v>2</v>
      </c>
      <c r="H111" s="1553"/>
      <c r="I111" s="422">
        <v>0</v>
      </c>
      <c r="J111" s="423">
        <f>1+1</f>
        <v>2</v>
      </c>
      <c r="K111" s="412">
        <f>K104+I111-J111</f>
        <v>2</v>
      </c>
      <c r="L111" s="1553"/>
      <c r="M111" s="422">
        <f>1+1</f>
        <v>2</v>
      </c>
      <c r="N111" s="423">
        <v>0</v>
      </c>
      <c r="O111" s="412">
        <f t="shared" si="32"/>
        <v>3</v>
      </c>
      <c r="P111" s="1553"/>
      <c r="Q111" s="422">
        <v>0</v>
      </c>
      <c r="R111" s="423">
        <v>0</v>
      </c>
      <c r="S111" s="412">
        <f t="shared" si="33"/>
        <v>1</v>
      </c>
      <c r="T111" s="1553"/>
      <c r="U111" s="422">
        <v>0</v>
      </c>
      <c r="V111" s="423">
        <v>0</v>
      </c>
      <c r="W111" s="412">
        <f>W104+U111-V111</f>
        <v>10</v>
      </c>
      <c r="X111" s="1553"/>
    </row>
    <row r="112" spans="1:24">
      <c r="A112" s="1526"/>
      <c r="B112" s="1523"/>
      <c r="C112" s="1546"/>
      <c r="D112" s="405" t="s">
        <v>3623</v>
      </c>
      <c r="E112" s="420">
        <v>1</v>
      </c>
      <c r="F112" s="421">
        <v>0</v>
      </c>
      <c r="G112" s="411">
        <f>G105+E112-F112</f>
        <v>4</v>
      </c>
      <c r="H112" s="1553"/>
      <c r="I112" s="420">
        <v>0</v>
      </c>
      <c r="J112" s="421">
        <v>1</v>
      </c>
      <c r="K112" s="411">
        <f>K105+I112-J112</f>
        <v>2</v>
      </c>
      <c r="L112" s="1553"/>
      <c r="M112" s="420">
        <v>0</v>
      </c>
      <c r="N112" s="421">
        <v>0</v>
      </c>
      <c r="O112" s="411">
        <f t="shared" si="32"/>
        <v>0</v>
      </c>
      <c r="P112" s="1553"/>
      <c r="Q112" s="420">
        <v>0</v>
      </c>
      <c r="R112" s="421">
        <v>0</v>
      </c>
      <c r="S112" s="411">
        <f t="shared" si="33"/>
        <v>1</v>
      </c>
      <c r="T112" s="1553"/>
      <c r="U112" s="420">
        <v>0</v>
      </c>
      <c r="V112" s="421">
        <v>0</v>
      </c>
      <c r="W112" s="411">
        <f>W105+U112-V112</f>
        <v>3</v>
      </c>
      <c r="X112" s="1553"/>
    </row>
    <row r="113" spans="1:24">
      <c r="A113" s="1526"/>
      <c r="B113" s="1523"/>
      <c r="C113" s="1536" t="s">
        <v>3624</v>
      </c>
      <c r="D113" s="407" t="s">
        <v>3625</v>
      </c>
      <c r="E113" s="422">
        <v>2</v>
      </c>
      <c r="F113" s="423">
        <v>1</v>
      </c>
      <c r="G113" s="412">
        <f>G106+E113-F113</f>
        <v>3</v>
      </c>
      <c r="H113" s="1553"/>
      <c r="I113" s="422">
        <v>0</v>
      </c>
      <c r="J113" s="423">
        <v>0</v>
      </c>
      <c r="K113" s="412">
        <f>K106+I113-J113</f>
        <v>1</v>
      </c>
      <c r="L113" s="1553"/>
      <c r="M113" s="422">
        <v>0</v>
      </c>
      <c r="N113" s="423">
        <v>0</v>
      </c>
      <c r="O113" s="412">
        <f t="shared" si="32"/>
        <v>0</v>
      </c>
      <c r="P113" s="1553"/>
      <c r="Q113" s="422">
        <v>0</v>
      </c>
      <c r="R113" s="423">
        <v>0</v>
      </c>
      <c r="S113" s="412">
        <f t="shared" si="33"/>
        <v>3</v>
      </c>
      <c r="T113" s="1553"/>
      <c r="U113" s="422">
        <v>0</v>
      </c>
      <c r="V113" s="423">
        <v>0</v>
      </c>
      <c r="W113" s="412">
        <f>W106+U113-V113</f>
        <v>6</v>
      </c>
      <c r="X113" s="1553"/>
    </row>
    <row r="114" spans="1:24">
      <c r="A114" s="1539"/>
      <c r="B114" s="1541"/>
      <c r="C114" s="1537"/>
      <c r="D114" s="414" t="s">
        <v>3626</v>
      </c>
      <c r="E114" s="424">
        <v>0</v>
      </c>
      <c r="F114" s="425">
        <v>0</v>
      </c>
      <c r="G114" s="413">
        <f>G107+E114-F114</f>
        <v>2</v>
      </c>
      <c r="H114" s="1554"/>
      <c r="I114" s="424">
        <v>0</v>
      </c>
      <c r="J114" s="425">
        <v>3</v>
      </c>
      <c r="K114" s="413">
        <f>K107+I114-J114</f>
        <v>0</v>
      </c>
      <c r="L114" s="1554"/>
      <c r="M114" s="424">
        <v>3</v>
      </c>
      <c r="N114" s="425">
        <v>0</v>
      </c>
      <c r="O114" s="413">
        <f t="shared" si="32"/>
        <v>4</v>
      </c>
      <c r="P114" s="1554"/>
      <c r="Q114" s="424">
        <v>0</v>
      </c>
      <c r="R114" s="425">
        <v>0</v>
      </c>
      <c r="S114" s="411">
        <f t="shared" si="33"/>
        <v>4</v>
      </c>
      <c r="T114" s="1554"/>
      <c r="U114" s="424">
        <v>0</v>
      </c>
      <c r="V114" s="425">
        <v>0</v>
      </c>
      <c r="W114" s="413">
        <v>3</v>
      </c>
      <c r="X114" s="1554"/>
    </row>
    <row r="115" spans="1:24">
      <c r="A115" s="1525" t="s">
        <v>3657</v>
      </c>
      <c r="B115" s="1522" t="s">
        <v>3658</v>
      </c>
      <c r="C115" s="1520" t="s">
        <v>3617</v>
      </c>
      <c r="D115" s="440" t="s">
        <v>3618</v>
      </c>
      <c r="E115" s="422">
        <v>2</v>
      </c>
      <c r="F115" s="423">
        <v>0</v>
      </c>
      <c r="G115" s="412">
        <v>2</v>
      </c>
      <c r="H115" s="1552">
        <f>SUM(G115:G121)</f>
        <v>16</v>
      </c>
      <c r="I115" s="422">
        <v>1</v>
      </c>
      <c r="J115" s="423">
        <v>1</v>
      </c>
      <c r="K115" s="412">
        <v>4</v>
      </c>
      <c r="L115" s="1552">
        <f>SUM(K115:K121)</f>
        <v>15</v>
      </c>
      <c r="M115" s="422">
        <v>1</v>
      </c>
      <c r="N115" s="423">
        <v>1</v>
      </c>
      <c r="O115" s="412">
        <v>6</v>
      </c>
      <c r="P115" s="1552">
        <f>SUM(O115:O121)</f>
        <v>17</v>
      </c>
      <c r="Q115" s="422">
        <v>1</v>
      </c>
      <c r="R115" s="423">
        <v>1</v>
      </c>
      <c r="S115" s="412">
        <v>4</v>
      </c>
      <c r="T115" s="1552">
        <f>SUM(S115:S121)</f>
        <v>13</v>
      </c>
      <c r="U115" s="422">
        <v>0</v>
      </c>
      <c r="V115" s="423">
        <v>0</v>
      </c>
      <c r="W115" s="412">
        <v>6</v>
      </c>
      <c r="X115" s="1552">
        <f>SUM(W115:W121)</f>
        <v>39</v>
      </c>
    </row>
    <row r="116" spans="1:24">
      <c r="A116" s="1526"/>
      <c r="B116" s="1523"/>
      <c r="C116" s="1535"/>
      <c r="D116" s="404" t="s">
        <v>3619</v>
      </c>
      <c r="E116" s="418">
        <v>0</v>
      </c>
      <c r="F116" s="419">
        <v>0</v>
      </c>
      <c r="G116" s="410">
        <f t="shared" ref="G116:G121" si="34">G109+E116-F116</f>
        <v>0</v>
      </c>
      <c r="H116" s="1553"/>
      <c r="I116" s="418">
        <v>0</v>
      </c>
      <c r="J116" s="419">
        <v>1</v>
      </c>
      <c r="K116" s="410">
        <f>K109+I116-J116</f>
        <v>2</v>
      </c>
      <c r="L116" s="1553"/>
      <c r="M116" s="418">
        <v>1</v>
      </c>
      <c r="N116" s="419">
        <v>1</v>
      </c>
      <c r="O116" s="410">
        <f>O109+M116-N116</f>
        <v>3</v>
      </c>
      <c r="P116" s="1553"/>
      <c r="Q116" s="418">
        <v>0</v>
      </c>
      <c r="R116" s="419">
        <v>1</v>
      </c>
      <c r="S116" s="410">
        <f>S109+Q116-R116</f>
        <v>0</v>
      </c>
      <c r="T116" s="1553"/>
      <c r="U116" s="418">
        <v>0</v>
      </c>
      <c r="V116" s="419">
        <v>0</v>
      </c>
      <c r="W116" s="410">
        <f>W109+U116-V116</f>
        <v>6</v>
      </c>
      <c r="X116" s="1553"/>
    </row>
    <row r="117" spans="1:24">
      <c r="A117" s="1526"/>
      <c r="B117" s="1523"/>
      <c r="C117" s="1521"/>
      <c r="D117" s="405" t="s">
        <v>3620</v>
      </c>
      <c r="E117" s="420">
        <v>2</v>
      </c>
      <c r="F117" s="421">
        <v>1</v>
      </c>
      <c r="G117" s="411">
        <f t="shared" si="34"/>
        <v>6</v>
      </c>
      <c r="H117" s="1553"/>
      <c r="I117" s="420">
        <v>0</v>
      </c>
      <c r="J117" s="421">
        <v>0</v>
      </c>
      <c r="K117" s="411">
        <f>K110</f>
        <v>2</v>
      </c>
      <c r="L117" s="1553"/>
      <c r="M117" s="420">
        <v>0</v>
      </c>
      <c r="N117" s="421">
        <v>1</v>
      </c>
      <c r="O117" s="411">
        <f>O110-N117</f>
        <v>4</v>
      </c>
      <c r="P117" s="1553"/>
      <c r="Q117" s="420">
        <v>0</v>
      </c>
      <c r="R117" s="421">
        <v>1</v>
      </c>
      <c r="S117" s="411">
        <f>S110-R117</f>
        <v>1</v>
      </c>
      <c r="T117" s="1553"/>
      <c r="U117" s="420">
        <v>1</v>
      </c>
      <c r="V117" s="421">
        <v>0</v>
      </c>
      <c r="W117" s="411">
        <f>W110+U117</f>
        <v>4</v>
      </c>
      <c r="X117" s="1553"/>
    </row>
    <row r="118" spans="1:24">
      <c r="A118" s="1526"/>
      <c r="B118" s="1523"/>
      <c r="C118" s="1520" t="s">
        <v>3621</v>
      </c>
      <c r="D118" s="407" t="s">
        <v>3622</v>
      </c>
      <c r="E118" s="422">
        <v>0</v>
      </c>
      <c r="F118" s="423">
        <f>1+1</f>
        <v>2</v>
      </c>
      <c r="G118" s="412">
        <f t="shared" si="34"/>
        <v>0</v>
      </c>
      <c r="H118" s="1553"/>
      <c r="I118" s="422">
        <f>1</f>
        <v>1</v>
      </c>
      <c r="J118" s="423">
        <v>0</v>
      </c>
      <c r="K118" s="412">
        <f>K111+I118-J118</f>
        <v>3</v>
      </c>
      <c r="L118" s="1553"/>
      <c r="M118" s="422">
        <v>0</v>
      </c>
      <c r="N118" s="423">
        <f>1</f>
        <v>1</v>
      </c>
      <c r="O118" s="412">
        <f>O111+M118-N118</f>
        <v>2</v>
      </c>
      <c r="P118" s="1553"/>
      <c r="Q118" s="422">
        <v>1</v>
      </c>
      <c r="R118" s="423">
        <v>0</v>
      </c>
      <c r="S118" s="412">
        <f>S111+Q118-R118</f>
        <v>2</v>
      </c>
      <c r="T118" s="1553"/>
      <c r="U118" s="422">
        <v>0</v>
      </c>
      <c r="V118" s="423">
        <v>0</v>
      </c>
      <c r="W118" s="412">
        <f>W111+U118-V118</f>
        <v>10</v>
      </c>
      <c r="X118" s="1553"/>
    </row>
    <row r="119" spans="1:24">
      <c r="A119" s="1526"/>
      <c r="B119" s="1523"/>
      <c r="C119" s="1521"/>
      <c r="D119" s="405" t="s">
        <v>3623</v>
      </c>
      <c r="E119" s="420">
        <v>0</v>
      </c>
      <c r="F119" s="421">
        <v>1</v>
      </c>
      <c r="G119" s="411">
        <f t="shared" si="34"/>
        <v>3</v>
      </c>
      <c r="H119" s="1553"/>
      <c r="I119" s="420">
        <v>1</v>
      </c>
      <c r="J119" s="421">
        <v>0</v>
      </c>
      <c r="K119" s="411">
        <f>K112+I119-J119</f>
        <v>3</v>
      </c>
      <c r="L119" s="1553"/>
      <c r="M119" s="420">
        <v>0</v>
      </c>
      <c r="N119" s="421">
        <v>0</v>
      </c>
      <c r="O119" s="411">
        <f>O112+M119-N119</f>
        <v>0</v>
      </c>
      <c r="P119" s="1553"/>
      <c r="Q119" s="420">
        <v>0</v>
      </c>
      <c r="R119" s="421">
        <v>0</v>
      </c>
      <c r="S119" s="411">
        <f>S112+Q119-R119</f>
        <v>1</v>
      </c>
      <c r="T119" s="1553"/>
      <c r="U119" s="420">
        <v>0</v>
      </c>
      <c r="V119" s="421">
        <v>0</v>
      </c>
      <c r="W119" s="411">
        <f>W112+U119-V119</f>
        <v>3</v>
      </c>
      <c r="X119" s="1553"/>
    </row>
    <row r="120" spans="1:24">
      <c r="A120" s="1526"/>
      <c r="B120" s="1523"/>
      <c r="C120" s="1520" t="s">
        <v>3624</v>
      </c>
      <c r="D120" s="407" t="s">
        <v>3625</v>
      </c>
      <c r="E120" s="422">
        <v>0</v>
      </c>
      <c r="F120" s="423">
        <v>0</v>
      </c>
      <c r="G120" s="412">
        <f t="shared" si="34"/>
        <v>3</v>
      </c>
      <c r="H120" s="1553"/>
      <c r="I120" s="422">
        <v>0</v>
      </c>
      <c r="J120" s="423">
        <v>0</v>
      </c>
      <c r="K120" s="412">
        <f>K113+I120-J120</f>
        <v>1</v>
      </c>
      <c r="L120" s="1553"/>
      <c r="M120" s="422">
        <v>0</v>
      </c>
      <c r="N120" s="423">
        <v>0</v>
      </c>
      <c r="O120" s="412">
        <f>O113+M120-N120</f>
        <v>0</v>
      </c>
      <c r="P120" s="1553"/>
      <c r="Q120" s="422">
        <v>0</v>
      </c>
      <c r="R120" s="423">
        <v>1</v>
      </c>
      <c r="S120" s="412">
        <f>S113+Q120-R120</f>
        <v>2</v>
      </c>
      <c r="T120" s="1553"/>
      <c r="U120" s="422">
        <v>1</v>
      </c>
      <c r="V120" s="423">
        <v>0</v>
      </c>
      <c r="W120" s="412">
        <f>W113+U120-V120</f>
        <v>7</v>
      </c>
      <c r="X120" s="1553"/>
    </row>
    <row r="121" spans="1:24">
      <c r="A121" s="1539"/>
      <c r="B121" s="1541"/>
      <c r="C121" s="1521"/>
      <c r="D121" s="405" t="s">
        <v>3626</v>
      </c>
      <c r="E121" s="420">
        <v>0</v>
      </c>
      <c r="F121" s="421">
        <v>0</v>
      </c>
      <c r="G121" s="413">
        <f t="shared" si="34"/>
        <v>2</v>
      </c>
      <c r="H121" s="1554"/>
      <c r="I121" s="420">
        <v>0</v>
      </c>
      <c r="J121" s="421">
        <v>0</v>
      </c>
      <c r="K121" s="413">
        <f>K114+I121-J121</f>
        <v>0</v>
      </c>
      <c r="L121" s="1554"/>
      <c r="M121" s="420">
        <v>0</v>
      </c>
      <c r="N121" s="421">
        <v>2</v>
      </c>
      <c r="O121" s="413">
        <f>O114+M121-N121</f>
        <v>2</v>
      </c>
      <c r="P121" s="1554"/>
      <c r="Q121" s="420">
        <v>0</v>
      </c>
      <c r="R121" s="421">
        <v>1</v>
      </c>
      <c r="S121" s="411">
        <f>S114+Q121-R121</f>
        <v>3</v>
      </c>
      <c r="T121" s="1554"/>
      <c r="U121" s="424">
        <v>0</v>
      </c>
      <c r="V121" s="425">
        <v>0</v>
      </c>
      <c r="W121" s="413">
        <v>3</v>
      </c>
      <c r="X121" s="1554"/>
    </row>
    <row r="122" spans="1:24">
      <c r="A122" s="1525" t="s">
        <v>3659</v>
      </c>
      <c r="B122" s="1522" t="s">
        <v>3660</v>
      </c>
      <c r="C122" s="1536" t="s">
        <v>3617</v>
      </c>
      <c r="D122" s="440" t="s">
        <v>3618</v>
      </c>
      <c r="E122" s="422">
        <v>1</v>
      </c>
      <c r="F122" s="423">
        <v>1</v>
      </c>
      <c r="G122" s="412">
        <v>1</v>
      </c>
      <c r="H122" s="1552">
        <f>SUM(G122:G128)</f>
        <v>15</v>
      </c>
      <c r="I122" s="422">
        <v>3</v>
      </c>
      <c r="J122" s="423">
        <v>1</v>
      </c>
      <c r="K122" s="412">
        <v>6</v>
      </c>
      <c r="L122" s="1552">
        <f>SUM(K122:K128)</f>
        <v>15</v>
      </c>
      <c r="M122" s="422">
        <v>1</v>
      </c>
      <c r="N122" s="423">
        <v>1</v>
      </c>
      <c r="O122" s="412">
        <v>6</v>
      </c>
      <c r="P122" s="1552">
        <f>SUM(O122:O128)</f>
        <v>15</v>
      </c>
      <c r="Q122" s="422">
        <v>1</v>
      </c>
      <c r="R122" s="423">
        <v>0</v>
      </c>
      <c r="S122" s="412">
        <v>5</v>
      </c>
      <c r="T122" s="1552">
        <f>SUM(S122:S128)</f>
        <v>16</v>
      </c>
      <c r="U122" s="422">
        <v>0</v>
      </c>
      <c r="V122" s="423">
        <v>0</v>
      </c>
      <c r="W122" s="412">
        <v>6</v>
      </c>
      <c r="X122" s="1552">
        <f>SUM(W122:W128)</f>
        <v>39</v>
      </c>
    </row>
    <row r="123" spans="1:24">
      <c r="A123" s="1526"/>
      <c r="B123" s="1523"/>
      <c r="C123" s="1546"/>
      <c r="D123" s="404" t="s">
        <v>3619</v>
      </c>
      <c r="E123" s="418">
        <v>0</v>
      </c>
      <c r="F123" s="419">
        <v>0</v>
      </c>
      <c r="G123" s="410">
        <f>G116+E123-F123</f>
        <v>0</v>
      </c>
      <c r="H123" s="1553"/>
      <c r="I123" s="418">
        <v>0</v>
      </c>
      <c r="J123" s="419">
        <v>0</v>
      </c>
      <c r="K123" s="410">
        <f>K116+I123-J123</f>
        <v>2</v>
      </c>
      <c r="L123" s="1553"/>
      <c r="M123" s="418">
        <v>0</v>
      </c>
      <c r="N123" s="419">
        <v>1</v>
      </c>
      <c r="O123" s="410">
        <f t="shared" ref="O123:O128" si="35">O116+M123-N123</f>
        <v>2</v>
      </c>
      <c r="P123" s="1553"/>
      <c r="Q123" s="418">
        <v>1</v>
      </c>
      <c r="R123" s="419">
        <v>0</v>
      </c>
      <c r="S123" s="410">
        <f>S116+Q123-R123</f>
        <v>1</v>
      </c>
      <c r="T123" s="1553"/>
      <c r="U123" s="418">
        <v>0</v>
      </c>
      <c r="V123" s="419">
        <v>0</v>
      </c>
      <c r="W123" s="410">
        <f>W116+U123-V123</f>
        <v>6</v>
      </c>
      <c r="X123" s="1553"/>
    </row>
    <row r="124" spans="1:24">
      <c r="A124" s="1526"/>
      <c r="B124" s="1523"/>
      <c r="C124" s="1546"/>
      <c r="D124" s="405" t="s">
        <v>3620</v>
      </c>
      <c r="E124" s="420">
        <v>0</v>
      </c>
      <c r="F124" s="421">
        <v>1</v>
      </c>
      <c r="G124" s="411">
        <f>G117-F124</f>
        <v>5</v>
      </c>
      <c r="H124" s="1553"/>
      <c r="I124" s="420">
        <v>0</v>
      </c>
      <c r="J124" s="421">
        <v>2</v>
      </c>
      <c r="K124" s="411">
        <f>K117-J124</f>
        <v>0</v>
      </c>
      <c r="L124" s="1553"/>
      <c r="M124" s="420">
        <v>1</v>
      </c>
      <c r="N124" s="421">
        <v>0</v>
      </c>
      <c r="O124" s="411">
        <f t="shared" si="35"/>
        <v>5</v>
      </c>
      <c r="P124" s="1553"/>
      <c r="Q124" s="420">
        <v>1</v>
      </c>
      <c r="R124" s="421">
        <v>0</v>
      </c>
      <c r="S124" s="411">
        <f>S117+Q124</f>
        <v>2</v>
      </c>
      <c r="T124" s="1553"/>
      <c r="U124" s="420">
        <v>0</v>
      </c>
      <c r="V124" s="421">
        <v>0</v>
      </c>
      <c r="W124" s="411">
        <f>W117</f>
        <v>4</v>
      </c>
      <c r="X124" s="1553"/>
    </row>
    <row r="125" spans="1:24">
      <c r="A125" s="1526"/>
      <c r="B125" s="1523"/>
      <c r="C125" s="1536" t="s">
        <v>3621</v>
      </c>
      <c r="D125" s="407" t="s">
        <v>3622</v>
      </c>
      <c r="E125" s="422">
        <v>0</v>
      </c>
      <c r="F125" s="423">
        <v>0</v>
      </c>
      <c r="G125" s="412">
        <f>G118+E125-F125</f>
        <v>0</v>
      </c>
      <c r="H125" s="1553"/>
      <c r="I125" s="422">
        <f>1</f>
        <v>1</v>
      </c>
      <c r="J125" s="423">
        <f>1</f>
        <v>1</v>
      </c>
      <c r="K125" s="412">
        <f>K118+I125-J125</f>
        <v>3</v>
      </c>
      <c r="L125" s="1553"/>
      <c r="M125" s="422">
        <f>1</f>
        <v>1</v>
      </c>
      <c r="N125" s="423">
        <f>1</f>
        <v>1</v>
      </c>
      <c r="O125" s="412">
        <f t="shared" si="35"/>
        <v>2</v>
      </c>
      <c r="P125" s="1553"/>
      <c r="Q125" s="422">
        <v>0</v>
      </c>
      <c r="R125" s="423">
        <v>0</v>
      </c>
      <c r="S125" s="412">
        <f>S118+Q125-R125</f>
        <v>2</v>
      </c>
      <c r="T125" s="1553"/>
      <c r="U125" s="422">
        <v>0</v>
      </c>
      <c r="V125" s="423">
        <v>0</v>
      </c>
      <c r="W125" s="412">
        <f>W118+U125-V125</f>
        <v>10</v>
      </c>
      <c r="X125" s="1553"/>
    </row>
    <row r="126" spans="1:24">
      <c r="A126" s="1526"/>
      <c r="B126" s="1523"/>
      <c r="C126" s="1546"/>
      <c r="D126" s="405" t="s">
        <v>3623</v>
      </c>
      <c r="E126" s="420">
        <v>1</v>
      </c>
      <c r="F126" s="421">
        <v>1</v>
      </c>
      <c r="G126" s="411">
        <f>G119+E126-F126</f>
        <v>3</v>
      </c>
      <c r="H126" s="1553"/>
      <c r="I126" s="420">
        <v>1</v>
      </c>
      <c r="J126" s="421">
        <v>1</v>
      </c>
      <c r="K126" s="411">
        <f>K119+I126-J126</f>
        <v>3</v>
      </c>
      <c r="L126" s="1553"/>
      <c r="M126" s="420">
        <v>0</v>
      </c>
      <c r="N126" s="421">
        <v>0</v>
      </c>
      <c r="O126" s="411">
        <f t="shared" si="35"/>
        <v>0</v>
      </c>
      <c r="P126" s="1553"/>
      <c r="Q126" s="420">
        <v>0</v>
      </c>
      <c r="R126" s="421">
        <v>0</v>
      </c>
      <c r="S126" s="411">
        <f>S119+Q126-R126</f>
        <v>1</v>
      </c>
      <c r="T126" s="1553"/>
      <c r="U126" s="420">
        <v>0</v>
      </c>
      <c r="V126" s="421">
        <v>0</v>
      </c>
      <c r="W126" s="411">
        <f>W119+U126-V126</f>
        <v>3</v>
      </c>
      <c r="X126" s="1553"/>
    </row>
    <row r="127" spans="1:24">
      <c r="A127" s="1526"/>
      <c r="B127" s="1523"/>
      <c r="C127" s="1536" t="s">
        <v>3624</v>
      </c>
      <c r="D127" s="407" t="s">
        <v>3625</v>
      </c>
      <c r="E127" s="422">
        <v>2</v>
      </c>
      <c r="F127" s="423">
        <v>1</v>
      </c>
      <c r="G127" s="412">
        <f>G120+E127-F127</f>
        <v>4</v>
      </c>
      <c r="H127" s="1553"/>
      <c r="I127" s="422">
        <v>0</v>
      </c>
      <c r="J127" s="423">
        <v>0</v>
      </c>
      <c r="K127" s="412">
        <f>K120+I127-J127</f>
        <v>1</v>
      </c>
      <c r="L127" s="1553"/>
      <c r="M127" s="422">
        <v>0</v>
      </c>
      <c r="N127" s="423">
        <v>0</v>
      </c>
      <c r="O127" s="412">
        <f t="shared" si="35"/>
        <v>0</v>
      </c>
      <c r="P127" s="1553"/>
      <c r="Q127" s="422">
        <v>0</v>
      </c>
      <c r="R127" s="423">
        <v>0</v>
      </c>
      <c r="S127" s="412">
        <f>S120+Q127-R127</f>
        <v>2</v>
      </c>
      <c r="T127" s="1553"/>
      <c r="U127" s="422">
        <v>0</v>
      </c>
      <c r="V127" s="423">
        <v>0</v>
      </c>
      <c r="W127" s="412">
        <f>W120+U127-V127</f>
        <v>7</v>
      </c>
      <c r="X127" s="1553"/>
    </row>
    <row r="128" spans="1:24">
      <c r="A128" s="1539"/>
      <c r="B128" s="1541"/>
      <c r="C128" s="1537"/>
      <c r="D128" s="414" t="s">
        <v>3626</v>
      </c>
      <c r="E128" s="424">
        <v>0</v>
      </c>
      <c r="F128" s="425">
        <v>0</v>
      </c>
      <c r="G128" s="413">
        <f>G121+E128-F128</f>
        <v>2</v>
      </c>
      <c r="H128" s="1554"/>
      <c r="I128" s="424">
        <v>0</v>
      </c>
      <c r="J128" s="425">
        <v>0</v>
      </c>
      <c r="K128" s="413">
        <f>K121+I128-J128</f>
        <v>0</v>
      </c>
      <c r="L128" s="1554"/>
      <c r="M128" s="424">
        <v>0</v>
      </c>
      <c r="N128" s="425">
        <v>2</v>
      </c>
      <c r="O128" s="413">
        <f t="shared" si="35"/>
        <v>0</v>
      </c>
      <c r="P128" s="1554"/>
      <c r="Q128" s="424">
        <v>1</v>
      </c>
      <c r="R128" s="425">
        <v>1</v>
      </c>
      <c r="S128" s="411">
        <f>S121+Q128-R128</f>
        <v>3</v>
      </c>
      <c r="T128" s="1554"/>
      <c r="U128" s="424">
        <v>0</v>
      </c>
      <c r="V128" s="425">
        <v>0</v>
      </c>
      <c r="W128" s="413">
        <v>3</v>
      </c>
      <c r="X128" s="1554"/>
    </row>
    <row r="129" spans="1:24">
      <c r="A129" s="1525" t="s">
        <v>3661</v>
      </c>
      <c r="B129" s="1522" t="s">
        <v>3662</v>
      </c>
      <c r="C129" s="1520" t="s">
        <v>3617</v>
      </c>
      <c r="D129" s="440" t="s">
        <v>3618</v>
      </c>
      <c r="E129" s="422">
        <v>0</v>
      </c>
      <c r="F129" s="423">
        <v>0</v>
      </c>
      <c r="G129" s="412">
        <v>1</v>
      </c>
      <c r="H129" s="1552">
        <f>SUM(G129:G135)</f>
        <v>21</v>
      </c>
      <c r="I129" s="422">
        <v>2</v>
      </c>
      <c r="J129" s="423">
        <v>3</v>
      </c>
      <c r="K129" s="412">
        <v>5</v>
      </c>
      <c r="L129" s="1552">
        <f>SUM(K129:K135)</f>
        <v>12</v>
      </c>
      <c r="M129" s="422">
        <v>3</v>
      </c>
      <c r="N129" s="423">
        <v>2</v>
      </c>
      <c r="O129" s="412">
        <v>7</v>
      </c>
      <c r="P129" s="1552">
        <f>SUM(O129:O135)</f>
        <v>17</v>
      </c>
      <c r="Q129" s="422">
        <v>2</v>
      </c>
      <c r="R129" s="423">
        <v>1</v>
      </c>
      <c r="S129" s="412">
        <v>6</v>
      </c>
      <c r="T129" s="1552">
        <f>SUM(S129:S135)</f>
        <v>15</v>
      </c>
      <c r="U129" s="422">
        <v>0</v>
      </c>
      <c r="V129" s="423">
        <v>0</v>
      </c>
      <c r="W129" s="412">
        <v>6</v>
      </c>
      <c r="X129" s="1552">
        <f>SUM(W129:W135)</f>
        <v>40</v>
      </c>
    </row>
    <row r="130" spans="1:24">
      <c r="A130" s="1526"/>
      <c r="B130" s="1523"/>
      <c r="C130" s="1535"/>
      <c r="D130" s="404" t="s">
        <v>3619</v>
      </c>
      <c r="E130" s="418">
        <v>0</v>
      </c>
      <c r="F130" s="419">
        <v>0</v>
      </c>
      <c r="G130" s="410">
        <f t="shared" ref="G130:G135" si="36">G123+E130-F130</f>
        <v>0</v>
      </c>
      <c r="H130" s="1553"/>
      <c r="I130" s="418">
        <v>0</v>
      </c>
      <c r="J130" s="419">
        <v>0</v>
      </c>
      <c r="K130" s="410">
        <f t="shared" ref="K130:K135" si="37">K123+I130-J130</f>
        <v>2</v>
      </c>
      <c r="L130" s="1553"/>
      <c r="M130" s="418">
        <v>0</v>
      </c>
      <c r="N130" s="419">
        <v>0</v>
      </c>
      <c r="O130" s="410">
        <f t="shared" ref="O130:O135" si="38">O123+M130-N130</f>
        <v>2</v>
      </c>
      <c r="P130" s="1553"/>
      <c r="Q130" s="418">
        <v>0</v>
      </c>
      <c r="R130" s="419">
        <v>1</v>
      </c>
      <c r="S130" s="410">
        <f>S123+Q130-R130</f>
        <v>0</v>
      </c>
      <c r="T130" s="1553"/>
      <c r="U130" s="418">
        <v>1</v>
      </c>
      <c r="V130" s="419">
        <v>0</v>
      </c>
      <c r="W130" s="410">
        <f>W123+U130-V130</f>
        <v>7</v>
      </c>
      <c r="X130" s="1553"/>
    </row>
    <row r="131" spans="1:24">
      <c r="A131" s="1526"/>
      <c r="B131" s="1523"/>
      <c r="C131" s="1521"/>
      <c r="D131" s="405" t="s">
        <v>3620</v>
      </c>
      <c r="E131" s="420">
        <v>1</v>
      </c>
      <c r="F131" s="421">
        <v>0</v>
      </c>
      <c r="G131" s="411">
        <f t="shared" si="36"/>
        <v>6</v>
      </c>
      <c r="H131" s="1553"/>
      <c r="I131" s="420">
        <v>2</v>
      </c>
      <c r="J131" s="421">
        <v>1</v>
      </c>
      <c r="K131" s="411">
        <f t="shared" si="37"/>
        <v>1</v>
      </c>
      <c r="L131" s="1553"/>
      <c r="M131" s="420">
        <v>1</v>
      </c>
      <c r="N131" s="421">
        <v>0</v>
      </c>
      <c r="O131" s="411">
        <f t="shared" si="38"/>
        <v>6</v>
      </c>
      <c r="P131" s="1553"/>
      <c r="Q131" s="420">
        <v>0</v>
      </c>
      <c r="R131" s="421">
        <v>0</v>
      </c>
      <c r="S131" s="411">
        <f>S124</f>
        <v>2</v>
      </c>
      <c r="T131" s="1553"/>
      <c r="U131" s="420">
        <v>0</v>
      </c>
      <c r="V131" s="421">
        <v>0</v>
      </c>
      <c r="W131" s="411">
        <f>W124</f>
        <v>4</v>
      </c>
      <c r="X131" s="1553"/>
    </row>
    <row r="132" spans="1:24">
      <c r="A132" s="1526"/>
      <c r="B132" s="1523"/>
      <c r="C132" s="1520" t="s">
        <v>3621</v>
      </c>
      <c r="D132" s="407" t="s">
        <v>3622</v>
      </c>
      <c r="E132" s="422">
        <v>0</v>
      </c>
      <c r="F132" s="423">
        <v>0</v>
      </c>
      <c r="G132" s="412">
        <f t="shared" si="36"/>
        <v>0</v>
      </c>
      <c r="H132" s="1553"/>
      <c r="I132" s="422">
        <v>0</v>
      </c>
      <c r="J132" s="423">
        <f>1</f>
        <v>1</v>
      </c>
      <c r="K132" s="412">
        <f t="shared" si="37"/>
        <v>2</v>
      </c>
      <c r="L132" s="1553"/>
      <c r="M132" s="422">
        <f>1</f>
        <v>1</v>
      </c>
      <c r="N132" s="423">
        <f>1</f>
        <v>1</v>
      </c>
      <c r="O132" s="412">
        <f t="shared" si="38"/>
        <v>2</v>
      </c>
      <c r="P132" s="1553"/>
      <c r="Q132" s="422">
        <v>1</v>
      </c>
      <c r="R132" s="423">
        <v>0</v>
      </c>
      <c r="S132" s="412">
        <f>S125+Q132-R132</f>
        <v>3</v>
      </c>
      <c r="T132" s="1553"/>
      <c r="U132" s="422">
        <v>0</v>
      </c>
      <c r="V132" s="423">
        <v>0</v>
      </c>
      <c r="W132" s="412">
        <f>W125+U132-V132</f>
        <v>10</v>
      </c>
      <c r="X132" s="1553"/>
    </row>
    <row r="133" spans="1:24">
      <c r="A133" s="1526"/>
      <c r="B133" s="1523"/>
      <c r="C133" s="1521"/>
      <c r="D133" s="405" t="s">
        <v>3623</v>
      </c>
      <c r="E133" s="420">
        <v>2</v>
      </c>
      <c r="F133" s="421">
        <v>1</v>
      </c>
      <c r="G133" s="411">
        <f t="shared" si="36"/>
        <v>4</v>
      </c>
      <c r="H133" s="1553"/>
      <c r="I133" s="420">
        <v>1</v>
      </c>
      <c r="J133" s="421">
        <v>2</v>
      </c>
      <c r="K133" s="411">
        <f t="shared" si="37"/>
        <v>2</v>
      </c>
      <c r="L133" s="1553"/>
      <c r="M133" s="420">
        <v>0</v>
      </c>
      <c r="N133" s="421">
        <v>0</v>
      </c>
      <c r="O133" s="411">
        <f t="shared" si="38"/>
        <v>0</v>
      </c>
      <c r="P133" s="1553"/>
      <c r="Q133" s="420">
        <v>0</v>
      </c>
      <c r="R133" s="421">
        <v>0</v>
      </c>
      <c r="S133" s="411">
        <f>S126+Q133-R133</f>
        <v>1</v>
      </c>
      <c r="T133" s="1553"/>
      <c r="U133" s="420">
        <v>0</v>
      </c>
      <c r="V133" s="421">
        <v>0</v>
      </c>
      <c r="W133" s="411">
        <f>W126+U133-V133</f>
        <v>3</v>
      </c>
      <c r="X133" s="1553"/>
    </row>
    <row r="134" spans="1:24">
      <c r="A134" s="1526"/>
      <c r="B134" s="1523"/>
      <c r="C134" s="1520" t="s">
        <v>3624</v>
      </c>
      <c r="D134" s="407" t="s">
        <v>3625</v>
      </c>
      <c r="E134" s="422">
        <v>2</v>
      </c>
      <c r="F134" s="423">
        <v>1</v>
      </c>
      <c r="G134" s="412">
        <f t="shared" si="36"/>
        <v>5</v>
      </c>
      <c r="H134" s="1553"/>
      <c r="I134" s="422">
        <v>0</v>
      </c>
      <c r="J134" s="423">
        <v>1</v>
      </c>
      <c r="K134" s="412">
        <f t="shared" si="37"/>
        <v>0</v>
      </c>
      <c r="L134" s="1553"/>
      <c r="M134" s="422">
        <v>0</v>
      </c>
      <c r="N134" s="423">
        <v>0</v>
      </c>
      <c r="O134" s="412">
        <f t="shared" si="38"/>
        <v>0</v>
      </c>
      <c r="P134" s="1553"/>
      <c r="Q134" s="422">
        <v>0</v>
      </c>
      <c r="R134" s="423">
        <v>1</v>
      </c>
      <c r="S134" s="412">
        <f>S127+Q134-R134</f>
        <v>1</v>
      </c>
      <c r="T134" s="1553"/>
      <c r="U134" s="422">
        <v>0</v>
      </c>
      <c r="V134" s="423">
        <v>0</v>
      </c>
      <c r="W134" s="412">
        <f>W127+U134-V134</f>
        <v>7</v>
      </c>
      <c r="X134" s="1553"/>
    </row>
    <row r="135" spans="1:24">
      <c r="A135" s="1539"/>
      <c r="B135" s="1541"/>
      <c r="C135" s="1521"/>
      <c r="D135" s="405" t="s">
        <v>3626</v>
      </c>
      <c r="E135" s="420">
        <v>3</v>
      </c>
      <c r="F135" s="421">
        <v>0</v>
      </c>
      <c r="G135" s="413">
        <f t="shared" si="36"/>
        <v>5</v>
      </c>
      <c r="H135" s="1554"/>
      <c r="I135" s="420">
        <v>0</v>
      </c>
      <c r="J135" s="421">
        <v>0</v>
      </c>
      <c r="K135" s="413">
        <f t="shared" si="37"/>
        <v>0</v>
      </c>
      <c r="L135" s="1554"/>
      <c r="M135" s="420">
        <v>0</v>
      </c>
      <c r="N135" s="421">
        <v>0</v>
      </c>
      <c r="O135" s="413">
        <f t="shared" si="38"/>
        <v>0</v>
      </c>
      <c r="P135" s="1554"/>
      <c r="Q135" s="420">
        <v>0</v>
      </c>
      <c r="R135" s="421">
        <v>1</v>
      </c>
      <c r="S135" s="411">
        <f>S128+Q135-R135</f>
        <v>2</v>
      </c>
      <c r="T135" s="1554"/>
      <c r="U135" s="424">
        <v>0</v>
      </c>
      <c r="V135" s="425">
        <v>0</v>
      </c>
      <c r="W135" s="413">
        <v>3</v>
      </c>
      <c r="X135" s="1554"/>
    </row>
    <row r="136" spans="1:24">
      <c r="A136" s="1525" t="s">
        <v>3663</v>
      </c>
      <c r="B136" s="1522" t="s">
        <v>3664</v>
      </c>
      <c r="C136" s="1536" t="s">
        <v>3617</v>
      </c>
      <c r="D136" s="440" t="s">
        <v>3618</v>
      </c>
      <c r="E136" s="422">
        <v>1</v>
      </c>
      <c r="F136" s="423">
        <v>0</v>
      </c>
      <c r="G136" s="412">
        <v>2</v>
      </c>
      <c r="H136" s="1552">
        <f>SUM(G136:G142)</f>
        <v>24</v>
      </c>
      <c r="I136" s="422">
        <v>1</v>
      </c>
      <c r="J136" s="423">
        <v>1</v>
      </c>
      <c r="K136" s="412">
        <v>4</v>
      </c>
      <c r="L136" s="1552">
        <f>SUM(K136:K142)</f>
        <v>13</v>
      </c>
      <c r="M136" s="422">
        <v>2</v>
      </c>
      <c r="N136" s="423">
        <v>2</v>
      </c>
      <c r="O136" s="412">
        <v>7</v>
      </c>
      <c r="P136" s="1552">
        <f>SUM(O136:O142)</f>
        <v>17</v>
      </c>
      <c r="Q136" s="422">
        <v>2</v>
      </c>
      <c r="R136" s="423">
        <v>1</v>
      </c>
      <c r="S136" s="412">
        <v>7</v>
      </c>
      <c r="T136" s="1552">
        <f>SUM(S136:S142)</f>
        <v>14</v>
      </c>
      <c r="U136" s="422">
        <v>0</v>
      </c>
      <c r="V136" s="423">
        <v>0</v>
      </c>
      <c r="W136" s="412">
        <v>6</v>
      </c>
      <c r="X136" s="1552">
        <f>SUM(W136:W142)</f>
        <v>40</v>
      </c>
    </row>
    <row r="137" spans="1:24">
      <c r="A137" s="1526"/>
      <c r="B137" s="1523"/>
      <c r="C137" s="1546"/>
      <c r="D137" s="404" t="s">
        <v>3619</v>
      </c>
      <c r="E137" s="418">
        <v>2</v>
      </c>
      <c r="F137" s="419">
        <v>1</v>
      </c>
      <c r="G137" s="410">
        <f t="shared" ref="G137:G142" si="39">G130+E137-F137</f>
        <v>1</v>
      </c>
      <c r="H137" s="1553"/>
      <c r="I137" s="418">
        <v>0</v>
      </c>
      <c r="J137" s="419">
        <v>0</v>
      </c>
      <c r="K137" s="410">
        <f>K130+I137-J137</f>
        <v>2</v>
      </c>
      <c r="L137" s="1553"/>
      <c r="M137" s="418">
        <v>0</v>
      </c>
      <c r="N137" s="419">
        <v>0</v>
      </c>
      <c r="O137" s="410">
        <f>O130+M137-N137</f>
        <v>2</v>
      </c>
      <c r="P137" s="1553"/>
      <c r="Q137" s="418">
        <v>0</v>
      </c>
      <c r="R137" s="419">
        <v>0</v>
      </c>
      <c r="S137" s="410">
        <f>S130+Q137-R137</f>
        <v>0</v>
      </c>
      <c r="T137" s="1553"/>
      <c r="U137" s="418">
        <v>0</v>
      </c>
      <c r="V137" s="419">
        <v>1</v>
      </c>
      <c r="W137" s="410">
        <f>W130+U137-V137</f>
        <v>6</v>
      </c>
      <c r="X137" s="1553"/>
    </row>
    <row r="138" spans="1:24">
      <c r="A138" s="1526"/>
      <c r="B138" s="1523"/>
      <c r="C138" s="1546"/>
      <c r="D138" s="405" t="s">
        <v>3620</v>
      </c>
      <c r="E138" s="420">
        <v>1</v>
      </c>
      <c r="F138" s="421">
        <v>0</v>
      </c>
      <c r="G138" s="411">
        <f t="shared" si="39"/>
        <v>7</v>
      </c>
      <c r="H138" s="1553"/>
      <c r="I138" s="420">
        <v>0</v>
      </c>
      <c r="J138" s="421">
        <v>0</v>
      </c>
      <c r="K138" s="411">
        <f>K131</f>
        <v>1</v>
      </c>
      <c r="L138" s="1553"/>
      <c r="M138" s="420">
        <v>0</v>
      </c>
      <c r="N138" s="421">
        <v>0</v>
      </c>
      <c r="O138" s="411">
        <f>O131</f>
        <v>6</v>
      </c>
      <c r="P138" s="1553"/>
      <c r="Q138" s="420">
        <v>0</v>
      </c>
      <c r="R138" s="421">
        <v>1</v>
      </c>
      <c r="S138" s="411">
        <f>S131-R138</f>
        <v>1</v>
      </c>
      <c r="T138" s="1553"/>
      <c r="U138" s="420">
        <v>0</v>
      </c>
      <c r="V138" s="421">
        <v>0</v>
      </c>
      <c r="W138" s="411">
        <f>W131</f>
        <v>4</v>
      </c>
      <c r="X138" s="1553"/>
    </row>
    <row r="139" spans="1:24">
      <c r="A139" s="1526"/>
      <c r="B139" s="1523"/>
      <c r="C139" s="1536" t="s">
        <v>3621</v>
      </c>
      <c r="D139" s="407" t="s">
        <v>3622</v>
      </c>
      <c r="E139" s="422">
        <v>0</v>
      </c>
      <c r="F139" s="423">
        <v>0</v>
      </c>
      <c r="G139" s="412">
        <f t="shared" si="39"/>
        <v>0</v>
      </c>
      <c r="H139" s="1553"/>
      <c r="I139" s="422">
        <f>1</f>
        <v>1</v>
      </c>
      <c r="J139" s="423">
        <f>1</f>
        <v>1</v>
      </c>
      <c r="K139" s="412">
        <f>K132+I139-J139</f>
        <v>2</v>
      </c>
      <c r="L139" s="1553"/>
      <c r="M139" s="422">
        <v>0</v>
      </c>
      <c r="N139" s="423">
        <v>0</v>
      </c>
      <c r="O139" s="412">
        <f>O132+M139-N139</f>
        <v>2</v>
      </c>
      <c r="P139" s="1553"/>
      <c r="Q139" s="422">
        <v>0</v>
      </c>
      <c r="R139" s="423">
        <f>1</f>
        <v>1</v>
      </c>
      <c r="S139" s="412">
        <f>S132+Q139-R139</f>
        <v>2</v>
      </c>
      <c r="T139" s="1553"/>
      <c r="U139" s="422">
        <f>1</f>
        <v>1</v>
      </c>
      <c r="V139" s="423">
        <v>0</v>
      </c>
      <c r="W139" s="412">
        <f>W132+U139-V139</f>
        <v>11</v>
      </c>
      <c r="X139" s="1553"/>
    </row>
    <row r="140" spans="1:24">
      <c r="A140" s="1526"/>
      <c r="B140" s="1523"/>
      <c r="C140" s="1546"/>
      <c r="D140" s="405" t="s">
        <v>3623</v>
      </c>
      <c r="E140" s="420">
        <v>1</v>
      </c>
      <c r="F140" s="421">
        <v>2</v>
      </c>
      <c r="G140" s="411">
        <f t="shared" si="39"/>
        <v>3</v>
      </c>
      <c r="H140" s="1553"/>
      <c r="I140" s="420">
        <v>1</v>
      </c>
      <c r="J140" s="421">
        <v>1</v>
      </c>
      <c r="K140" s="411">
        <f>K133+I140-J140</f>
        <v>2</v>
      </c>
      <c r="L140" s="1553"/>
      <c r="M140" s="420">
        <v>0</v>
      </c>
      <c r="N140" s="421">
        <v>0</v>
      </c>
      <c r="O140" s="411">
        <f>O133+M140-N140</f>
        <v>0</v>
      </c>
      <c r="P140" s="1553"/>
      <c r="Q140" s="420">
        <v>0</v>
      </c>
      <c r="R140" s="421">
        <v>0</v>
      </c>
      <c r="S140" s="411">
        <f>S133+Q140-R140</f>
        <v>1</v>
      </c>
      <c r="T140" s="1553"/>
      <c r="U140" s="420">
        <v>0</v>
      </c>
      <c r="V140" s="421">
        <v>0</v>
      </c>
      <c r="W140" s="411">
        <f>W133+U140-V140</f>
        <v>3</v>
      </c>
      <c r="X140" s="1553"/>
    </row>
    <row r="141" spans="1:24">
      <c r="A141" s="1526"/>
      <c r="B141" s="1523"/>
      <c r="C141" s="1536" t="s">
        <v>3624</v>
      </c>
      <c r="D141" s="407" t="s">
        <v>3625</v>
      </c>
      <c r="E141" s="422">
        <v>1</v>
      </c>
      <c r="F141" s="423">
        <v>0</v>
      </c>
      <c r="G141" s="412">
        <f t="shared" si="39"/>
        <v>6</v>
      </c>
      <c r="H141" s="1553"/>
      <c r="I141" s="422">
        <v>0</v>
      </c>
      <c r="J141" s="423">
        <v>0</v>
      </c>
      <c r="K141" s="412">
        <f>K134+I141-J141</f>
        <v>0</v>
      </c>
      <c r="L141" s="1553"/>
      <c r="M141" s="422">
        <v>0</v>
      </c>
      <c r="N141" s="423">
        <v>0</v>
      </c>
      <c r="O141" s="412">
        <f>O134+M141-N141</f>
        <v>0</v>
      </c>
      <c r="P141" s="1553"/>
      <c r="Q141" s="422">
        <v>0</v>
      </c>
      <c r="R141" s="423">
        <v>0</v>
      </c>
      <c r="S141" s="412">
        <f>S134+Q141-R141</f>
        <v>1</v>
      </c>
      <c r="T141" s="1553"/>
      <c r="U141" s="422">
        <v>0</v>
      </c>
      <c r="V141" s="423">
        <v>0</v>
      </c>
      <c r="W141" s="412">
        <f>W134+U141-V141</f>
        <v>7</v>
      </c>
      <c r="X141" s="1553"/>
    </row>
    <row r="142" spans="1:24">
      <c r="A142" s="1539"/>
      <c r="B142" s="1541"/>
      <c r="C142" s="1537"/>
      <c r="D142" s="414" t="s">
        <v>3626</v>
      </c>
      <c r="E142" s="424">
        <v>4</v>
      </c>
      <c r="F142" s="425">
        <v>4</v>
      </c>
      <c r="G142" s="413">
        <f t="shared" si="39"/>
        <v>5</v>
      </c>
      <c r="H142" s="1554"/>
      <c r="I142" s="424">
        <v>2</v>
      </c>
      <c r="J142" s="425">
        <v>0</v>
      </c>
      <c r="K142" s="413">
        <f>K135+I142-J142</f>
        <v>2</v>
      </c>
      <c r="L142" s="1554"/>
      <c r="M142" s="424">
        <v>0</v>
      </c>
      <c r="N142" s="425">
        <v>0</v>
      </c>
      <c r="O142" s="413">
        <f>O135+M142-N142</f>
        <v>0</v>
      </c>
      <c r="P142" s="1554"/>
      <c r="Q142" s="424">
        <v>0</v>
      </c>
      <c r="R142" s="425">
        <v>0</v>
      </c>
      <c r="S142" s="411">
        <f>S135+Q142-R142</f>
        <v>2</v>
      </c>
      <c r="T142" s="1554"/>
      <c r="U142" s="424">
        <v>0</v>
      </c>
      <c r="V142" s="425">
        <v>0</v>
      </c>
      <c r="W142" s="413">
        <v>3</v>
      </c>
      <c r="X142" s="1554"/>
    </row>
    <row r="143" spans="1:24">
      <c r="A143" s="1525" t="s">
        <v>3665</v>
      </c>
      <c r="B143" s="1522" t="s">
        <v>3666</v>
      </c>
      <c r="C143" s="1520" t="s">
        <v>3617</v>
      </c>
      <c r="D143" s="440" t="s">
        <v>3618</v>
      </c>
      <c r="E143" s="422">
        <v>2</v>
      </c>
      <c r="F143" s="423">
        <v>1</v>
      </c>
      <c r="G143" s="412">
        <v>3</v>
      </c>
      <c r="H143" s="1552">
        <f>SUM(G143:G149)</f>
        <v>21</v>
      </c>
      <c r="I143" s="422">
        <v>1</v>
      </c>
      <c r="J143" s="423">
        <v>1</v>
      </c>
      <c r="K143" s="412">
        <v>5</v>
      </c>
      <c r="L143" s="1552">
        <f>SUM(K143:K149)</f>
        <v>16</v>
      </c>
      <c r="M143" s="422">
        <v>1</v>
      </c>
      <c r="N143" s="423">
        <v>1</v>
      </c>
      <c r="O143" s="412">
        <v>7</v>
      </c>
      <c r="P143" s="1552">
        <f>SUM(O143:O149)</f>
        <v>20</v>
      </c>
      <c r="Q143" s="422">
        <v>1</v>
      </c>
      <c r="R143" s="423">
        <v>2</v>
      </c>
      <c r="S143" s="412">
        <v>6</v>
      </c>
      <c r="T143" s="1552">
        <f>SUM(S143:S149)</f>
        <v>11</v>
      </c>
      <c r="U143" s="422">
        <v>0</v>
      </c>
      <c r="V143" s="423">
        <v>0</v>
      </c>
      <c r="W143" s="412">
        <v>6</v>
      </c>
      <c r="X143" s="1552">
        <f>SUM(W143:W149)</f>
        <v>41</v>
      </c>
    </row>
    <row r="144" spans="1:24">
      <c r="A144" s="1526"/>
      <c r="B144" s="1523"/>
      <c r="C144" s="1535"/>
      <c r="D144" s="404" t="s">
        <v>3619</v>
      </c>
      <c r="E144" s="418">
        <v>2</v>
      </c>
      <c r="F144" s="419">
        <v>2</v>
      </c>
      <c r="G144" s="410">
        <f>G137+E144-F144</f>
        <v>1</v>
      </c>
      <c r="H144" s="1553"/>
      <c r="I144" s="418">
        <v>0</v>
      </c>
      <c r="J144" s="419">
        <v>0</v>
      </c>
      <c r="K144" s="410">
        <f>K137+I144-J144</f>
        <v>2</v>
      </c>
      <c r="L144" s="1553"/>
      <c r="M144" s="418">
        <v>1</v>
      </c>
      <c r="N144" s="419">
        <v>0</v>
      </c>
      <c r="O144" s="410">
        <f>O137+M144-N144</f>
        <v>3</v>
      </c>
      <c r="P144" s="1553"/>
      <c r="Q144" s="418">
        <v>0</v>
      </c>
      <c r="R144" s="419">
        <v>0</v>
      </c>
      <c r="S144" s="410">
        <f>S137+Q144-R144</f>
        <v>0</v>
      </c>
      <c r="T144" s="1553"/>
      <c r="U144" s="418">
        <v>0</v>
      </c>
      <c r="V144" s="419">
        <v>0</v>
      </c>
      <c r="W144" s="410">
        <f>W137+U144-V144</f>
        <v>6</v>
      </c>
      <c r="X144" s="1553"/>
    </row>
    <row r="145" spans="1:25">
      <c r="A145" s="1526"/>
      <c r="B145" s="1523"/>
      <c r="C145" s="1521"/>
      <c r="D145" s="405" t="s">
        <v>3620</v>
      </c>
      <c r="E145" s="420">
        <v>1</v>
      </c>
      <c r="F145" s="421">
        <v>0</v>
      </c>
      <c r="G145" s="411">
        <f>G138+E145</f>
        <v>8</v>
      </c>
      <c r="H145" s="1553"/>
      <c r="I145" s="420">
        <v>0</v>
      </c>
      <c r="J145" s="421">
        <v>0</v>
      </c>
      <c r="K145" s="411">
        <f>K138</f>
        <v>1</v>
      </c>
      <c r="L145" s="1553"/>
      <c r="M145" s="420">
        <v>1</v>
      </c>
      <c r="N145" s="421">
        <v>0</v>
      </c>
      <c r="O145" s="411">
        <f>O138+M145</f>
        <v>7</v>
      </c>
      <c r="P145" s="1553"/>
      <c r="Q145" s="420">
        <v>0</v>
      </c>
      <c r="R145" s="421">
        <v>1</v>
      </c>
      <c r="S145" s="411">
        <f>S138-R145</f>
        <v>0</v>
      </c>
      <c r="T145" s="1553"/>
      <c r="U145" s="420">
        <v>1</v>
      </c>
      <c r="V145" s="421">
        <v>0</v>
      </c>
      <c r="W145" s="411">
        <f>W138+U145</f>
        <v>5</v>
      </c>
      <c r="X145" s="1553"/>
    </row>
    <row r="146" spans="1:25">
      <c r="A146" s="1526"/>
      <c r="B146" s="1523"/>
      <c r="C146" s="1520" t="s">
        <v>3621</v>
      </c>
      <c r="D146" s="407" t="s">
        <v>3622</v>
      </c>
      <c r="E146" s="422">
        <v>0</v>
      </c>
      <c r="F146" s="423">
        <v>0</v>
      </c>
      <c r="G146" s="433">
        <f>G139+E146-F146</f>
        <v>0</v>
      </c>
      <c r="H146" s="1553"/>
      <c r="I146" s="422">
        <f>1</f>
        <v>1</v>
      </c>
      <c r="J146" s="423">
        <v>0</v>
      </c>
      <c r="K146" s="433">
        <f>K139+I146-J146</f>
        <v>3</v>
      </c>
      <c r="L146" s="1553"/>
      <c r="M146" s="422">
        <v>0</v>
      </c>
      <c r="N146" s="423">
        <v>0</v>
      </c>
      <c r="O146" s="433">
        <f>O139+M146-N146</f>
        <v>2</v>
      </c>
      <c r="P146" s="1553"/>
      <c r="Q146" s="422">
        <v>0</v>
      </c>
      <c r="R146" s="423">
        <f>1</f>
        <v>1</v>
      </c>
      <c r="S146" s="433">
        <f>S139+Q146-R146</f>
        <v>1</v>
      </c>
      <c r="T146" s="1553"/>
      <c r="U146" s="422">
        <v>0</v>
      </c>
      <c r="V146" s="423">
        <v>0</v>
      </c>
      <c r="W146" s="433">
        <f>W139+U146-V146</f>
        <v>11</v>
      </c>
      <c r="X146" s="1553"/>
    </row>
    <row r="147" spans="1:25">
      <c r="A147" s="1526"/>
      <c r="B147" s="1523"/>
      <c r="C147" s="1521"/>
      <c r="D147" s="405" t="s">
        <v>3623</v>
      </c>
      <c r="E147" s="420">
        <v>1</v>
      </c>
      <c r="F147" s="421">
        <v>2</v>
      </c>
      <c r="G147" s="411">
        <f>G140+E147-F147</f>
        <v>2</v>
      </c>
      <c r="H147" s="1553"/>
      <c r="I147" s="420">
        <v>1</v>
      </c>
      <c r="J147" s="421">
        <v>0</v>
      </c>
      <c r="K147" s="411">
        <f>K140+I147-J147</f>
        <v>3</v>
      </c>
      <c r="L147" s="1553"/>
      <c r="M147" s="420">
        <v>0</v>
      </c>
      <c r="N147" s="421">
        <v>0</v>
      </c>
      <c r="O147" s="411">
        <f>O140+M147-N147</f>
        <v>0</v>
      </c>
      <c r="P147" s="1553"/>
      <c r="Q147" s="420">
        <v>0</v>
      </c>
      <c r="R147" s="421">
        <v>0</v>
      </c>
      <c r="S147" s="411">
        <f>S140+Q147-R147</f>
        <v>1</v>
      </c>
      <c r="T147" s="1553"/>
      <c r="U147" s="420">
        <v>0</v>
      </c>
      <c r="V147" s="421">
        <v>0</v>
      </c>
      <c r="W147" s="411">
        <f>W140+U147-V147</f>
        <v>3</v>
      </c>
      <c r="X147" s="1553"/>
    </row>
    <row r="148" spans="1:25">
      <c r="A148" s="1526"/>
      <c r="B148" s="1523"/>
      <c r="C148" s="1520" t="s">
        <v>3624</v>
      </c>
      <c r="D148" s="407" t="s">
        <v>3625</v>
      </c>
      <c r="E148" s="422">
        <v>0</v>
      </c>
      <c r="F148" s="423">
        <v>0</v>
      </c>
      <c r="G148" s="412">
        <f>G141+E148-F148</f>
        <v>6</v>
      </c>
      <c r="H148" s="1553"/>
      <c r="I148" s="422">
        <v>0</v>
      </c>
      <c r="J148" s="423">
        <v>0</v>
      </c>
      <c r="K148" s="412">
        <f>K141+I148-J148</f>
        <v>0</v>
      </c>
      <c r="L148" s="1553"/>
      <c r="M148" s="422">
        <v>0</v>
      </c>
      <c r="N148" s="423">
        <v>0</v>
      </c>
      <c r="O148" s="412">
        <f>O141+M148-N148</f>
        <v>0</v>
      </c>
      <c r="P148" s="1553"/>
      <c r="Q148" s="430">
        <v>0</v>
      </c>
      <c r="R148" s="431">
        <v>0</v>
      </c>
      <c r="S148" s="432">
        <f>S141+Q148-R148</f>
        <v>1</v>
      </c>
      <c r="T148" s="1553"/>
      <c r="U148" s="422">
        <v>0</v>
      </c>
      <c r="V148" s="423">
        <v>0</v>
      </c>
      <c r="W148" s="412">
        <f>W141+U148-V148</f>
        <v>7</v>
      </c>
      <c r="X148" s="1553"/>
    </row>
    <row r="149" spans="1:25">
      <c r="A149" s="1539"/>
      <c r="B149" s="1541"/>
      <c r="C149" s="1521"/>
      <c r="D149" s="405" t="s">
        <v>3626</v>
      </c>
      <c r="E149" s="420">
        <v>0</v>
      </c>
      <c r="F149" s="421">
        <v>4</v>
      </c>
      <c r="G149" s="413">
        <f>G142+E149-F149</f>
        <v>1</v>
      </c>
      <c r="H149" s="1554"/>
      <c r="I149" s="420">
        <v>0</v>
      </c>
      <c r="J149" s="421">
        <v>0</v>
      </c>
      <c r="K149" s="413">
        <f>K142+I149-J149</f>
        <v>2</v>
      </c>
      <c r="L149" s="1554"/>
      <c r="M149" s="420">
        <v>1</v>
      </c>
      <c r="N149" s="421">
        <v>0</v>
      </c>
      <c r="O149" s="413">
        <f>O142+M149-N149</f>
        <v>1</v>
      </c>
      <c r="P149" s="1554"/>
      <c r="Q149" s="424">
        <v>0</v>
      </c>
      <c r="R149" s="425">
        <v>0</v>
      </c>
      <c r="S149" s="411">
        <f>S142+Q149-R149</f>
        <v>2</v>
      </c>
      <c r="T149" s="1554"/>
      <c r="U149" s="424">
        <v>0</v>
      </c>
      <c r="V149" s="425">
        <v>0</v>
      </c>
      <c r="W149" s="413">
        <v>3</v>
      </c>
      <c r="X149" s="1554"/>
    </row>
    <row r="150" spans="1:25">
      <c r="A150" s="1525" t="s">
        <v>3667</v>
      </c>
      <c r="B150" s="1522" t="s">
        <v>3668</v>
      </c>
      <c r="C150" s="1536" t="s">
        <v>3617</v>
      </c>
      <c r="D150" s="440" t="s">
        <v>3618</v>
      </c>
      <c r="E150" s="422">
        <v>1</v>
      </c>
      <c r="F150" s="423">
        <v>1</v>
      </c>
      <c r="G150" s="412">
        <v>3</v>
      </c>
      <c r="H150" s="1552">
        <f>SUM(G150:G156)</f>
        <v>23</v>
      </c>
      <c r="I150" s="422">
        <v>1</v>
      </c>
      <c r="J150" s="423">
        <v>2</v>
      </c>
      <c r="K150" s="412">
        <v>4</v>
      </c>
      <c r="L150" s="1552">
        <f>SUM(K150:K156)</f>
        <v>13</v>
      </c>
      <c r="M150" s="422">
        <v>2</v>
      </c>
      <c r="N150" s="423">
        <v>1</v>
      </c>
      <c r="O150" s="412">
        <v>8</v>
      </c>
      <c r="P150" s="1552">
        <f>SUM(O150:O156)</f>
        <v>24</v>
      </c>
      <c r="Q150" s="416">
        <v>0</v>
      </c>
      <c r="R150" s="417">
        <v>1</v>
      </c>
      <c r="S150" s="412">
        <v>5</v>
      </c>
      <c r="T150" s="1552">
        <f>SUM(S150:S156)</f>
        <v>10</v>
      </c>
      <c r="U150" s="435">
        <v>1</v>
      </c>
      <c r="V150" s="436">
        <v>0</v>
      </c>
      <c r="W150" s="442">
        <v>7</v>
      </c>
      <c r="X150" s="1552">
        <f>SUM(W150:W156)</f>
        <v>41</v>
      </c>
    </row>
    <row r="151" spans="1:25">
      <c r="A151" s="1526"/>
      <c r="B151" s="1523"/>
      <c r="C151" s="1546"/>
      <c r="D151" s="404" t="s">
        <v>3619</v>
      </c>
      <c r="E151" s="418">
        <v>0</v>
      </c>
      <c r="F151" s="419">
        <v>0</v>
      </c>
      <c r="G151" s="410">
        <f t="shared" ref="G151:G156" si="40">G144+E151-F151</f>
        <v>1</v>
      </c>
      <c r="H151" s="1553"/>
      <c r="I151" s="418">
        <v>0</v>
      </c>
      <c r="J151" s="419">
        <v>1</v>
      </c>
      <c r="K151" s="410">
        <f t="shared" ref="K151:K156" si="41">K144+I151-J151</f>
        <v>1</v>
      </c>
      <c r="L151" s="1553"/>
      <c r="M151" s="418">
        <v>0</v>
      </c>
      <c r="N151" s="419">
        <v>0</v>
      </c>
      <c r="O151" s="410">
        <f t="shared" ref="O151:O156" si="42">O144+M151-N151</f>
        <v>3</v>
      </c>
      <c r="P151" s="1553"/>
      <c r="Q151" s="418">
        <v>1</v>
      </c>
      <c r="R151" s="419">
        <v>0</v>
      </c>
      <c r="S151" s="410">
        <f>S144+Q151-R151</f>
        <v>1</v>
      </c>
      <c r="T151" s="1553"/>
      <c r="U151" s="418">
        <v>0</v>
      </c>
      <c r="V151" s="419">
        <v>1</v>
      </c>
      <c r="W151" s="410">
        <f>W144+U151-V151</f>
        <v>5</v>
      </c>
      <c r="X151" s="1553"/>
    </row>
    <row r="152" spans="1:25">
      <c r="A152" s="1526"/>
      <c r="B152" s="1523"/>
      <c r="C152" s="1546"/>
      <c r="D152" s="405" t="s">
        <v>3620</v>
      </c>
      <c r="E152" s="420">
        <v>2</v>
      </c>
      <c r="F152" s="421">
        <v>1</v>
      </c>
      <c r="G152" s="411">
        <f t="shared" si="40"/>
        <v>9</v>
      </c>
      <c r="H152" s="1553"/>
      <c r="I152" s="420">
        <v>1</v>
      </c>
      <c r="J152" s="421">
        <v>1</v>
      </c>
      <c r="K152" s="411">
        <f t="shared" si="41"/>
        <v>1</v>
      </c>
      <c r="L152" s="1553"/>
      <c r="M152" s="420">
        <v>1</v>
      </c>
      <c r="N152" s="421">
        <v>0</v>
      </c>
      <c r="O152" s="411">
        <f t="shared" si="42"/>
        <v>8</v>
      </c>
      <c r="P152" s="1553"/>
      <c r="Q152" s="420">
        <v>0</v>
      </c>
      <c r="R152" s="421">
        <v>0</v>
      </c>
      <c r="S152" s="411">
        <v>0</v>
      </c>
      <c r="T152" s="1553"/>
      <c r="U152" s="420">
        <v>0</v>
      </c>
      <c r="V152" s="421">
        <v>0</v>
      </c>
      <c r="W152" s="411">
        <f>W145</f>
        <v>5</v>
      </c>
      <c r="X152" s="1553"/>
    </row>
    <row r="153" spans="1:25">
      <c r="A153" s="1526"/>
      <c r="B153" s="1523"/>
      <c r="C153" s="1536" t="s">
        <v>3621</v>
      </c>
      <c r="D153" s="407" t="s">
        <v>3622</v>
      </c>
      <c r="E153" s="422">
        <v>0</v>
      </c>
      <c r="F153" s="423">
        <v>0</v>
      </c>
      <c r="G153" s="433">
        <f t="shared" si="40"/>
        <v>0</v>
      </c>
      <c r="H153" s="1553"/>
      <c r="I153" s="422">
        <v>0</v>
      </c>
      <c r="J153" s="423">
        <f>1+1</f>
        <v>2</v>
      </c>
      <c r="K153" s="433">
        <f t="shared" si="41"/>
        <v>1</v>
      </c>
      <c r="L153" s="1553"/>
      <c r="M153" s="422">
        <f>1+1</f>
        <v>2</v>
      </c>
      <c r="N153" s="423">
        <v>0</v>
      </c>
      <c r="O153" s="433">
        <f t="shared" si="42"/>
        <v>4</v>
      </c>
      <c r="P153" s="1553"/>
      <c r="Q153" s="422">
        <v>0</v>
      </c>
      <c r="R153" s="423">
        <v>0</v>
      </c>
      <c r="S153" s="433">
        <f>S146+Q153-R153</f>
        <v>1</v>
      </c>
      <c r="T153" s="1553"/>
      <c r="U153" s="422">
        <v>0</v>
      </c>
      <c r="V153" s="423">
        <v>0</v>
      </c>
      <c r="W153" s="433">
        <f>W146+U153-V153</f>
        <v>11</v>
      </c>
      <c r="X153" s="1553"/>
    </row>
    <row r="154" spans="1:25">
      <c r="A154" s="1526"/>
      <c r="B154" s="1523"/>
      <c r="C154" s="1546"/>
      <c r="D154" s="405" t="s">
        <v>3623</v>
      </c>
      <c r="E154" s="420">
        <v>0</v>
      </c>
      <c r="F154" s="421">
        <v>1</v>
      </c>
      <c r="G154" s="413">
        <f t="shared" si="40"/>
        <v>1</v>
      </c>
      <c r="H154" s="1553"/>
      <c r="I154" s="420">
        <v>1</v>
      </c>
      <c r="J154" s="421">
        <v>0</v>
      </c>
      <c r="K154" s="413">
        <f t="shared" si="41"/>
        <v>4</v>
      </c>
      <c r="L154" s="1553"/>
      <c r="M154" s="420">
        <v>0</v>
      </c>
      <c r="N154" s="421">
        <v>0</v>
      </c>
      <c r="O154" s="413">
        <f t="shared" si="42"/>
        <v>0</v>
      </c>
      <c r="P154" s="1553"/>
      <c r="Q154" s="420">
        <v>0</v>
      </c>
      <c r="R154" s="421">
        <v>0</v>
      </c>
      <c r="S154" s="413">
        <f>S147+Q154-R154</f>
        <v>1</v>
      </c>
      <c r="T154" s="1553"/>
      <c r="U154" s="420">
        <v>0</v>
      </c>
      <c r="V154" s="421">
        <v>0</v>
      </c>
      <c r="W154" s="413">
        <f>W147+U154-V154</f>
        <v>3</v>
      </c>
      <c r="X154" s="1553"/>
    </row>
    <row r="155" spans="1:25">
      <c r="A155" s="1526"/>
      <c r="B155" s="1523"/>
      <c r="C155" s="1536" t="s">
        <v>3624</v>
      </c>
      <c r="D155" s="407" t="s">
        <v>3625</v>
      </c>
      <c r="E155" s="422">
        <v>2</v>
      </c>
      <c r="F155" s="423">
        <v>0</v>
      </c>
      <c r="G155" s="412">
        <f t="shared" si="40"/>
        <v>8</v>
      </c>
      <c r="H155" s="1553"/>
      <c r="I155" s="422">
        <v>0</v>
      </c>
      <c r="J155" s="423">
        <v>0</v>
      </c>
      <c r="K155" s="412">
        <f t="shared" si="41"/>
        <v>0</v>
      </c>
      <c r="L155" s="1553"/>
      <c r="M155" s="422">
        <v>0</v>
      </c>
      <c r="N155" s="423">
        <v>0</v>
      </c>
      <c r="O155" s="412">
        <f t="shared" si="42"/>
        <v>0</v>
      </c>
      <c r="P155" s="1553"/>
      <c r="Q155" s="422">
        <v>0</v>
      </c>
      <c r="R155" s="423">
        <v>0</v>
      </c>
      <c r="S155" s="412">
        <f>S148+Q155-R155</f>
        <v>1</v>
      </c>
      <c r="T155" s="1553"/>
      <c r="U155" s="422">
        <v>0</v>
      </c>
      <c r="V155" s="423">
        <v>0</v>
      </c>
      <c r="W155" s="412">
        <f>W148+U155-V155</f>
        <v>7</v>
      </c>
      <c r="X155" s="1553"/>
    </row>
    <row r="156" spans="1:25">
      <c r="A156" s="1539"/>
      <c r="B156" s="1541"/>
      <c r="C156" s="1537"/>
      <c r="D156" s="414" t="s">
        <v>3626</v>
      </c>
      <c r="E156" s="424">
        <v>0</v>
      </c>
      <c r="F156" s="425">
        <v>0</v>
      </c>
      <c r="G156" s="413">
        <f t="shared" si="40"/>
        <v>1</v>
      </c>
      <c r="H156" s="1554"/>
      <c r="I156" s="424">
        <v>0</v>
      </c>
      <c r="J156" s="425">
        <v>0</v>
      </c>
      <c r="K156" s="413">
        <f t="shared" si="41"/>
        <v>2</v>
      </c>
      <c r="L156" s="1554"/>
      <c r="M156" s="424">
        <v>0</v>
      </c>
      <c r="N156" s="425">
        <v>0</v>
      </c>
      <c r="O156" s="413">
        <f t="shared" si="42"/>
        <v>1</v>
      </c>
      <c r="P156" s="1554"/>
      <c r="Q156" s="424">
        <v>0</v>
      </c>
      <c r="R156" s="425">
        <v>1</v>
      </c>
      <c r="S156" s="411">
        <f>S149+Q156-R156</f>
        <v>1</v>
      </c>
      <c r="T156" s="1554"/>
      <c r="U156" s="424">
        <v>0</v>
      </c>
      <c r="V156" s="425">
        <v>0</v>
      </c>
      <c r="W156" s="413">
        <v>3</v>
      </c>
      <c r="X156" s="1554"/>
    </row>
    <row r="157" spans="1:25" ht="12.75" customHeight="1">
      <c r="A157" s="1525" t="s">
        <v>3669</v>
      </c>
      <c r="B157" s="1522" t="s">
        <v>3670</v>
      </c>
      <c r="C157" s="1520" t="s">
        <v>3617</v>
      </c>
      <c r="D157" s="440" t="s">
        <v>3618</v>
      </c>
      <c r="E157" s="422">
        <v>1</v>
      </c>
      <c r="F157" s="423">
        <v>1</v>
      </c>
      <c r="G157" s="433">
        <v>3</v>
      </c>
      <c r="H157" s="1552">
        <f>SUM(G157:G163)</f>
        <v>25</v>
      </c>
      <c r="I157" s="422">
        <v>1</v>
      </c>
      <c r="J157" s="423">
        <v>1</v>
      </c>
      <c r="K157" s="433">
        <v>4</v>
      </c>
      <c r="L157" s="1552">
        <f>SUM(K157:K163)</f>
        <v>15</v>
      </c>
      <c r="M157" s="422">
        <v>1</v>
      </c>
      <c r="N157" s="423">
        <v>0</v>
      </c>
      <c r="O157" s="433">
        <v>9</v>
      </c>
      <c r="P157" s="1552">
        <f>SUM(O157:O163)</f>
        <v>22</v>
      </c>
      <c r="Q157" s="422">
        <v>0</v>
      </c>
      <c r="R157" s="423">
        <v>0</v>
      </c>
      <c r="S157" s="433">
        <v>5</v>
      </c>
      <c r="T157" s="1552">
        <f>SUM(S157:S163)</f>
        <v>13</v>
      </c>
      <c r="U157" s="435">
        <v>0</v>
      </c>
      <c r="V157" s="436">
        <v>0</v>
      </c>
      <c r="W157" s="437">
        <v>7</v>
      </c>
      <c r="X157" s="1552">
        <f>SUM(W157:W163)</f>
        <v>40</v>
      </c>
      <c r="Y157" t="s">
        <v>3671</v>
      </c>
    </row>
    <row r="158" spans="1:25">
      <c r="A158" s="1526"/>
      <c r="B158" s="1523"/>
      <c r="C158" s="1535"/>
      <c r="D158" s="404" t="s">
        <v>3619</v>
      </c>
      <c r="E158" s="418">
        <v>0</v>
      </c>
      <c r="F158" s="419">
        <v>0</v>
      </c>
      <c r="G158" s="438">
        <f t="shared" ref="G158:G163" si="43">G151+E158-F158</f>
        <v>1</v>
      </c>
      <c r="H158" s="1553"/>
      <c r="I158" s="418">
        <v>0</v>
      </c>
      <c r="J158" s="419">
        <v>0</v>
      </c>
      <c r="K158" s="438">
        <f t="shared" ref="K158:K163" si="44">K151+I158-J158</f>
        <v>1</v>
      </c>
      <c r="L158" s="1553"/>
      <c r="M158" s="418">
        <v>0</v>
      </c>
      <c r="N158" s="419">
        <v>0</v>
      </c>
      <c r="O158" s="438">
        <f>O151+M158-N158</f>
        <v>3</v>
      </c>
      <c r="P158" s="1553"/>
      <c r="Q158" s="418">
        <v>1</v>
      </c>
      <c r="R158" s="419">
        <v>0</v>
      </c>
      <c r="S158" s="438">
        <f>S151+Q158-R158</f>
        <v>2</v>
      </c>
      <c r="T158" s="1553"/>
      <c r="U158" s="418">
        <v>0</v>
      </c>
      <c r="V158" s="419">
        <v>0</v>
      </c>
      <c r="W158" s="438">
        <f>W151+U158-V158</f>
        <v>5</v>
      </c>
      <c r="X158" s="1553"/>
      <c r="Y158" t="s">
        <v>3672</v>
      </c>
    </row>
    <row r="159" spans="1:25" ht="14.1">
      <c r="A159" s="1526"/>
      <c r="B159" s="1523"/>
      <c r="C159" s="1521"/>
      <c r="D159" s="405" t="s">
        <v>3620</v>
      </c>
      <c r="E159" s="420">
        <v>2</v>
      </c>
      <c r="F159" s="421">
        <v>3</v>
      </c>
      <c r="G159" s="429">
        <f t="shared" si="43"/>
        <v>8</v>
      </c>
      <c r="H159" s="1553"/>
      <c r="I159" s="420">
        <v>2</v>
      </c>
      <c r="J159" s="421">
        <v>1</v>
      </c>
      <c r="K159" s="429">
        <f t="shared" si="44"/>
        <v>2</v>
      </c>
      <c r="L159" s="1553"/>
      <c r="M159" s="420">
        <v>0</v>
      </c>
      <c r="N159" s="421">
        <v>0</v>
      </c>
      <c r="O159" s="429">
        <f>O152</f>
        <v>8</v>
      </c>
      <c r="P159" s="1553"/>
      <c r="Q159" s="420">
        <v>0</v>
      </c>
      <c r="R159" s="421">
        <v>0</v>
      </c>
      <c r="S159" s="429">
        <f>S152</f>
        <v>0</v>
      </c>
      <c r="T159" s="1553"/>
      <c r="U159" s="420">
        <v>0</v>
      </c>
      <c r="V159" s="421">
        <v>0</v>
      </c>
      <c r="W159" s="429">
        <v>5</v>
      </c>
      <c r="X159" s="1553"/>
      <c r="Y159" s="450" t="s">
        <v>3673</v>
      </c>
    </row>
    <row r="160" spans="1:25">
      <c r="A160" s="1526"/>
      <c r="B160" s="1523"/>
      <c r="C160" s="1520" t="s">
        <v>3621</v>
      </c>
      <c r="D160" s="407" t="s">
        <v>3622</v>
      </c>
      <c r="E160" s="422">
        <f>1</f>
        <v>1</v>
      </c>
      <c r="F160" s="423"/>
      <c r="G160" s="433">
        <f t="shared" si="43"/>
        <v>1</v>
      </c>
      <c r="H160" s="1553"/>
      <c r="I160" s="422"/>
      <c r="J160" s="423"/>
      <c r="K160" s="433">
        <f t="shared" si="44"/>
        <v>1</v>
      </c>
      <c r="L160" s="1553"/>
      <c r="M160" s="422"/>
      <c r="N160" s="423">
        <f>1+1</f>
        <v>2</v>
      </c>
      <c r="O160" s="433">
        <f>O153+M160-N160</f>
        <v>2</v>
      </c>
      <c r="P160" s="1553"/>
      <c r="Q160" s="422">
        <f>1</f>
        <v>1</v>
      </c>
      <c r="R160" s="423"/>
      <c r="S160" s="433">
        <f>S153+Q160-R160</f>
        <v>2</v>
      </c>
      <c r="T160" s="1553"/>
      <c r="U160" s="422"/>
      <c r="V160" s="423"/>
      <c r="W160" s="433">
        <f>W153+U160-V160</f>
        <v>11</v>
      </c>
      <c r="X160" s="1553"/>
      <c r="Y160" s="450"/>
    </row>
    <row r="161" spans="1:25">
      <c r="A161" s="1526"/>
      <c r="B161" s="1523"/>
      <c r="C161" s="1521"/>
      <c r="D161" s="405" t="s">
        <v>3623</v>
      </c>
      <c r="E161" s="420">
        <v>1</v>
      </c>
      <c r="F161" s="421">
        <v>1</v>
      </c>
      <c r="G161" s="434">
        <f t="shared" si="43"/>
        <v>1</v>
      </c>
      <c r="H161" s="1553"/>
      <c r="I161" s="420">
        <v>0</v>
      </c>
      <c r="J161" s="421">
        <v>0</v>
      </c>
      <c r="K161" s="434">
        <f t="shared" si="44"/>
        <v>4</v>
      </c>
      <c r="L161" s="1553"/>
      <c r="M161" s="420">
        <v>0</v>
      </c>
      <c r="N161" s="421">
        <v>0</v>
      </c>
      <c r="O161" s="434">
        <f>O154+M161-N161</f>
        <v>0</v>
      </c>
      <c r="P161" s="1553"/>
      <c r="Q161" s="420">
        <v>0</v>
      </c>
      <c r="R161" s="421">
        <v>0</v>
      </c>
      <c r="S161" s="434">
        <f>S154+Q161-R161</f>
        <v>1</v>
      </c>
      <c r="T161" s="1553"/>
      <c r="U161" s="420">
        <v>0</v>
      </c>
      <c r="V161" s="421">
        <v>0</v>
      </c>
      <c r="W161" s="434">
        <f>W154+U161-V161</f>
        <v>3</v>
      </c>
      <c r="X161" s="1553"/>
      <c r="Y161" s="450"/>
    </row>
    <row r="162" spans="1:25">
      <c r="A162" s="1526"/>
      <c r="B162" s="1523"/>
      <c r="C162" s="1520" t="s">
        <v>3624</v>
      </c>
      <c r="D162" s="407" t="s">
        <v>3625</v>
      </c>
      <c r="E162" s="422">
        <v>1</v>
      </c>
      <c r="F162" s="423">
        <v>1</v>
      </c>
      <c r="G162" s="433">
        <f t="shared" si="43"/>
        <v>8</v>
      </c>
      <c r="H162" s="1553"/>
      <c r="I162" s="422">
        <v>1</v>
      </c>
      <c r="J162" s="423">
        <v>0</v>
      </c>
      <c r="K162" s="433">
        <f t="shared" si="44"/>
        <v>1</v>
      </c>
      <c r="L162" s="1553"/>
      <c r="M162" s="422">
        <v>0</v>
      </c>
      <c r="N162" s="423">
        <v>0</v>
      </c>
      <c r="O162" s="433">
        <f>O155+M162-N162</f>
        <v>0</v>
      </c>
      <c r="P162" s="1553"/>
      <c r="Q162" s="422">
        <v>0</v>
      </c>
      <c r="R162" s="423">
        <v>0</v>
      </c>
      <c r="S162" s="433">
        <f>S155+Q162-R162</f>
        <v>1</v>
      </c>
      <c r="T162" s="1553"/>
      <c r="U162" s="422">
        <v>0</v>
      </c>
      <c r="V162" s="423">
        <v>0</v>
      </c>
      <c r="W162" s="433">
        <f>W155+U162-V162</f>
        <v>7</v>
      </c>
      <c r="X162" s="1553"/>
      <c r="Y162" s="450"/>
    </row>
    <row r="163" spans="1:25">
      <c r="A163" s="1539"/>
      <c r="B163" s="1541"/>
      <c r="C163" s="1521"/>
      <c r="D163" s="405" t="s">
        <v>3626</v>
      </c>
      <c r="E163" s="420">
        <v>2</v>
      </c>
      <c r="F163" s="421">
        <v>0</v>
      </c>
      <c r="G163" s="434">
        <f t="shared" si="43"/>
        <v>3</v>
      </c>
      <c r="H163" s="1554"/>
      <c r="I163" s="420">
        <v>1</v>
      </c>
      <c r="J163" s="421">
        <v>1</v>
      </c>
      <c r="K163" s="434">
        <f t="shared" si="44"/>
        <v>2</v>
      </c>
      <c r="L163" s="1554"/>
      <c r="M163" s="420">
        <v>0</v>
      </c>
      <c r="N163" s="421">
        <v>1</v>
      </c>
      <c r="O163" s="434">
        <f>O156+M163-N163</f>
        <v>0</v>
      </c>
      <c r="P163" s="1554"/>
      <c r="Q163" s="420">
        <v>1</v>
      </c>
      <c r="R163" s="421">
        <v>0</v>
      </c>
      <c r="S163" s="429">
        <f>S156+Q163-R163</f>
        <v>2</v>
      </c>
      <c r="T163" s="1554"/>
      <c r="U163" s="420">
        <v>0</v>
      </c>
      <c r="V163" s="421">
        <v>1</v>
      </c>
      <c r="W163" s="429">
        <v>2</v>
      </c>
      <c r="X163" s="1554"/>
      <c r="Y163" s="450"/>
    </row>
    <row r="164" spans="1:25">
      <c r="A164" s="1525" t="s">
        <v>3674</v>
      </c>
      <c r="B164" s="1522" t="s">
        <v>3675</v>
      </c>
      <c r="C164" s="1536" t="s">
        <v>3617</v>
      </c>
      <c r="D164" s="440" t="s">
        <v>3618</v>
      </c>
      <c r="E164" s="422">
        <v>1</v>
      </c>
      <c r="F164" s="423">
        <v>2</v>
      </c>
      <c r="G164" s="433">
        <v>2</v>
      </c>
      <c r="H164" s="1552">
        <f>SUM(G164:G170)</f>
        <v>22</v>
      </c>
      <c r="I164" s="422">
        <v>2</v>
      </c>
      <c r="J164" s="423">
        <v>1</v>
      </c>
      <c r="K164" s="433">
        <v>5</v>
      </c>
      <c r="L164" s="1552">
        <f>SUM(K164:K170)</f>
        <v>17</v>
      </c>
      <c r="M164" s="422">
        <v>1</v>
      </c>
      <c r="N164" s="423">
        <v>2</v>
      </c>
      <c r="O164" s="433">
        <v>8</v>
      </c>
      <c r="P164" s="1552">
        <f>SUM(O164:O170)</f>
        <v>23</v>
      </c>
      <c r="Q164" s="422">
        <v>0</v>
      </c>
      <c r="R164" s="423">
        <v>0</v>
      </c>
      <c r="S164" s="433">
        <v>5</v>
      </c>
      <c r="T164" s="1552">
        <f>SUM(S164:S170)</f>
        <v>12</v>
      </c>
      <c r="U164" s="435">
        <v>0</v>
      </c>
      <c r="V164" s="436">
        <v>0</v>
      </c>
      <c r="W164" s="437">
        <v>7</v>
      </c>
      <c r="X164" s="1552">
        <f>SUM(W164:W170)</f>
        <v>40</v>
      </c>
      <c r="Y164" s="1551" t="s">
        <v>3676</v>
      </c>
    </row>
    <row r="165" spans="1:25">
      <c r="A165" s="1526"/>
      <c r="B165" s="1523"/>
      <c r="C165" s="1546"/>
      <c r="D165" s="404" t="s">
        <v>3619</v>
      </c>
      <c r="E165" s="418">
        <v>0</v>
      </c>
      <c r="F165" s="419">
        <v>0</v>
      </c>
      <c r="G165" s="438">
        <f t="shared" ref="G165:G170" si="45">G158+E165-F165</f>
        <v>1</v>
      </c>
      <c r="H165" s="1553"/>
      <c r="I165" s="418">
        <v>1</v>
      </c>
      <c r="J165" s="419">
        <v>0</v>
      </c>
      <c r="K165" s="438">
        <f t="shared" ref="K165:K170" si="46">K158+I165-J165</f>
        <v>2</v>
      </c>
      <c r="L165" s="1553"/>
      <c r="M165" s="418">
        <v>0</v>
      </c>
      <c r="N165" s="419">
        <v>0</v>
      </c>
      <c r="O165" s="438">
        <f>O158+M165-N165</f>
        <v>3</v>
      </c>
      <c r="P165" s="1553"/>
      <c r="Q165" s="418">
        <v>0</v>
      </c>
      <c r="R165" s="419">
        <v>0</v>
      </c>
      <c r="S165" s="438">
        <f>S158+Q165-R165</f>
        <v>2</v>
      </c>
      <c r="T165" s="1553"/>
      <c r="U165" s="418">
        <v>0</v>
      </c>
      <c r="V165" s="419">
        <v>0</v>
      </c>
      <c r="W165" s="438">
        <f>W158+U165-V165</f>
        <v>5</v>
      </c>
      <c r="X165" s="1553"/>
      <c r="Y165" s="1551"/>
    </row>
    <row r="166" spans="1:25">
      <c r="A166" s="1526"/>
      <c r="B166" s="1523"/>
      <c r="C166" s="1546"/>
      <c r="D166" s="405" t="s">
        <v>3620</v>
      </c>
      <c r="E166" s="420">
        <v>1</v>
      </c>
      <c r="F166" s="421">
        <v>0</v>
      </c>
      <c r="G166" s="411">
        <f t="shared" si="45"/>
        <v>9</v>
      </c>
      <c r="H166" s="1553"/>
      <c r="I166" s="420">
        <v>2</v>
      </c>
      <c r="J166" s="421">
        <v>1</v>
      </c>
      <c r="K166" s="411">
        <f t="shared" si="46"/>
        <v>3</v>
      </c>
      <c r="L166" s="1553"/>
      <c r="M166" s="420">
        <v>0</v>
      </c>
      <c r="N166" s="421">
        <v>0</v>
      </c>
      <c r="O166" s="411">
        <f>O159</f>
        <v>8</v>
      </c>
      <c r="P166" s="1553"/>
      <c r="Q166" s="420">
        <v>0</v>
      </c>
      <c r="R166" s="421">
        <v>0</v>
      </c>
      <c r="S166" s="411">
        <f>S159</f>
        <v>0</v>
      </c>
      <c r="T166" s="1553"/>
      <c r="U166" s="420">
        <v>0</v>
      </c>
      <c r="V166" s="421">
        <v>0</v>
      </c>
      <c r="W166" s="429">
        <f>W159</f>
        <v>5</v>
      </c>
      <c r="X166" s="1553"/>
      <c r="Y166" s="1551"/>
    </row>
    <row r="167" spans="1:25">
      <c r="A167" s="1526"/>
      <c r="B167" s="1523"/>
      <c r="C167" s="1536" t="s">
        <v>3621</v>
      </c>
      <c r="D167" s="407" t="s">
        <v>3622</v>
      </c>
      <c r="E167" s="422">
        <v>0</v>
      </c>
      <c r="F167" s="423">
        <f>1</f>
        <v>1</v>
      </c>
      <c r="G167" s="458">
        <f t="shared" si="45"/>
        <v>0</v>
      </c>
      <c r="H167" s="1553"/>
      <c r="I167" s="422">
        <f>1</f>
        <v>1</v>
      </c>
      <c r="J167" s="423">
        <v>0</v>
      </c>
      <c r="K167" s="433">
        <f t="shared" si="46"/>
        <v>2</v>
      </c>
      <c r="L167" s="1553"/>
      <c r="M167" s="422">
        <v>0</v>
      </c>
      <c r="N167" s="423">
        <v>0</v>
      </c>
      <c r="O167" s="433">
        <f>O160+M167-N167</f>
        <v>2</v>
      </c>
      <c r="P167" s="1553"/>
      <c r="Q167" s="422">
        <v>0</v>
      </c>
      <c r="R167" s="423">
        <v>0</v>
      </c>
      <c r="S167" s="433">
        <f>S160+Q167-R167</f>
        <v>2</v>
      </c>
      <c r="T167" s="1553"/>
      <c r="U167" s="422">
        <v>0</v>
      </c>
      <c r="V167" s="423">
        <v>0</v>
      </c>
      <c r="W167" s="433">
        <f>W160+U167-V167</f>
        <v>11</v>
      </c>
      <c r="X167" s="1553"/>
      <c r="Y167" s="1551"/>
    </row>
    <row r="168" spans="1:25">
      <c r="A168" s="1526"/>
      <c r="B168" s="1523"/>
      <c r="C168" s="1546"/>
      <c r="D168" s="405" t="s">
        <v>3623</v>
      </c>
      <c r="E168" s="420">
        <v>0</v>
      </c>
      <c r="F168" s="421">
        <v>0</v>
      </c>
      <c r="G168" s="429">
        <f t="shared" si="45"/>
        <v>1</v>
      </c>
      <c r="H168" s="1553"/>
      <c r="I168" s="420">
        <v>0</v>
      </c>
      <c r="J168" s="421">
        <v>1</v>
      </c>
      <c r="K168" s="429">
        <f t="shared" si="46"/>
        <v>3</v>
      </c>
      <c r="L168" s="1553"/>
      <c r="M168" s="420">
        <v>0</v>
      </c>
      <c r="N168" s="421">
        <v>0</v>
      </c>
      <c r="O168" s="429">
        <f>O161+M168-N168</f>
        <v>0</v>
      </c>
      <c r="P168" s="1553"/>
      <c r="Q168" s="420">
        <v>0</v>
      </c>
      <c r="R168" s="421">
        <v>0</v>
      </c>
      <c r="S168" s="429">
        <f>S161+Q168-R168</f>
        <v>1</v>
      </c>
      <c r="T168" s="1553"/>
      <c r="U168" s="420">
        <v>0</v>
      </c>
      <c r="V168" s="421">
        <v>0</v>
      </c>
      <c r="W168" s="429">
        <f>W161+U168-V168</f>
        <v>3</v>
      </c>
      <c r="X168" s="1553"/>
      <c r="Y168" s="1551"/>
    </row>
    <row r="169" spans="1:25">
      <c r="A169" s="1526"/>
      <c r="B169" s="1523"/>
      <c r="C169" s="1536" t="s">
        <v>3624</v>
      </c>
      <c r="D169" s="407" t="s">
        <v>3625</v>
      </c>
      <c r="E169" s="422">
        <v>0</v>
      </c>
      <c r="F169" s="423">
        <v>0</v>
      </c>
      <c r="G169" s="433">
        <f t="shared" si="45"/>
        <v>8</v>
      </c>
      <c r="H169" s="1553"/>
      <c r="I169" s="422">
        <v>0</v>
      </c>
      <c r="J169" s="423">
        <v>1</v>
      </c>
      <c r="K169" s="433">
        <f t="shared" si="46"/>
        <v>0</v>
      </c>
      <c r="L169" s="1553"/>
      <c r="M169" s="422">
        <v>1</v>
      </c>
      <c r="N169" s="423">
        <v>0</v>
      </c>
      <c r="O169" s="433">
        <f>O162+M169-N169</f>
        <v>1</v>
      </c>
      <c r="P169" s="1553"/>
      <c r="Q169" s="422">
        <v>0</v>
      </c>
      <c r="R169" s="423">
        <v>1</v>
      </c>
      <c r="S169" s="433">
        <f>S162+Q169-R169</f>
        <v>0</v>
      </c>
      <c r="T169" s="1553"/>
      <c r="U169" s="422">
        <v>0</v>
      </c>
      <c r="V169" s="423">
        <v>0</v>
      </c>
      <c r="W169" s="433">
        <f>W162+U169-V169</f>
        <v>7</v>
      </c>
      <c r="X169" s="1553"/>
      <c r="Y169" s="1551"/>
    </row>
    <row r="170" spans="1:25">
      <c r="A170" s="1539"/>
      <c r="B170" s="1541"/>
      <c r="C170" s="1537"/>
      <c r="D170" s="414" t="s">
        <v>3626</v>
      </c>
      <c r="E170" s="424">
        <v>0</v>
      </c>
      <c r="F170" s="421">
        <v>2</v>
      </c>
      <c r="G170" s="434">
        <f t="shared" si="45"/>
        <v>1</v>
      </c>
      <c r="H170" s="1554"/>
      <c r="I170" s="424">
        <v>1</v>
      </c>
      <c r="J170" s="425">
        <v>1</v>
      </c>
      <c r="K170" s="434">
        <f t="shared" si="46"/>
        <v>2</v>
      </c>
      <c r="L170" s="1554"/>
      <c r="M170" s="424">
        <v>1</v>
      </c>
      <c r="N170" s="425">
        <v>0</v>
      </c>
      <c r="O170" s="434">
        <f>O163+M170-N170</f>
        <v>1</v>
      </c>
      <c r="P170" s="1554"/>
      <c r="Q170" s="424">
        <v>0</v>
      </c>
      <c r="R170" s="425">
        <v>0</v>
      </c>
      <c r="S170" s="429">
        <f>S163+Q170-R170</f>
        <v>2</v>
      </c>
      <c r="T170" s="1554"/>
      <c r="U170" s="424">
        <v>0</v>
      </c>
      <c r="V170" s="425">
        <v>0</v>
      </c>
      <c r="W170" s="434">
        <v>2</v>
      </c>
      <c r="X170" s="1554"/>
      <c r="Y170" s="1551"/>
    </row>
    <row r="171" spans="1:25" ht="14.1">
      <c r="A171" s="1525" t="s">
        <v>3677</v>
      </c>
      <c r="B171" s="1522" t="s">
        <v>3678</v>
      </c>
      <c r="C171" s="1520" t="s">
        <v>3617</v>
      </c>
      <c r="D171" s="440" t="s">
        <v>3618</v>
      </c>
      <c r="E171" s="422">
        <v>2</v>
      </c>
      <c r="F171" s="423">
        <v>0</v>
      </c>
      <c r="G171" s="433">
        <v>4</v>
      </c>
      <c r="H171" s="1552">
        <f>SUM(G171:G177)</f>
        <v>34</v>
      </c>
      <c r="I171" s="422">
        <v>0</v>
      </c>
      <c r="J171" s="423">
        <v>1</v>
      </c>
      <c r="K171" s="433">
        <v>4</v>
      </c>
      <c r="L171" s="1552">
        <f>SUM(K171:K177)</f>
        <v>17</v>
      </c>
      <c r="M171" s="422">
        <v>0</v>
      </c>
      <c r="N171" s="423">
        <v>1</v>
      </c>
      <c r="O171" s="433">
        <v>7</v>
      </c>
      <c r="P171" s="1552">
        <f>SUM(O171:O177)</f>
        <v>14</v>
      </c>
      <c r="Q171" s="422">
        <v>0</v>
      </c>
      <c r="R171" s="423">
        <v>0</v>
      </c>
      <c r="S171" s="433">
        <v>5</v>
      </c>
      <c r="T171" s="1552">
        <f>SUM(S171:S177)</f>
        <v>12</v>
      </c>
      <c r="U171" s="435">
        <v>0</v>
      </c>
      <c r="V171" s="436">
        <v>0</v>
      </c>
      <c r="W171" s="437">
        <v>7</v>
      </c>
      <c r="X171" s="1552">
        <f>SUM(W171:W177)</f>
        <v>41</v>
      </c>
      <c r="Y171" s="450" t="s">
        <v>3679</v>
      </c>
    </row>
    <row r="172" spans="1:25">
      <c r="A172" s="1526"/>
      <c r="B172" s="1523"/>
      <c r="C172" s="1535"/>
      <c r="D172" s="404" t="s">
        <v>3619</v>
      </c>
      <c r="E172" s="418">
        <v>2</v>
      </c>
      <c r="F172" s="419">
        <v>0</v>
      </c>
      <c r="G172" s="438">
        <f>G165+E172-F172</f>
        <v>3</v>
      </c>
      <c r="H172" s="1553"/>
      <c r="I172" s="418">
        <v>0</v>
      </c>
      <c r="J172" s="419">
        <v>0</v>
      </c>
      <c r="K172" s="438">
        <f t="shared" ref="K172:K177" si="47">K165+I172-J172</f>
        <v>2</v>
      </c>
      <c r="L172" s="1553"/>
      <c r="M172" s="418">
        <v>0</v>
      </c>
      <c r="N172" s="419">
        <v>1</v>
      </c>
      <c r="O172" s="438">
        <f t="shared" ref="O172:O177" si="48">O165+M172-N172</f>
        <v>2</v>
      </c>
      <c r="P172" s="1553"/>
      <c r="Q172" s="418">
        <v>0</v>
      </c>
      <c r="R172" s="419">
        <v>1</v>
      </c>
      <c r="S172" s="438">
        <f>S165+Q172-R172</f>
        <v>1</v>
      </c>
      <c r="T172" s="1553"/>
      <c r="U172" s="418">
        <v>1</v>
      </c>
      <c r="V172" s="419">
        <v>0</v>
      </c>
      <c r="W172" s="438">
        <f>W165+U172-V172</f>
        <v>6</v>
      </c>
      <c r="X172" s="1553"/>
      <c r="Y172" s="450"/>
    </row>
    <row r="173" spans="1:25">
      <c r="A173" s="1526"/>
      <c r="B173" s="1523"/>
      <c r="C173" s="1521"/>
      <c r="D173" s="405" t="s">
        <v>3620</v>
      </c>
      <c r="E173" s="420">
        <v>1</v>
      </c>
      <c r="F173" s="421">
        <v>0</v>
      </c>
      <c r="G173" s="429">
        <f>G166+E173</f>
        <v>10</v>
      </c>
      <c r="H173" s="1553"/>
      <c r="I173" s="420">
        <v>2</v>
      </c>
      <c r="J173" s="421">
        <v>1</v>
      </c>
      <c r="K173" s="429">
        <f t="shared" si="47"/>
        <v>4</v>
      </c>
      <c r="L173" s="1553"/>
      <c r="M173" s="420">
        <v>0</v>
      </c>
      <c r="N173" s="421">
        <v>5</v>
      </c>
      <c r="O173" s="429">
        <f t="shared" si="48"/>
        <v>3</v>
      </c>
      <c r="P173" s="1553"/>
      <c r="Q173" s="420">
        <v>0</v>
      </c>
      <c r="R173" s="421">
        <v>0</v>
      </c>
      <c r="S173" s="429">
        <f>S166</f>
        <v>0</v>
      </c>
      <c r="T173" s="1553"/>
      <c r="U173" s="420">
        <v>0</v>
      </c>
      <c r="V173" s="421">
        <v>0</v>
      </c>
      <c r="W173" s="429">
        <f>W166</f>
        <v>5</v>
      </c>
      <c r="X173" s="1553"/>
      <c r="Y173" s="450"/>
    </row>
    <row r="174" spans="1:25">
      <c r="A174" s="1526"/>
      <c r="B174" s="1523"/>
      <c r="C174" s="1520" t="s">
        <v>3621</v>
      </c>
      <c r="D174" s="407" t="s">
        <v>3622</v>
      </c>
      <c r="E174" s="422">
        <v>0</v>
      </c>
      <c r="F174" s="423">
        <v>0</v>
      </c>
      <c r="G174" s="433">
        <f>G167+E174-F174</f>
        <v>0</v>
      </c>
      <c r="H174" s="1553"/>
      <c r="I174" s="422">
        <v>0</v>
      </c>
      <c r="J174" s="423">
        <f>1</f>
        <v>1</v>
      </c>
      <c r="K174" s="433">
        <f t="shared" si="47"/>
        <v>1</v>
      </c>
      <c r="L174" s="1553"/>
      <c r="M174" s="422">
        <v>0</v>
      </c>
      <c r="N174" s="423">
        <v>0</v>
      </c>
      <c r="O174" s="433">
        <f t="shared" si="48"/>
        <v>2</v>
      </c>
      <c r="P174" s="1553"/>
      <c r="Q174" s="422">
        <v>0</v>
      </c>
      <c r="R174" s="423">
        <f>1</f>
        <v>1</v>
      </c>
      <c r="S174" s="433">
        <f>S167+Q174-R174</f>
        <v>1</v>
      </c>
      <c r="T174" s="1553"/>
      <c r="U174" s="422">
        <v>0</v>
      </c>
      <c r="V174" s="423">
        <v>0</v>
      </c>
      <c r="W174" s="433">
        <f>W167+U174-V174</f>
        <v>11</v>
      </c>
      <c r="X174" s="1553"/>
      <c r="Y174" s="450"/>
    </row>
    <row r="175" spans="1:25">
      <c r="A175" s="1526"/>
      <c r="B175" s="1523"/>
      <c r="C175" s="1521"/>
      <c r="D175" s="405" t="s">
        <v>3623</v>
      </c>
      <c r="E175" s="420">
        <v>4</v>
      </c>
      <c r="F175" s="421">
        <v>0</v>
      </c>
      <c r="G175" s="429">
        <f>G168+E175-F175</f>
        <v>5</v>
      </c>
      <c r="H175" s="1553"/>
      <c r="I175" s="420">
        <v>1</v>
      </c>
      <c r="J175" s="421">
        <v>0</v>
      </c>
      <c r="K175" s="429">
        <f t="shared" si="47"/>
        <v>4</v>
      </c>
      <c r="L175" s="1553"/>
      <c r="M175" s="420">
        <v>0</v>
      </c>
      <c r="N175" s="421">
        <v>0</v>
      </c>
      <c r="O175" s="429">
        <f t="shared" si="48"/>
        <v>0</v>
      </c>
      <c r="P175" s="1553"/>
      <c r="Q175" s="420">
        <v>0</v>
      </c>
      <c r="R175" s="421">
        <v>0</v>
      </c>
      <c r="S175" s="429">
        <f>S168+Q175-R175</f>
        <v>1</v>
      </c>
      <c r="T175" s="1553"/>
      <c r="U175" s="420">
        <v>0</v>
      </c>
      <c r="V175" s="421">
        <v>0</v>
      </c>
      <c r="W175" s="411">
        <f>W168+U175-V175</f>
        <v>3</v>
      </c>
      <c r="X175" s="1553"/>
      <c r="Y175" s="450"/>
    </row>
    <row r="176" spans="1:25">
      <c r="A176" s="1526"/>
      <c r="B176" s="1523"/>
      <c r="C176" s="1520" t="s">
        <v>3624</v>
      </c>
      <c r="D176" s="407" t="s">
        <v>3625</v>
      </c>
      <c r="E176" s="422">
        <v>2</v>
      </c>
      <c r="F176" s="423">
        <v>0</v>
      </c>
      <c r="G176" s="433">
        <f>G169+E176-F176</f>
        <v>10</v>
      </c>
      <c r="H176" s="1553"/>
      <c r="I176" s="422">
        <v>0</v>
      </c>
      <c r="J176" s="423">
        <v>0</v>
      </c>
      <c r="K176" s="433">
        <f t="shared" si="47"/>
        <v>0</v>
      </c>
      <c r="L176" s="1553"/>
      <c r="M176" s="422">
        <v>0</v>
      </c>
      <c r="N176" s="423">
        <v>1</v>
      </c>
      <c r="O176" s="433">
        <f t="shared" si="48"/>
        <v>0</v>
      </c>
      <c r="P176" s="1553"/>
      <c r="Q176" s="422">
        <v>1</v>
      </c>
      <c r="R176" s="423">
        <v>0</v>
      </c>
      <c r="S176" s="433">
        <f>S169+Q176-R176</f>
        <v>1</v>
      </c>
      <c r="T176" s="1553"/>
      <c r="U176" s="422">
        <v>1</v>
      </c>
      <c r="V176" s="423">
        <v>1</v>
      </c>
      <c r="W176" s="433">
        <f>W169+U176-V176</f>
        <v>7</v>
      </c>
      <c r="X176" s="1553"/>
      <c r="Y176" s="450"/>
    </row>
    <row r="177" spans="1:25" s="448" customFormat="1">
      <c r="A177" s="1539"/>
      <c r="B177" s="1541"/>
      <c r="C177" s="1521"/>
      <c r="D177" s="443" t="s">
        <v>3626</v>
      </c>
      <c r="E177" s="444">
        <v>1</v>
      </c>
      <c r="F177" s="445">
        <v>0</v>
      </c>
      <c r="G177" s="429">
        <f>G170+E177-F177</f>
        <v>2</v>
      </c>
      <c r="H177" s="1554"/>
      <c r="I177" s="444">
        <v>0</v>
      </c>
      <c r="J177" s="445">
        <v>0</v>
      </c>
      <c r="K177" s="447">
        <f t="shared" si="47"/>
        <v>2</v>
      </c>
      <c r="L177" s="1554"/>
      <c r="M177" s="444">
        <v>0</v>
      </c>
      <c r="N177" s="445">
        <v>1</v>
      </c>
      <c r="O177" s="447">
        <f t="shared" si="48"/>
        <v>0</v>
      </c>
      <c r="P177" s="1554"/>
      <c r="Q177" s="444">
        <v>1</v>
      </c>
      <c r="R177" s="445">
        <v>0</v>
      </c>
      <c r="S177" s="446">
        <f>S170+Q177-R177</f>
        <v>3</v>
      </c>
      <c r="T177" s="1554"/>
      <c r="U177" s="444">
        <v>0</v>
      </c>
      <c r="V177" s="445">
        <v>0</v>
      </c>
      <c r="W177" s="447">
        <v>2</v>
      </c>
      <c r="X177" s="1554"/>
      <c r="Y177" s="450"/>
    </row>
    <row r="178" spans="1:25">
      <c r="A178" s="1525" t="s">
        <v>3680</v>
      </c>
      <c r="B178" s="1522" t="s">
        <v>3681</v>
      </c>
      <c r="C178" s="1536" t="s">
        <v>3617</v>
      </c>
      <c r="D178" s="440" t="s">
        <v>3618</v>
      </c>
      <c r="E178" s="422">
        <v>2</v>
      </c>
      <c r="F178" s="423">
        <v>1</v>
      </c>
      <c r="G178" s="433">
        <v>5</v>
      </c>
      <c r="H178" s="1552">
        <f>SUM(G178:G184)</f>
        <v>33</v>
      </c>
      <c r="I178" s="422">
        <v>1</v>
      </c>
      <c r="J178" s="423">
        <v>2</v>
      </c>
      <c r="K178" s="433">
        <v>3</v>
      </c>
      <c r="L178" s="1552">
        <f>SUM(K178:K184)</f>
        <v>15</v>
      </c>
      <c r="M178" s="422">
        <v>0</v>
      </c>
      <c r="N178" s="423">
        <v>1</v>
      </c>
      <c r="O178" s="433">
        <v>6</v>
      </c>
      <c r="P178" s="1552">
        <f>SUM(O178:O184)</f>
        <v>14</v>
      </c>
      <c r="Q178" s="422">
        <v>0</v>
      </c>
      <c r="R178" s="423">
        <v>2</v>
      </c>
      <c r="S178" s="433">
        <v>3</v>
      </c>
      <c r="T178" s="1552">
        <f>SUM(S178:S184)</f>
        <v>9</v>
      </c>
      <c r="U178" s="435">
        <v>2</v>
      </c>
      <c r="V178" s="436">
        <v>1</v>
      </c>
      <c r="W178" s="433">
        <v>8</v>
      </c>
      <c r="X178" s="1552">
        <f>SUM(W178:W184)</f>
        <v>40</v>
      </c>
      <c r="Y178" s="452" t="s">
        <v>3682</v>
      </c>
    </row>
    <row r="179" spans="1:25">
      <c r="A179" s="1526"/>
      <c r="B179" s="1523"/>
      <c r="C179" s="1546"/>
      <c r="D179" s="441" t="s">
        <v>3619</v>
      </c>
      <c r="E179" s="418">
        <v>2</v>
      </c>
      <c r="F179" s="419">
        <v>1</v>
      </c>
      <c r="G179" s="438">
        <f>G172+E179-F179</f>
        <v>4</v>
      </c>
      <c r="H179" s="1553"/>
      <c r="I179" s="418">
        <v>0</v>
      </c>
      <c r="J179" s="419">
        <v>0</v>
      </c>
      <c r="K179" s="438">
        <f t="shared" ref="K179:K184" si="49">K172+I179-J179</f>
        <v>2</v>
      </c>
      <c r="L179" s="1553"/>
      <c r="M179" s="418">
        <v>0</v>
      </c>
      <c r="N179" s="419">
        <v>0</v>
      </c>
      <c r="O179" s="438">
        <f t="shared" ref="O179:O184" si="50">O172+M179-N179</f>
        <v>2</v>
      </c>
      <c r="P179" s="1553"/>
      <c r="Q179" s="418">
        <v>0</v>
      </c>
      <c r="R179" s="419">
        <v>1</v>
      </c>
      <c r="S179" s="438">
        <f>S172+Q179-R179</f>
        <v>0</v>
      </c>
      <c r="T179" s="1553"/>
      <c r="U179" s="418">
        <v>1</v>
      </c>
      <c r="V179" s="419">
        <v>1</v>
      </c>
      <c r="W179" s="438">
        <f>W172+U179-V179</f>
        <v>6</v>
      </c>
      <c r="X179" s="1553"/>
      <c r="Y179" s="452"/>
    </row>
    <row r="180" spans="1:25">
      <c r="A180" s="1526"/>
      <c r="B180" s="1523"/>
      <c r="C180" s="1546"/>
      <c r="D180" s="405" t="s">
        <v>3620</v>
      </c>
      <c r="E180" s="420">
        <v>1</v>
      </c>
      <c r="F180" s="421">
        <v>7</v>
      </c>
      <c r="G180" s="429">
        <f>G173+E180-F180</f>
        <v>4</v>
      </c>
      <c r="H180" s="1553"/>
      <c r="I180" s="420">
        <v>0</v>
      </c>
      <c r="J180" s="421">
        <v>2</v>
      </c>
      <c r="K180" s="429">
        <f t="shared" si="49"/>
        <v>2</v>
      </c>
      <c r="L180" s="1553"/>
      <c r="M180" s="420">
        <v>1</v>
      </c>
      <c r="N180" s="421">
        <v>0</v>
      </c>
      <c r="O180" s="429">
        <f t="shared" si="50"/>
        <v>4</v>
      </c>
      <c r="P180" s="1553"/>
      <c r="Q180" s="420">
        <v>0</v>
      </c>
      <c r="R180" s="421">
        <v>0</v>
      </c>
      <c r="S180" s="429">
        <f>S173</f>
        <v>0</v>
      </c>
      <c r="T180" s="1553"/>
      <c r="U180" s="420">
        <v>0</v>
      </c>
      <c r="V180" s="421">
        <v>1</v>
      </c>
      <c r="W180" s="429">
        <f>W173+U180-V180</f>
        <v>4</v>
      </c>
      <c r="X180" s="1553"/>
      <c r="Y180" s="452"/>
    </row>
    <row r="181" spans="1:25">
      <c r="A181" s="1526"/>
      <c r="B181" s="1523"/>
      <c r="C181" s="1536" t="s">
        <v>3621</v>
      </c>
      <c r="D181" s="407" t="s">
        <v>3622</v>
      </c>
      <c r="E181" s="422">
        <v>0</v>
      </c>
      <c r="F181" s="423">
        <v>0</v>
      </c>
      <c r="G181" s="433">
        <v>0</v>
      </c>
      <c r="H181" s="1553"/>
      <c r="I181" s="422">
        <v>0</v>
      </c>
      <c r="J181" s="423">
        <v>0</v>
      </c>
      <c r="K181" s="433">
        <f t="shared" si="49"/>
        <v>1</v>
      </c>
      <c r="L181" s="1553"/>
      <c r="M181" s="422">
        <v>0</v>
      </c>
      <c r="N181" s="423">
        <v>0</v>
      </c>
      <c r="O181" s="433">
        <f t="shared" si="50"/>
        <v>2</v>
      </c>
      <c r="P181" s="1553"/>
      <c r="Q181" s="422">
        <v>0</v>
      </c>
      <c r="R181" s="423">
        <v>0</v>
      </c>
      <c r="S181" s="433">
        <f>S174+Q181-R181</f>
        <v>1</v>
      </c>
      <c r="T181" s="1553"/>
      <c r="U181" s="422">
        <v>0</v>
      </c>
      <c r="V181" s="423">
        <v>0</v>
      </c>
      <c r="W181" s="433">
        <f>W174+U181-V181</f>
        <v>11</v>
      </c>
      <c r="X181" s="1553"/>
      <c r="Y181" s="452"/>
    </row>
    <row r="182" spans="1:25">
      <c r="A182" s="1526"/>
      <c r="B182" s="1523"/>
      <c r="C182" s="1546"/>
      <c r="D182" s="405" t="s">
        <v>3623</v>
      </c>
      <c r="E182" s="420">
        <v>1</v>
      </c>
      <c r="F182" s="421">
        <v>0</v>
      </c>
      <c r="G182" s="429">
        <f>G175+E182-F182</f>
        <v>6</v>
      </c>
      <c r="H182" s="1553"/>
      <c r="I182" s="420">
        <v>0</v>
      </c>
      <c r="J182" s="421">
        <v>0</v>
      </c>
      <c r="K182" s="429">
        <f t="shared" si="49"/>
        <v>4</v>
      </c>
      <c r="L182" s="1553"/>
      <c r="M182" s="420">
        <v>0</v>
      </c>
      <c r="N182" s="421">
        <v>0</v>
      </c>
      <c r="O182" s="429">
        <f t="shared" si="50"/>
        <v>0</v>
      </c>
      <c r="P182" s="1553"/>
      <c r="Q182" s="420">
        <v>0</v>
      </c>
      <c r="R182" s="421">
        <v>0</v>
      </c>
      <c r="S182" s="429">
        <v>1</v>
      </c>
      <c r="T182" s="1553"/>
      <c r="U182" s="420">
        <v>0</v>
      </c>
      <c r="V182" s="421">
        <v>0</v>
      </c>
      <c r="W182" s="429">
        <f>W175+U182-V182</f>
        <v>3</v>
      </c>
      <c r="X182" s="1553"/>
      <c r="Y182" s="452"/>
    </row>
    <row r="183" spans="1:25">
      <c r="A183" s="1526"/>
      <c r="B183" s="1523"/>
      <c r="C183" s="1536" t="s">
        <v>3624</v>
      </c>
      <c r="D183" s="407" t="s">
        <v>3625</v>
      </c>
      <c r="E183" s="422">
        <v>0</v>
      </c>
      <c r="F183" s="423">
        <v>1</v>
      </c>
      <c r="G183" s="433">
        <f>G176+E183-F183</f>
        <v>9</v>
      </c>
      <c r="H183" s="1553"/>
      <c r="I183" s="422">
        <v>1</v>
      </c>
      <c r="J183" s="423">
        <v>0</v>
      </c>
      <c r="K183" s="433">
        <f t="shared" si="49"/>
        <v>1</v>
      </c>
      <c r="L183" s="1553"/>
      <c r="M183" s="422">
        <v>0</v>
      </c>
      <c r="N183" s="423">
        <v>0</v>
      </c>
      <c r="O183" s="433">
        <f t="shared" si="50"/>
        <v>0</v>
      </c>
      <c r="P183" s="1553"/>
      <c r="Q183" s="422">
        <v>0</v>
      </c>
      <c r="R183" s="423">
        <v>0</v>
      </c>
      <c r="S183" s="433">
        <f>S176+Q183-R183</f>
        <v>1</v>
      </c>
      <c r="T183" s="1553"/>
      <c r="U183" s="422">
        <v>0</v>
      </c>
      <c r="V183" s="423">
        <v>1</v>
      </c>
      <c r="W183" s="433">
        <f>W176+U183-V183</f>
        <v>6</v>
      </c>
      <c r="X183" s="1553"/>
      <c r="Y183" s="452"/>
    </row>
    <row r="184" spans="1:25">
      <c r="A184" s="1539"/>
      <c r="B184" s="1541"/>
      <c r="C184" s="1537"/>
      <c r="D184" s="414" t="s">
        <v>3626</v>
      </c>
      <c r="E184" s="424">
        <v>3</v>
      </c>
      <c r="F184" s="425">
        <v>0</v>
      </c>
      <c r="G184" s="429">
        <f>G177+E184-F184</f>
        <v>5</v>
      </c>
      <c r="H184" s="1554"/>
      <c r="I184" s="424">
        <v>0</v>
      </c>
      <c r="J184" s="425">
        <v>0</v>
      </c>
      <c r="K184" s="447">
        <f t="shared" si="49"/>
        <v>2</v>
      </c>
      <c r="L184" s="1554"/>
      <c r="M184" s="424">
        <v>0</v>
      </c>
      <c r="N184" s="425">
        <v>0</v>
      </c>
      <c r="O184" s="447">
        <f t="shared" si="50"/>
        <v>0</v>
      </c>
      <c r="P184" s="1554"/>
      <c r="Q184" s="424">
        <v>0</v>
      </c>
      <c r="R184" s="425">
        <v>0</v>
      </c>
      <c r="S184" s="446">
        <f>S177+Q184-R184</f>
        <v>3</v>
      </c>
      <c r="T184" s="1554"/>
      <c r="U184" s="424">
        <v>0</v>
      </c>
      <c r="V184" s="425">
        <v>0</v>
      </c>
      <c r="W184" s="447">
        <v>2</v>
      </c>
      <c r="X184" s="1554"/>
      <c r="Y184" s="452"/>
    </row>
    <row r="185" spans="1:25">
      <c r="A185" s="1525" t="s">
        <v>3683</v>
      </c>
      <c r="B185" s="1522" t="s">
        <v>3684</v>
      </c>
      <c r="C185" s="1520" t="s">
        <v>3617</v>
      </c>
      <c r="D185" s="440" t="s">
        <v>3618</v>
      </c>
      <c r="E185" s="422">
        <v>3</v>
      </c>
      <c r="F185" s="423">
        <v>2</v>
      </c>
      <c r="G185" s="433">
        <v>6</v>
      </c>
      <c r="H185" s="1552">
        <f>SUM(G185:G191)</f>
        <v>34</v>
      </c>
      <c r="I185" s="422">
        <v>2</v>
      </c>
      <c r="J185" s="423">
        <v>2</v>
      </c>
      <c r="K185" s="433">
        <v>3</v>
      </c>
      <c r="L185" s="1552">
        <f>SUM(K185:K191)</f>
        <v>16</v>
      </c>
      <c r="M185" s="422">
        <v>1</v>
      </c>
      <c r="N185" s="423">
        <v>1</v>
      </c>
      <c r="O185" s="433">
        <v>7</v>
      </c>
      <c r="P185" s="1552">
        <f>SUM(O185:O191)</f>
        <v>16</v>
      </c>
      <c r="Q185" s="422">
        <v>1</v>
      </c>
      <c r="R185" s="423">
        <v>1</v>
      </c>
      <c r="S185" s="433">
        <v>3</v>
      </c>
      <c r="T185" s="1552">
        <f>SUM(S185:S191)</f>
        <v>9</v>
      </c>
      <c r="U185" s="422">
        <v>1</v>
      </c>
      <c r="V185" s="423">
        <v>0</v>
      </c>
      <c r="W185" s="433">
        <v>9</v>
      </c>
      <c r="X185" s="1552">
        <f>SUM(W185:W191)</f>
        <v>41</v>
      </c>
      <c r="Y185" t="s">
        <v>3685</v>
      </c>
    </row>
    <row r="186" spans="1:25">
      <c r="A186" s="1526"/>
      <c r="B186" s="1523"/>
      <c r="C186" s="1535"/>
      <c r="D186" s="404" t="s">
        <v>3619</v>
      </c>
      <c r="E186" s="418">
        <v>0</v>
      </c>
      <c r="F186" s="419">
        <v>0</v>
      </c>
      <c r="G186" s="438">
        <f t="shared" ref="G186:G191" si="51">G179+E186-F186</f>
        <v>4</v>
      </c>
      <c r="H186" s="1553"/>
      <c r="I186" s="418">
        <v>0</v>
      </c>
      <c r="J186" s="419">
        <v>0</v>
      </c>
      <c r="K186" s="438">
        <f t="shared" ref="K186:K191" si="52">K179+I186-J186</f>
        <v>2</v>
      </c>
      <c r="L186" s="1553"/>
      <c r="M186" s="418">
        <v>0</v>
      </c>
      <c r="N186" s="419">
        <v>0</v>
      </c>
      <c r="O186" s="438">
        <f t="shared" ref="O186:O191" si="53">O179+M186-N186</f>
        <v>2</v>
      </c>
      <c r="P186" s="1553"/>
      <c r="Q186" s="418">
        <v>0</v>
      </c>
      <c r="R186" s="419">
        <v>0</v>
      </c>
      <c r="S186" s="438">
        <f>S179+Q186-R186</f>
        <v>0</v>
      </c>
      <c r="T186" s="1553"/>
      <c r="U186" s="418">
        <v>0</v>
      </c>
      <c r="V186" s="419">
        <v>0</v>
      </c>
      <c r="W186" s="438">
        <f>W179+U186-V186</f>
        <v>6</v>
      </c>
      <c r="X186" s="1553"/>
    </row>
    <row r="187" spans="1:25">
      <c r="A187" s="1526"/>
      <c r="B187" s="1523"/>
      <c r="C187" s="1521"/>
      <c r="D187" s="405" t="s">
        <v>3620</v>
      </c>
      <c r="E187" s="420">
        <v>2</v>
      </c>
      <c r="F187" s="421">
        <v>2</v>
      </c>
      <c r="G187" s="429">
        <f t="shared" si="51"/>
        <v>4</v>
      </c>
      <c r="H187" s="1553"/>
      <c r="I187" s="420">
        <v>0</v>
      </c>
      <c r="J187" s="421">
        <v>0</v>
      </c>
      <c r="K187" s="429">
        <f t="shared" si="52"/>
        <v>2</v>
      </c>
      <c r="L187" s="1553"/>
      <c r="M187" s="420">
        <v>1</v>
      </c>
      <c r="N187" s="421">
        <v>0</v>
      </c>
      <c r="O187" s="429">
        <f t="shared" si="53"/>
        <v>5</v>
      </c>
      <c r="P187" s="1553"/>
      <c r="Q187" s="420">
        <v>0</v>
      </c>
      <c r="R187" s="421">
        <v>0</v>
      </c>
      <c r="S187" s="429">
        <f>S180</f>
        <v>0</v>
      </c>
      <c r="T187" s="1553"/>
      <c r="U187" s="420">
        <v>0</v>
      </c>
      <c r="V187" s="421">
        <v>0</v>
      </c>
      <c r="W187" s="429">
        <f>W180</f>
        <v>4</v>
      </c>
      <c r="X187" s="1553"/>
    </row>
    <row r="188" spans="1:25">
      <c r="A188" s="1526"/>
      <c r="B188" s="1523"/>
      <c r="C188" s="1520" t="s">
        <v>3621</v>
      </c>
      <c r="D188" s="407" t="s">
        <v>3622</v>
      </c>
      <c r="E188" s="422">
        <v>0</v>
      </c>
      <c r="F188" s="423">
        <v>0</v>
      </c>
      <c r="G188" s="433">
        <f t="shared" si="51"/>
        <v>0</v>
      </c>
      <c r="H188" s="1553"/>
      <c r="I188" s="422">
        <v>0</v>
      </c>
      <c r="J188" s="423">
        <v>0</v>
      </c>
      <c r="K188" s="433">
        <f t="shared" si="52"/>
        <v>1</v>
      </c>
      <c r="L188" s="1553"/>
      <c r="M188" s="422">
        <v>0</v>
      </c>
      <c r="N188" s="423">
        <v>0</v>
      </c>
      <c r="O188" s="433">
        <f t="shared" si="53"/>
        <v>2</v>
      </c>
      <c r="P188" s="1553"/>
      <c r="Q188" s="422">
        <v>0</v>
      </c>
      <c r="R188" s="423">
        <v>0</v>
      </c>
      <c r="S188" s="433">
        <f>S181+Q188-R188</f>
        <v>1</v>
      </c>
      <c r="T188" s="1553"/>
      <c r="U188" s="422">
        <v>0</v>
      </c>
      <c r="V188" s="423">
        <v>0</v>
      </c>
      <c r="W188" s="433">
        <f>W181+U188-V188</f>
        <v>11</v>
      </c>
      <c r="X188" s="1553"/>
    </row>
    <row r="189" spans="1:25">
      <c r="A189" s="1526"/>
      <c r="B189" s="1523"/>
      <c r="C189" s="1521"/>
      <c r="D189" s="405" t="s">
        <v>3623</v>
      </c>
      <c r="E189" s="420">
        <v>0</v>
      </c>
      <c r="F189" s="421">
        <v>0</v>
      </c>
      <c r="G189" s="429">
        <f t="shared" si="51"/>
        <v>6</v>
      </c>
      <c r="H189" s="1553"/>
      <c r="I189" s="420">
        <v>0</v>
      </c>
      <c r="J189" s="421">
        <v>0</v>
      </c>
      <c r="K189" s="429">
        <f t="shared" si="52"/>
        <v>4</v>
      </c>
      <c r="L189" s="1553"/>
      <c r="M189" s="420">
        <v>0</v>
      </c>
      <c r="N189" s="421">
        <v>0</v>
      </c>
      <c r="O189" s="429">
        <f t="shared" si="53"/>
        <v>0</v>
      </c>
      <c r="P189" s="1553"/>
      <c r="Q189" s="420">
        <v>0</v>
      </c>
      <c r="R189" s="421">
        <v>0</v>
      </c>
      <c r="S189" s="429">
        <f>S182+Q189-R189</f>
        <v>1</v>
      </c>
      <c r="T189" s="1553"/>
      <c r="U189" s="420">
        <v>0</v>
      </c>
      <c r="V189" s="421">
        <v>0</v>
      </c>
      <c r="W189" s="429">
        <f>W182+U189-V189</f>
        <v>3</v>
      </c>
      <c r="X189" s="1553"/>
    </row>
    <row r="190" spans="1:25">
      <c r="A190" s="1526"/>
      <c r="B190" s="1523"/>
      <c r="C190" s="1520" t="s">
        <v>3624</v>
      </c>
      <c r="D190" s="407" t="s">
        <v>3625</v>
      </c>
      <c r="E190" s="422">
        <v>0</v>
      </c>
      <c r="F190" s="423">
        <v>0</v>
      </c>
      <c r="G190" s="433">
        <f t="shared" si="51"/>
        <v>9</v>
      </c>
      <c r="H190" s="1553"/>
      <c r="I190" s="422">
        <v>0</v>
      </c>
      <c r="J190" s="423">
        <v>0</v>
      </c>
      <c r="K190" s="433">
        <f t="shared" si="52"/>
        <v>1</v>
      </c>
      <c r="L190" s="1553"/>
      <c r="M190" s="422">
        <v>0</v>
      </c>
      <c r="N190" s="423">
        <v>0</v>
      </c>
      <c r="O190" s="433">
        <f t="shared" si="53"/>
        <v>0</v>
      </c>
      <c r="P190" s="1553"/>
      <c r="Q190" s="422">
        <v>0</v>
      </c>
      <c r="R190" s="423">
        <v>0</v>
      </c>
      <c r="S190" s="433">
        <f>S183+Q190-R190</f>
        <v>1</v>
      </c>
      <c r="T190" s="1553"/>
      <c r="U190" s="422">
        <v>0</v>
      </c>
      <c r="V190" s="423">
        <v>0</v>
      </c>
      <c r="W190" s="433">
        <f>W183+U190-V190</f>
        <v>6</v>
      </c>
      <c r="X190" s="1553"/>
    </row>
    <row r="191" spans="1:25">
      <c r="A191" s="1539"/>
      <c r="B191" s="1541"/>
      <c r="C191" s="1521"/>
      <c r="D191" s="405" t="s">
        <v>3626</v>
      </c>
      <c r="E191" s="420">
        <v>0</v>
      </c>
      <c r="F191" s="421">
        <v>0</v>
      </c>
      <c r="G191" s="429">
        <f t="shared" si="51"/>
        <v>5</v>
      </c>
      <c r="H191" s="1554"/>
      <c r="I191" s="420">
        <v>1</v>
      </c>
      <c r="J191" s="421">
        <v>0</v>
      </c>
      <c r="K191" s="447">
        <f t="shared" si="52"/>
        <v>3</v>
      </c>
      <c r="L191" s="1554"/>
      <c r="M191" s="420">
        <v>0</v>
      </c>
      <c r="N191" s="421">
        <v>0</v>
      </c>
      <c r="O191" s="447">
        <f t="shared" si="53"/>
        <v>0</v>
      </c>
      <c r="P191" s="1554"/>
      <c r="Q191" s="420">
        <v>0</v>
      </c>
      <c r="R191" s="421">
        <v>0</v>
      </c>
      <c r="S191" s="446">
        <f>S184+Q191-R191</f>
        <v>3</v>
      </c>
      <c r="T191" s="1554"/>
      <c r="U191" s="420">
        <v>0</v>
      </c>
      <c r="V191" s="421">
        <v>0</v>
      </c>
      <c r="W191" s="447">
        <v>2</v>
      </c>
      <c r="X191" s="1554"/>
    </row>
    <row r="192" spans="1:25">
      <c r="A192" s="1544" t="s">
        <v>3686</v>
      </c>
      <c r="B192" s="1544" t="s">
        <v>3687</v>
      </c>
      <c r="C192" s="1548" t="s">
        <v>3617</v>
      </c>
      <c r="D192" s="407" t="s">
        <v>3618</v>
      </c>
      <c r="E192" s="422">
        <v>1</v>
      </c>
      <c r="F192" s="423">
        <v>1</v>
      </c>
      <c r="G192" s="433">
        <v>6</v>
      </c>
      <c r="H192" s="1552">
        <f>SUM(G192:G198)</f>
        <v>35</v>
      </c>
      <c r="I192" s="422">
        <v>1</v>
      </c>
      <c r="J192" s="423">
        <v>0</v>
      </c>
      <c r="K192" s="433">
        <v>4</v>
      </c>
      <c r="L192" s="1552">
        <f>SUM(K192:K198)</f>
        <v>19</v>
      </c>
      <c r="M192" s="422">
        <v>0</v>
      </c>
      <c r="N192" s="423">
        <v>2</v>
      </c>
      <c r="O192" s="433">
        <v>5</v>
      </c>
      <c r="P192" s="1552">
        <f>SUM(O192:O198)</f>
        <v>13</v>
      </c>
      <c r="Q192" s="422">
        <v>1</v>
      </c>
      <c r="R192" s="423">
        <v>0</v>
      </c>
      <c r="S192" s="433">
        <v>4</v>
      </c>
      <c r="T192" s="1552">
        <f>SUM(S192:S198)</f>
        <v>11</v>
      </c>
      <c r="U192" s="422">
        <v>0</v>
      </c>
      <c r="V192" s="423">
        <v>0</v>
      </c>
      <c r="W192" s="433">
        <v>9</v>
      </c>
      <c r="X192" s="1552">
        <f>SUM(W192:W198)</f>
        <v>41</v>
      </c>
    </row>
    <row r="193" spans="1:24">
      <c r="A193" s="1545"/>
      <c r="B193" s="1545"/>
      <c r="C193" s="1549"/>
      <c r="D193" s="404" t="s">
        <v>3619</v>
      </c>
      <c r="E193" s="418">
        <v>0</v>
      </c>
      <c r="F193" s="419">
        <v>0</v>
      </c>
      <c r="G193" s="438">
        <f t="shared" ref="G193:G198" si="54">G186+E193-F193</f>
        <v>4</v>
      </c>
      <c r="H193" s="1553"/>
      <c r="I193" s="418">
        <v>0</v>
      </c>
      <c r="J193" s="419">
        <v>0</v>
      </c>
      <c r="K193" s="438">
        <f>K186+I193-J193</f>
        <v>2</v>
      </c>
      <c r="L193" s="1553"/>
      <c r="M193" s="418">
        <v>0</v>
      </c>
      <c r="N193" s="419">
        <v>1</v>
      </c>
      <c r="O193" s="438">
        <f t="shared" ref="O193:O198" si="55">O186+M193-N193</f>
        <v>1</v>
      </c>
      <c r="P193" s="1553"/>
      <c r="Q193" s="418">
        <v>1</v>
      </c>
      <c r="R193" s="419">
        <v>0</v>
      </c>
      <c r="S193" s="438">
        <f t="shared" ref="S193:S198" si="56">S186+Q193-R193</f>
        <v>1</v>
      </c>
      <c r="T193" s="1553"/>
      <c r="U193" s="418">
        <v>0</v>
      </c>
      <c r="V193" s="419">
        <v>0</v>
      </c>
      <c r="W193" s="438">
        <f>W186+U193-V193</f>
        <v>6</v>
      </c>
      <c r="X193" s="1553"/>
    </row>
    <row r="194" spans="1:24">
      <c r="A194" s="1545"/>
      <c r="B194" s="1545"/>
      <c r="C194" s="1550"/>
      <c r="D194" s="405" t="s">
        <v>3620</v>
      </c>
      <c r="E194" s="420">
        <v>1</v>
      </c>
      <c r="F194" s="421">
        <v>3</v>
      </c>
      <c r="G194" s="429">
        <f t="shared" si="54"/>
        <v>2</v>
      </c>
      <c r="H194" s="1553"/>
      <c r="I194" s="420">
        <v>2</v>
      </c>
      <c r="J194" s="421">
        <v>0</v>
      </c>
      <c r="K194" s="429">
        <f>K187+I194</f>
        <v>4</v>
      </c>
      <c r="L194" s="1553"/>
      <c r="M194" s="420">
        <v>0</v>
      </c>
      <c r="N194" s="421">
        <v>1</v>
      </c>
      <c r="O194" s="411">
        <f t="shared" si="55"/>
        <v>4</v>
      </c>
      <c r="P194" s="1553"/>
      <c r="Q194" s="420">
        <v>1</v>
      </c>
      <c r="R194" s="421">
        <v>0</v>
      </c>
      <c r="S194" s="429">
        <f t="shared" si="56"/>
        <v>1</v>
      </c>
      <c r="T194" s="1553"/>
      <c r="U194" s="420">
        <v>0</v>
      </c>
      <c r="V194" s="421">
        <v>0</v>
      </c>
      <c r="W194" s="429">
        <f>W187</f>
        <v>4</v>
      </c>
      <c r="X194" s="1553"/>
    </row>
    <row r="195" spans="1:24">
      <c r="A195" s="1545"/>
      <c r="B195" s="1545"/>
      <c r="C195" s="1548" t="s">
        <v>3621</v>
      </c>
      <c r="D195" s="407" t="s">
        <v>3622</v>
      </c>
      <c r="E195" s="422">
        <f>1+1+1</f>
        <v>3</v>
      </c>
      <c r="F195" s="423">
        <v>0</v>
      </c>
      <c r="G195" s="433">
        <f t="shared" si="54"/>
        <v>3</v>
      </c>
      <c r="H195" s="1553"/>
      <c r="I195" s="422">
        <v>0</v>
      </c>
      <c r="J195" s="423">
        <v>0</v>
      </c>
      <c r="K195" s="433">
        <f>K188+I195-J195</f>
        <v>1</v>
      </c>
      <c r="L195" s="1553"/>
      <c r="M195" s="422">
        <v>0</v>
      </c>
      <c r="N195" s="423">
        <v>0</v>
      </c>
      <c r="O195" s="433">
        <f t="shared" si="55"/>
        <v>2</v>
      </c>
      <c r="P195" s="1553"/>
      <c r="Q195" s="422">
        <v>0</v>
      </c>
      <c r="R195" s="423">
        <v>0</v>
      </c>
      <c r="S195" s="433">
        <f t="shared" si="56"/>
        <v>1</v>
      </c>
      <c r="T195" s="1553"/>
      <c r="U195" s="422">
        <v>0</v>
      </c>
      <c r="V195" s="423">
        <v>1</v>
      </c>
      <c r="W195" s="433">
        <f>W188+U195-V195</f>
        <v>10</v>
      </c>
      <c r="X195" s="1553"/>
    </row>
    <row r="196" spans="1:24">
      <c r="A196" s="1545"/>
      <c r="B196" s="1545"/>
      <c r="C196" s="1550"/>
      <c r="D196" s="405" t="s">
        <v>3623</v>
      </c>
      <c r="E196" s="420">
        <v>2</v>
      </c>
      <c r="F196" s="421">
        <v>0</v>
      </c>
      <c r="G196" s="429">
        <f t="shared" si="54"/>
        <v>8</v>
      </c>
      <c r="H196" s="1553"/>
      <c r="I196" s="420">
        <v>0</v>
      </c>
      <c r="J196" s="421">
        <v>0</v>
      </c>
      <c r="K196" s="429">
        <f>K189+I196-J196</f>
        <v>4</v>
      </c>
      <c r="L196" s="1553"/>
      <c r="M196" s="420">
        <v>0</v>
      </c>
      <c r="N196" s="421">
        <v>0</v>
      </c>
      <c r="O196" s="429">
        <f t="shared" si="55"/>
        <v>0</v>
      </c>
      <c r="P196" s="1553"/>
      <c r="Q196" s="420">
        <v>0</v>
      </c>
      <c r="R196" s="421">
        <v>0</v>
      </c>
      <c r="S196" s="429">
        <f t="shared" si="56"/>
        <v>1</v>
      </c>
      <c r="T196" s="1553"/>
      <c r="U196" s="420">
        <v>0</v>
      </c>
      <c r="V196" s="421">
        <v>0</v>
      </c>
      <c r="W196" s="429">
        <f>W189+U196-V196</f>
        <v>3</v>
      </c>
      <c r="X196" s="1553"/>
    </row>
    <row r="197" spans="1:24">
      <c r="A197" s="1545"/>
      <c r="B197" s="1545"/>
      <c r="C197" s="1548" t="s">
        <v>3624</v>
      </c>
      <c r="D197" s="407" t="s">
        <v>3625</v>
      </c>
      <c r="E197" s="422">
        <v>1</v>
      </c>
      <c r="F197" s="423">
        <v>1</v>
      </c>
      <c r="G197" s="433">
        <f t="shared" si="54"/>
        <v>9</v>
      </c>
      <c r="H197" s="1553"/>
      <c r="I197" s="422">
        <v>0</v>
      </c>
      <c r="J197" s="423">
        <v>1</v>
      </c>
      <c r="K197" s="433">
        <f>K190+I197-J197</f>
        <v>0</v>
      </c>
      <c r="L197" s="1553"/>
      <c r="M197" s="422">
        <v>1</v>
      </c>
      <c r="N197" s="423">
        <v>0</v>
      </c>
      <c r="O197" s="433">
        <f t="shared" si="55"/>
        <v>1</v>
      </c>
      <c r="P197" s="1553"/>
      <c r="Q197" s="422">
        <v>0</v>
      </c>
      <c r="R197" s="423">
        <v>0</v>
      </c>
      <c r="S197" s="433">
        <f t="shared" si="56"/>
        <v>1</v>
      </c>
      <c r="T197" s="1553"/>
      <c r="U197" s="422">
        <v>0</v>
      </c>
      <c r="V197" s="423">
        <v>0</v>
      </c>
      <c r="W197" s="433">
        <f>W190+U197-V197</f>
        <v>6</v>
      </c>
      <c r="X197" s="1553"/>
    </row>
    <row r="198" spans="1:24">
      <c r="A198" s="1547"/>
      <c r="B198" s="1547"/>
      <c r="C198" s="1550"/>
      <c r="D198" s="414" t="s">
        <v>3626</v>
      </c>
      <c r="E198" s="424">
        <v>0</v>
      </c>
      <c r="F198" s="425">
        <v>2</v>
      </c>
      <c r="G198" s="429">
        <f t="shared" si="54"/>
        <v>3</v>
      </c>
      <c r="H198" s="1554"/>
      <c r="I198" s="424">
        <v>1</v>
      </c>
      <c r="J198" s="425">
        <v>0</v>
      </c>
      <c r="K198" s="447">
        <f>K191+I198-J198</f>
        <v>4</v>
      </c>
      <c r="L198" s="1554"/>
      <c r="M198" s="424">
        <v>0</v>
      </c>
      <c r="N198" s="425">
        <v>0</v>
      </c>
      <c r="O198" s="447">
        <f t="shared" si="55"/>
        <v>0</v>
      </c>
      <c r="P198" s="1554"/>
      <c r="Q198" s="424">
        <v>0</v>
      </c>
      <c r="R198" s="425">
        <v>1</v>
      </c>
      <c r="S198" s="446">
        <f t="shared" si="56"/>
        <v>2</v>
      </c>
      <c r="T198" s="1554"/>
      <c r="U198" s="424">
        <v>1</v>
      </c>
      <c r="V198" s="425">
        <v>0</v>
      </c>
      <c r="W198" s="447">
        <f>W191+U198-V198</f>
        <v>3</v>
      </c>
      <c r="X198" s="1554"/>
    </row>
    <row r="199" spans="1:24">
      <c r="A199" s="1525" t="s">
        <v>3688</v>
      </c>
      <c r="B199" s="1522" t="s">
        <v>3689</v>
      </c>
      <c r="C199" s="1520" t="s">
        <v>3617</v>
      </c>
      <c r="D199" s="407" t="s">
        <v>3618</v>
      </c>
      <c r="E199" s="422">
        <v>4</v>
      </c>
      <c r="F199" s="423">
        <v>0</v>
      </c>
      <c r="G199" s="433">
        <v>10</v>
      </c>
      <c r="H199" s="1552">
        <f>SUM(G199:G205)</f>
        <v>48</v>
      </c>
      <c r="I199" s="422">
        <v>0</v>
      </c>
      <c r="J199" s="423">
        <v>1</v>
      </c>
      <c r="K199" s="433">
        <v>3</v>
      </c>
      <c r="L199" s="1552">
        <f>SUM(K199:K205)</f>
        <v>18</v>
      </c>
      <c r="M199" s="422">
        <v>1</v>
      </c>
      <c r="N199" s="423">
        <v>0</v>
      </c>
      <c r="O199" s="433">
        <v>6</v>
      </c>
      <c r="P199" s="1552">
        <f>SUM(O199:O205)</f>
        <v>14</v>
      </c>
      <c r="Q199" s="422">
        <v>0</v>
      </c>
      <c r="R199" s="423">
        <v>0</v>
      </c>
      <c r="S199" s="433">
        <v>4</v>
      </c>
      <c r="T199" s="1552">
        <f>SUM(S199:S205)</f>
        <v>9</v>
      </c>
      <c r="U199" s="422">
        <v>0</v>
      </c>
      <c r="V199" s="423">
        <v>0</v>
      </c>
      <c r="W199" s="433">
        <v>9</v>
      </c>
      <c r="X199" s="1552">
        <f>SUM(W199:W205)</f>
        <v>41</v>
      </c>
    </row>
    <row r="200" spans="1:24">
      <c r="A200" s="1526"/>
      <c r="B200" s="1523"/>
      <c r="C200" s="1535"/>
      <c r="D200" s="404" t="s">
        <v>3619</v>
      </c>
      <c r="E200" s="418">
        <v>8</v>
      </c>
      <c r="F200" s="419">
        <v>1</v>
      </c>
      <c r="G200" s="438">
        <f t="shared" ref="G200:G205" si="57">G193+E200-F200</f>
        <v>11</v>
      </c>
      <c r="H200" s="1553"/>
      <c r="I200" s="418">
        <v>0</v>
      </c>
      <c r="J200" s="419">
        <v>0</v>
      </c>
      <c r="K200" s="438">
        <f t="shared" ref="K200:K205" si="58">K193+I200-J200</f>
        <v>2</v>
      </c>
      <c r="L200" s="1553"/>
      <c r="M200" s="418">
        <v>0</v>
      </c>
      <c r="N200" s="419">
        <v>0</v>
      </c>
      <c r="O200" s="438">
        <f>O193+M200-N200</f>
        <v>1</v>
      </c>
      <c r="P200" s="1553"/>
      <c r="Q200" s="418">
        <v>0</v>
      </c>
      <c r="R200" s="419">
        <v>1</v>
      </c>
      <c r="S200" s="438">
        <f t="shared" ref="S200:S205" si="59">S193+Q200-R200</f>
        <v>0</v>
      </c>
      <c r="T200" s="1553"/>
      <c r="U200" s="418">
        <v>1</v>
      </c>
      <c r="V200" s="419">
        <v>0</v>
      </c>
      <c r="W200" s="438">
        <f>W193+U200-V200</f>
        <v>7</v>
      </c>
      <c r="X200" s="1553"/>
    </row>
    <row r="201" spans="1:24">
      <c r="A201" s="1526"/>
      <c r="B201" s="1523"/>
      <c r="C201" s="1521"/>
      <c r="D201" s="405" t="s">
        <v>3620</v>
      </c>
      <c r="E201" s="420">
        <v>2</v>
      </c>
      <c r="F201" s="421">
        <v>0</v>
      </c>
      <c r="G201" s="429">
        <f t="shared" si="57"/>
        <v>4</v>
      </c>
      <c r="H201" s="1553"/>
      <c r="I201" s="420">
        <v>0</v>
      </c>
      <c r="J201" s="421">
        <v>1</v>
      </c>
      <c r="K201" s="429">
        <f t="shared" si="58"/>
        <v>3</v>
      </c>
      <c r="L201" s="1553"/>
      <c r="M201" s="420">
        <v>0</v>
      </c>
      <c r="N201" s="421">
        <v>0</v>
      </c>
      <c r="O201" s="429">
        <f>O194</f>
        <v>4</v>
      </c>
      <c r="P201" s="1553"/>
      <c r="Q201" s="420">
        <v>0</v>
      </c>
      <c r="R201" s="421">
        <v>1</v>
      </c>
      <c r="S201" s="429">
        <f t="shared" si="59"/>
        <v>0</v>
      </c>
      <c r="T201" s="1553"/>
      <c r="U201" s="420">
        <v>1</v>
      </c>
      <c r="V201" s="421">
        <v>0</v>
      </c>
      <c r="W201" s="429">
        <f>W194</f>
        <v>4</v>
      </c>
      <c r="X201" s="1553"/>
    </row>
    <row r="202" spans="1:24">
      <c r="A202" s="1526"/>
      <c r="B202" s="1523"/>
      <c r="C202" s="1520" t="s">
        <v>3621</v>
      </c>
      <c r="D202" s="407" t="s">
        <v>3622</v>
      </c>
      <c r="E202" s="422">
        <v>1</v>
      </c>
      <c r="F202" s="423">
        <v>1</v>
      </c>
      <c r="G202" s="433">
        <f t="shared" si="57"/>
        <v>3</v>
      </c>
      <c r="H202" s="1553"/>
      <c r="I202" s="422">
        <v>1</v>
      </c>
      <c r="J202" s="423">
        <v>0</v>
      </c>
      <c r="K202" s="433">
        <f t="shared" si="58"/>
        <v>2</v>
      </c>
      <c r="L202" s="1553"/>
      <c r="M202" s="422">
        <v>0</v>
      </c>
      <c r="N202" s="423">
        <v>0</v>
      </c>
      <c r="O202" s="433">
        <f>O195+M202-N202</f>
        <v>2</v>
      </c>
      <c r="P202" s="1553"/>
      <c r="Q202" s="422">
        <v>0</v>
      </c>
      <c r="R202" s="423">
        <v>0</v>
      </c>
      <c r="S202" s="433">
        <f t="shared" si="59"/>
        <v>1</v>
      </c>
      <c r="T202" s="1553"/>
      <c r="U202" s="422">
        <v>0</v>
      </c>
      <c r="V202" s="423">
        <v>1</v>
      </c>
      <c r="W202" s="433">
        <f>W195+U202-V202</f>
        <v>9</v>
      </c>
      <c r="X202" s="1553"/>
    </row>
    <row r="203" spans="1:24">
      <c r="A203" s="1526"/>
      <c r="B203" s="1523"/>
      <c r="C203" s="1521"/>
      <c r="D203" s="405" t="s">
        <v>3623</v>
      </c>
      <c r="E203" s="420">
        <v>1</v>
      </c>
      <c r="F203" s="421">
        <v>1</v>
      </c>
      <c r="G203" s="429">
        <f t="shared" si="57"/>
        <v>8</v>
      </c>
      <c r="H203" s="1553"/>
      <c r="I203" s="420">
        <v>0</v>
      </c>
      <c r="J203" s="421">
        <v>0</v>
      </c>
      <c r="K203" s="429">
        <f t="shared" si="58"/>
        <v>4</v>
      </c>
      <c r="L203" s="1553"/>
      <c r="M203" s="420">
        <v>0</v>
      </c>
      <c r="N203" s="421">
        <v>0</v>
      </c>
      <c r="O203" s="429">
        <f>O196+M203-N203</f>
        <v>0</v>
      </c>
      <c r="P203" s="1553"/>
      <c r="Q203" s="420">
        <v>0</v>
      </c>
      <c r="R203" s="421">
        <v>0</v>
      </c>
      <c r="S203" s="429">
        <f t="shared" si="59"/>
        <v>1</v>
      </c>
      <c r="T203" s="1553"/>
      <c r="U203" s="420">
        <v>0</v>
      </c>
      <c r="V203" s="421">
        <v>0</v>
      </c>
      <c r="W203" s="429">
        <f>W196+U203-V203</f>
        <v>3</v>
      </c>
      <c r="X203" s="1553"/>
    </row>
    <row r="204" spans="1:24">
      <c r="A204" s="1526"/>
      <c r="B204" s="1523"/>
      <c r="C204" s="1520" t="s">
        <v>3624</v>
      </c>
      <c r="D204" s="407" t="s">
        <v>3625</v>
      </c>
      <c r="E204" s="422">
        <v>0</v>
      </c>
      <c r="F204" s="423">
        <v>0</v>
      </c>
      <c r="G204" s="433">
        <f t="shared" si="57"/>
        <v>9</v>
      </c>
      <c r="H204" s="1553"/>
      <c r="I204" s="422">
        <v>0</v>
      </c>
      <c r="J204" s="423">
        <v>0</v>
      </c>
      <c r="K204" s="433">
        <f t="shared" si="58"/>
        <v>0</v>
      </c>
      <c r="L204" s="1553"/>
      <c r="M204" s="422">
        <v>0</v>
      </c>
      <c r="N204" s="423">
        <v>0</v>
      </c>
      <c r="O204" s="433">
        <f>O197+M204-N204</f>
        <v>1</v>
      </c>
      <c r="P204" s="1553"/>
      <c r="Q204" s="422">
        <v>0</v>
      </c>
      <c r="R204" s="423">
        <v>0</v>
      </c>
      <c r="S204" s="433">
        <f t="shared" si="59"/>
        <v>1</v>
      </c>
      <c r="T204" s="1553"/>
      <c r="U204" s="422">
        <v>0</v>
      </c>
      <c r="V204" s="423">
        <v>0</v>
      </c>
      <c r="W204" s="433">
        <f>W197+U204-V204</f>
        <v>6</v>
      </c>
      <c r="X204" s="1553"/>
    </row>
    <row r="205" spans="1:24">
      <c r="A205" s="1539"/>
      <c r="B205" s="1541"/>
      <c r="C205" s="1521"/>
      <c r="D205" s="405" t="s">
        <v>3626</v>
      </c>
      <c r="E205" s="420">
        <v>0</v>
      </c>
      <c r="F205" s="421">
        <v>0</v>
      </c>
      <c r="G205" s="429">
        <f t="shared" si="57"/>
        <v>3</v>
      </c>
      <c r="H205" s="1554"/>
      <c r="I205" s="420">
        <v>0</v>
      </c>
      <c r="J205" s="421">
        <v>0</v>
      </c>
      <c r="K205" s="447">
        <f t="shared" si="58"/>
        <v>4</v>
      </c>
      <c r="L205" s="1554"/>
      <c r="M205" s="420">
        <v>0</v>
      </c>
      <c r="N205" s="421">
        <v>0</v>
      </c>
      <c r="O205" s="447">
        <f>O198+M205-N205</f>
        <v>0</v>
      </c>
      <c r="P205" s="1554"/>
      <c r="Q205" s="420">
        <v>0</v>
      </c>
      <c r="R205" s="421">
        <v>0</v>
      </c>
      <c r="S205" s="446">
        <f t="shared" si="59"/>
        <v>2</v>
      </c>
      <c r="T205" s="1554"/>
      <c r="U205" s="420">
        <v>0</v>
      </c>
      <c r="V205" s="421">
        <v>0</v>
      </c>
      <c r="W205" s="447">
        <f>W198+U205-V205</f>
        <v>3</v>
      </c>
      <c r="X205" s="1554"/>
    </row>
    <row r="206" spans="1:24">
      <c r="A206" s="1525" t="s">
        <v>3690</v>
      </c>
      <c r="B206" s="1522" t="s">
        <v>3691</v>
      </c>
      <c r="C206" s="1536" t="s">
        <v>3617</v>
      </c>
      <c r="D206" s="407" t="s">
        <v>3618</v>
      </c>
      <c r="E206" s="422">
        <v>0</v>
      </c>
      <c r="F206" s="423">
        <v>0</v>
      </c>
      <c r="G206" s="433">
        <v>10</v>
      </c>
      <c r="H206" s="1552">
        <f>SUM(G206:G212)</f>
        <v>43</v>
      </c>
      <c r="I206" s="422">
        <v>0</v>
      </c>
      <c r="J206" s="423">
        <v>0</v>
      </c>
      <c r="K206" s="433">
        <v>3</v>
      </c>
      <c r="L206" s="1552">
        <f>SUM(K206:K212)</f>
        <v>19</v>
      </c>
      <c r="M206" s="422">
        <v>0</v>
      </c>
      <c r="N206" s="423">
        <v>0</v>
      </c>
      <c r="O206" s="433">
        <v>6</v>
      </c>
      <c r="P206" s="1552">
        <f>SUM(O206:O212)</f>
        <v>15</v>
      </c>
      <c r="Q206" s="422">
        <v>0</v>
      </c>
      <c r="R206" s="423">
        <v>0</v>
      </c>
      <c r="S206" s="433">
        <v>4</v>
      </c>
      <c r="T206" s="1552">
        <f>SUM(S206:S212)</f>
        <v>10</v>
      </c>
      <c r="U206" s="422">
        <v>0</v>
      </c>
      <c r="V206" s="423">
        <v>0</v>
      </c>
      <c r="W206" s="433">
        <v>9</v>
      </c>
      <c r="X206" s="1552">
        <f>SUM(W206:W212)</f>
        <v>40</v>
      </c>
    </row>
    <row r="207" spans="1:24">
      <c r="A207" s="1526"/>
      <c r="B207" s="1523"/>
      <c r="C207" s="1546"/>
      <c r="D207" s="404" t="s">
        <v>3619</v>
      </c>
      <c r="E207" s="426">
        <v>0</v>
      </c>
      <c r="F207" s="419">
        <v>0</v>
      </c>
      <c r="G207" s="438">
        <f>G200+E207-F207</f>
        <v>11</v>
      </c>
      <c r="H207" s="1553"/>
      <c r="I207" s="418">
        <v>0</v>
      </c>
      <c r="J207" s="419">
        <v>0</v>
      </c>
      <c r="K207" s="438">
        <f t="shared" ref="K207:K212" si="60">K200+I207-J207</f>
        <v>2</v>
      </c>
      <c r="L207" s="1553"/>
      <c r="M207" s="418">
        <v>0</v>
      </c>
      <c r="N207" s="419">
        <v>0</v>
      </c>
      <c r="O207" s="438">
        <f t="shared" ref="O207:O212" si="61">O200+M207-N207</f>
        <v>1</v>
      </c>
      <c r="P207" s="1553"/>
      <c r="Q207" s="418">
        <v>0</v>
      </c>
      <c r="R207" s="419">
        <v>0</v>
      </c>
      <c r="S207" s="438">
        <f>S200+Q207-R207</f>
        <v>0</v>
      </c>
      <c r="T207" s="1553"/>
      <c r="U207" s="418">
        <v>0</v>
      </c>
      <c r="V207" s="419">
        <v>0</v>
      </c>
      <c r="W207" s="438">
        <f t="shared" ref="W207:W212" si="62">W200+U207-V207</f>
        <v>7</v>
      </c>
      <c r="X207" s="1553"/>
    </row>
    <row r="208" spans="1:24">
      <c r="A208" s="1526"/>
      <c r="B208" s="1523"/>
      <c r="C208" s="1546"/>
      <c r="D208" s="405" t="s">
        <v>3620</v>
      </c>
      <c r="E208" s="420">
        <v>1</v>
      </c>
      <c r="F208" s="421">
        <v>3</v>
      </c>
      <c r="G208" s="429">
        <v>3</v>
      </c>
      <c r="H208" s="1553"/>
      <c r="I208" s="420">
        <v>0</v>
      </c>
      <c r="J208" s="421">
        <v>1</v>
      </c>
      <c r="K208" s="429">
        <f t="shared" si="60"/>
        <v>2</v>
      </c>
      <c r="L208" s="1553"/>
      <c r="M208" s="420">
        <v>1</v>
      </c>
      <c r="N208" s="421">
        <v>0</v>
      </c>
      <c r="O208" s="429">
        <f t="shared" si="61"/>
        <v>5</v>
      </c>
      <c r="P208" s="1553"/>
      <c r="Q208" s="420">
        <v>0</v>
      </c>
      <c r="R208" s="421">
        <v>0</v>
      </c>
      <c r="S208" s="429">
        <f>S201</f>
        <v>0</v>
      </c>
      <c r="T208" s="1553"/>
      <c r="U208" s="420">
        <v>0</v>
      </c>
      <c r="V208" s="421">
        <v>1</v>
      </c>
      <c r="W208" s="429">
        <f t="shared" si="62"/>
        <v>3</v>
      </c>
      <c r="X208" s="1553"/>
    </row>
    <row r="209" spans="1:24">
      <c r="A209" s="1526"/>
      <c r="B209" s="1523"/>
      <c r="C209" s="1536" t="s">
        <v>3621</v>
      </c>
      <c r="D209" s="407" t="s">
        <v>3622</v>
      </c>
      <c r="E209" s="422">
        <v>0</v>
      </c>
      <c r="F209" s="423">
        <v>2</v>
      </c>
      <c r="G209" s="433">
        <f>G202+E209-F209</f>
        <v>1</v>
      </c>
      <c r="H209" s="1553"/>
      <c r="I209" s="422">
        <v>0</v>
      </c>
      <c r="J209" s="423">
        <v>0</v>
      </c>
      <c r="K209" s="433">
        <f t="shared" si="60"/>
        <v>2</v>
      </c>
      <c r="L209" s="1553"/>
      <c r="M209" s="422">
        <v>0</v>
      </c>
      <c r="N209" s="423">
        <v>0</v>
      </c>
      <c r="O209" s="433">
        <f t="shared" si="61"/>
        <v>2</v>
      </c>
      <c r="P209" s="1553"/>
      <c r="Q209" s="422">
        <v>0</v>
      </c>
      <c r="R209" s="423">
        <v>0</v>
      </c>
      <c r="S209" s="433">
        <f>S202+Q209-R209</f>
        <v>1</v>
      </c>
      <c r="T209" s="1553"/>
      <c r="U209" s="422">
        <v>0</v>
      </c>
      <c r="V209" s="423">
        <v>0</v>
      </c>
      <c r="W209" s="433">
        <f t="shared" si="62"/>
        <v>9</v>
      </c>
      <c r="X209" s="1553"/>
    </row>
    <row r="210" spans="1:24">
      <c r="A210" s="1526"/>
      <c r="B210" s="1523"/>
      <c r="C210" s="1546"/>
      <c r="D210" s="405" t="s">
        <v>3623</v>
      </c>
      <c r="E210" s="420">
        <v>0</v>
      </c>
      <c r="F210" s="421">
        <v>1</v>
      </c>
      <c r="G210" s="429">
        <f>G203+E210-F210</f>
        <v>7</v>
      </c>
      <c r="H210" s="1553"/>
      <c r="I210" s="420">
        <v>1</v>
      </c>
      <c r="J210" s="421">
        <v>0</v>
      </c>
      <c r="K210" s="429">
        <f t="shared" si="60"/>
        <v>5</v>
      </c>
      <c r="L210" s="1553"/>
      <c r="M210" s="420">
        <v>0</v>
      </c>
      <c r="N210" s="421">
        <v>0</v>
      </c>
      <c r="O210" s="429">
        <f t="shared" si="61"/>
        <v>0</v>
      </c>
      <c r="P210" s="1553"/>
      <c r="Q210" s="420">
        <v>0</v>
      </c>
      <c r="R210" s="421">
        <v>0</v>
      </c>
      <c r="S210" s="429">
        <f>S203+Q210-R210</f>
        <v>1</v>
      </c>
      <c r="T210" s="1553"/>
      <c r="U210" s="420">
        <v>0</v>
      </c>
      <c r="V210" s="421">
        <v>0</v>
      </c>
      <c r="W210" s="429">
        <f t="shared" si="62"/>
        <v>3</v>
      </c>
      <c r="X210" s="1553"/>
    </row>
    <row r="211" spans="1:24">
      <c r="A211" s="1526"/>
      <c r="B211" s="1523"/>
      <c r="C211" s="1536" t="s">
        <v>3624</v>
      </c>
      <c r="D211" s="407" t="s">
        <v>3625</v>
      </c>
      <c r="E211" s="422">
        <v>0</v>
      </c>
      <c r="F211" s="423">
        <v>1</v>
      </c>
      <c r="G211" s="433">
        <f>G204+E211-F211</f>
        <v>8</v>
      </c>
      <c r="H211" s="1553"/>
      <c r="I211" s="422">
        <v>1</v>
      </c>
      <c r="J211" s="423">
        <v>0</v>
      </c>
      <c r="K211" s="433">
        <f t="shared" si="60"/>
        <v>1</v>
      </c>
      <c r="L211" s="1553"/>
      <c r="M211" s="422">
        <v>0</v>
      </c>
      <c r="N211" s="423">
        <v>0</v>
      </c>
      <c r="O211" s="433">
        <f t="shared" si="61"/>
        <v>1</v>
      </c>
      <c r="P211" s="1553"/>
      <c r="Q211" s="422">
        <v>1</v>
      </c>
      <c r="R211" s="423">
        <v>0</v>
      </c>
      <c r="S211" s="433">
        <f>S204+Q211-R211</f>
        <v>2</v>
      </c>
      <c r="T211" s="1553"/>
      <c r="U211" s="422">
        <v>0</v>
      </c>
      <c r="V211" s="423">
        <v>0</v>
      </c>
      <c r="W211" s="433">
        <f t="shared" si="62"/>
        <v>6</v>
      </c>
      <c r="X211" s="1553"/>
    </row>
    <row r="212" spans="1:24">
      <c r="A212" s="1539"/>
      <c r="B212" s="1541"/>
      <c r="C212" s="1537"/>
      <c r="D212" s="414" t="s">
        <v>3626</v>
      </c>
      <c r="E212" s="420">
        <v>0</v>
      </c>
      <c r="F212" s="421">
        <v>0</v>
      </c>
      <c r="G212" s="429">
        <f>G205+E212-F212</f>
        <v>3</v>
      </c>
      <c r="H212" s="1554"/>
      <c r="I212" s="420">
        <v>0</v>
      </c>
      <c r="J212" s="421">
        <v>0</v>
      </c>
      <c r="K212" s="447">
        <f t="shared" si="60"/>
        <v>4</v>
      </c>
      <c r="L212" s="1554"/>
      <c r="M212" s="424">
        <v>0</v>
      </c>
      <c r="N212" s="425">
        <v>0</v>
      </c>
      <c r="O212" s="447">
        <f t="shared" si="61"/>
        <v>0</v>
      </c>
      <c r="P212" s="1554"/>
      <c r="Q212" s="424">
        <v>0</v>
      </c>
      <c r="R212" s="425">
        <v>0</v>
      </c>
      <c r="S212" s="446">
        <f>S205+Q212-R212</f>
        <v>2</v>
      </c>
      <c r="T212" s="1554"/>
      <c r="U212" s="424">
        <v>0</v>
      </c>
      <c r="V212" s="425">
        <v>0</v>
      </c>
      <c r="W212" s="447">
        <f t="shared" si="62"/>
        <v>3</v>
      </c>
      <c r="X212" s="1554"/>
    </row>
    <row r="213" spans="1:24">
      <c r="A213" s="1525" t="s">
        <v>3692</v>
      </c>
      <c r="B213" s="1522" t="s">
        <v>3693</v>
      </c>
      <c r="C213" s="1520" t="s">
        <v>3617</v>
      </c>
      <c r="D213" s="407" t="s">
        <v>3618</v>
      </c>
      <c r="E213" s="422">
        <v>1</v>
      </c>
      <c r="F213" s="423">
        <v>1</v>
      </c>
      <c r="G213" s="433">
        <v>10</v>
      </c>
      <c r="H213" s="1552">
        <f>SUM(G213:G219)</f>
        <v>44</v>
      </c>
      <c r="I213" s="422">
        <v>0</v>
      </c>
      <c r="J213" s="423">
        <v>0</v>
      </c>
      <c r="K213" s="433">
        <v>3</v>
      </c>
      <c r="L213" s="1552">
        <f>SUM(K213:K219)</f>
        <v>19</v>
      </c>
      <c r="M213" s="422">
        <v>0</v>
      </c>
      <c r="N213" s="423">
        <v>0</v>
      </c>
      <c r="O213" s="433">
        <v>6</v>
      </c>
      <c r="P213" s="1552">
        <f>SUM(O213:O219)</f>
        <v>16</v>
      </c>
      <c r="Q213" s="422">
        <v>0</v>
      </c>
      <c r="R213" s="423">
        <v>0</v>
      </c>
      <c r="S213" s="433">
        <v>4</v>
      </c>
      <c r="T213" s="1552">
        <f>SUM(S213:S219)</f>
        <v>9</v>
      </c>
      <c r="U213" s="422">
        <v>0</v>
      </c>
      <c r="V213" s="423">
        <v>0</v>
      </c>
      <c r="W213" s="433">
        <v>9</v>
      </c>
      <c r="X213" s="1552">
        <f>SUM(W213:W219)</f>
        <v>41</v>
      </c>
    </row>
    <row r="214" spans="1:24">
      <c r="A214" s="1526"/>
      <c r="B214" s="1523"/>
      <c r="C214" s="1535"/>
      <c r="D214" s="404" t="s">
        <v>3619</v>
      </c>
      <c r="E214" s="418">
        <v>0</v>
      </c>
      <c r="F214" s="419">
        <v>2</v>
      </c>
      <c r="G214" s="438">
        <f>G207+E214-F214</f>
        <v>9</v>
      </c>
      <c r="H214" s="1553"/>
      <c r="I214" s="418">
        <v>1</v>
      </c>
      <c r="J214" s="419">
        <v>0</v>
      </c>
      <c r="K214" s="438">
        <f t="shared" ref="K214:K219" si="63">K207+I214-J214</f>
        <v>3</v>
      </c>
      <c r="L214" s="1553"/>
      <c r="M214" s="418">
        <v>0</v>
      </c>
      <c r="N214" s="419">
        <v>0</v>
      </c>
      <c r="O214" s="438">
        <f t="shared" ref="O214:O219" si="64">O207+M214-N214</f>
        <v>1</v>
      </c>
      <c r="P214" s="1553"/>
      <c r="Q214" s="418">
        <v>0</v>
      </c>
      <c r="R214" s="419">
        <v>0</v>
      </c>
      <c r="S214" s="438">
        <f>S207+Q214-R214</f>
        <v>0</v>
      </c>
      <c r="T214" s="1553"/>
      <c r="U214" s="418">
        <v>0</v>
      </c>
      <c r="V214" s="419">
        <v>0</v>
      </c>
      <c r="W214" s="438">
        <f>W207+U214-V214</f>
        <v>7</v>
      </c>
      <c r="X214" s="1553"/>
    </row>
    <row r="215" spans="1:24">
      <c r="A215" s="1526"/>
      <c r="B215" s="1523"/>
      <c r="C215" s="1521"/>
      <c r="D215" s="405" t="s">
        <v>3620</v>
      </c>
      <c r="E215" s="420">
        <v>1</v>
      </c>
      <c r="F215" s="421">
        <v>1</v>
      </c>
      <c r="G215" s="429">
        <v>4</v>
      </c>
      <c r="H215" s="1553"/>
      <c r="I215" s="420">
        <v>0</v>
      </c>
      <c r="J215" s="421">
        <v>1</v>
      </c>
      <c r="K215" s="429">
        <f t="shared" si="63"/>
        <v>1</v>
      </c>
      <c r="L215" s="1553"/>
      <c r="M215" s="420">
        <v>1</v>
      </c>
      <c r="N215" s="421">
        <v>0</v>
      </c>
      <c r="O215" s="429">
        <f t="shared" si="64"/>
        <v>6</v>
      </c>
      <c r="P215" s="1553"/>
      <c r="Q215" s="420">
        <v>0</v>
      </c>
      <c r="R215" s="421">
        <v>0</v>
      </c>
      <c r="S215" s="429">
        <f>S208</f>
        <v>0</v>
      </c>
      <c r="T215" s="1553"/>
      <c r="U215" s="420">
        <v>0</v>
      </c>
      <c r="V215" s="421">
        <v>0</v>
      </c>
      <c r="W215" s="429">
        <f>W208</f>
        <v>3</v>
      </c>
      <c r="X215" s="1553"/>
    </row>
    <row r="216" spans="1:24">
      <c r="A216" s="1526"/>
      <c r="B216" s="1523"/>
      <c r="C216" s="1520" t="s">
        <v>3621</v>
      </c>
      <c r="D216" s="407" t="s">
        <v>3622</v>
      </c>
      <c r="E216" s="422">
        <v>0</v>
      </c>
      <c r="F216" s="423">
        <v>0</v>
      </c>
      <c r="G216" s="433">
        <f>G209+E216-F216</f>
        <v>1</v>
      </c>
      <c r="H216" s="1553"/>
      <c r="I216" s="422">
        <v>0</v>
      </c>
      <c r="J216" s="423">
        <v>0</v>
      </c>
      <c r="K216" s="433">
        <f t="shared" si="63"/>
        <v>2</v>
      </c>
      <c r="L216" s="1553"/>
      <c r="M216" s="422">
        <v>0</v>
      </c>
      <c r="N216" s="423">
        <v>0</v>
      </c>
      <c r="O216" s="433">
        <f t="shared" si="64"/>
        <v>2</v>
      </c>
      <c r="P216" s="1553"/>
      <c r="Q216" s="422">
        <v>0</v>
      </c>
      <c r="R216" s="423">
        <v>0</v>
      </c>
      <c r="S216" s="433">
        <f>S209+Q216-R216</f>
        <v>1</v>
      </c>
      <c r="T216" s="1553"/>
      <c r="U216" s="422">
        <v>0</v>
      </c>
      <c r="V216" s="423">
        <v>0</v>
      </c>
      <c r="W216" s="433">
        <f>W209+U216-V216</f>
        <v>9</v>
      </c>
      <c r="X216" s="1553"/>
    </row>
    <row r="217" spans="1:24">
      <c r="A217" s="1526"/>
      <c r="B217" s="1523"/>
      <c r="C217" s="1521"/>
      <c r="D217" s="405" t="s">
        <v>3623</v>
      </c>
      <c r="E217" s="420">
        <v>1</v>
      </c>
      <c r="F217" s="421">
        <v>0</v>
      </c>
      <c r="G217" s="429">
        <f>G210+E217-F217</f>
        <v>8</v>
      </c>
      <c r="H217" s="1553"/>
      <c r="I217" s="420">
        <v>0</v>
      </c>
      <c r="J217" s="421">
        <v>0</v>
      </c>
      <c r="K217" s="429">
        <f t="shared" si="63"/>
        <v>5</v>
      </c>
      <c r="L217" s="1553"/>
      <c r="M217" s="420">
        <v>0</v>
      </c>
      <c r="N217" s="421">
        <v>0</v>
      </c>
      <c r="O217" s="429">
        <f t="shared" si="64"/>
        <v>0</v>
      </c>
      <c r="P217" s="1553"/>
      <c r="Q217" s="420">
        <v>0</v>
      </c>
      <c r="R217" s="421">
        <v>0</v>
      </c>
      <c r="S217" s="429">
        <f>S210+Q217-R217</f>
        <v>1</v>
      </c>
      <c r="T217" s="1553"/>
      <c r="U217" s="420">
        <v>0</v>
      </c>
      <c r="V217" s="421">
        <v>0</v>
      </c>
      <c r="W217" s="429">
        <f>W210+U217-V217</f>
        <v>3</v>
      </c>
      <c r="X217" s="1553"/>
    </row>
    <row r="218" spans="1:24">
      <c r="A218" s="1526"/>
      <c r="B218" s="1523"/>
      <c r="C218" s="1520" t="s">
        <v>3624</v>
      </c>
      <c r="D218" s="407" t="s">
        <v>3625</v>
      </c>
      <c r="E218" s="422">
        <v>0</v>
      </c>
      <c r="F218" s="423">
        <v>0</v>
      </c>
      <c r="G218" s="433">
        <f>G211+E218-F218</f>
        <v>8</v>
      </c>
      <c r="H218" s="1553"/>
      <c r="I218" s="422">
        <v>0</v>
      </c>
      <c r="J218" s="423">
        <v>0</v>
      </c>
      <c r="K218" s="433">
        <f t="shared" si="63"/>
        <v>1</v>
      </c>
      <c r="L218" s="1553"/>
      <c r="M218" s="422">
        <v>0</v>
      </c>
      <c r="N218" s="423">
        <v>0</v>
      </c>
      <c r="O218" s="433">
        <f t="shared" si="64"/>
        <v>1</v>
      </c>
      <c r="P218" s="1553"/>
      <c r="Q218" s="422">
        <v>0</v>
      </c>
      <c r="R218" s="423">
        <v>0</v>
      </c>
      <c r="S218" s="433">
        <f>S211+Q218-R218</f>
        <v>2</v>
      </c>
      <c r="T218" s="1553"/>
      <c r="U218" s="422">
        <v>0</v>
      </c>
      <c r="V218" s="423">
        <v>0</v>
      </c>
      <c r="W218" s="433">
        <f>W211+U218-V218</f>
        <v>6</v>
      </c>
      <c r="X218" s="1553"/>
    </row>
    <row r="219" spans="1:24">
      <c r="A219" s="1539"/>
      <c r="B219" s="1541"/>
      <c r="C219" s="1521"/>
      <c r="D219" s="405" t="s">
        <v>3626</v>
      </c>
      <c r="E219" s="420">
        <v>1</v>
      </c>
      <c r="F219" s="421">
        <v>0</v>
      </c>
      <c r="G219" s="429">
        <f>G212+E219-F219</f>
        <v>4</v>
      </c>
      <c r="H219" s="1554"/>
      <c r="I219" s="420">
        <v>0</v>
      </c>
      <c r="J219" s="421">
        <v>0</v>
      </c>
      <c r="K219" s="447">
        <f t="shared" si="63"/>
        <v>4</v>
      </c>
      <c r="L219" s="1554"/>
      <c r="M219" s="420">
        <v>0</v>
      </c>
      <c r="N219" s="421">
        <v>0</v>
      </c>
      <c r="O219" s="447">
        <f t="shared" si="64"/>
        <v>0</v>
      </c>
      <c r="P219" s="1554"/>
      <c r="Q219" s="420">
        <v>0</v>
      </c>
      <c r="R219" s="421">
        <v>1</v>
      </c>
      <c r="S219" s="446">
        <f>S212+Q219-R219</f>
        <v>1</v>
      </c>
      <c r="T219" s="1554"/>
      <c r="U219" s="420">
        <v>1</v>
      </c>
      <c r="V219" s="421">
        <v>0</v>
      </c>
      <c r="W219" s="447">
        <f>W212+U219-V219</f>
        <v>4</v>
      </c>
      <c r="X219" s="1554"/>
    </row>
    <row r="220" spans="1:24">
      <c r="A220" s="1525" t="s">
        <v>3694</v>
      </c>
      <c r="B220" s="1522" t="s">
        <v>3695</v>
      </c>
      <c r="C220" s="1536" t="s">
        <v>3617</v>
      </c>
      <c r="D220" s="407" t="s">
        <v>3618</v>
      </c>
      <c r="E220" s="422">
        <v>3</v>
      </c>
      <c r="F220" s="423">
        <v>0</v>
      </c>
      <c r="G220" s="433">
        <v>13</v>
      </c>
      <c r="H220" s="1552">
        <f>SUM(G220:G226)</f>
        <v>62</v>
      </c>
      <c r="I220" s="422">
        <v>0</v>
      </c>
      <c r="J220" s="423">
        <v>0</v>
      </c>
      <c r="K220" s="433">
        <v>3</v>
      </c>
      <c r="L220" s="1552">
        <f>SUM(K220:K226)</f>
        <v>20</v>
      </c>
      <c r="M220" s="422">
        <v>0</v>
      </c>
      <c r="N220" s="423">
        <v>1</v>
      </c>
      <c r="O220" s="433">
        <v>5</v>
      </c>
      <c r="P220" s="1552">
        <f>SUM(O220:O226)</f>
        <v>15</v>
      </c>
      <c r="Q220" s="422">
        <v>0</v>
      </c>
      <c r="R220" s="423">
        <v>0</v>
      </c>
      <c r="S220" s="433">
        <v>4</v>
      </c>
      <c r="T220" s="1552">
        <f>SUM(S220:S226)</f>
        <v>9</v>
      </c>
      <c r="U220" s="422">
        <v>0</v>
      </c>
      <c r="V220" s="423">
        <v>0</v>
      </c>
      <c r="W220" s="433">
        <v>9</v>
      </c>
      <c r="X220" s="1552">
        <f>SUM(W220:W226)</f>
        <v>40</v>
      </c>
    </row>
    <row r="221" spans="1:24">
      <c r="A221" s="1526"/>
      <c r="B221" s="1523"/>
      <c r="C221" s="1546"/>
      <c r="D221" s="404" t="s">
        <v>3619</v>
      </c>
      <c r="E221" s="418">
        <v>0</v>
      </c>
      <c r="F221" s="419">
        <v>2</v>
      </c>
      <c r="G221" s="438">
        <f>G214+E221-F221</f>
        <v>7</v>
      </c>
      <c r="H221" s="1553"/>
      <c r="I221" s="418">
        <v>0</v>
      </c>
      <c r="J221" s="419">
        <v>0</v>
      </c>
      <c r="K221" s="438">
        <f>K214+I221-J221</f>
        <v>3</v>
      </c>
      <c r="L221" s="1553"/>
      <c r="M221" s="418">
        <v>0</v>
      </c>
      <c r="N221" s="419">
        <v>0</v>
      </c>
      <c r="O221" s="438">
        <f>O214+M221-N221</f>
        <v>1</v>
      </c>
      <c r="P221" s="1553"/>
      <c r="Q221" s="418">
        <v>1</v>
      </c>
      <c r="R221" s="419">
        <v>0</v>
      </c>
      <c r="S221" s="438">
        <f>S214+Q221-R221</f>
        <v>1</v>
      </c>
      <c r="T221" s="1553"/>
      <c r="U221" s="418">
        <v>0</v>
      </c>
      <c r="V221" s="419">
        <v>1</v>
      </c>
      <c r="W221" s="438">
        <f>W214+U221-V221</f>
        <v>6</v>
      </c>
      <c r="X221" s="1553"/>
    </row>
    <row r="222" spans="1:24">
      <c r="A222" s="1526"/>
      <c r="B222" s="1523"/>
      <c r="C222" s="1546"/>
      <c r="D222" s="405" t="s">
        <v>3620</v>
      </c>
      <c r="E222" s="420">
        <v>2</v>
      </c>
      <c r="F222" s="421">
        <v>2</v>
      </c>
      <c r="G222" s="429">
        <v>5</v>
      </c>
      <c r="H222" s="1553"/>
      <c r="I222" s="420">
        <v>0</v>
      </c>
      <c r="J222" s="421">
        <v>0</v>
      </c>
      <c r="K222" s="429">
        <f>K215</f>
        <v>1</v>
      </c>
      <c r="L222" s="1553"/>
      <c r="M222" s="420">
        <v>0</v>
      </c>
      <c r="N222" s="421">
        <v>0</v>
      </c>
      <c r="O222" s="429">
        <f>O215</f>
        <v>6</v>
      </c>
      <c r="P222" s="1553"/>
      <c r="Q222" s="420">
        <v>0</v>
      </c>
      <c r="R222" s="421">
        <v>0</v>
      </c>
      <c r="S222" s="429">
        <f>S215</f>
        <v>0</v>
      </c>
      <c r="T222" s="1553"/>
      <c r="U222" s="420">
        <v>0</v>
      </c>
      <c r="V222" s="421">
        <v>0</v>
      </c>
      <c r="W222" s="429">
        <f>W215</f>
        <v>3</v>
      </c>
      <c r="X222" s="1553"/>
    </row>
    <row r="223" spans="1:24">
      <c r="A223" s="1526"/>
      <c r="B223" s="1523"/>
      <c r="C223" s="1536" t="s">
        <v>3621</v>
      </c>
      <c r="D223" s="407" t="s">
        <v>3622</v>
      </c>
      <c r="E223" s="422">
        <v>0</v>
      </c>
      <c r="F223" s="423">
        <v>0</v>
      </c>
      <c r="G223" s="433">
        <f>G216+E223-F223</f>
        <v>1</v>
      </c>
      <c r="H223" s="1553"/>
      <c r="I223" s="422">
        <v>0</v>
      </c>
      <c r="J223" s="423">
        <v>0</v>
      </c>
      <c r="K223" s="433">
        <f>K216+I223-J223</f>
        <v>2</v>
      </c>
      <c r="L223" s="1553"/>
      <c r="M223" s="422">
        <v>0</v>
      </c>
      <c r="N223" s="423">
        <v>0</v>
      </c>
      <c r="O223" s="433">
        <f>O216+M223-N223</f>
        <v>2</v>
      </c>
      <c r="P223" s="1553"/>
      <c r="Q223" s="422">
        <v>0</v>
      </c>
      <c r="R223" s="423">
        <v>1</v>
      </c>
      <c r="S223" s="433">
        <f>S216+Q223-R223</f>
        <v>0</v>
      </c>
      <c r="T223" s="1553"/>
      <c r="U223" s="422">
        <v>0</v>
      </c>
      <c r="V223" s="423">
        <v>0</v>
      </c>
      <c r="W223" s="433">
        <f>W216+U223-V223</f>
        <v>9</v>
      </c>
      <c r="X223" s="1553"/>
    </row>
    <row r="224" spans="1:24">
      <c r="A224" s="1526"/>
      <c r="B224" s="1523"/>
      <c r="C224" s="1546"/>
      <c r="D224" s="405" t="s">
        <v>3623</v>
      </c>
      <c r="E224" s="420">
        <v>3</v>
      </c>
      <c r="F224" s="421">
        <v>0</v>
      </c>
      <c r="G224" s="429">
        <f>G217+E224-F224</f>
        <v>11</v>
      </c>
      <c r="H224" s="1553"/>
      <c r="I224" s="420">
        <v>0</v>
      </c>
      <c r="J224" s="421">
        <v>0</v>
      </c>
      <c r="K224" s="429">
        <f>K217+I224-J224</f>
        <v>5</v>
      </c>
      <c r="L224" s="1553"/>
      <c r="M224" s="420">
        <v>0</v>
      </c>
      <c r="N224" s="421">
        <v>0</v>
      </c>
      <c r="O224" s="429">
        <f>O217+M224-N224</f>
        <v>0</v>
      </c>
      <c r="P224" s="1553"/>
      <c r="Q224" s="420">
        <v>0</v>
      </c>
      <c r="R224" s="421">
        <v>0</v>
      </c>
      <c r="S224" s="429">
        <f>S217+Q224-R224</f>
        <v>1</v>
      </c>
      <c r="T224" s="1553"/>
      <c r="U224" s="420">
        <v>0</v>
      </c>
      <c r="V224" s="421">
        <v>0</v>
      </c>
      <c r="W224" s="429">
        <f>W217+U224-V224</f>
        <v>3</v>
      </c>
      <c r="X224" s="1553"/>
    </row>
    <row r="225" spans="1:24">
      <c r="A225" s="1526"/>
      <c r="B225" s="1523"/>
      <c r="C225" s="1536" t="s">
        <v>3624</v>
      </c>
      <c r="D225" s="407" t="s">
        <v>3625</v>
      </c>
      <c r="E225" s="422">
        <v>5</v>
      </c>
      <c r="F225" s="423">
        <v>0</v>
      </c>
      <c r="G225" s="433">
        <f>G218+E225-F225</f>
        <v>13</v>
      </c>
      <c r="H225" s="1553"/>
      <c r="I225" s="422">
        <v>0</v>
      </c>
      <c r="J225" s="423">
        <v>0</v>
      </c>
      <c r="K225" s="433">
        <f>K218+I225-J225</f>
        <v>1</v>
      </c>
      <c r="L225" s="1553"/>
      <c r="M225" s="422">
        <v>0</v>
      </c>
      <c r="N225" s="423">
        <v>0</v>
      </c>
      <c r="O225" s="433">
        <f>O218+M225-N225</f>
        <v>1</v>
      </c>
      <c r="P225" s="1553"/>
      <c r="Q225" s="422">
        <v>0</v>
      </c>
      <c r="R225" s="423">
        <v>0</v>
      </c>
      <c r="S225" s="433">
        <f>S218+Q225-R225</f>
        <v>2</v>
      </c>
      <c r="T225" s="1553"/>
      <c r="U225" s="422">
        <v>0</v>
      </c>
      <c r="V225" s="423">
        <v>0</v>
      </c>
      <c r="W225" s="433">
        <f>W218+U225-V225</f>
        <v>6</v>
      </c>
      <c r="X225" s="1553"/>
    </row>
    <row r="226" spans="1:24">
      <c r="A226" s="1539"/>
      <c r="B226" s="1541"/>
      <c r="C226" s="1537"/>
      <c r="D226" s="414" t="s">
        <v>3626</v>
      </c>
      <c r="E226" s="424">
        <v>8</v>
      </c>
      <c r="F226" s="425">
        <v>0</v>
      </c>
      <c r="G226" s="429">
        <f>G219+E226-F226</f>
        <v>12</v>
      </c>
      <c r="H226" s="1554"/>
      <c r="I226" s="420">
        <v>1</v>
      </c>
      <c r="J226" s="421">
        <v>0</v>
      </c>
      <c r="K226" s="434">
        <f>K219+I226-J226</f>
        <v>5</v>
      </c>
      <c r="L226" s="1554"/>
      <c r="M226" s="420">
        <v>0</v>
      </c>
      <c r="N226" s="421">
        <v>0</v>
      </c>
      <c r="O226" s="434">
        <f>O219+M226-N226</f>
        <v>0</v>
      </c>
      <c r="P226" s="1554"/>
      <c r="Q226" s="420">
        <v>0</v>
      </c>
      <c r="R226" s="421">
        <v>0</v>
      </c>
      <c r="S226" s="429">
        <f>S219+Q226-R226</f>
        <v>1</v>
      </c>
      <c r="T226" s="1554"/>
      <c r="U226" s="424">
        <v>0</v>
      </c>
      <c r="V226" s="421">
        <v>0</v>
      </c>
      <c r="W226" s="434">
        <f>W219+U226-V226</f>
        <v>4</v>
      </c>
      <c r="X226" s="1554"/>
    </row>
    <row r="227" spans="1:24">
      <c r="A227" s="1525" t="s">
        <v>3696</v>
      </c>
      <c r="B227" s="1522" t="s">
        <v>3697</v>
      </c>
      <c r="C227" s="1520" t="s">
        <v>3617</v>
      </c>
      <c r="D227" s="407" t="s">
        <v>3618</v>
      </c>
      <c r="E227" s="422">
        <v>3</v>
      </c>
      <c r="F227" s="423">
        <v>1</v>
      </c>
      <c r="G227" s="433">
        <v>15</v>
      </c>
      <c r="H227" s="1552">
        <f>SUM(G227:G233)</f>
        <v>69</v>
      </c>
      <c r="I227" s="422">
        <v>1</v>
      </c>
      <c r="J227" s="423">
        <v>1</v>
      </c>
      <c r="K227" s="433">
        <v>3</v>
      </c>
      <c r="L227" s="1552">
        <f>SUM(K227:K233)</f>
        <v>22</v>
      </c>
      <c r="M227" s="422">
        <v>1</v>
      </c>
      <c r="N227" s="423">
        <v>0</v>
      </c>
      <c r="O227" s="433">
        <v>6</v>
      </c>
      <c r="P227" s="1552">
        <f>SUM(O227:O233)</f>
        <v>16</v>
      </c>
      <c r="Q227" s="422">
        <v>0</v>
      </c>
      <c r="R227" s="423">
        <v>1</v>
      </c>
      <c r="S227" s="433">
        <v>3</v>
      </c>
      <c r="T227" s="1552">
        <f>SUM(S227:S233)</f>
        <v>9</v>
      </c>
      <c r="U227" s="422">
        <v>0</v>
      </c>
      <c r="V227" s="423">
        <v>0</v>
      </c>
      <c r="W227" s="433">
        <v>9</v>
      </c>
      <c r="X227" s="1552">
        <f>SUM(W227:W233)</f>
        <v>40</v>
      </c>
    </row>
    <row r="228" spans="1:24">
      <c r="A228" s="1526"/>
      <c r="B228" s="1523"/>
      <c r="C228" s="1535"/>
      <c r="D228" s="404" t="s">
        <v>3619</v>
      </c>
      <c r="E228" s="418">
        <v>2</v>
      </c>
      <c r="F228" s="419">
        <v>0</v>
      </c>
      <c r="G228" s="438">
        <f t="shared" ref="G228:G233" si="65">G221+E228-F228</f>
        <v>9</v>
      </c>
      <c r="H228" s="1553"/>
      <c r="I228" s="418">
        <v>0</v>
      </c>
      <c r="J228" s="419">
        <v>0</v>
      </c>
      <c r="K228" s="438">
        <f t="shared" ref="K228:K233" si="66">K221+I228-J228</f>
        <v>3</v>
      </c>
      <c r="L228" s="1553"/>
      <c r="M228" s="418">
        <v>0</v>
      </c>
      <c r="N228" s="419">
        <v>1</v>
      </c>
      <c r="O228" s="438">
        <f>O221+M228-N228</f>
        <v>0</v>
      </c>
      <c r="P228" s="1553"/>
      <c r="Q228" s="418">
        <v>1</v>
      </c>
      <c r="R228" s="419">
        <v>0</v>
      </c>
      <c r="S228" s="438">
        <f>S221+Q228-R228</f>
        <v>2</v>
      </c>
      <c r="T228" s="1553"/>
      <c r="U228" s="418">
        <v>0</v>
      </c>
      <c r="V228" s="419">
        <v>0</v>
      </c>
      <c r="W228" s="438">
        <f>W221+U228-V228</f>
        <v>6</v>
      </c>
      <c r="X228" s="1553"/>
    </row>
    <row r="229" spans="1:24">
      <c r="A229" s="1526"/>
      <c r="B229" s="1523"/>
      <c r="C229" s="1521"/>
      <c r="D229" s="405" t="s">
        <v>3620</v>
      </c>
      <c r="E229" s="420">
        <v>2</v>
      </c>
      <c r="F229" s="421">
        <v>2</v>
      </c>
      <c r="G229" s="429">
        <f t="shared" si="65"/>
        <v>5</v>
      </c>
      <c r="H229" s="1553"/>
      <c r="I229" s="420">
        <v>1</v>
      </c>
      <c r="J229" s="421">
        <v>0</v>
      </c>
      <c r="K229" s="429">
        <f t="shared" si="66"/>
        <v>2</v>
      </c>
      <c r="L229" s="1553"/>
      <c r="M229" s="420">
        <v>0</v>
      </c>
      <c r="N229" s="421">
        <v>0</v>
      </c>
      <c r="O229" s="429">
        <f>O222</f>
        <v>6</v>
      </c>
      <c r="P229" s="1553"/>
      <c r="Q229" s="420">
        <v>0</v>
      </c>
      <c r="R229" s="421">
        <v>0</v>
      </c>
      <c r="S229" s="429">
        <f>S222</f>
        <v>0</v>
      </c>
      <c r="T229" s="1553"/>
      <c r="U229" s="420">
        <v>0</v>
      </c>
      <c r="V229" s="421">
        <v>0</v>
      </c>
      <c r="W229" s="429">
        <f>W222</f>
        <v>3</v>
      </c>
      <c r="X229" s="1553"/>
    </row>
    <row r="230" spans="1:24">
      <c r="A230" s="1526"/>
      <c r="B230" s="1523"/>
      <c r="C230" s="1520" t="s">
        <v>3621</v>
      </c>
      <c r="D230" s="407" t="s">
        <v>3622</v>
      </c>
      <c r="E230" s="422">
        <v>0</v>
      </c>
      <c r="F230" s="423">
        <v>0</v>
      </c>
      <c r="G230" s="433">
        <f t="shared" si="65"/>
        <v>1</v>
      </c>
      <c r="H230" s="1553"/>
      <c r="I230" s="422">
        <v>0</v>
      </c>
      <c r="J230" s="423">
        <v>1</v>
      </c>
      <c r="K230" s="433">
        <f t="shared" si="66"/>
        <v>1</v>
      </c>
      <c r="L230" s="1553"/>
      <c r="M230" s="422">
        <v>0</v>
      </c>
      <c r="N230" s="423">
        <v>0</v>
      </c>
      <c r="O230" s="433">
        <f>O223+M230-N230</f>
        <v>2</v>
      </c>
      <c r="P230" s="1553"/>
      <c r="Q230" s="422">
        <v>0</v>
      </c>
      <c r="R230" s="423">
        <v>0</v>
      </c>
      <c r="S230" s="433">
        <v>0</v>
      </c>
      <c r="T230" s="1553"/>
      <c r="U230" s="422">
        <v>0</v>
      </c>
      <c r="V230" s="423">
        <v>0</v>
      </c>
      <c r="W230" s="433">
        <f>W223+U230-V230</f>
        <v>9</v>
      </c>
      <c r="X230" s="1553"/>
    </row>
    <row r="231" spans="1:24">
      <c r="A231" s="1526"/>
      <c r="B231" s="1523"/>
      <c r="C231" s="1521"/>
      <c r="D231" s="405" t="s">
        <v>3623</v>
      </c>
      <c r="E231" s="420">
        <v>4</v>
      </c>
      <c r="F231" s="421">
        <v>4</v>
      </c>
      <c r="G231" s="429">
        <f t="shared" si="65"/>
        <v>11</v>
      </c>
      <c r="H231" s="1553"/>
      <c r="I231" s="420">
        <v>3</v>
      </c>
      <c r="J231" s="421">
        <v>0</v>
      </c>
      <c r="K231" s="429">
        <f t="shared" si="66"/>
        <v>8</v>
      </c>
      <c r="L231" s="1553"/>
      <c r="M231" s="420">
        <v>0</v>
      </c>
      <c r="N231" s="421">
        <v>0</v>
      </c>
      <c r="O231" s="429">
        <f>O224+M231-N231</f>
        <v>0</v>
      </c>
      <c r="P231" s="1553"/>
      <c r="Q231" s="420">
        <v>0</v>
      </c>
      <c r="R231" s="421">
        <v>0</v>
      </c>
      <c r="S231" s="429">
        <f>S224+Q231-R231</f>
        <v>1</v>
      </c>
      <c r="T231" s="1553"/>
      <c r="U231" s="420">
        <v>0</v>
      </c>
      <c r="V231" s="421">
        <v>0</v>
      </c>
      <c r="W231" s="429">
        <f>W224+U231-V231</f>
        <v>3</v>
      </c>
      <c r="X231" s="1553"/>
    </row>
    <row r="232" spans="1:24">
      <c r="A232" s="1526"/>
      <c r="B232" s="1523"/>
      <c r="C232" s="1520" t="s">
        <v>3624</v>
      </c>
      <c r="D232" s="407" t="s">
        <v>3625</v>
      </c>
      <c r="E232" s="422">
        <v>6</v>
      </c>
      <c r="F232" s="423">
        <v>6</v>
      </c>
      <c r="G232" s="433">
        <f t="shared" si="65"/>
        <v>13</v>
      </c>
      <c r="H232" s="1553"/>
      <c r="I232" s="422">
        <v>0</v>
      </c>
      <c r="J232" s="423">
        <v>0</v>
      </c>
      <c r="K232" s="433">
        <f t="shared" si="66"/>
        <v>1</v>
      </c>
      <c r="L232" s="1553"/>
      <c r="M232" s="422">
        <v>0</v>
      </c>
      <c r="N232" s="423">
        <v>0</v>
      </c>
      <c r="O232" s="433">
        <f>O225+M232-N232</f>
        <v>1</v>
      </c>
      <c r="P232" s="1553"/>
      <c r="Q232" s="422">
        <v>0</v>
      </c>
      <c r="R232" s="423">
        <v>0</v>
      </c>
      <c r="S232" s="433">
        <f>S225+Q232-R232</f>
        <v>2</v>
      </c>
      <c r="T232" s="1553"/>
      <c r="U232" s="422">
        <v>0</v>
      </c>
      <c r="V232" s="423">
        <v>0</v>
      </c>
      <c r="W232" s="433">
        <f>W225+U232-V232</f>
        <v>6</v>
      </c>
      <c r="X232" s="1553"/>
    </row>
    <row r="233" spans="1:24">
      <c r="A233" s="1539"/>
      <c r="B233" s="1541"/>
      <c r="C233" s="1521"/>
      <c r="D233" s="405" t="s">
        <v>3626</v>
      </c>
      <c r="E233" s="420">
        <v>3</v>
      </c>
      <c r="F233" s="421">
        <v>0</v>
      </c>
      <c r="G233" s="429">
        <f t="shared" si="65"/>
        <v>15</v>
      </c>
      <c r="H233" s="1554"/>
      <c r="I233" s="420">
        <v>0</v>
      </c>
      <c r="J233" s="421">
        <v>1</v>
      </c>
      <c r="K233" s="434">
        <f t="shared" si="66"/>
        <v>4</v>
      </c>
      <c r="L233" s="1554"/>
      <c r="M233" s="420">
        <v>1</v>
      </c>
      <c r="N233" s="421">
        <v>0</v>
      </c>
      <c r="O233" s="434">
        <f>O226+M233-N233</f>
        <v>1</v>
      </c>
      <c r="P233" s="1554"/>
      <c r="Q233" s="420">
        <v>0</v>
      </c>
      <c r="R233" s="421">
        <v>0</v>
      </c>
      <c r="S233" s="429">
        <f>S226+Q233-R233</f>
        <v>1</v>
      </c>
      <c r="T233" s="1554"/>
      <c r="U233" s="424">
        <v>0</v>
      </c>
      <c r="V233" s="421">
        <v>0</v>
      </c>
      <c r="W233" s="434">
        <f>W226+U233-V233</f>
        <v>4</v>
      </c>
      <c r="X233" s="1554"/>
    </row>
    <row r="234" spans="1:24">
      <c r="A234" s="1525" t="s">
        <v>3698</v>
      </c>
      <c r="B234" s="1522" t="s">
        <v>3699</v>
      </c>
      <c r="C234" s="1536" t="s">
        <v>3617</v>
      </c>
      <c r="D234" s="407" t="s">
        <v>3618</v>
      </c>
      <c r="E234" s="422">
        <v>1</v>
      </c>
      <c r="F234" s="423">
        <v>1</v>
      </c>
      <c r="G234" s="433">
        <v>15</v>
      </c>
      <c r="H234" s="1552">
        <f>SUM(G234:G240)</f>
        <v>69</v>
      </c>
      <c r="I234" s="422">
        <v>1</v>
      </c>
      <c r="J234" s="423">
        <v>0</v>
      </c>
      <c r="K234" s="433">
        <v>4</v>
      </c>
      <c r="L234" s="1552">
        <f>SUM(K234:K240)</f>
        <v>25</v>
      </c>
      <c r="M234" s="422">
        <v>0</v>
      </c>
      <c r="N234" s="423">
        <v>0</v>
      </c>
      <c r="O234" s="433">
        <v>6</v>
      </c>
      <c r="P234" s="1552">
        <f>SUM(O234:O240)</f>
        <v>19</v>
      </c>
      <c r="Q234" s="422">
        <v>0</v>
      </c>
      <c r="R234" s="423">
        <v>0</v>
      </c>
      <c r="S234" s="433">
        <v>3</v>
      </c>
      <c r="T234" s="1552">
        <f>SUM(S234:S240)</f>
        <v>10</v>
      </c>
      <c r="U234" s="422">
        <v>0</v>
      </c>
      <c r="V234" s="423">
        <v>0</v>
      </c>
      <c r="W234" s="433">
        <v>9</v>
      </c>
      <c r="X234" s="1552">
        <f>SUM(W234:W240)</f>
        <v>40</v>
      </c>
    </row>
    <row r="235" spans="1:24">
      <c r="A235" s="1526"/>
      <c r="B235" s="1523"/>
      <c r="C235" s="1546"/>
      <c r="D235" s="404" t="s">
        <v>3619</v>
      </c>
      <c r="E235" s="418">
        <v>1</v>
      </c>
      <c r="F235" s="419">
        <v>1</v>
      </c>
      <c r="G235" s="438">
        <f t="shared" ref="G235:G240" si="67">G228+E235-F235</f>
        <v>9</v>
      </c>
      <c r="H235" s="1553"/>
      <c r="I235" s="418">
        <v>0</v>
      </c>
      <c r="J235" s="419">
        <v>1</v>
      </c>
      <c r="K235" s="438">
        <f t="shared" ref="K235:K240" si="68">K228+I235-J235</f>
        <v>2</v>
      </c>
      <c r="L235" s="1553"/>
      <c r="M235" s="418">
        <v>0</v>
      </c>
      <c r="N235" s="419">
        <v>0</v>
      </c>
      <c r="O235" s="438">
        <f t="shared" ref="O235:O240" si="69">O228+M235-N235</f>
        <v>0</v>
      </c>
      <c r="P235" s="1553"/>
      <c r="Q235" s="418">
        <v>1</v>
      </c>
      <c r="R235" s="419">
        <v>0</v>
      </c>
      <c r="S235" s="438">
        <f>S228+Q235-R235</f>
        <v>3</v>
      </c>
      <c r="T235" s="1553"/>
      <c r="U235" s="418">
        <v>0</v>
      </c>
      <c r="V235" s="419">
        <v>0</v>
      </c>
      <c r="W235" s="438">
        <f>W228+U235-V235</f>
        <v>6</v>
      </c>
      <c r="X235" s="1553"/>
    </row>
    <row r="236" spans="1:24">
      <c r="A236" s="1526"/>
      <c r="B236" s="1523"/>
      <c r="C236" s="1546"/>
      <c r="D236" s="405" t="s">
        <v>3620</v>
      </c>
      <c r="E236" s="420">
        <v>0</v>
      </c>
      <c r="F236" s="421">
        <v>1</v>
      </c>
      <c r="G236" s="429">
        <f t="shared" si="67"/>
        <v>4</v>
      </c>
      <c r="H236" s="1553"/>
      <c r="I236" s="420">
        <v>2</v>
      </c>
      <c r="J236" s="421">
        <v>1</v>
      </c>
      <c r="K236" s="429">
        <f t="shared" si="68"/>
        <v>3</v>
      </c>
      <c r="L236" s="1553"/>
      <c r="M236" s="420">
        <v>1</v>
      </c>
      <c r="N236" s="421">
        <v>0</v>
      </c>
      <c r="O236" s="429">
        <f t="shared" si="69"/>
        <v>7</v>
      </c>
      <c r="P236" s="1553"/>
      <c r="Q236" s="420">
        <v>0</v>
      </c>
      <c r="R236" s="421">
        <v>0</v>
      </c>
      <c r="S236" s="429">
        <f>S229</f>
        <v>0</v>
      </c>
      <c r="T236" s="1553"/>
      <c r="U236" s="420">
        <v>0</v>
      </c>
      <c r="V236" s="421">
        <v>0</v>
      </c>
      <c r="W236" s="429">
        <f>W229</f>
        <v>3</v>
      </c>
      <c r="X236" s="1553"/>
    </row>
    <row r="237" spans="1:24">
      <c r="A237" s="1526"/>
      <c r="B237" s="1523"/>
      <c r="C237" s="1536" t="s">
        <v>3621</v>
      </c>
      <c r="D237" s="407" t="s">
        <v>3622</v>
      </c>
      <c r="E237" s="422">
        <v>0</v>
      </c>
      <c r="F237" s="423">
        <v>0</v>
      </c>
      <c r="G237" s="433">
        <f t="shared" si="67"/>
        <v>1</v>
      </c>
      <c r="H237" s="1553"/>
      <c r="I237" s="422">
        <v>0</v>
      </c>
      <c r="J237" s="423">
        <v>0</v>
      </c>
      <c r="K237" s="433">
        <f t="shared" si="68"/>
        <v>1</v>
      </c>
      <c r="L237" s="1553"/>
      <c r="M237" s="422">
        <v>0</v>
      </c>
      <c r="N237" s="423">
        <v>0</v>
      </c>
      <c r="O237" s="433">
        <f t="shared" si="69"/>
        <v>2</v>
      </c>
      <c r="P237" s="1553"/>
      <c r="Q237" s="422">
        <v>0</v>
      </c>
      <c r="R237" s="423">
        <v>0</v>
      </c>
      <c r="S237" s="433">
        <v>0</v>
      </c>
      <c r="T237" s="1553"/>
      <c r="U237" s="422">
        <v>0</v>
      </c>
      <c r="V237" s="423">
        <v>0</v>
      </c>
      <c r="W237" s="433">
        <f>W230+U237-V237</f>
        <v>9</v>
      </c>
      <c r="X237" s="1553"/>
    </row>
    <row r="238" spans="1:24">
      <c r="A238" s="1526"/>
      <c r="B238" s="1523"/>
      <c r="C238" s="1546"/>
      <c r="D238" s="405" t="s">
        <v>3623</v>
      </c>
      <c r="E238" s="420">
        <v>1</v>
      </c>
      <c r="F238" s="421">
        <v>1</v>
      </c>
      <c r="G238" s="429">
        <f t="shared" si="67"/>
        <v>11</v>
      </c>
      <c r="H238" s="1553"/>
      <c r="I238" s="420">
        <v>1</v>
      </c>
      <c r="J238" s="421">
        <v>0</v>
      </c>
      <c r="K238" s="429">
        <f t="shared" si="68"/>
        <v>9</v>
      </c>
      <c r="L238" s="1553"/>
      <c r="M238" s="420">
        <v>0</v>
      </c>
      <c r="N238" s="421">
        <v>0</v>
      </c>
      <c r="O238" s="429">
        <f t="shared" si="69"/>
        <v>0</v>
      </c>
      <c r="P238" s="1553"/>
      <c r="Q238" s="420">
        <v>0</v>
      </c>
      <c r="R238" s="421">
        <v>0</v>
      </c>
      <c r="S238" s="429">
        <f>S231+Q238-R238</f>
        <v>1</v>
      </c>
      <c r="T238" s="1553"/>
      <c r="U238" s="420">
        <v>0</v>
      </c>
      <c r="V238" s="421">
        <v>0</v>
      </c>
      <c r="W238" s="429">
        <f>W231+U238-V238</f>
        <v>3</v>
      </c>
      <c r="X238" s="1553"/>
    </row>
    <row r="239" spans="1:24">
      <c r="A239" s="1526"/>
      <c r="B239" s="1523"/>
      <c r="C239" s="1536" t="s">
        <v>3624</v>
      </c>
      <c r="D239" s="407" t="s">
        <v>3625</v>
      </c>
      <c r="E239" s="422">
        <v>3</v>
      </c>
      <c r="F239" s="423">
        <v>1</v>
      </c>
      <c r="G239" s="433">
        <f t="shared" si="67"/>
        <v>15</v>
      </c>
      <c r="H239" s="1553"/>
      <c r="I239" s="422">
        <v>1</v>
      </c>
      <c r="J239" s="423">
        <v>0</v>
      </c>
      <c r="K239" s="433">
        <f t="shared" si="68"/>
        <v>2</v>
      </c>
      <c r="L239" s="1553"/>
      <c r="M239" s="422">
        <v>0</v>
      </c>
      <c r="N239" s="423">
        <v>0</v>
      </c>
      <c r="O239" s="433">
        <f t="shared" si="69"/>
        <v>1</v>
      </c>
      <c r="P239" s="1553"/>
      <c r="Q239" s="422">
        <v>0</v>
      </c>
      <c r="R239" s="423">
        <v>0</v>
      </c>
      <c r="S239" s="433">
        <f>S232+Q239-R239</f>
        <v>2</v>
      </c>
      <c r="T239" s="1553"/>
      <c r="U239" s="422">
        <v>0</v>
      </c>
      <c r="V239" s="423">
        <v>0</v>
      </c>
      <c r="W239" s="433">
        <f>W232+U239-V239</f>
        <v>6</v>
      </c>
      <c r="X239" s="1553"/>
    </row>
    <row r="240" spans="1:24">
      <c r="A240" s="1539"/>
      <c r="B240" s="1541"/>
      <c r="C240" s="1537"/>
      <c r="D240" s="414" t="s">
        <v>3626</v>
      </c>
      <c r="E240" s="424">
        <v>1</v>
      </c>
      <c r="F240" s="425">
        <v>2</v>
      </c>
      <c r="G240" s="429">
        <f t="shared" si="67"/>
        <v>14</v>
      </c>
      <c r="H240" s="1554"/>
      <c r="I240" s="424">
        <v>2</v>
      </c>
      <c r="J240" s="425">
        <v>2</v>
      </c>
      <c r="K240" s="434">
        <f t="shared" si="68"/>
        <v>4</v>
      </c>
      <c r="L240" s="1554"/>
      <c r="M240" s="424">
        <v>2</v>
      </c>
      <c r="N240" s="425">
        <v>0</v>
      </c>
      <c r="O240" s="434">
        <f t="shared" si="69"/>
        <v>3</v>
      </c>
      <c r="P240" s="1554"/>
      <c r="Q240" s="424">
        <v>0</v>
      </c>
      <c r="R240" s="425">
        <v>0</v>
      </c>
      <c r="S240" s="429">
        <f>S233+Q240-R240</f>
        <v>1</v>
      </c>
      <c r="T240" s="1554"/>
      <c r="U240" s="424">
        <v>0</v>
      </c>
      <c r="V240" s="425">
        <v>0</v>
      </c>
      <c r="W240" s="434">
        <f>W233+U240-V240</f>
        <v>4</v>
      </c>
      <c r="X240" s="1554"/>
    </row>
    <row r="241" spans="1:24">
      <c r="A241" s="1525" t="s">
        <v>3700</v>
      </c>
      <c r="B241" s="1522" t="s">
        <v>3701</v>
      </c>
      <c r="C241" s="1520" t="s">
        <v>3617</v>
      </c>
      <c r="D241" s="407" t="s">
        <v>3618</v>
      </c>
      <c r="E241" s="422">
        <v>2</v>
      </c>
      <c r="F241" s="423">
        <v>0</v>
      </c>
      <c r="G241" s="433">
        <v>17</v>
      </c>
      <c r="H241" s="1552">
        <f>SUM(G241:G247)</f>
        <v>96</v>
      </c>
      <c r="I241" s="422">
        <v>0</v>
      </c>
      <c r="J241" s="423">
        <v>1</v>
      </c>
      <c r="K241" s="433">
        <v>4</v>
      </c>
      <c r="L241" s="1552">
        <f>SUM(K241:K247)</f>
        <v>27</v>
      </c>
      <c r="M241" s="422">
        <v>1</v>
      </c>
      <c r="N241" s="423">
        <v>3</v>
      </c>
      <c r="O241" s="433">
        <v>4</v>
      </c>
      <c r="P241" s="1552">
        <f>SUM(O241:O247)</f>
        <v>15</v>
      </c>
      <c r="Q241" s="422">
        <v>2</v>
      </c>
      <c r="R241" s="423">
        <v>1</v>
      </c>
      <c r="S241" s="433">
        <v>4</v>
      </c>
      <c r="T241" s="1552">
        <f>SUM(S241:S247)</f>
        <v>14</v>
      </c>
      <c r="U241" s="422">
        <v>1</v>
      </c>
      <c r="V241" s="423">
        <v>0</v>
      </c>
      <c r="W241" s="433">
        <v>10</v>
      </c>
      <c r="X241" s="1552">
        <f>SUM(W241:W247)</f>
        <v>41</v>
      </c>
    </row>
    <row r="242" spans="1:24">
      <c r="A242" s="1526"/>
      <c r="B242" s="1523"/>
      <c r="C242" s="1535"/>
      <c r="D242" s="404" t="s">
        <v>3619</v>
      </c>
      <c r="E242" s="418">
        <v>1</v>
      </c>
      <c r="F242" s="419">
        <v>1</v>
      </c>
      <c r="G242" s="438">
        <f t="shared" ref="G242:G247" si="70">G235+E242-F242</f>
        <v>9</v>
      </c>
      <c r="H242" s="1553"/>
      <c r="I242" s="418">
        <v>0</v>
      </c>
      <c r="J242" s="419">
        <v>0</v>
      </c>
      <c r="K242" s="438">
        <f t="shared" ref="K242:K247" si="71">K235+I242-J242</f>
        <v>2</v>
      </c>
      <c r="L242" s="1553"/>
      <c r="M242" s="418">
        <v>0</v>
      </c>
      <c r="N242" s="419">
        <v>0</v>
      </c>
      <c r="O242" s="438">
        <f>O235+M242-N242</f>
        <v>0</v>
      </c>
      <c r="P242" s="1553"/>
      <c r="Q242" s="418">
        <v>0</v>
      </c>
      <c r="R242" s="419">
        <v>0</v>
      </c>
      <c r="S242" s="438">
        <f>S235+Q242-R242</f>
        <v>3</v>
      </c>
      <c r="T242" s="1553"/>
      <c r="U242" s="418">
        <v>0</v>
      </c>
      <c r="V242" s="419">
        <v>0</v>
      </c>
      <c r="W242" s="438">
        <f>W235+U242-V242</f>
        <v>6</v>
      </c>
      <c r="X242" s="1553"/>
    </row>
    <row r="243" spans="1:24">
      <c r="A243" s="1526"/>
      <c r="B243" s="1523"/>
      <c r="C243" s="1521"/>
      <c r="D243" s="405" t="s">
        <v>3620</v>
      </c>
      <c r="E243" s="420">
        <v>4</v>
      </c>
      <c r="F243" s="421">
        <v>0</v>
      </c>
      <c r="G243" s="429">
        <f t="shared" si="70"/>
        <v>8</v>
      </c>
      <c r="H243" s="1553"/>
      <c r="I243" s="420">
        <v>2</v>
      </c>
      <c r="J243" s="421">
        <v>0</v>
      </c>
      <c r="K243" s="429">
        <f t="shared" si="71"/>
        <v>5</v>
      </c>
      <c r="L243" s="1553"/>
      <c r="M243" s="420">
        <v>0</v>
      </c>
      <c r="N243" s="421">
        <v>0</v>
      </c>
      <c r="O243" s="429">
        <f>O236</f>
        <v>7</v>
      </c>
      <c r="P243" s="1553"/>
      <c r="Q243" s="420">
        <v>0</v>
      </c>
      <c r="R243" s="421">
        <v>0</v>
      </c>
      <c r="S243" s="429">
        <f>S236</f>
        <v>0</v>
      </c>
      <c r="T243" s="1553"/>
      <c r="U243" s="420">
        <v>0</v>
      </c>
      <c r="V243" s="421">
        <v>0</v>
      </c>
      <c r="W243" s="429">
        <f>W236</f>
        <v>3</v>
      </c>
      <c r="X243" s="1553"/>
    </row>
    <row r="244" spans="1:24">
      <c r="A244" s="1526"/>
      <c r="B244" s="1523"/>
      <c r="C244" s="1520" t="s">
        <v>3621</v>
      </c>
      <c r="D244" s="407" t="s">
        <v>3622</v>
      </c>
      <c r="E244" s="422">
        <v>0</v>
      </c>
      <c r="F244" s="423">
        <v>0</v>
      </c>
      <c r="G244" s="433">
        <f t="shared" si="70"/>
        <v>1</v>
      </c>
      <c r="H244" s="1553"/>
      <c r="I244" s="422">
        <v>0</v>
      </c>
      <c r="J244" s="423">
        <v>0</v>
      </c>
      <c r="K244" s="433">
        <f t="shared" si="71"/>
        <v>1</v>
      </c>
      <c r="L244" s="1553"/>
      <c r="M244" s="422">
        <v>0</v>
      </c>
      <c r="N244" s="423">
        <v>1</v>
      </c>
      <c r="O244" s="433">
        <f>O237+M244-N244</f>
        <v>1</v>
      </c>
      <c r="P244" s="1553"/>
      <c r="Q244" s="422">
        <v>1</v>
      </c>
      <c r="R244" s="423">
        <v>0</v>
      </c>
      <c r="S244" s="433">
        <f>S237+Q244-R244</f>
        <v>1</v>
      </c>
      <c r="T244" s="1553"/>
      <c r="U244" s="422">
        <v>0</v>
      </c>
      <c r="V244" s="423">
        <v>0</v>
      </c>
      <c r="W244" s="433">
        <f>W237+U244-V244</f>
        <v>9</v>
      </c>
      <c r="X244" s="1553"/>
    </row>
    <row r="245" spans="1:24">
      <c r="A245" s="1526"/>
      <c r="B245" s="1523"/>
      <c r="C245" s="1521"/>
      <c r="D245" s="405" t="s">
        <v>3623</v>
      </c>
      <c r="E245" s="420">
        <v>2</v>
      </c>
      <c r="F245" s="421">
        <v>0</v>
      </c>
      <c r="G245" s="429">
        <f t="shared" si="70"/>
        <v>13</v>
      </c>
      <c r="H245" s="1553"/>
      <c r="I245" s="420">
        <v>0</v>
      </c>
      <c r="J245" s="421">
        <v>0</v>
      </c>
      <c r="K245" s="429">
        <f t="shared" si="71"/>
        <v>9</v>
      </c>
      <c r="L245" s="1553"/>
      <c r="M245" s="420">
        <v>0</v>
      </c>
      <c r="N245" s="421">
        <v>0</v>
      </c>
      <c r="O245" s="429">
        <f>O238+M245-N245</f>
        <v>0</v>
      </c>
      <c r="P245" s="1553"/>
      <c r="Q245" s="420">
        <v>1</v>
      </c>
      <c r="R245" s="421"/>
      <c r="S245" s="429">
        <f>S238+Q245-R245</f>
        <v>2</v>
      </c>
      <c r="T245" s="1553"/>
      <c r="U245" s="420">
        <v>0</v>
      </c>
      <c r="V245" s="421">
        <v>0</v>
      </c>
      <c r="W245" s="429">
        <f>W238+U245-V245</f>
        <v>3</v>
      </c>
      <c r="X245" s="1553"/>
    </row>
    <row r="246" spans="1:24">
      <c r="A246" s="1526"/>
      <c r="B246" s="1523"/>
      <c r="C246" s="1520" t="s">
        <v>3624</v>
      </c>
      <c r="D246" s="407" t="s">
        <v>3625</v>
      </c>
      <c r="E246" s="422">
        <v>14</v>
      </c>
      <c r="F246" s="423">
        <v>3</v>
      </c>
      <c r="G246" s="433">
        <f t="shared" si="70"/>
        <v>26</v>
      </c>
      <c r="H246" s="1553"/>
      <c r="I246" s="422">
        <v>0</v>
      </c>
      <c r="J246" s="423">
        <v>0</v>
      </c>
      <c r="K246" s="433">
        <f t="shared" si="71"/>
        <v>2</v>
      </c>
      <c r="L246" s="1553"/>
      <c r="M246" s="422">
        <v>0</v>
      </c>
      <c r="N246" s="423">
        <v>0</v>
      </c>
      <c r="O246" s="433">
        <f>O239+M246-N246</f>
        <v>1</v>
      </c>
      <c r="P246" s="1553"/>
      <c r="Q246" s="422">
        <v>0</v>
      </c>
      <c r="R246" s="423">
        <v>0</v>
      </c>
      <c r="S246" s="433">
        <f>S239+Q246-R246</f>
        <v>2</v>
      </c>
      <c r="T246" s="1553"/>
      <c r="U246" s="422">
        <v>0</v>
      </c>
      <c r="V246" s="423">
        <v>0</v>
      </c>
      <c r="W246" s="433">
        <f>W239+U246-V246</f>
        <v>6</v>
      </c>
      <c r="X246" s="1553"/>
    </row>
    <row r="247" spans="1:24">
      <c r="A247" s="1539"/>
      <c r="B247" s="1541"/>
      <c r="C247" s="1521"/>
      <c r="D247" s="405" t="s">
        <v>3626</v>
      </c>
      <c r="E247" s="420">
        <v>10</v>
      </c>
      <c r="F247" s="421">
        <v>2</v>
      </c>
      <c r="G247" s="429">
        <f t="shared" si="70"/>
        <v>22</v>
      </c>
      <c r="H247" s="1554"/>
      <c r="I247" s="420">
        <v>0</v>
      </c>
      <c r="J247" s="421">
        <v>0</v>
      </c>
      <c r="K247" s="434">
        <f t="shared" si="71"/>
        <v>4</v>
      </c>
      <c r="L247" s="1554"/>
      <c r="M247" s="420">
        <v>0</v>
      </c>
      <c r="N247" s="421">
        <v>1</v>
      </c>
      <c r="O247" s="434">
        <f>O240+M247-N247</f>
        <v>2</v>
      </c>
      <c r="P247" s="1554"/>
      <c r="Q247" s="420">
        <v>1</v>
      </c>
      <c r="R247" s="421">
        <v>0</v>
      </c>
      <c r="S247" s="429">
        <f>S240+Q247-R247</f>
        <v>2</v>
      </c>
      <c r="T247" s="1554"/>
      <c r="U247" s="420">
        <v>0</v>
      </c>
      <c r="V247" s="421">
        <v>0</v>
      </c>
      <c r="W247" s="434">
        <f>W240+U247-V247</f>
        <v>4</v>
      </c>
      <c r="X247" s="1554"/>
    </row>
    <row r="248" spans="1:24">
      <c r="A248" s="1525" t="s">
        <v>3702</v>
      </c>
      <c r="B248" s="1522" t="s">
        <v>3703</v>
      </c>
      <c r="C248" s="1536" t="s">
        <v>3617</v>
      </c>
      <c r="D248" s="407" t="s">
        <v>3618</v>
      </c>
      <c r="E248" s="422">
        <v>2</v>
      </c>
      <c r="F248" s="423">
        <v>6</v>
      </c>
      <c r="G248" s="433">
        <v>13</v>
      </c>
      <c r="H248" s="1552">
        <f>SUM(G248:G254)</f>
        <v>98</v>
      </c>
      <c r="I248" s="422">
        <v>1</v>
      </c>
      <c r="J248" s="423">
        <v>0</v>
      </c>
      <c r="K248" s="433">
        <v>5</v>
      </c>
      <c r="L248" s="1552">
        <f>SUM(K248:K254)</f>
        <v>32</v>
      </c>
      <c r="M248" s="422">
        <v>0</v>
      </c>
      <c r="N248" s="423">
        <v>0</v>
      </c>
      <c r="O248" s="433">
        <v>4</v>
      </c>
      <c r="P248" s="1552">
        <f>SUM(O248:O254)</f>
        <v>15</v>
      </c>
      <c r="Q248" s="422">
        <v>0</v>
      </c>
      <c r="R248" s="423">
        <v>1</v>
      </c>
      <c r="S248" s="433">
        <v>3</v>
      </c>
      <c r="T248" s="1552">
        <f>SUM(S248:S254)</f>
        <v>13</v>
      </c>
      <c r="U248" s="422">
        <v>0</v>
      </c>
      <c r="V248" s="423">
        <v>1</v>
      </c>
      <c r="W248" s="433">
        <v>9</v>
      </c>
      <c r="X248" s="1552">
        <f>SUM(W248:W254)</f>
        <v>41</v>
      </c>
    </row>
    <row r="249" spans="1:24">
      <c r="A249" s="1526"/>
      <c r="B249" s="1523"/>
      <c r="C249" s="1546"/>
      <c r="D249" s="404" t="s">
        <v>3619</v>
      </c>
      <c r="E249" s="418">
        <v>2</v>
      </c>
      <c r="F249" s="419">
        <v>3</v>
      </c>
      <c r="G249" s="438">
        <f t="shared" ref="G249:G254" si="72">G242+E249-F249</f>
        <v>8</v>
      </c>
      <c r="H249" s="1553"/>
      <c r="I249" s="418">
        <v>0</v>
      </c>
      <c r="J249" s="419">
        <v>0</v>
      </c>
      <c r="K249" s="438">
        <f t="shared" ref="K249:K254" si="73">K242+I249-J249</f>
        <v>2</v>
      </c>
      <c r="L249" s="1553"/>
      <c r="M249" s="418">
        <v>0</v>
      </c>
      <c r="N249" s="419">
        <v>0</v>
      </c>
      <c r="O249" s="438">
        <f t="shared" ref="O249:O254" si="74">O242+M249-N249</f>
        <v>0</v>
      </c>
      <c r="P249" s="1553"/>
      <c r="Q249" s="418">
        <v>0</v>
      </c>
      <c r="R249" s="419">
        <v>1</v>
      </c>
      <c r="S249" s="438">
        <f t="shared" ref="S249:S254" si="75">S242+Q249-R249</f>
        <v>2</v>
      </c>
      <c r="T249" s="1553"/>
      <c r="U249" s="418">
        <v>1</v>
      </c>
      <c r="V249" s="419">
        <v>0</v>
      </c>
      <c r="W249" s="438">
        <f>W242+U249-V249</f>
        <v>7</v>
      </c>
      <c r="X249" s="1553"/>
    </row>
    <row r="250" spans="1:24">
      <c r="A250" s="1526"/>
      <c r="B250" s="1523"/>
      <c r="C250" s="1546"/>
      <c r="D250" s="405" t="s">
        <v>3620</v>
      </c>
      <c r="E250" s="420">
        <v>4</v>
      </c>
      <c r="F250" s="421">
        <v>3</v>
      </c>
      <c r="G250" s="429">
        <f t="shared" si="72"/>
        <v>9</v>
      </c>
      <c r="H250" s="1553"/>
      <c r="I250" s="420">
        <v>2</v>
      </c>
      <c r="J250" s="421">
        <v>0</v>
      </c>
      <c r="K250" s="429">
        <f t="shared" si="73"/>
        <v>7</v>
      </c>
      <c r="L250" s="1553"/>
      <c r="M250" s="420">
        <v>0</v>
      </c>
      <c r="N250" s="421">
        <v>1</v>
      </c>
      <c r="O250" s="429">
        <f t="shared" si="74"/>
        <v>6</v>
      </c>
      <c r="P250" s="1553"/>
      <c r="Q250" s="420">
        <v>1</v>
      </c>
      <c r="R250" s="421">
        <v>0</v>
      </c>
      <c r="S250" s="429">
        <f t="shared" si="75"/>
        <v>1</v>
      </c>
      <c r="T250" s="1553"/>
      <c r="U250" s="420">
        <v>0</v>
      </c>
      <c r="V250" s="421">
        <v>0</v>
      </c>
      <c r="W250" s="429">
        <f>W243</f>
        <v>3</v>
      </c>
      <c r="X250" s="1553"/>
    </row>
    <row r="251" spans="1:24">
      <c r="A251" s="1526"/>
      <c r="B251" s="1523"/>
      <c r="C251" s="1536" t="s">
        <v>3621</v>
      </c>
      <c r="D251" s="407" t="s">
        <v>3622</v>
      </c>
      <c r="E251" s="422">
        <v>0</v>
      </c>
      <c r="F251" s="423">
        <v>0</v>
      </c>
      <c r="G251" s="433">
        <f t="shared" si="72"/>
        <v>1</v>
      </c>
      <c r="H251" s="1553"/>
      <c r="I251" s="422">
        <v>0</v>
      </c>
      <c r="J251" s="423">
        <v>0</v>
      </c>
      <c r="K251" s="433">
        <f t="shared" si="73"/>
        <v>1</v>
      </c>
      <c r="L251" s="1553"/>
      <c r="M251" s="422">
        <v>0</v>
      </c>
      <c r="N251" s="423">
        <v>0</v>
      </c>
      <c r="O251" s="433">
        <f t="shared" si="74"/>
        <v>1</v>
      </c>
      <c r="P251" s="1553"/>
      <c r="Q251" s="422">
        <v>0</v>
      </c>
      <c r="R251" s="423">
        <v>0</v>
      </c>
      <c r="S251" s="433">
        <f t="shared" si="75"/>
        <v>1</v>
      </c>
      <c r="T251" s="1553"/>
      <c r="U251" s="422">
        <v>0</v>
      </c>
      <c r="V251" s="423">
        <v>0</v>
      </c>
      <c r="W251" s="433">
        <f>W244+U251-V251</f>
        <v>9</v>
      </c>
      <c r="X251" s="1553"/>
    </row>
    <row r="252" spans="1:24">
      <c r="A252" s="1526"/>
      <c r="B252" s="1523"/>
      <c r="C252" s="1546"/>
      <c r="D252" s="405" t="s">
        <v>3623</v>
      </c>
      <c r="E252" s="420">
        <v>1</v>
      </c>
      <c r="F252" s="421">
        <v>1</v>
      </c>
      <c r="G252" s="429">
        <f t="shared" si="72"/>
        <v>13</v>
      </c>
      <c r="H252" s="1553"/>
      <c r="I252" s="420">
        <v>1</v>
      </c>
      <c r="J252" s="421">
        <v>0</v>
      </c>
      <c r="K252" s="429">
        <f t="shared" si="73"/>
        <v>10</v>
      </c>
      <c r="L252" s="1553"/>
      <c r="M252" s="420">
        <v>0</v>
      </c>
      <c r="N252" s="421">
        <v>0</v>
      </c>
      <c r="O252" s="429">
        <f t="shared" si="74"/>
        <v>0</v>
      </c>
      <c r="P252" s="1553"/>
      <c r="Q252" s="420">
        <v>0</v>
      </c>
      <c r="R252" s="421">
        <v>0</v>
      </c>
      <c r="S252" s="429">
        <f t="shared" si="75"/>
        <v>2</v>
      </c>
      <c r="T252" s="1553"/>
      <c r="U252" s="420">
        <v>0</v>
      </c>
      <c r="V252" s="421">
        <v>0</v>
      </c>
      <c r="W252" s="429">
        <f>W245+U252-V252</f>
        <v>3</v>
      </c>
      <c r="X252" s="1553"/>
    </row>
    <row r="253" spans="1:24">
      <c r="A253" s="1526"/>
      <c r="B253" s="1523"/>
      <c r="C253" s="1536" t="s">
        <v>3624</v>
      </c>
      <c r="D253" s="407" t="s">
        <v>3625</v>
      </c>
      <c r="E253" s="422">
        <v>5</v>
      </c>
      <c r="F253" s="423">
        <v>1</v>
      </c>
      <c r="G253" s="433">
        <f t="shared" si="72"/>
        <v>30</v>
      </c>
      <c r="H253" s="1553"/>
      <c r="I253" s="422">
        <v>1</v>
      </c>
      <c r="J253" s="423">
        <v>0</v>
      </c>
      <c r="K253" s="433">
        <f t="shared" si="73"/>
        <v>3</v>
      </c>
      <c r="L253" s="1553"/>
      <c r="M253" s="422">
        <v>0</v>
      </c>
      <c r="N253" s="423">
        <v>0</v>
      </c>
      <c r="O253" s="433">
        <f t="shared" si="74"/>
        <v>1</v>
      </c>
      <c r="P253" s="1553"/>
      <c r="Q253" s="422">
        <v>0</v>
      </c>
      <c r="R253" s="423">
        <v>0</v>
      </c>
      <c r="S253" s="433">
        <f t="shared" si="75"/>
        <v>2</v>
      </c>
      <c r="T253" s="1553"/>
      <c r="U253" s="422">
        <v>0</v>
      </c>
      <c r="V253" s="423">
        <v>0</v>
      </c>
      <c r="W253" s="433">
        <f>W246+U253-V253</f>
        <v>6</v>
      </c>
      <c r="X253" s="1553"/>
    </row>
    <row r="254" spans="1:24">
      <c r="A254" s="1539"/>
      <c r="B254" s="1541"/>
      <c r="C254" s="1537"/>
      <c r="D254" s="414" t="s">
        <v>3626</v>
      </c>
      <c r="E254" s="424">
        <v>3</v>
      </c>
      <c r="F254" s="425">
        <v>1</v>
      </c>
      <c r="G254" s="429">
        <f t="shared" si="72"/>
        <v>24</v>
      </c>
      <c r="H254" s="1554"/>
      <c r="I254" s="424">
        <v>1</v>
      </c>
      <c r="J254" s="425">
        <v>1</v>
      </c>
      <c r="K254" s="434">
        <f t="shared" si="73"/>
        <v>4</v>
      </c>
      <c r="L254" s="1554"/>
      <c r="M254" s="424">
        <v>1</v>
      </c>
      <c r="N254" s="425">
        <v>0</v>
      </c>
      <c r="O254" s="434">
        <f t="shared" si="74"/>
        <v>3</v>
      </c>
      <c r="P254" s="1554"/>
      <c r="Q254" s="424">
        <v>0</v>
      </c>
      <c r="R254" s="425">
        <v>0</v>
      </c>
      <c r="S254" s="429">
        <f t="shared" si="75"/>
        <v>2</v>
      </c>
      <c r="T254" s="1554"/>
      <c r="U254" s="420">
        <v>0</v>
      </c>
      <c r="V254" s="421">
        <v>0</v>
      </c>
      <c r="W254" s="434">
        <f>W247+U254-V254</f>
        <v>4</v>
      </c>
      <c r="X254" s="1554"/>
    </row>
    <row r="255" spans="1:24">
      <c r="A255" s="1525" t="s">
        <v>3704</v>
      </c>
      <c r="B255" s="1522" t="s">
        <v>3705</v>
      </c>
      <c r="C255" s="1520" t="s">
        <v>3617</v>
      </c>
      <c r="D255" s="407" t="s">
        <v>3618</v>
      </c>
      <c r="E255" s="422">
        <v>1</v>
      </c>
      <c r="F255" s="423">
        <v>0</v>
      </c>
      <c r="G255" s="433">
        <v>14</v>
      </c>
      <c r="H255" s="1552">
        <f>SUM(G255:G261)</f>
        <v>100</v>
      </c>
      <c r="I255" s="422">
        <v>1</v>
      </c>
      <c r="J255" s="423">
        <v>0</v>
      </c>
      <c r="K255" s="433">
        <v>6</v>
      </c>
      <c r="L255" s="1552">
        <f>SUM(K255:K261)</f>
        <v>34</v>
      </c>
      <c r="M255" s="422">
        <v>0</v>
      </c>
      <c r="N255" s="423">
        <v>0</v>
      </c>
      <c r="O255" s="433">
        <v>4</v>
      </c>
      <c r="P255" s="1552">
        <f>SUM(O255:O261)</f>
        <v>15</v>
      </c>
      <c r="Q255" s="422">
        <v>2</v>
      </c>
      <c r="R255" s="423">
        <v>0</v>
      </c>
      <c r="S255" s="433">
        <v>5</v>
      </c>
      <c r="T255" s="1552">
        <f>SUM(S255:S261)</f>
        <v>16</v>
      </c>
      <c r="U255" s="422">
        <v>0</v>
      </c>
      <c r="V255" s="423">
        <v>1</v>
      </c>
      <c r="W255" s="433">
        <v>8</v>
      </c>
      <c r="X255" s="1552">
        <f>SUM(W255:W261)</f>
        <v>38</v>
      </c>
    </row>
    <row r="256" spans="1:24">
      <c r="A256" s="1526"/>
      <c r="B256" s="1523"/>
      <c r="C256" s="1535"/>
      <c r="D256" s="404" t="s">
        <v>3619</v>
      </c>
      <c r="E256" s="418">
        <v>5</v>
      </c>
      <c r="F256" s="419">
        <v>1</v>
      </c>
      <c r="G256" s="438">
        <f t="shared" ref="G256:G261" si="76">G249+E256-F256</f>
        <v>12</v>
      </c>
      <c r="H256" s="1553"/>
      <c r="I256" s="418">
        <v>1</v>
      </c>
      <c r="J256" s="419">
        <v>2</v>
      </c>
      <c r="K256" s="438">
        <f t="shared" ref="K256:K261" si="77">K249+I256-J256</f>
        <v>1</v>
      </c>
      <c r="L256" s="1553"/>
      <c r="M256" s="418">
        <v>0</v>
      </c>
      <c r="N256" s="419">
        <v>0</v>
      </c>
      <c r="O256" s="438">
        <f t="shared" ref="O256:O261" si="78">O249+M256-N256</f>
        <v>0</v>
      </c>
      <c r="P256" s="1553"/>
      <c r="Q256" s="418">
        <v>0</v>
      </c>
      <c r="R256" s="419">
        <v>0</v>
      </c>
      <c r="S256" s="438">
        <f t="shared" ref="S256:S261" si="79">S249+Q256-R256</f>
        <v>2</v>
      </c>
      <c r="T256" s="1553"/>
      <c r="U256" s="418">
        <v>0</v>
      </c>
      <c r="V256" s="419">
        <v>0</v>
      </c>
      <c r="W256" s="438">
        <f>W249+U256-V256</f>
        <v>7</v>
      </c>
      <c r="X256" s="1553"/>
    </row>
    <row r="257" spans="1:24">
      <c r="A257" s="1526"/>
      <c r="B257" s="1523"/>
      <c r="C257" s="1521"/>
      <c r="D257" s="405" t="s">
        <v>3620</v>
      </c>
      <c r="E257" s="420">
        <v>1</v>
      </c>
      <c r="F257" s="421">
        <v>5</v>
      </c>
      <c r="G257" s="429">
        <f t="shared" si="76"/>
        <v>5</v>
      </c>
      <c r="H257" s="1553"/>
      <c r="I257" s="420">
        <v>2</v>
      </c>
      <c r="J257" s="421">
        <v>1</v>
      </c>
      <c r="K257" s="429">
        <f t="shared" si="77"/>
        <v>8</v>
      </c>
      <c r="L257" s="1553"/>
      <c r="M257" s="420">
        <v>1</v>
      </c>
      <c r="N257" s="421">
        <v>2</v>
      </c>
      <c r="O257" s="429">
        <f t="shared" si="78"/>
        <v>5</v>
      </c>
      <c r="P257" s="1553"/>
      <c r="Q257" s="420">
        <v>1</v>
      </c>
      <c r="R257" s="421">
        <v>0</v>
      </c>
      <c r="S257" s="429">
        <f t="shared" si="79"/>
        <v>2</v>
      </c>
      <c r="T257" s="1553"/>
      <c r="U257" s="420">
        <v>0</v>
      </c>
      <c r="V257" s="421">
        <v>0</v>
      </c>
      <c r="W257" s="429">
        <f>W250</f>
        <v>3</v>
      </c>
      <c r="X257" s="1553"/>
    </row>
    <row r="258" spans="1:24">
      <c r="A258" s="1526"/>
      <c r="B258" s="1523"/>
      <c r="C258" s="1520" t="s">
        <v>3621</v>
      </c>
      <c r="D258" s="407" t="s">
        <v>3622</v>
      </c>
      <c r="E258" s="422">
        <v>0</v>
      </c>
      <c r="F258" s="423">
        <v>0</v>
      </c>
      <c r="G258" s="433">
        <f t="shared" si="76"/>
        <v>1</v>
      </c>
      <c r="H258" s="1553"/>
      <c r="I258" s="422">
        <v>0</v>
      </c>
      <c r="J258" s="423">
        <v>0</v>
      </c>
      <c r="K258" s="433">
        <f t="shared" si="77"/>
        <v>1</v>
      </c>
      <c r="L258" s="1553"/>
      <c r="M258" s="422">
        <v>0</v>
      </c>
      <c r="N258" s="423">
        <v>0</v>
      </c>
      <c r="O258" s="433">
        <f t="shared" si="78"/>
        <v>1</v>
      </c>
      <c r="P258" s="1553"/>
      <c r="Q258" s="422">
        <v>0</v>
      </c>
      <c r="R258" s="423">
        <v>0</v>
      </c>
      <c r="S258" s="433">
        <f t="shared" si="79"/>
        <v>1</v>
      </c>
      <c r="T258" s="1553"/>
      <c r="U258" s="422">
        <v>0</v>
      </c>
      <c r="V258" s="423">
        <v>0</v>
      </c>
      <c r="W258" s="433">
        <f>W251+U258-V258</f>
        <v>9</v>
      </c>
      <c r="X258" s="1553"/>
    </row>
    <row r="259" spans="1:24">
      <c r="A259" s="1526"/>
      <c r="B259" s="1523"/>
      <c r="C259" s="1521"/>
      <c r="D259" s="405" t="s">
        <v>3623</v>
      </c>
      <c r="E259" s="420">
        <v>1</v>
      </c>
      <c r="F259" s="421">
        <v>1</v>
      </c>
      <c r="G259" s="429">
        <f t="shared" si="76"/>
        <v>13</v>
      </c>
      <c r="H259" s="1553"/>
      <c r="I259" s="420">
        <v>1</v>
      </c>
      <c r="J259" s="421">
        <v>0</v>
      </c>
      <c r="K259" s="429">
        <f t="shared" si="77"/>
        <v>11</v>
      </c>
      <c r="L259" s="1553"/>
      <c r="M259" s="420">
        <v>0</v>
      </c>
      <c r="N259" s="421">
        <v>0</v>
      </c>
      <c r="O259" s="429">
        <f t="shared" si="78"/>
        <v>0</v>
      </c>
      <c r="P259" s="1553"/>
      <c r="Q259" s="420">
        <v>0</v>
      </c>
      <c r="R259" s="421">
        <v>0</v>
      </c>
      <c r="S259" s="429">
        <f t="shared" si="79"/>
        <v>2</v>
      </c>
      <c r="T259" s="1553"/>
      <c r="U259" s="420">
        <v>0</v>
      </c>
      <c r="V259" s="421">
        <v>1</v>
      </c>
      <c r="W259" s="429">
        <f>W252+U259-V259</f>
        <v>2</v>
      </c>
      <c r="X259" s="1553"/>
    </row>
    <row r="260" spans="1:24">
      <c r="A260" s="1526"/>
      <c r="B260" s="1523"/>
      <c r="C260" s="1520" t="s">
        <v>3624</v>
      </c>
      <c r="D260" s="407" t="s">
        <v>3625</v>
      </c>
      <c r="E260" s="422">
        <v>4</v>
      </c>
      <c r="F260" s="423">
        <v>2</v>
      </c>
      <c r="G260" s="433">
        <f t="shared" si="76"/>
        <v>32</v>
      </c>
      <c r="H260" s="1553"/>
      <c r="I260" s="422">
        <v>0</v>
      </c>
      <c r="J260" s="423">
        <v>0</v>
      </c>
      <c r="K260" s="433">
        <f t="shared" si="77"/>
        <v>3</v>
      </c>
      <c r="L260" s="1553"/>
      <c r="M260" s="422">
        <v>0</v>
      </c>
      <c r="N260" s="423">
        <v>0</v>
      </c>
      <c r="O260" s="433">
        <f t="shared" si="78"/>
        <v>1</v>
      </c>
      <c r="P260" s="1553"/>
      <c r="Q260" s="422">
        <v>0</v>
      </c>
      <c r="R260" s="423">
        <v>0</v>
      </c>
      <c r="S260" s="433">
        <f t="shared" si="79"/>
        <v>2</v>
      </c>
      <c r="T260" s="1553"/>
      <c r="U260" s="422">
        <v>0</v>
      </c>
      <c r="V260" s="423">
        <v>0</v>
      </c>
      <c r="W260" s="433">
        <f>W253+U260-V260</f>
        <v>6</v>
      </c>
      <c r="X260" s="1553"/>
    </row>
    <row r="261" spans="1:24">
      <c r="A261" s="1539"/>
      <c r="B261" s="1541"/>
      <c r="C261" s="1521"/>
      <c r="D261" s="405" t="s">
        <v>3626</v>
      </c>
      <c r="E261" s="420">
        <v>1</v>
      </c>
      <c r="F261" s="421">
        <v>2</v>
      </c>
      <c r="G261" s="429">
        <f t="shared" si="76"/>
        <v>23</v>
      </c>
      <c r="H261" s="1554"/>
      <c r="I261" s="420">
        <v>1</v>
      </c>
      <c r="J261" s="421">
        <v>1</v>
      </c>
      <c r="K261" s="434">
        <f t="shared" si="77"/>
        <v>4</v>
      </c>
      <c r="L261" s="1554"/>
      <c r="M261" s="420">
        <v>1</v>
      </c>
      <c r="N261" s="421">
        <v>0</v>
      </c>
      <c r="O261" s="434">
        <f t="shared" si="78"/>
        <v>4</v>
      </c>
      <c r="P261" s="1554"/>
      <c r="Q261" s="420">
        <v>0</v>
      </c>
      <c r="R261" s="421">
        <v>0</v>
      </c>
      <c r="S261" s="429">
        <f t="shared" si="79"/>
        <v>2</v>
      </c>
      <c r="T261" s="1554"/>
      <c r="U261" s="420">
        <v>0</v>
      </c>
      <c r="V261" s="421">
        <v>1</v>
      </c>
      <c r="W261" s="434">
        <f>W254+U261-V261</f>
        <v>3</v>
      </c>
      <c r="X261" s="1554"/>
    </row>
    <row r="262" spans="1:24">
      <c r="A262" s="1525" t="s">
        <v>3706</v>
      </c>
      <c r="B262" s="1522" t="s">
        <v>3707</v>
      </c>
      <c r="C262" s="1536" t="s">
        <v>3617</v>
      </c>
      <c r="D262" s="407" t="s">
        <v>3618</v>
      </c>
      <c r="E262" s="422">
        <v>0</v>
      </c>
      <c r="F262" s="423">
        <v>0</v>
      </c>
      <c r="G262" s="433">
        <v>14</v>
      </c>
      <c r="H262" s="1552">
        <f>SUM(G262:G268)</f>
        <v>95</v>
      </c>
      <c r="I262" s="422">
        <v>1</v>
      </c>
      <c r="J262" s="423">
        <v>1</v>
      </c>
      <c r="K262" s="433">
        <v>6</v>
      </c>
      <c r="L262" s="1552">
        <f>SUM(K262:K268)</f>
        <v>38</v>
      </c>
      <c r="M262" s="422">
        <v>0</v>
      </c>
      <c r="N262" s="423">
        <v>0</v>
      </c>
      <c r="O262" s="433">
        <v>4</v>
      </c>
      <c r="P262" s="1552">
        <f>SUM(O262:O268)</f>
        <v>18</v>
      </c>
      <c r="Q262" s="422">
        <v>0</v>
      </c>
      <c r="R262" s="423">
        <v>0</v>
      </c>
      <c r="S262" s="433">
        <v>5</v>
      </c>
      <c r="T262" s="1552">
        <f>SUM(S262:S268)</f>
        <v>16</v>
      </c>
      <c r="U262" s="422">
        <v>0</v>
      </c>
      <c r="V262" s="423">
        <v>1</v>
      </c>
      <c r="W262" s="433">
        <v>8</v>
      </c>
      <c r="X262" s="1552">
        <f>SUM(W262:W268)</f>
        <v>38</v>
      </c>
    </row>
    <row r="263" spans="1:24">
      <c r="A263" s="1526"/>
      <c r="B263" s="1523"/>
      <c r="C263" s="1546"/>
      <c r="D263" s="404" t="s">
        <v>3619</v>
      </c>
      <c r="E263" s="418">
        <v>1</v>
      </c>
      <c r="F263" s="419">
        <v>4</v>
      </c>
      <c r="G263" s="438">
        <f>G256+E263-F263</f>
        <v>9</v>
      </c>
      <c r="H263" s="1553"/>
      <c r="I263" s="418">
        <v>2</v>
      </c>
      <c r="J263" s="419">
        <v>0</v>
      </c>
      <c r="K263" s="438">
        <f>K256+I263-J263</f>
        <v>3</v>
      </c>
      <c r="L263" s="1553"/>
      <c r="M263" s="418">
        <v>2</v>
      </c>
      <c r="N263" s="419">
        <v>0</v>
      </c>
      <c r="O263" s="438">
        <f t="shared" ref="O263:O268" si="80">O256+M263-N263</f>
        <v>2</v>
      </c>
      <c r="P263" s="1553"/>
      <c r="Q263" s="418">
        <v>0</v>
      </c>
      <c r="R263" s="419">
        <v>0</v>
      </c>
      <c r="S263" s="438">
        <f>S256+Q263-R263</f>
        <v>2</v>
      </c>
      <c r="T263" s="1553"/>
      <c r="U263" s="418">
        <v>0</v>
      </c>
      <c r="V263" s="419">
        <v>0</v>
      </c>
      <c r="W263" s="438">
        <f>W256+U263-V263</f>
        <v>7</v>
      </c>
      <c r="X263" s="1553"/>
    </row>
    <row r="264" spans="1:24">
      <c r="A264" s="1526"/>
      <c r="B264" s="1523"/>
      <c r="C264" s="1546"/>
      <c r="D264" s="405" t="s">
        <v>3620</v>
      </c>
      <c r="E264" s="420">
        <v>0</v>
      </c>
      <c r="F264" s="421">
        <v>0</v>
      </c>
      <c r="G264" s="429">
        <f>G257</f>
        <v>5</v>
      </c>
      <c r="H264" s="1553"/>
      <c r="I264" s="420">
        <v>0</v>
      </c>
      <c r="J264" s="421">
        <v>0</v>
      </c>
      <c r="K264" s="429">
        <f>K257</f>
        <v>8</v>
      </c>
      <c r="L264" s="1553"/>
      <c r="M264" s="420">
        <v>0</v>
      </c>
      <c r="N264" s="421">
        <v>1</v>
      </c>
      <c r="O264" s="429">
        <f t="shared" si="80"/>
        <v>4</v>
      </c>
      <c r="P264" s="1553"/>
      <c r="Q264" s="420">
        <v>0</v>
      </c>
      <c r="R264" s="421">
        <v>0</v>
      </c>
      <c r="S264" s="429">
        <f>S257</f>
        <v>2</v>
      </c>
      <c r="T264" s="1553"/>
      <c r="U264" s="420">
        <v>0</v>
      </c>
      <c r="V264" s="421">
        <v>0</v>
      </c>
      <c r="W264" s="429">
        <f>W257</f>
        <v>3</v>
      </c>
      <c r="X264" s="1553"/>
    </row>
    <row r="265" spans="1:24">
      <c r="A265" s="1526"/>
      <c r="B265" s="1523"/>
      <c r="C265" s="1536" t="s">
        <v>3621</v>
      </c>
      <c r="D265" s="407" t="s">
        <v>3622</v>
      </c>
      <c r="E265" s="422">
        <v>0</v>
      </c>
      <c r="F265" s="423">
        <v>0</v>
      </c>
      <c r="G265" s="433">
        <f>G258+E265-F265</f>
        <v>1</v>
      </c>
      <c r="H265" s="1553"/>
      <c r="I265" s="422">
        <v>0</v>
      </c>
      <c r="J265" s="423">
        <v>0</v>
      </c>
      <c r="K265" s="433">
        <f>K258+I265-J265</f>
        <v>1</v>
      </c>
      <c r="L265" s="1553"/>
      <c r="M265" s="422">
        <v>0</v>
      </c>
      <c r="N265" s="423">
        <v>0</v>
      </c>
      <c r="O265" s="433">
        <f t="shared" si="80"/>
        <v>1</v>
      </c>
      <c r="P265" s="1553"/>
      <c r="Q265" s="422">
        <v>0</v>
      </c>
      <c r="R265" s="423">
        <v>0</v>
      </c>
      <c r="S265" s="433">
        <f>S258+Q265-R265</f>
        <v>1</v>
      </c>
      <c r="T265" s="1553"/>
      <c r="U265" s="422">
        <v>0</v>
      </c>
      <c r="V265" s="423">
        <v>0</v>
      </c>
      <c r="W265" s="433">
        <f>W258+U265-V265</f>
        <v>9</v>
      </c>
      <c r="X265" s="1553"/>
    </row>
    <row r="266" spans="1:24">
      <c r="A266" s="1526"/>
      <c r="B266" s="1523"/>
      <c r="C266" s="1546"/>
      <c r="D266" s="405" t="s">
        <v>3623</v>
      </c>
      <c r="E266" s="420">
        <v>2</v>
      </c>
      <c r="F266" s="421">
        <v>0</v>
      </c>
      <c r="G266" s="429">
        <f>G259+E266-F266</f>
        <v>15</v>
      </c>
      <c r="H266" s="1553"/>
      <c r="I266" s="420">
        <v>0</v>
      </c>
      <c r="J266" s="421">
        <v>0</v>
      </c>
      <c r="K266" s="429">
        <f>K259+I266-J266</f>
        <v>11</v>
      </c>
      <c r="L266" s="1553"/>
      <c r="M266" s="420">
        <v>0</v>
      </c>
      <c r="N266" s="421">
        <v>0</v>
      </c>
      <c r="O266" s="429">
        <f t="shared" si="80"/>
        <v>0</v>
      </c>
      <c r="P266" s="1553"/>
      <c r="Q266" s="420">
        <v>0</v>
      </c>
      <c r="R266" s="421">
        <v>0</v>
      </c>
      <c r="S266" s="429">
        <f>S259+Q266-R266</f>
        <v>2</v>
      </c>
      <c r="T266" s="1553"/>
      <c r="U266" s="420">
        <v>0</v>
      </c>
      <c r="V266" s="421">
        <v>0</v>
      </c>
      <c r="W266" s="429">
        <f>W259+U266-V266</f>
        <v>2</v>
      </c>
      <c r="X266" s="1553"/>
    </row>
    <row r="267" spans="1:24">
      <c r="A267" s="1526"/>
      <c r="B267" s="1523"/>
      <c r="C267" s="1536" t="s">
        <v>3624</v>
      </c>
      <c r="D267" s="407" t="s">
        <v>3625</v>
      </c>
      <c r="E267" s="422">
        <v>3</v>
      </c>
      <c r="F267" s="423">
        <v>5</v>
      </c>
      <c r="G267" s="433">
        <f>G260+E267-F267</f>
        <v>30</v>
      </c>
      <c r="H267" s="1553"/>
      <c r="I267" s="422">
        <v>3</v>
      </c>
      <c r="J267" s="423">
        <v>0</v>
      </c>
      <c r="K267" s="433">
        <f>K260+I267-J267</f>
        <v>6</v>
      </c>
      <c r="L267" s="1553"/>
      <c r="M267" s="422">
        <v>0</v>
      </c>
      <c r="N267" s="423">
        <v>0</v>
      </c>
      <c r="O267" s="433">
        <f t="shared" si="80"/>
        <v>1</v>
      </c>
      <c r="P267" s="1553"/>
      <c r="Q267" s="422">
        <v>0</v>
      </c>
      <c r="R267" s="423">
        <v>0</v>
      </c>
      <c r="S267" s="433">
        <f>S260+Q267-R267</f>
        <v>2</v>
      </c>
      <c r="T267" s="1553"/>
      <c r="U267" s="422">
        <v>0</v>
      </c>
      <c r="V267" s="423">
        <v>0</v>
      </c>
      <c r="W267" s="433">
        <f>W260+U267-V267</f>
        <v>6</v>
      </c>
      <c r="X267" s="1553"/>
    </row>
    <row r="268" spans="1:24">
      <c r="A268" s="1539"/>
      <c r="B268" s="1541"/>
      <c r="C268" s="1537"/>
      <c r="D268" s="414" t="s">
        <v>3626</v>
      </c>
      <c r="E268" s="424">
        <v>0</v>
      </c>
      <c r="F268" s="425">
        <v>2</v>
      </c>
      <c r="G268" s="429">
        <f>G261+E268-F268</f>
        <v>21</v>
      </c>
      <c r="H268" s="1554"/>
      <c r="I268" s="424">
        <v>0</v>
      </c>
      <c r="J268" s="425">
        <v>1</v>
      </c>
      <c r="K268" s="434">
        <f>K261+I268-J268</f>
        <v>3</v>
      </c>
      <c r="L268" s="1554"/>
      <c r="M268" s="424">
        <v>2</v>
      </c>
      <c r="N268" s="425">
        <v>0</v>
      </c>
      <c r="O268" s="434">
        <f t="shared" si="80"/>
        <v>6</v>
      </c>
      <c r="P268" s="1554"/>
      <c r="Q268" s="424">
        <v>0</v>
      </c>
      <c r="R268" s="425">
        <v>0</v>
      </c>
      <c r="S268" s="429">
        <f>S261+Q268-R268</f>
        <v>2</v>
      </c>
      <c r="T268" s="1554"/>
      <c r="U268" s="424">
        <v>0</v>
      </c>
      <c r="V268" s="425">
        <v>0</v>
      </c>
      <c r="W268" s="434">
        <f>W261+U268-V268</f>
        <v>3</v>
      </c>
      <c r="X268" s="1554"/>
    </row>
    <row r="269" spans="1:24">
      <c r="A269" s="1525" t="s">
        <v>3708</v>
      </c>
      <c r="B269" s="1522" t="s">
        <v>3709</v>
      </c>
      <c r="C269" s="1520" t="s">
        <v>3617</v>
      </c>
      <c r="D269" s="407" t="s">
        <v>3618</v>
      </c>
      <c r="E269" s="422">
        <v>4</v>
      </c>
      <c r="F269" s="423">
        <v>2</v>
      </c>
      <c r="G269" s="433">
        <v>17</v>
      </c>
      <c r="H269" s="1552">
        <f>SUM(G269:G275)</f>
        <v>87</v>
      </c>
      <c r="I269" s="422">
        <v>1</v>
      </c>
      <c r="J269" s="423">
        <v>1</v>
      </c>
      <c r="K269" s="433">
        <v>6</v>
      </c>
      <c r="L269" s="1552">
        <f>SUM(K269:K275)</f>
        <v>39</v>
      </c>
      <c r="M269" s="422">
        <v>0</v>
      </c>
      <c r="N269" s="423">
        <v>0</v>
      </c>
      <c r="O269" s="433">
        <v>4</v>
      </c>
      <c r="P269" s="1552">
        <f>SUM(O269:O275)</f>
        <v>17</v>
      </c>
      <c r="Q269" s="422">
        <v>0</v>
      </c>
      <c r="R269" s="423">
        <v>0</v>
      </c>
      <c r="S269" s="433">
        <v>5</v>
      </c>
      <c r="T269" s="1552">
        <f>SUM(S269:S275)</f>
        <v>16</v>
      </c>
      <c r="U269" s="422">
        <v>0</v>
      </c>
      <c r="V269" s="423">
        <v>0</v>
      </c>
      <c r="W269" s="433">
        <v>8</v>
      </c>
      <c r="X269" s="1552">
        <f>SUM(W269:W275)</f>
        <v>39</v>
      </c>
    </row>
    <row r="270" spans="1:24">
      <c r="A270" s="1526"/>
      <c r="B270" s="1523"/>
      <c r="C270" s="1535"/>
      <c r="D270" s="404" t="s">
        <v>3619</v>
      </c>
      <c r="E270" s="418">
        <v>0</v>
      </c>
      <c r="F270" s="419">
        <v>1</v>
      </c>
      <c r="G270" s="438">
        <f t="shared" ref="G270:G275" si="81">G263+E270-F270</f>
        <v>8</v>
      </c>
      <c r="H270" s="1553"/>
      <c r="I270" s="418">
        <v>0</v>
      </c>
      <c r="J270" s="419">
        <v>1</v>
      </c>
      <c r="K270" s="438">
        <f t="shared" ref="K270:K275" si="82">K263+I270-J270</f>
        <v>2</v>
      </c>
      <c r="L270" s="1553"/>
      <c r="M270" s="418">
        <v>0</v>
      </c>
      <c r="N270" s="419">
        <v>0</v>
      </c>
      <c r="O270" s="438">
        <f t="shared" ref="O270:O275" si="83">O263+M270-N270</f>
        <v>2</v>
      </c>
      <c r="P270" s="1553"/>
      <c r="Q270" s="418">
        <v>1</v>
      </c>
      <c r="R270" s="419">
        <v>2</v>
      </c>
      <c r="S270" s="438">
        <f>S263+Q270-R270</f>
        <v>1</v>
      </c>
      <c r="T270" s="1553"/>
      <c r="U270" s="418">
        <v>1</v>
      </c>
      <c r="V270" s="419">
        <v>0</v>
      </c>
      <c r="W270" s="438">
        <f>W263+U270-V270</f>
        <v>8</v>
      </c>
      <c r="X270" s="1553"/>
    </row>
    <row r="271" spans="1:24">
      <c r="A271" s="1526"/>
      <c r="B271" s="1523"/>
      <c r="C271" s="1521"/>
      <c r="D271" s="405" t="s">
        <v>3620</v>
      </c>
      <c r="E271" s="420">
        <v>4</v>
      </c>
      <c r="F271" s="421">
        <v>1</v>
      </c>
      <c r="G271" s="429">
        <f t="shared" si="81"/>
        <v>8</v>
      </c>
      <c r="H271" s="1553"/>
      <c r="I271" s="420">
        <v>2</v>
      </c>
      <c r="J271" s="421">
        <v>2</v>
      </c>
      <c r="K271" s="429">
        <f t="shared" si="82"/>
        <v>8</v>
      </c>
      <c r="L271" s="1553"/>
      <c r="M271" s="420">
        <v>1</v>
      </c>
      <c r="N271" s="421">
        <v>0</v>
      </c>
      <c r="O271" s="429">
        <f t="shared" si="83"/>
        <v>5</v>
      </c>
      <c r="P271" s="1553"/>
      <c r="Q271" s="420">
        <v>0</v>
      </c>
      <c r="R271" s="421">
        <v>0</v>
      </c>
      <c r="S271" s="429">
        <f>S264</f>
        <v>2</v>
      </c>
      <c r="T271" s="1553"/>
      <c r="U271" s="420">
        <v>0</v>
      </c>
      <c r="V271" s="421">
        <v>0</v>
      </c>
      <c r="W271" s="429">
        <f>W264</f>
        <v>3</v>
      </c>
      <c r="X271" s="1553"/>
    </row>
    <row r="272" spans="1:24">
      <c r="A272" s="1526"/>
      <c r="B272" s="1523"/>
      <c r="C272" s="1520" t="s">
        <v>3621</v>
      </c>
      <c r="D272" s="407" t="s">
        <v>3622</v>
      </c>
      <c r="E272" s="422">
        <v>1</v>
      </c>
      <c r="F272" s="423">
        <v>1</v>
      </c>
      <c r="G272" s="433">
        <f t="shared" si="81"/>
        <v>1</v>
      </c>
      <c r="H272" s="1553"/>
      <c r="I272" s="422">
        <v>1</v>
      </c>
      <c r="J272" s="423">
        <v>0</v>
      </c>
      <c r="K272" s="433">
        <f t="shared" si="82"/>
        <v>2</v>
      </c>
      <c r="L272" s="1553"/>
      <c r="M272" s="422">
        <v>0</v>
      </c>
      <c r="N272" s="423">
        <v>0</v>
      </c>
      <c r="O272" s="433">
        <f t="shared" si="83"/>
        <v>1</v>
      </c>
      <c r="P272" s="1553"/>
      <c r="Q272" s="422">
        <v>0</v>
      </c>
      <c r="R272" s="423">
        <v>0</v>
      </c>
      <c r="S272" s="433">
        <f>S265+Q272-R272</f>
        <v>1</v>
      </c>
      <c r="T272" s="1553"/>
      <c r="U272" s="422">
        <v>0</v>
      </c>
      <c r="V272" s="423">
        <v>0</v>
      </c>
      <c r="W272" s="433">
        <f>W265+U272-V272</f>
        <v>9</v>
      </c>
      <c r="X272" s="1553"/>
    </row>
    <row r="273" spans="1:24">
      <c r="A273" s="1526"/>
      <c r="B273" s="1523"/>
      <c r="C273" s="1521"/>
      <c r="D273" s="405" t="s">
        <v>3623</v>
      </c>
      <c r="E273" s="420">
        <v>2</v>
      </c>
      <c r="F273" s="421">
        <v>1</v>
      </c>
      <c r="G273" s="429">
        <f t="shared" si="81"/>
        <v>16</v>
      </c>
      <c r="H273" s="1553"/>
      <c r="I273" s="420">
        <v>1</v>
      </c>
      <c r="J273" s="421">
        <v>0</v>
      </c>
      <c r="K273" s="429">
        <f t="shared" si="82"/>
        <v>12</v>
      </c>
      <c r="L273" s="1553"/>
      <c r="M273" s="420">
        <v>0</v>
      </c>
      <c r="N273" s="421">
        <v>0</v>
      </c>
      <c r="O273" s="429">
        <f t="shared" si="83"/>
        <v>0</v>
      </c>
      <c r="P273" s="1553"/>
      <c r="Q273" s="420">
        <v>0</v>
      </c>
      <c r="R273" s="421">
        <v>1</v>
      </c>
      <c r="S273" s="429">
        <f>S266+Q273-R273</f>
        <v>1</v>
      </c>
      <c r="T273" s="1553"/>
      <c r="U273" s="420">
        <v>0</v>
      </c>
      <c r="V273" s="421">
        <v>0</v>
      </c>
      <c r="W273" s="429">
        <f>W266+U273-V273</f>
        <v>2</v>
      </c>
      <c r="X273" s="1553"/>
    </row>
    <row r="274" spans="1:24">
      <c r="A274" s="1526"/>
      <c r="B274" s="1523"/>
      <c r="C274" s="1520" t="s">
        <v>3624</v>
      </c>
      <c r="D274" s="407" t="s">
        <v>3625</v>
      </c>
      <c r="E274" s="422">
        <v>11</v>
      </c>
      <c r="F274" s="423">
        <v>24</v>
      </c>
      <c r="G274" s="433">
        <f t="shared" si="81"/>
        <v>17</v>
      </c>
      <c r="H274" s="1553"/>
      <c r="I274" s="422">
        <v>0</v>
      </c>
      <c r="J274" s="423">
        <v>0</v>
      </c>
      <c r="K274" s="433">
        <f t="shared" si="82"/>
        <v>6</v>
      </c>
      <c r="L274" s="1553"/>
      <c r="M274" s="422">
        <v>0</v>
      </c>
      <c r="N274" s="423">
        <v>0</v>
      </c>
      <c r="O274" s="433">
        <f t="shared" si="83"/>
        <v>1</v>
      </c>
      <c r="P274" s="1553"/>
      <c r="Q274" s="422">
        <v>0</v>
      </c>
      <c r="R274" s="423">
        <v>0</v>
      </c>
      <c r="S274" s="433">
        <f>S267+Q274-R274</f>
        <v>2</v>
      </c>
      <c r="T274" s="1553"/>
      <c r="U274" s="422">
        <v>0</v>
      </c>
      <c r="V274" s="423">
        <v>0</v>
      </c>
      <c r="W274" s="433">
        <f>W267+U274-V274</f>
        <v>6</v>
      </c>
      <c r="X274" s="1553"/>
    </row>
    <row r="275" spans="1:24">
      <c r="A275" s="1539"/>
      <c r="B275" s="1541"/>
      <c r="C275" s="1521"/>
      <c r="D275" s="405" t="s">
        <v>3626</v>
      </c>
      <c r="E275" s="420">
        <v>0</v>
      </c>
      <c r="F275" s="421">
        <v>1</v>
      </c>
      <c r="G275" s="429">
        <f t="shared" si="81"/>
        <v>20</v>
      </c>
      <c r="H275" s="1554"/>
      <c r="I275" s="420">
        <v>0</v>
      </c>
      <c r="J275" s="421">
        <v>0</v>
      </c>
      <c r="K275" s="434">
        <f t="shared" si="82"/>
        <v>3</v>
      </c>
      <c r="L275" s="1554"/>
      <c r="M275" s="420">
        <v>0</v>
      </c>
      <c r="N275" s="421">
        <v>2</v>
      </c>
      <c r="O275" s="434">
        <f t="shared" si="83"/>
        <v>4</v>
      </c>
      <c r="P275" s="1554"/>
      <c r="Q275" s="420">
        <v>2</v>
      </c>
      <c r="R275" s="421">
        <v>0</v>
      </c>
      <c r="S275" s="429">
        <f>S268+Q275-R275</f>
        <v>4</v>
      </c>
      <c r="T275" s="1554"/>
      <c r="U275" s="420">
        <v>0</v>
      </c>
      <c r="V275" s="421">
        <v>0</v>
      </c>
      <c r="W275" s="434">
        <f>W268+U275-V275</f>
        <v>3</v>
      </c>
      <c r="X275" s="1554"/>
    </row>
    <row r="276" spans="1:24">
      <c r="A276" s="1525" t="s">
        <v>3710</v>
      </c>
      <c r="B276" s="1522" t="s">
        <v>3711</v>
      </c>
      <c r="C276" s="1536" t="s">
        <v>3617</v>
      </c>
      <c r="D276" s="407" t="s">
        <v>3618</v>
      </c>
      <c r="E276" s="422">
        <v>1</v>
      </c>
      <c r="F276" s="423">
        <v>2</v>
      </c>
      <c r="G276" s="433">
        <v>16</v>
      </c>
      <c r="H276" s="1552">
        <f>SUM(G276:G282)</f>
        <v>82</v>
      </c>
      <c r="I276" s="422">
        <v>1</v>
      </c>
      <c r="J276" s="423">
        <v>0</v>
      </c>
      <c r="K276" s="433">
        <v>7</v>
      </c>
      <c r="L276" s="1552">
        <f>SUM(K276:K282)</f>
        <v>43</v>
      </c>
      <c r="M276" s="422">
        <v>0</v>
      </c>
      <c r="N276" s="423">
        <v>0</v>
      </c>
      <c r="O276" s="433">
        <v>4</v>
      </c>
      <c r="P276" s="1552">
        <f>SUM(O276:O282)</f>
        <v>17</v>
      </c>
      <c r="Q276" s="422">
        <v>0</v>
      </c>
      <c r="R276" s="423">
        <v>0</v>
      </c>
      <c r="S276" s="433">
        <v>5</v>
      </c>
      <c r="T276" s="1552">
        <f>SUM(S276:S282)</f>
        <v>17</v>
      </c>
      <c r="U276" s="422">
        <v>0</v>
      </c>
      <c r="V276" s="423">
        <v>0</v>
      </c>
      <c r="W276" s="433">
        <v>8</v>
      </c>
      <c r="X276" s="1552">
        <f>SUM(W276:W282)</f>
        <v>39</v>
      </c>
    </row>
    <row r="277" spans="1:24">
      <c r="A277" s="1526"/>
      <c r="B277" s="1523"/>
      <c r="C277" s="1546"/>
      <c r="D277" s="404" t="s">
        <v>3619</v>
      </c>
      <c r="E277" s="418">
        <v>0</v>
      </c>
      <c r="F277" s="419">
        <v>0</v>
      </c>
      <c r="G277" s="438">
        <f>G270+E277-F277</f>
        <v>8</v>
      </c>
      <c r="H277" s="1553"/>
      <c r="I277" s="418">
        <v>0</v>
      </c>
      <c r="J277" s="419">
        <v>0</v>
      </c>
      <c r="K277" s="438">
        <f t="shared" ref="K277:K282" si="84">K270+I277-J277</f>
        <v>2</v>
      </c>
      <c r="L277" s="1553"/>
      <c r="M277" s="418">
        <v>0</v>
      </c>
      <c r="N277" s="419">
        <v>0</v>
      </c>
      <c r="O277" s="438">
        <f>O270+M277-N277</f>
        <v>2</v>
      </c>
      <c r="P277" s="1553"/>
      <c r="Q277" s="418">
        <v>0</v>
      </c>
      <c r="R277" s="419">
        <v>0</v>
      </c>
      <c r="S277" s="438">
        <f>S270+Q277-R277</f>
        <v>1</v>
      </c>
      <c r="T277" s="1553"/>
      <c r="U277" s="418">
        <v>0</v>
      </c>
      <c r="V277" s="419">
        <v>0</v>
      </c>
      <c r="W277" s="438">
        <f>W270+U277-V277</f>
        <v>8</v>
      </c>
      <c r="X277" s="1553"/>
    </row>
    <row r="278" spans="1:24">
      <c r="A278" s="1526"/>
      <c r="B278" s="1523"/>
      <c r="C278" s="1546"/>
      <c r="D278" s="405" t="s">
        <v>3620</v>
      </c>
      <c r="E278" s="420">
        <v>1</v>
      </c>
      <c r="F278" s="421">
        <v>4</v>
      </c>
      <c r="G278" s="429">
        <v>6</v>
      </c>
      <c r="H278" s="1553"/>
      <c r="I278" s="420">
        <v>2</v>
      </c>
      <c r="J278" s="421">
        <v>1</v>
      </c>
      <c r="K278" s="479">
        <f t="shared" si="84"/>
        <v>9</v>
      </c>
      <c r="L278" s="1553"/>
      <c r="M278" s="420">
        <v>0</v>
      </c>
      <c r="N278" s="421">
        <v>0</v>
      </c>
      <c r="O278" s="429">
        <f>O271</f>
        <v>5</v>
      </c>
      <c r="P278" s="1553"/>
      <c r="Q278" s="420">
        <v>1</v>
      </c>
      <c r="R278" s="421">
        <v>0</v>
      </c>
      <c r="S278" s="429">
        <f>S271+Q278</f>
        <v>3</v>
      </c>
      <c r="T278" s="1553"/>
      <c r="U278" s="420">
        <v>0</v>
      </c>
      <c r="V278" s="421">
        <v>0</v>
      </c>
      <c r="W278" s="429">
        <f>W271</f>
        <v>3</v>
      </c>
      <c r="X278" s="1553"/>
    </row>
    <row r="279" spans="1:24">
      <c r="A279" s="1526"/>
      <c r="B279" s="1523"/>
      <c r="C279" s="1536" t="s">
        <v>3621</v>
      </c>
      <c r="D279" s="407" t="s">
        <v>3622</v>
      </c>
      <c r="E279" s="422">
        <v>0</v>
      </c>
      <c r="F279" s="423">
        <v>0</v>
      </c>
      <c r="G279" s="433">
        <f>G272+E279-F279</f>
        <v>1</v>
      </c>
      <c r="H279" s="1553"/>
      <c r="I279" s="422">
        <v>0</v>
      </c>
      <c r="J279" s="423">
        <v>0</v>
      </c>
      <c r="K279" s="433">
        <f t="shared" si="84"/>
        <v>2</v>
      </c>
      <c r="L279" s="1553"/>
      <c r="M279" s="422">
        <v>0</v>
      </c>
      <c r="N279" s="423">
        <v>0</v>
      </c>
      <c r="O279" s="433">
        <f>O272+M279-N279</f>
        <v>1</v>
      </c>
      <c r="P279" s="1553"/>
      <c r="Q279" s="422">
        <v>0</v>
      </c>
      <c r="R279" s="423">
        <v>0</v>
      </c>
      <c r="S279" s="433">
        <f>S272+Q279-R279</f>
        <v>1</v>
      </c>
      <c r="T279" s="1553"/>
      <c r="U279" s="422">
        <v>0</v>
      </c>
      <c r="V279" s="423">
        <v>0</v>
      </c>
      <c r="W279" s="433">
        <f>W272+U279-V279</f>
        <v>9</v>
      </c>
      <c r="X279" s="1553"/>
    </row>
    <row r="280" spans="1:24">
      <c r="A280" s="1526"/>
      <c r="B280" s="1523"/>
      <c r="C280" s="1546"/>
      <c r="D280" s="405" t="s">
        <v>3623</v>
      </c>
      <c r="E280" s="420">
        <v>1</v>
      </c>
      <c r="F280" s="421">
        <v>2</v>
      </c>
      <c r="G280" s="429">
        <f>G273+E280-F280</f>
        <v>15</v>
      </c>
      <c r="H280" s="1553"/>
      <c r="I280" s="420">
        <v>1</v>
      </c>
      <c r="J280" s="421">
        <v>0</v>
      </c>
      <c r="K280" s="429">
        <f t="shared" si="84"/>
        <v>13</v>
      </c>
      <c r="L280" s="1553"/>
      <c r="M280" s="420">
        <v>0</v>
      </c>
      <c r="N280" s="421">
        <v>0</v>
      </c>
      <c r="O280" s="429">
        <f>O273+M280-N280</f>
        <v>0</v>
      </c>
      <c r="P280" s="1553"/>
      <c r="Q280" s="420">
        <v>0</v>
      </c>
      <c r="R280" s="421">
        <v>0</v>
      </c>
      <c r="S280" s="429">
        <f>S273+Q280-R280</f>
        <v>1</v>
      </c>
      <c r="T280" s="1553"/>
      <c r="U280" s="420">
        <v>0</v>
      </c>
      <c r="V280" s="421">
        <v>0</v>
      </c>
      <c r="W280" s="429">
        <f>W273+U280-V280</f>
        <v>2</v>
      </c>
      <c r="X280" s="1553"/>
    </row>
    <row r="281" spans="1:24">
      <c r="A281" s="1526"/>
      <c r="B281" s="1523"/>
      <c r="C281" s="1536" t="s">
        <v>3624</v>
      </c>
      <c r="D281" s="407" t="s">
        <v>3625</v>
      </c>
      <c r="E281" s="422">
        <v>2</v>
      </c>
      <c r="F281" s="423">
        <v>2</v>
      </c>
      <c r="G281" s="433">
        <f>G274+E281-F281</f>
        <v>17</v>
      </c>
      <c r="H281" s="1553"/>
      <c r="I281" s="422">
        <v>1</v>
      </c>
      <c r="J281" s="423">
        <v>1</v>
      </c>
      <c r="K281" s="433">
        <f t="shared" si="84"/>
        <v>6</v>
      </c>
      <c r="L281" s="1553"/>
      <c r="M281" s="422">
        <v>0</v>
      </c>
      <c r="N281" s="423">
        <v>0</v>
      </c>
      <c r="O281" s="433">
        <f>O274+M281-N281</f>
        <v>1</v>
      </c>
      <c r="P281" s="1553"/>
      <c r="Q281" s="422">
        <v>0</v>
      </c>
      <c r="R281" s="423">
        <v>0</v>
      </c>
      <c r="S281" s="433">
        <f>S274+Q281-R281</f>
        <v>2</v>
      </c>
      <c r="T281" s="1553"/>
      <c r="U281" s="422">
        <v>0</v>
      </c>
      <c r="V281" s="423">
        <v>0</v>
      </c>
      <c r="W281" s="433">
        <f>W274+U281-V281</f>
        <v>6</v>
      </c>
      <c r="X281" s="1553"/>
    </row>
    <row r="282" spans="1:24">
      <c r="A282" s="1539"/>
      <c r="B282" s="1541"/>
      <c r="C282" s="1537"/>
      <c r="D282" s="414" t="s">
        <v>3626</v>
      </c>
      <c r="E282" s="424">
        <v>0</v>
      </c>
      <c r="F282" s="425">
        <v>1</v>
      </c>
      <c r="G282" s="429">
        <f>G275+E282-F282</f>
        <v>19</v>
      </c>
      <c r="H282" s="1554"/>
      <c r="I282" s="424">
        <v>1</v>
      </c>
      <c r="J282" s="425">
        <v>0</v>
      </c>
      <c r="K282" s="434">
        <f t="shared" si="84"/>
        <v>4</v>
      </c>
      <c r="L282" s="1554"/>
      <c r="M282" s="424">
        <v>0</v>
      </c>
      <c r="N282" s="425">
        <v>0</v>
      </c>
      <c r="O282" s="434">
        <f>O275+M282-N282</f>
        <v>4</v>
      </c>
      <c r="P282" s="1554"/>
      <c r="Q282" s="424">
        <v>0</v>
      </c>
      <c r="R282" s="425">
        <v>0</v>
      </c>
      <c r="S282" s="429">
        <f>S275+Q282-R282</f>
        <v>4</v>
      </c>
      <c r="T282" s="1554"/>
      <c r="U282" s="424">
        <v>0</v>
      </c>
      <c r="V282" s="425">
        <v>0</v>
      </c>
      <c r="W282" s="434">
        <f>W275+U282-V282</f>
        <v>3</v>
      </c>
      <c r="X282" s="1554"/>
    </row>
    <row r="283" spans="1:24">
      <c r="A283" s="1525" t="s">
        <v>3712</v>
      </c>
      <c r="B283" s="1522" t="s">
        <v>3713</v>
      </c>
      <c r="C283" s="1520" t="s">
        <v>3617</v>
      </c>
      <c r="D283" s="407" t="s">
        <v>3618</v>
      </c>
      <c r="E283" s="422">
        <v>1</v>
      </c>
      <c r="F283" s="423">
        <v>1</v>
      </c>
      <c r="G283" s="433">
        <v>16</v>
      </c>
      <c r="H283" s="1552">
        <f>SUM(G283:G289)</f>
        <v>90</v>
      </c>
      <c r="I283" s="422">
        <v>1</v>
      </c>
      <c r="J283" s="423">
        <v>1</v>
      </c>
      <c r="K283" s="433">
        <v>7</v>
      </c>
      <c r="L283" s="1552">
        <f>SUM(K283:K289)</f>
        <v>43</v>
      </c>
      <c r="M283" s="422">
        <v>1</v>
      </c>
      <c r="N283" s="423">
        <v>1</v>
      </c>
      <c r="O283" s="433">
        <v>4</v>
      </c>
      <c r="P283" s="1552">
        <f>SUM(O283:O289)</f>
        <v>18</v>
      </c>
      <c r="Q283" s="422">
        <v>1</v>
      </c>
      <c r="R283" s="423">
        <v>0</v>
      </c>
      <c r="S283" s="433">
        <v>6</v>
      </c>
      <c r="T283" s="1552">
        <f>SUM(S283:S289)</f>
        <v>18</v>
      </c>
      <c r="U283" s="422">
        <v>0</v>
      </c>
      <c r="V283" s="423">
        <v>0</v>
      </c>
      <c r="W283" s="433">
        <v>8</v>
      </c>
      <c r="X283" s="1552">
        <f>SUM(W283:W289)</f>
        <v>37</v>
      </c>
    </row>
    <row r="284" spans="1:24">
      <c r="A284" s="1526"/>
      <c r="B284" s="1523"/>
      <c r="C284" s="1535"/>
      <c r="D284" s="404" t="s">
        <v>3619</v>
      </c>
      <c r="E284" s="418">
        <v>2</v>
      </c>
      <c r="F284" s="419">
        <v>1</v>
      </c>
      <c r="G284" s="438">
        <f t="shared" ref="G284:G289" si="85">G277+E284-F284</f>
        <v>9</v>
      </c>
      <c r="H284" s="1553"/>
      <c r="I284" s="418">
        <v>0</v>
      </c>
      <c r="J284" s="419">
        <v>0</v>
      </c>
      <c r="K284" s="438">
        <f t="shared" ref="K284:K289" si="86">K277+I284-J284</f>
        <v>2</v>
      </c>
      <c r="L284" s="1553"/>
      <c r="M284" s="418">
        <v>1</v>
      </c>
      <c r="N284" s="419">
        <v>0</v>
      </c>
      <c r="O284" s="438">
        <f t="shared" ref="O284:O289" si="87">O277+M284-N284</f>
        <v>3</v>
      </c>
      <c r="P284" s="1553"/>
      <c r="Q284" s="418">
        <v>1</v>
      </c>
      <c r="R284" s="419">
        <v>1</v>
      </c>
      <c r="S284" s="438">
        <f>S277+Q284-R284</f>
        <v>1</v>
      </c>
      <c r="T284" s="1553"/>
      <c r="U284" s="418">
        <v>0</v>
      </c>
      <c r="V284" s="419">
        <v>1</v>
      </c>
      <c r="W284" s="438">
        <f>W277+U284-V284</f>
        <v>7</v>
      </c>
      <c r="X284" s="1553"/>
    </row>
    <row r="285" spans="1:24">
      <c r="A285" s="1526"/>
      <c r="B285" s="1523"/>
      <c r="C285" s="1521"/>
      <c r="D285" s="405" t="s">
        <v>3620</v>
      </c>
      <c r="E285" s="420">
        <v>3</v>
      </c>
      <c r="F285" s="421">
        <v>1</v>
      </c>
      <c r="G285" s="429">
        <f t="shared" si="85"/>
        <v>8</v>
      </c>
      <c r="H285" s="1553"/>
      <c r="I285" s="420">
        <v>2</v>
      </c>
      <c r="J285" s="421">
        <v>3</v>
      </c>
      <c r="K285" s="429">
        <f t="shared" si="86"/>
        <v>8</v>
      </c>
      <c r="L285" s="1553"/>
      <c r="M285" s="420">
        <v>1</v>
      </c>
      <c r="N285" s="421">
        <v>3</v>
      </c>
      <c r="O285" s="429">
        <f t="shared" si="87"/>
        <v>3</v>
      </c>
      <c r="P285" s="1553"/>
      <c r="Q285" s="420">
        <v>0</v>
      </c>
      <c r="R285" s="421">
        <v>0</v>
      </c>
      <c r="S285" s="429">
        <f>S278</f>
        <v>3</v>
      </c>
      <c r="T285" s="1553"/>
      <c r="U285" s="420">
        <v>0</v>
      </c>
      <c r="V285" s="421">
        <v>0</v>
      </c>
      <c r="W285" s="429">
        <f>W278</f>
        <v>3</v>
      </c>
      <c r="X285" s="1553"/>
    </row>
    <row r="286" spans="1:24">
      <c r="A286" s="1526"/>
      <c r="B286" s="1523"/>
      <c r="C286" s="1520" t="s">
        <v>3621</v>
      </c>
      <c r="D286" s="407" t="s">
        <v>3622</v>
      </c>
      <c r="E286" s="422">
        <v>0</v>
      </c>
      <c r="F286" s="423">
        <v>0</v>
      </c>
      <c r="G286" s="433">
        <f t="shared" si="85"/>
        <v>1</v>
      </c>
      <c r="H286" s="1553"/>
      <c r="I286" s="422">
        <v>0</v>
      </c>
      <c r="J286" s="423">
        <v>1</v>
      </c>
      <c r="K286" s="433">
        <f t="shared" si="86"/>
        <v>1</v>
      </c>
      <c r="L286" s="1553"/>
      <c r="M286" s="422">
        <v>1</v>
      </c>
      <c r="N286" s="423">
        <v>0</v>
      </c>
      <c r="O286" s="433">
        <f t="shared" si="87"/>
        <v>2</v>
      </c>
      <c r="P286" s="1553"/>
      <c r="Q286" s="422">
        <v>0</v>
      </c>
      <c r="R286" s="423">
        <v>0</v>
      </c>
      <c r="S286" s="433">
        <f>S279+Q286-R286</f>
        <v>1</v>
      </c>
      <c r="T286" s="1553"/>
      <c r="U286" s="422">
        <v>0</v>
      </c>
      <c r="V286" s="423">
        <v>0</v>
      </c>
      <c r="W286" s="433">
        <f>W279+U286-V286</f>
        <v>9</v>
      </c>
      <c r="X286" s="1553"/>
    </row>
    <row r="287" spans="1:24">
      <c r="A287" s="1526"/>
      <c r="B287" s="1523"/>
      <c r="C287" s="1521"/>
      <c r="D287" s="405" t="s">
        <v>3623</v>
      </c>
      <c r="E287" s="420">
        <v>2</v>
      </c>
      <c r="F287" s="421">
        <v>2</v>
      </c>
      <c r="G287" s="429">
        <f t="shared" si="85"/>
        <v>15</v>
      </c>
      <c r="H287" s="1553"/>
      <c r="I287" s="420">
        <v>2</v>
      </c>
      <c r="J287" s="421">
        <v>0</v>
      </c>
      <c r="K287" s="429">
        <f t="shared" si="86"/>
        <v>15</v>
      </c>
      <c r="L287" s="1553"/>
      <c r="M287" s="420">
        <v>0</v>
      </c>
      <c r="N287" s="421">
        <v>0</v>
      </c>
      <c r="O287" s="429">
        <f t="shared" si="87"/>
        <v>0</v>
      </c>
      <c r="P287" s="1553"/>
      <c r="Q287" s="420">
        <v>0</v>
      </c>
      <c r="R287" s="421">
        <v>0</v>
      </c>
      <c r="S287" s="429">
        <f>S280+Q287-R287</f>
        <v>1</v>
      </c>
      <c r="T287" s="1553"/>
      <c r="U287" s="420">
        <v>0</v>
      </c>
      <c r="V287" s="421">
        <v>0</v>
      </c>
      <c r="W287" s="429">
        <f>W280+U287-V287</f>
        <v>2</v>
      </c>
      <c r="X287" s="1553"/>
    </row>
    <row r="288" spans="1:24">
      <c r="A288" s="1526"/>
      <c r="B288" s="1523"/>
      <c r="C288" s="1520" t="s">
        <v>3624</v>
      </c>
      <c r="D288" s="407" t="s">
        <v>3625</v>
      </c>
      <c r="E288" s="422">
        <v>2</v>
      </c>
      <c r="F288" s="423">
        <v>2</v>
      </c>
      <c r="G288" s="433">
        <f t="shared" si="85"/>
        <v>17</v>
      </c>
      <c r="H288" s="1553"/>
      <c r="I288" s="422">
        <v>1</v>
      </c>
      <c r="J288" s="423">
        <v>0</v>
      </c>
      <c r="K288" s="433">
        <f t="shared" si="86"/>
        <v>7</v>
      </c>
      <c r="L288" s="1553"/>
      <c r="M288" s="422">
        <v>0</v>
      </c>
      <c r="N288" s="423">
        <v>0</v>
      </c>
      <c r="O288" s="433">
        <f t="shared" si="87"/>
        <v>1</v>
      </c>
      <c r="P288" s="1553"/>
      <c r="Q288" s="422">
        <v>0</v>
      </c>
      <c r="R288" s="423">
        <v>0</v>
      </c>
      <c r="S288" s="433">
        <f>S281+Q288-R288</f>
        <v>2</v>
      </c>
      <c r="T288" s="1553"/>
      <c r="U288" s="422">
        <v>0</v>
      </c>
      <c r="V288" s="423">
        <v>1</v>
      </c>
      <c r="W288" s="433">
        <f>W281+U288-V288</f>
        <v>5</v>
      </c>
      <c r="X288" s="1553"/>
    </row>
    <row r="289" spans="1:24">
      <c r="A289" s="1539"/>
      <c r="B289" s="1541"/>
      <c r="C289" s="1521"/>
      <c r="D289" s="405" t="s">
        <v>3626</v>
      </c>
      <c r="E289" s="420">
        <v>5</v>
      </c>
      <c r="F289" s="421">
        <v>0</v>
      </c>
      <c r="G289" s="429">
        <f t="shared" si="85"/>
        <v>24</v>
      </c>
      <c r="H289" s="1554"/>
      <c r="I289" s="420">
        <v>0</v>
      </c>
      <c r="J289" s="421">
        <v>1</v>
      </c>
      <c r="K289" s="434">
        <f t="shared" si="86"/>
        <v>3</v>
      </c>
      <c r="L289" s="1554"/>
      <c r="M289" s="420">
        <v>1</v>
      </c>
      <c r="N289" s="421">
        <v>0</v>
      </c>
      <c r="O289" s="434">
        <f t="shared" si="87"/>
        <v>5</v>
      </c>
      <c r="P289" s="1554"/>
      <c r="Q289" s="424">
        <v>0</v>
      </c>
      <c r="R289" s="425">
        <v>0</v>
      </c>
      <c r="S289" s="429">
        <f>S282+Q289-R289</f>
        <v>4</v>
      </c>
      <c r="T289" s="1554"/>
      <c r="U289" s="424">
        <v>0</v>
      </c>
      <c r="V289" s="425">
        <v>0</v>
      </c>
      <c r="W289" s="434">
        <f>W282+U289-V289</f>
        <v>3</v>
      </c>
      <c r="X289" s="1554"/>
    </row>
    <row r="290" spans="1:24">
      <c r="A290" s="1525" t="s">
        <v>3714</v>
      </c>
      <c r="B290" s="1522" t="s">
        <v>3715</v>
      </c>
      <c r="C290" s="1536" t="s">
        <v>3617</v>
      </c>
      <c r="D290" s="407" t="s">
        <v>3618</v>
      </c>
      <c r="E290" s="422">
        <v>10</v>
      </c>
      <c r="F290" s="423">
        <v>0</v>
      </c>
      <c r="G290" s="433">
        <v>26</v>
      </c>
      <c r="H290" s="1552">
        <f>SUM(G290:G296)</f>
        <v>127</v>
      </c>
      <c r="I290" s="422">
        <v>1</v>
      </c>
      <c r="J290" s="423">
        <v>2</v>
      </c>
      <c r="K290" s="433">
        <v>6</v>
      </c>
      <c r="L290" s="1552">
        <f>SUM(K290:K296)</f>
        <v>45</v>
      </c>
      <c r="M290" s="422">
        <v>2</v>
      </c>
      <c r="N290" s="423">
        <v>0</v>
      </c>
      <c r="O290" s="433">
        <v>6</v>
      </c>
      <c r="P290" s="1552">
        <f>SUM(O290:O296)</f>
        <v>19</v>
      </c>
      <c r="Q290" s="422">
        <v>0</v>
      </c>
      <c r="R290" s="423">
        <v>0</v>
      </c>
      <c r="S290" s="433">
        <v>6</v>
      </c>
      <c r="T290" s="1552">
        <f>SUM(S290:S296)</f>
        <v>18</v>
      </c>
      <c r="U290" s="422">
        <v>0</v>
      </c>
      <c r="V290" s="423">
        <v>0</v>
      </c>
      <c r="W290" s="433">
        <v>8</v>
      </c>
      <c r="X290" s="1552">
        <f>SUM(W290:W296)</f>
        <v>37</v>
      </c>
    </row>
    <row r="291" spans="1:24">
      <c r="A291" s="1526"/>
      <c r="B291" s="1523"/>
      <c r="C291" s="1546"/>
      <c r="D291" s="404" t="s">
        <v>3619</v>
      </c>
      <c r="E291" s="418">
        <v>6</v>
      </c>
      <c r="F291" s="419">
        <v>2</v>
      </c>
      <c r="G291" s="438">
        <f>G284+E291-F291</f>
        <v>13</v>
      </c>
      <c r="H291" s="1553"/>
      <c r="I291" s="418">
        <v>2</v>
      </c>
      <c r="J291" s="419">
        <v>0</v>
      </c>
      <c r="K291" s="438">
        <f t="shared" ref="K291:K296" si="88">K284+I291-J291</f>
        <v>4</v>
      </c>
      <c r="L291" s="1553"/>
      <c r="M291" s="418">
        <v>0</v>
      </c>
      <c r="N291" s="419">
        <v>0</v>
      </c>
      <c r="O291" s="438">
        <f>O284+M291-N291</f>
        <v>3</v>
      </c>
      <c r="P291" s="1553"/>
      <c r="Q291" s="418">
        <v>0</v>
      </c>
      <c r="R291" s="419">
        <v>0</v>
      </c>
      <c r="S291" s="438">
        <f>S284+Q291-R291</f>
        <v>1</v>
      </c>
      <c r="T291" s="1553"/>
      <c r="U291" s="418">
        <v>0</v>
      </c>
      <c r="V291" s="419">
        <v>0</v>
      </c>
      <c r="W291" s="438">
        <f>W284+U291-V291</f>
        <v>7</v>
      </c>
      <c r="X291" s="1553"/>
    </row>
    <row r="292" spans="1:24">
      <c r="A292" s="1526"/>
      <c r="B292" s="1523"/>
      <c r="C292" s="1546"/>
      <c r="D292" s="405" t="s">
        <v>3620</v>
      </c>
      <c r="E292" s="420">
        <v>8</v>
      </c>
      <c r="F292" s="421">
        <v>2</v>
      </c>
      <c r="G292" s="429">
        <v>15</v>
      </c>
      <c r="H292" s="1553"/>
      <c r="I292" s="420">
        <v>0</v>
      </c>
      <c r="J292" s="421">
        <v>1</v>
      </c>
      <c r="K292" s="429">
        <f t="shared" si="88"/>
        <v>7</v>
      </c>
      <c r="L292" s="1553"/>
      <c r="M292" s="420">
        <v>0</v>
      </c>
      <c r="N292" s="421">
        <v>0</v>
      </c>
      <c r="O292" s="429">
        <f>O285</f>
        <v>3</v>
      </c>
      <c r="P292" s="1553"/>
      <c r="Q292" s="420">
        <v>0</v>
      </c>
      <c r="R292" s="421">
        <v>0</v>
      </c>
      <c r="S292" s="429">
        <f>S285</f>
        <v>3</v>
      </c>
      <c r="T292" s="1553"/>
      <c r="U292" s="420">
        <v>0</v>
      </c>
      <c r="V292" s="421">
        <v>0</v>
      </c>
      <c r="W292" s="429">
        <f>W285</f>
        <v>3</v>
      </c>
      <c r="X292" s="1553"/>
    </row>
    <row r="293" spans="1:24">
      <c r="A293" s="1526"/>
      <c r="B293" s="1523"/>
      <c r="C293" s="1536" t="s">
        <v>3621</v>
      </c>
      <c r="D293" s="407" t="s">
        <v>3622</v>
      </c>
      <c r="E293" s="422">
        <v>2</v>
      </c>
      <c r="F293" s="423">
        <v>0</v>
      </c>
      <c r="G293" s="433">
        <f>G286+E293-F293</f>
        <v>3</v>
      </c>
      <c r="H293" s="1553"/>
      <c r="I293" s="422">
        <v>0</v>
      </c>
      <c r="J293" s="423">
        <v>0</v>
      </c>
      <c r="K293" s="433">
        <f t="shared" si="88"/>
        <v>1</v>
      </c>
      <c r="L293" s="1553"/>
      <c r="M293" s="422">
        <v>0</v>
      </c>
      <c r="N293" s="423">
        <v>1</v>
      </c>
      <c r="O293" s="433">
        <f>O286+M293-N293</f>
        <v>1</v>
      </c>
      <c r="P293" s="1553"/>
      <c r="Q293" s="422">
        <v>0</v>
      </c>
      <c r="R293" s="423">
        <v>0</v>
      </c>
      <c r="S293" s="433">
        <f>S286+Q293-R293</f>
        <v>1</v>
      </c>
      <c r="T293" s="1553"/>
      <c r="U293" s="422">
        <v>0</v>
      </c>
      <c r="V293" s="423">
        <v>0</v>
      </c>
      <c r="W293" s="433">
        <f>W286+U293-V293</f>
        <v>9</v>
      </c>
      <c r="X293" s="1553"/>
    </row>
    <row r="294" spans="1:24">
      <c r="A294" s="1526"/>
      <c r="B294" s="1523"/>
      <c r="C294" s="1546"/>
      <c r="D294" s="405" t="s">
        <v>3623</v>
      </c>
      <c r="E294" s="420">
        <v>2</v>
      </c>
      <c r="F294" s="421">
        <v>0</v>
      </c>
      <c r="G294" s="429">
        <f>G287+E294-F294</f>
        <v>17</v>
      </c>
      <c r="H294" s="1553"/>
      <c r="I294" s="420">
        <v>2</v>
      </c>
      <c r="J294" s="421">
        <v>1</v>
      </c>
      <c r="K294" s="429">
        <f t="shared" si="88"/>
        <v>16</v>
      </c>
      <c r="L294" s="1553"/>
      <c r="M294" s="420">
        <v>0</v>
      </c>
      <c r="N294" s="421">
        <v>0</v>
      </c>
      <c r="O294" s="429">
        <f>O287+M294-N294</f>
        <v>0</v>
      </c>
      <c r="P294" s="1553"/>
      <c r="Q294" s="420">
        <v>0</v>
      </c>
      <c r="R294" s="421">
        <v>0</v>
      </c>
      <c r="S294" s="429">
        <f>S287+Q294-R294</f>
        <v>1</v>
      </c>
      <c r="T294" s="1553"/>
      <c r="U294" s="420">
        <v>0</v>
      </c>
      <c r="V294" s="421">
        <v>0</v>
      </c>
      <c r="W294" s="429">
        <f>W287+U294-V294</f>
        <v>2</v>
      </c>
      <c r="X294" s="1553"/>
    </row>
    <row r="295" spans="1:24">
      <c r="A295" s="1526"/>
      <c r="B295" s="1523"/>
      <c r="C295" s="1536" t="s">
        <v>3624</v>
      </c>
      <c r="D295" s="407" t="s">
        <v>3625</v>
      </c>
      <c r="E295" s="422">
        <v>6</v>
      </c>
      <c r="F295" s="423">
        <v>0</v>
      </c>
      <c r="G295" s="433">
        <f>G288+E295-F295</f>
        <v>23</v>
      </c>
      <c r="H295" s="1553"/>
      <c r="I295" s="422">
        <v>0</v>
      </c>
      <c r="J295" s="423">
        <v>0</v>
      </c>
      <c r="K295" s="433">
        <f t="shared" si="88"/>
        <v>7</v>
      </c>
      <c r="L295" s="1553"/>
      <c r="M295" s="422">
        <v>0</v>
      </c>
      <c r="N295" s="423">
        <v>0</v>
      </c>
      <c r="O295" s="433">
        <f>O288+M295-N295</f>
        <v>1</v>
      </c>
      <c r="P295" s="1553"/>
      <c r="Q295" s="422">
        <v>0</v>
      </c>
      <c r="R295" s="423">
        <v>0</v>
      </c>
      <c r="S295" s="433">
        <f>S288+Q295-R295</f>
        <v>2</v>
      </c>
      <c r="T295" s="1553"/>
      <c r="U295" s="422">
        <v>0</v>
      </c>
      <c r="V295" s="423">
        <v>0</v>
      </c>
      <c r="W295" s="433">
        <f>W288+U295-V295</f>
        <v>5</v>
      </c>
      <c r="X295" s="1553"/>
    </row>
    <row r="296" spans="1:24">
      <c r="A296" s="1539"/>
      <c r="B296" s="1541"/>
      <c r="C296" s="1537"/>
      <c r="D296" s="414" t="s">
        <v>3626</v>
      </c>
      <c r="E296" s="424">
        <v>6</v>
      </c>
      <c r="F296" s="425">
        <v>0</v>
      </c>
      <c r="G296" s="429">
        <f>G289+E296-F296</f>
        <v>30</v>
      </c>
      <c r="H296" s="1554"/>
      <c r="I296" s="424">
        <v>1</v>
      </c>
      <c r="J296" s="425">
        <v>0</v>
      </c>
      <c r="K296" s="434">
        <f t="shared" si="88"/>
        <v>4</v>
      </c>
      <c r="L296" s="1554"/>
      <c r="M296" s="424">
        <v>0</v>
      </c>
      <c r="N296" s="425">
        <v>0</v>
      </c>
      <c r="O296" s="434">
        <f>O289+M296-N296</f>
        <v>5</v>
      </c>
      <c r="P296" s="1554"/>
      <c r="Q296" s="424">
        <v>0</v>
      </c>
      <c r="R296" s="425">
        <v>0</v>
      </c>
      <c r="S296" s="429">
        <f>S289+Q296-R296</f>
        <v>4</v>
      </c>
      <c r="T296" s="1554"/>
      <c r="U296" s="424">
        <v>0</v>
      </c>
      <c r="V296" s="425">
        <v>0</v>
      </c>
      <c r="W296" s="434">
        <f>W289+U296-V296</f>
        <v>3</v>
      </c>
      <c r="X296" s="1554"/>
    </row>
    <row r="297" spans="1:24">
      <c r="A297" s="1525" t="s">
        <v>3716</v>
      </c>
      <c r="B297" s="1522" t="s">
        <v>3717</v>
      </c>
      <c r="C297" s="1520" t="s">
        <v>3617</v>
      </c>
      <c r="D297" s="407" t="s">
        <v>3618</v>
      </c>
      <c r="E297" s="422">
        <v>6</v>
      </c>
      <c r="F297" s="423">
        <v>3</v>
      </c>
      <c r="G297" s="433">
        <v>29</v>
      </c>
      <c r="H297" s="1552">
        <f>SUM(G297:G303)</f>
        <v>145</v>
      </c>
      <c r="I297" s="422">
        <v>2</v>
      </c>
      <c r="J297" s="423">
        <v>0</v>
      </c>
      <c r="K297" s="433">
        <v>8</v>
      </c>
      <c r="L297" s="1552">
        <f>SUM(K297:K303)</f>
        <v>48</v>
      </c>
      <c r="M297" s="422">
        <v>0</v>
      </c>
      <c r="N297" s="423">
        <v>0</v>
      </c>
      <c r="O297" s="433">
        <v>6</v>
      </c>
      <c r="P297" s="1552">
        <f>SUM(O297:O303)</f>
        <v>17</v>
      </c>
      <c r="Q297" s="422">
        <v>0</v>
      </c>
      <c r="R297" s="423">
        <v>0</v>
      </c>
      <c r="S297" s="433">
        <v>6</v>
      </c>
      <c r="T297" s="1552">
        <f>SUM(S297:S303)</f>
        <v>18</v>
      </c>
      <c r="U297" s="422">
        <v>0</v>
      </c>
      <c r="V297" s="423">
        <v>1</v>
      </c>
      <c r="W297" s="433">
        <v>7</v>
      </c>
      <c r="X297" s="1552">
        <f>SUM(W297:W303)</f>
        <v>36</v>
      </c>
    </row>
    <row r="298" spans="1:24">
      <c r="A298" s="1526"/>
      <c r="B298" s="1523"/>
      <c r="C298" s="1535"/>
      <c r="D298" s="404" t="s">
        <v>3619</v>
      </c>
      <c r="E298" s="418">
        <v>4</v>
      </c>
      <c r="F298" s="419">
        <v>3</v>
      </c>
      <c r="G298" s="438">
        <f>G291+E298-F298</f>
        <v>14</v>
      </c>
      <c r="H298" s="1553"/>
      <c r="I298" s="418">
        <v>0</v>
      </c>
      <c r="J298" s="419">
        <v>1</v>
      </c>
      <c r="K298" s="438">
        <f t="shared" ref="K298:K303" si="89">K291+I298-J298</f>
        <v>3</v>
      </c>
      <c r="L298" s="1553"/>
      <c r="M298" s="418">
        <v>0</v>
      </c>
      <c r="N298" s="419">
        <v>0</v>
      </c>
      <c r="O298" s="438">
        <f t="shared" ref="O298:O303" si="90">O291+M298-N298</f>
        <v>3</v>
      </c>
      <c r="P298" s="1553"/>
      <c r="Q298" s="418">
        <v>0</v>
      </c>
      <c r="R298" s="419">
        <v>0</v>
      </c>
      <c r="S298" s="438">
        <f>S291+Q298-R298</f>
        <v>1</v>
      </c>
      <c r="T298" s="1553"/>
      <c r="U298" s="418">
        <v>0</v>
      </c>
      <c r="V298" s="419">
        <v>0</v>
      </c>
      <c r="W298" s="438">
        <f>W291+U298-V298</f>
        <v>7</v>
      </c>
      <c r="X298" s="1553"/>
    </row>
    <row r="299" spans="1:24">
      <c r="A299" s="1526"/>
      <c r="B299" s="1523"/>
      <c r="C299" s="1521"/>
      <c r="D299" s="405" t="s">
        <v>3620</v>
      </c>
      <c r="E299" s="420">
        <v>5</v>
      </c>
      <c r="F299" s="421">
        <v>6</v>
      </c>
      <c r="G299" s="429">
        <v>16</v>
      </c>
      <c r="H299" s="1553"/>
      <c r="I299" s="420">
        <v>2</v>
      </c>
      <c r="J299" s="421">
        <v>1</v>
      </c>
      <c r="K299" s="429">
        <f t="shared" si="89"/>
        <v>8</v>
      </c>
      <c r="L299" s="1553"/>
      <c r="M299" s="420">
        <v>0</v>
      </c>
      <c r="N299" s="421">
        <v>1</v>
      </c>
      <c r="O299" s="429">
        <f t="shared" si="90"/>
        <v>2</v>
      </c>
      <c r="P299" s="1553"/>
      <c r="Q299" s="420">
        <v>0</v>
      </c>
      <c r="R299" s="421">
        <v>0</v>
      </c>
      <c r="S299" s="429">
        <f>S285</f>
        <v>3</v>
      </c>
      <c r="T299" s="1553"/>
      <c r="U299" s="420">
        <v>0</v>
      </c>
      <c r="V299" s="421">
        <v>0</v>
      </c>
      <c r="W299" s="429">
        <f>W292</f>
        <v>3</v>
      </c>
      <c r="X299" s="1553"/>
    </row>
    <row r="300" spans="1:24">
      <c r="A300" s="1526"/>
      <c r="B300" s="1523"/>
      <c r="C300" s="1520" t="s">
        <v>3621</v>
      </c>
      <c r="D300" s="407" t="s">
        <v>3622</v>
      </c>
      <c r="E300" s="422">
        <v>6</v>
      </c>
      <c r="F300" s="423">
        <v>0</v>
      </c>
      <c r="G300" s="433">
        <f>G293+E300-F300</f>
        <v>9</v>
      </c>
      <c r="H300" s="1553"/>
      <c r="I300" s="422">
        <v>0</v>
      </c>
      <c r="J300" s="423">
        <v>0</v>
      </c>
      <c r="K300" s="433">
        <f t="shared" si="89"/>
        <v>1</v>
      </c>
      <c r="L300" s="1553"/>
      <c r="M300" s="422">
        <v>0</v>
      </c>
      <c r="N300" s="423">
        <v>1</v>
      </c>
      <c r="O300" s="433">
        <f t="shared" si="90"/>
        <v>0</v>
      </c>
      <c r="P300" s="1553"/>
      <c r="Q300" s="422">
        <v>0</v>
      </c>
      <c r="R300" s="423">
        <v>0</v>
      </c>
      <c r="S300" s="433">
        <f>S293+Q300-R300</f>
        <v>1</v>
      </c>
      <c r="T300" s="1553"/>
      <c r="U300" s="422">
        <v>0</v>
      </c>
      <c r="V300" s="423">
        <v>0</v>
      </c>
      <c r="W300" s="433">
        <f>W293+U300-V300</f>
        <v>9</v>
      </c>
      <c r="X300" s="1553"/>
    </row>
    <row r="301" spans="1:24">
      <c r="A301" s="1526"/>
      <c r="B301" s="1523"/>
      <c r="C301" s="1521"/>
      <c r="D301" s="405" t="s">
        <v>3623</v>
      </c>
      <c r="E301" s="420">
        <v>3</v>
      </c>
      <c r="F301" s="421">
        <v>0</v>
      </c>
      <c r="G301" s="429">
        <f>G294+E301-F301</f>
        <v>20</v>
      </c>
      <c r="H301" s="1553"/>
      <c r="I301" s="420">
        <v>1</v>
      </c>
      <c r="J301" s="421">
        <v>0</v>
      </c>
      <c r="K301" s="429">
        <f t="shared" si="89"/>
        <v>17</v>
      </c>
      <c r="L301" s="1553"/>
      <c r="M301" s="420">
        <v>0</v>
      </c>
      <c r="N301" s="421">
        <v>0</v>
      </c>
      <c r="O301" s="429">
        <f t="shared" si="90"/>
        <v>0</v>
      </c>
      <c r="P301" s="1553"/>
      <c r="Q301" s="420">
        <v>0</v>
      </c>
      <c r="R301" s="421">
        <v>0</v>
      </c>
      <c r="S301" s="429">
        <f>S294+Q301-R301</f>
        <v>1</v>
      </c>
      <c r="T301" s="1553"/>
      <c r="U301" s="420">
        <v>0</v>
      </c>
      <c r="V301" s="421">
        <v>0</v>
      </c>
      <c r="W301" s="429">
        <f>W294+U301-V301</f>
        <v>2</v>
      </c>
      <c r="X301" s="1553"/>
    </row>
    <row r="302" spans="1:24">
      <c r="A302" s="1526"/>
      <c r="B302" s="1523"/>
      <c r="C302" s="1520" t="s">
        <v>3624</v>
      </c>
      <c r="D302" s="407" t="s">
        <v>3625</v>
      </c>
      <c r="E302" s="422">
        <v>6</v>
      </c>
      <c r="F302" s="423">
        <v>5</v>
      </c>
      <c r="G302" s="777">
        <f>G295+E302-F302</f>
        <v>24</v>
      </c>
      <c r="H302" s="1553"/>
      <c r="I302" s="422">
        <v>0</v>
      </c>
      <c r="J302" s="423">
        <v>0</v>
      </c>
      <c r="K302" s="433">
        <f t="shared" si="89"/>
        <v>7</v>
      </c>
      <c r="L302" s="1553"/>
      <c r="M302" s="422">
        <v>0</v>
      </c>
      <c r="N302" s="423">
        <v>0</v>
      </c>
      <c r="O302" s="433">
        <f t="shared" si="90"/>
        <v>1</v>
      </c>
      <c r="P302" s="1553"/>
      <c r="Q302" s="422">
        <v>0</v>
      </c>
      <c r="R302" s="423">
        <v>0</v>
      </c>
      <c r="S302" s="433">
        <f>S295+Q302-R302</f>
        <v>2</v>
      </c>
      <c r="T302" s="1553"/>
      <c r="U302" s="422">
        <v>0</v>
      </c>
      <c r="V302" s="423">
        <v>0</v>
      </c>
      <c r="W302" s="433">
        <f>W295+U302-V302</f>
        <v>5</v>
      </c>
      <c r="X302" s="1553"/>
    </row>
    <row r="303" spans="1:24">
      <c r="A303" s="1539"/>
      <c r="B303" s="1541"/>
      <c r="C303" s="1521"/>
      <c r="D303" s="405" t="s">
        <v>3626</v>
      </c>
      <c r="E303" s="420">
        <v>3</v>
      </c>
      <c r="F303" s="421">
        <v>0</v>
      </c>
      <c r="G303" s="429">
        <f>G296+E303-F303</f>
        <v>33</v>
      </c>
      <c r="H303" s="1554"/>
      <c r="I303" s="424">
        <v>0</v>
      </c>
      <c r="J303" s="425">
        <v>0</v>
      </c>
      <c r="K303" s="434">
        <f t="shared" si="89"/>
        <v>4</v>
      </c>
      <c r="L303" s="1554"/>
      <c r="M303" s="424">
        <v>0</v>
      </c>
      <c r="N303" s="425">
        <v>0</v>
      </c>
      <c r="O303" s="434">
        <f t="shared" si="90"/>
        <v>5</v>
      </c>
      <c r="P303" s="1554"/>
      <c r="Q303" s="424">
        <v>0</v>
      </c>
      <c r="R303" s="425">
        <v>0</v>
      </c>
      <c r="S303" s="429">
        <f>S296+Q303-R303</f>
        <v>4</v>
      </c>
      <c r="T303" s="1554"/>
      <c r="U303" s="424">
        <v>0</v>
      </c>
      <c r="V303" s="425">
        <v>0</v>
      </c>
      <c r="W303" s="434">
        <f>W296+U303-V303</f>
        <v>3</v>
      </c>
      <c r="X303" s="1554"/>
    </row>
    <row r="304" spans="1:24">
      <c r="A304" s="1525" t="s">
        <v>3718</v>
      </c>
      <c r="B304" s="1522" t="s">
        <v>3719</v>
      </c>
      <c r="C304" s="1536" t="s">
        <v>3617</v>
      </c>
      <c r="D304" s="407" t="s">
        <v>3618</v>
      </c>
      <c r="E304" s="422">
        <v>8</v>
      </c>
      <c r="F304" s="423">
        <v>2</v>
      </c>
      <c r="G304" s="433">
        <v>35</v>
      </c>
      <c r="H304" s="1552">
        <f>SUM(G304:G310)</f>
        <v>161</v>
      </c>
      <c r="I304" s="422">
        <v>1</v>
      </c>
      <c r="J304" s="423">
        <v>1</v>
      </c>
      <c r="K304" s="433">
        <v>8</v>
      </c>
      <c r="L304" s="1552">
        <f>SUM(K304:K310)</f>
        <v>52</v>
      </c>
      <c r="M304" s="422">
        <v>0</v>
      </c>
      <c r="N304" s="423">
        <v>0</v>
      </c>
      <c r="O304" s="433">
        <v>6</v>
      </c>
      <c r="P304" s="1552">
        <f>SUM(O304:O310)</f>
        <v>18</v>
      </c>
      <c r="Q304" s="422">
        <v>0</v>
      </c>
      <c r="R304" s="423">
        <v>0</v>
      </c>
      <c r="S304" s="433">
        <v>6</v>
      </c>
      <c r="T304" s="1552">
        <f>SUM(S304:S310)</f>
        <v>17</v>
      </c>
      <c r="U304" s="422">
        <v>2</v>
      </c>
      <c r="V304" s="423">
        <v>0</v>
      </c>
      <c r="W304" s="433">
        <v>9</v>
      </c>
      <c r="X304" s="1552">
        <f>SUM(W304:W310)</f>
        <v>38</v>
      </c>
    </row>
    <row r="305" spans="1:24">
      <c r="A305" s="1526"/>
      <c r="B305" s="1523"/>
      <c r="C305" s="1546"/>
      <c r="D305" s="404" t="s">
        <v>3619</v>
      </c>
      <c r="E305" s="418">
        <v>1</v>
      </c>
      <c r="F305" s="419">
        <v>2</v>
      </c>
      <c r="G305" s="438">
        <f t="shared" ref="G305:G310" si="91">G298+E305-F305</f>
        <v>13</v>
      </c>
      <c r="H305" s="1553"/>
      <c r="I305" s="418">
        <v>0</v>
      </c>
      <c r="J305" s="419">
        <v>0</v>
      </c>
      <c r="K305" s="438">
        <f t="shared" ref="K305:K310" si="92">K298+I305-J305</f>
        <v>3</v>
      </c>
      <c r="L305" s="1553"/>
      <c r="M305" s="418">
        <v>0</v>
      </c>
      <c r="N305" s="419">
        <v>0</v>
      </c>
      <c r="O305" s="438">
        <f>O298+M305-N305</f>
        <v>3</v>
      </c>
      <c r="P305" s="1553"/>
      <c r="Q305" s="418">
        <v>0</v>
      </c>
      <c r="R305" s="419">
        <v>0</v>
      </c>
      <c r="S305" s="438">
        <f>S298+Q305-R305</f>
        <v>1</v>
      </c>
      <c r="T305" s="1553"/>
      <c r="U305" s="418">
        <v>0</v>
      </c>
      <c r="V305" s="419">
        <v>0</v>
      </c>
      <c r="W305" s="438">
        <f>W298+U305-V305</f>
        <v>7</v>
      </c>
      <c r="X305" s="1553"/>
    </row>
    <row r="306" spans="1:24">
      <c r="A306" s="1526"/>
      <c r="B306" s="1523"/>
      <c r="C306" s="1546"/>
      <c r="D306" s="405" t="s">
        <v>3620</v>
      </c>
      <c r="E306" s="420">
        <v>11</v>
      </c>
      <c r="F306" s="421">
        <v>3</v>
      </c>
      <c r="G306" s="429">
        <f t="shared" si="91"/>
        <v>24</v>
      </c>
      <c r="H306" s="1553"/>
      <c r="I306" s="420">
        <v>2</v>
      </c>
      <c r="J306" s="421">
        <v>1</v>
      </c>
      <c r="K306" s="429">
        <f t="shared" si="92"/>
        <v>9</v>
      </c>
      <c r="L306" s="1553"/>
      <c r="M306" s="420">
        <v>0</v>
      </c>
      <c r="N306" s="421">
        <v>0</v>
      </c>
      <c r="O306" s="429">
        <f>O299</f>
        <v>2</v>
      </c>
      <c r="P306" s="1553"/>
      <c r="Q306" s="420">
        <v>0</v>
      </c>
      <c r="R306" s="421">
        <v>0</v>
      </c>
      <c r="S306" s="429">
        <f>S299</f>
        <v>3</v>
      </c>
      <c r="T306" s="1553"/>
      <c r="U306" s="420">
        <v>0</v>
      </c>
      <c r="V306" s="421">
        <v>0</v>
      </c>
      <c r="W306" s="429">
        <f>W299</f>
        <v>3</v>
      </c>
      <c r="X306" s="1553"/>
    </row>
    <row r="307" spans="1:24">
      <c r="A307" s="1526"/>
      <c r="B307" s="1523"/>
      <c r="C307" s="1536" t="s">
        <v>3621</v>
      </c>
      <c r="D307" s="407" t="s">
        <v>3622</v>
      </c>
      <c r="E307" s="422">
        <v>0</v>
      </c>
      <c r="F307" s="423">
        <v>0</v>
      </c>
      <c r="G307" s="433">
        <f t="shared" si="91"/>
        <v>9</v>
      </c>
      <c r="H307" s="1553"/>
      <c r="I307" s="422">
        <v>0</v>
      </c>
      <c r="J307" s="423">
        <v>0</v>
      </c>
      <c r="K307" s="433">
        <f t="shared" si="92"/>
        <v>1</v>
      </c>
      <c r="L307" s="1553"/>
      <c r="M307" s="422">
        <v>0</v>
      </c>
      <c r="N307" s="423">
        <v>0</v>
      </c>
      <c r="O307" s="433">
        <f>O300+M307-N307</f>
        <v>0</v>
      </c>
      <c r="P307" s="1553"/>
      <c r="Q307" s="422">
        <v>0</v>
      </c>
      <c r="R307" s="423">
        <v>0</v>
      </c>
      <c r="S307" s="433">
        <f>S300+Q307-R307</f>
        <v>1</v>
      </c>
      <c r="T307" s="1553"/>
      <c r="U307" s="422">
        <v>0</v>
      </c>
      <c r="V307" s="423">
        <v>0</v>
      </c>
      <c r="W307" s="433">
        <f>W300+U307-V307</f>
        <v>9</v>
      </c>
      <c r="X307" s="1553"/>
    </row>
    <row r="308" spans="1:24">
      <c r="A308" s="1526"/>
      <c r="B308" s="1523"/>
      <c r="C308" s="1546"/>
      <c r="D308" s="405" t="s">
        <v>3623</v>
      </c>
      <c r="E308" s="420">
        <v>1</v>
      </c>
      <c r="F308" s="421">
        <v>2</v>
      </c>
      <c r="G308" s="429">
        <f t="shared" si="91"/>
        <v>19</v>
      </c>
      <c r="H308" s="1553"/>
      <c r="I308" s="420">
        <v>2</v>
      </c>
      <c r="J308" s="421">
        <v>0</v>
      </c>
      <c r="K308" s="429">
        <f t="shared" si="92"/>
        <v>19</v>
      </c>
      <c r="L308" s="1553"/>
      <c r="M308" s="420">
        <v>1</v>
      </c>
      <c r="N308" s="421">
        <v>0</v>
      </c>
      <c r="O308" s="429">
        <f>O301+M308-N308</f>
        <v>1</v>
      </c>
      <c r="P308" s="1553"/>
      <c r="Q308" s="420">
        <v>0</v>
      </c>
      <c r="R308" s="421">
        <v>0</v>
      </c>
      <c r="S308" s="429">
        <f>S301+Q308-R308</f>
        <v>1</v>
      </c>
      <c r="T308" s="1553"/>
      <c r="U308" s="420">
        <v>0</v>
      </c>
      <c r="V308" s="421">
        <v>1</v>
      </c>
      <c r="W308" s="429">
        <f>W301+U308-V308</f>
        <v>1</v>
      </c>
      <c r="X308" s="1553"/>
    </row>
    <row r="309" spans="1:24">
      <c r="A309" s="1526"/>
      <c r="B309" s="1523"/>
      <c r="C309" s="1536" t="s">
        <v>3624</v>
      </c>
      <c r="D309" s="407" t="s">
        <v>3625</v>
      </c>
      <c r="E309" s="422">
        <v>4</v>
      </c>
      <c r="F309" s="423">
        <v>2</v>
      </c>
      <c r="G309" s="433">
        <f t="shared" si="91"/>
        <v>26</v>
      </c>
      <c r="H309" s="1553"/>
      <c r="I309" s="422">
        <v>0</v>
      </c>
      <c r="J309" s="423">
        <v>0</v>
      </c>
      <c r="K309" s="433">
        <f t="shared" si="92"/>
        <v>7</v>
      </c>
      <c r="L309" s="1553"/>
      <c r="M309" s="422">
        <v>0</v>
      </c>
      <c r="N309" s="423">
        <v>0</v>
      </c>
      <c r="O309" s="433">
        <f>O302+M309-N309</f>
        <v>1</v>
      </c>
      <c r="P309" s="1553"/>
      <c r="Q309" s="422">
        <v>0</v>
      </c>
      <c r="R309" s="423">
        <v>1</v>
      </c>
      <c r="S309" s="433">
        <f>S302+Q309-R309</f>
        <v>1</v>
      </c>
      <c r="T309" s="1553"/>
      <c r="U309" s="422">
        <v>1</v>
      </c>
      <c r="V309" s="423">
        <v>0</v>
      </c>
      <c r="W309" s="433">
        <f>W302+U309-V309</f>
        <v>6</v>
      </c>
      <c r="X309" s="1553"/>
    </row>
    <row r="310" spans="1:24">
      <c r="A310" s="1539"/>
      <c r="B310" s="1541"/>
      <c r="C310" s="1537"/>
      <c r="D310" s="414" t="s">
        <v>3626</v>
      </c>
      <c r="E310" s="420">
        <v>3</v>
      </c>
      <c r="F310" s="421">
        <v>1</v>
      </c>
      <c r="G310" s="429">
        <f t="shared" si="91"/>
        <v>35</v>
      </c>
      <c r="H310" s="1554"/>
      <c r="I310" s="424">
        <v>1</v>
      </c>
      <c r="J310" s="425">
        <v>0</v>
      </c>
      <c r="K310" s="434">
        <f t="shared" si="92"/>
        <v>5</v>
      </c>
      <c r="L310" s="1554"/>
      <c r="M310" s="424">
        <v>0</v>
      </c>
      <c r="N310" s="425">
        <v>0</v>
      </c>
      <c r="O310" s="434">
        <f>O303+M310-N310</f>
        <v>5</v>
      </c>
      <c r="P310" s="1554"/>
      <c r="Q310" s="424">
        <v>0</v>
      </c>
      <c r="R310" s="425">
        <v>0</v>
      </c>
      <c r="S310" s="429">
        <f>S303+Q310-R310</f>
        <v>4</v>
      </c>
      <c r="T310" s="1554"/>
      <c r="U310" s="424">
        <v>0</v>
      </c>
      <c r="V310" s="425">
        <v>0</v>
      </c>
      <c r="W310" s="434">
        <f>W303+U310-V310</f>
        <v>3</v>
      </c>
      <c r="X310" s="1554"/>
    </row>
    <row r="311" spans="1:24">
      <c r="A311" s="1525" t="s">
        <v>3720</v>
      </c>
      <c r="B311" s="1522" t="s">
        <v>3721</v>
      </c>
      <c r="C311" s="1520" t="s">
        <v>3617</v>
      </c>
      <c r="D311" s="407" t="s">
        <v>3618</v>
      </c>
      <c r="E311" s="422">
        <v>2</v>
      </c>
      <c r="F311" s="423">
        <v>3</v>
      </c>
      <c r="G311" s="433">
        <v>34</v>
      </c>
      <c r="H311" s="1552">
        <f>SUM(G311:G317)</f>
        <v>155</v>
      </c>
      <c r="I311" s="422">
        <v>0</v>
      </c>
      <c r="J311" s="423">
        <v>0</v>
      </c>
      <c r="K311" s="433">
        <v>8</v>
      </c>
      <c r="L311" s="1552">
        <f>SUM(K311:K317)</f>
        <v>54</v>
      </c>
      <c r="M311" s="422">
        <v>1</v>
      </c>
      <c r="N311" s="423">
        <v>0</v>
      </c>
      <c r="O311" s="433">
        <v>7</v>
      </c>
      <c r="P311" s="1552">
        <f>SUM(O311:O317)</f>
        <v>19</v>
      </c>
      <c r="Q311" s="422">
        <v>0</v>
      </c>
      <c r="R311" s="423">
        <v>0</v>
      </c>
      <c r="S311" s="433">
        <v>6</v>
      </c>
      <c r="T311" s="1552">
        <f>SUM(S311:S317)</f>
        <v>18</v>
      </c>
      <c r="U311" s="422">
        <v>0</v>
      </c>
      <c r="V311" s="423">
        <v>0</v>
      </c>
      <c r="W311" s="433">
        <v>9</v>
      </c>
      <c r="X311" s="1552">
        <f>SUM(W311:W317)</f>
        <v>38</v>
      </c>
    </row>
    <row r="312" spans="1:24">
      <c r="A312" s="1526"/>
      <c r="B312" s="1523"/>
      <c r="C312" s="1535"/>
      <c r="D312" s="404" t="s">
        <v>3619</v>
      </c>
      <c r="E312" s="418">
        <v>1</v>
      </c>
      <c r="F312" s="419">
        <v>0</v>
      </c>
      <c r="G312" s="438">
        <f t="shared" ref="G312:G317" si="93">G305+E312-F312</f>
        <v>14</v>
      </c>
      <c r="H312" s="1553"/>
      <c r="I312" s="418">
        <v>1</v>
      </c>
      <c r="J312" s="419">
        <v>0</v>
      </c>
      <c r="K312" s="438">
        <f t="shared" ref="K312:K317" si="94">K305+I312-J312</f>
        <v>4</v>
      </c>
      <c r="L312" s="1553"/>
      <c r="M312" s="418">
        <v>0</v>
      </c>
      <c r="N312" s="419">
        <v>0</v>
      </c>
      <c r="O312" s="438">
        <f t="shared" ref="O312:O317" si="95">O305+M312-N312</f>
        <v>3</v>
      </c>
      <c r="P312" s="1553"/>
      <c r="Q312" s="418">
        <v>0</v>
      </c>
      <c r="R312" s="419">
        <v>0</v>
      </c>
      <c r="S312" s="438">
        <f t="shared" ref="S312:S317" si="96">S305+Q312-R312</f>
        <v>1</v>
      </c>
      <c r="T312" s="1553"/>
      <c r="U312" s="418">
        <v>0</v>
      </c>
      <c r="V312" s="419">
        <v>0</v>
      </c>
      <c r="W312" s="438">
        <f>W305+U312-V312</f>
        <v>7</v>
      </c>
      <c r="X312" s="1553"/>
    </row>
    <row r="313" spans="1:24">
      <c r="A313" s="1526"/>
      <c r="B313" s="1523"/>
      <c r="C313" s="1521"/>
      <c r="D313" s="405" t="s">
        <v>3620</v>
      </c>
      <c r="E313" s="420">
        <v>1</v>
      </c>
      <c r="F313" s="421">
        <v>2</v>
      </c>
      <c r="G313" s="429">
        <f t="shared" si="93"/>
        <v>23</v>
      </c>
      <c r="H313" s="1553"/>
      <c r="I313" s="420">
        <v>1</v>
      </c>
      <c r="J313" s="421">
        <v>2</v>
      </c>
      <c r="K313" s="429">
        <f t="shared" si="94"/>
        <v>8</v>
      </c>
      <c r="L313" s="1553"/>
      <c r="M313" s="420">
        <v>2</v>
      </c>
      <c r="N313" s="421">
        <v>1</v>
      </c>
      <c r="O313" s="429">
        <f t="shared" si="95"/>
        <v>3</v>
      </c>
      <c r="P313" s="1553"/>
      <c r="Q313" s="420">
        <v>0</v>
      </c>
      <c r="R313" s="421">
        <v>1</v>
      </c>
      <c r="S313" s="429">
        <f t="shared" si="96"/>
        <v>2</v>
      </c>
      <c r="T313" s="1553"/>
      <c r="U313" s="420">
        <v>0</v>
      </c>
      <c r="V313" s="421">
        <v>0</v>
      </c>
      <c r="W313" s="429">
        <f>W306</f>
        <v>3</v>
      </c>
      <c r="X313" s="1553"/>
    </row>
    <row r="314" spans="1:24">
      <c r="A314" s="1526"/>
      <c r="B314" s="1523"/>
      <c r="C314" s="1520" t="s">
        <v>3621</v>
      </c>
      <c r="D314" s="407" t="s">
        <v>3622</v>
      </c>
      <c r="E314" s="422">
        <v>0</v>
      </c>
      <c r="F314" s="423">
        <v>0</v>
      </c>
      <c r="G314" s="433">
        <f t="shared" si="93"/>
        <v>9</v>
      </c>
      <c r="H314" s="1553"/>
      <c r="I314" s="422">
        <v>0</v>
      </c>
      <c r="J314" s="423">
        <v>0</v>
      </c>
      <c r="K314" s="433">
        <f t="shared" si="94"/>
        <v>1</v>
      </c>
      <c r="L314" s="1553"/>
      <c r="M314" s="422">
        <v>0</v>
      </c>
      <c r="N314" s="423">
        <v>0</v>
      </c>
      <c r="O314" s="433">
        <f t="shared" si="95"/>
        <v>0</v>
      </c>
      <c r="P314" s="1553"/>
      <c r="Q314" s="422">
        <v>0</v>
      </c>
      <c r="R314" s="423">
        <v>0</v>
      </c>
      <c r="S314" s="433">
        <f t="shared" si="96"/>
        <v>1</v>
      </c>
      <c r="T314" s="1553"/>
      <c r="U314" s="422">
        <v>0</v>
      </c>
      <c r="V314" s="423">
        <v>0</v>
      </c>
      <c r="W314" s="433">
        <f>W307+U314-V314</f>
        <v>9</v>
      </c>
      <c r="X314" s="1553"/>
    </row>
    <row r="315" spans="1:24">
      <c r="A315" s="1526"/>
      <c r="B315" s="1523"/>
      <c r="C315" s="1521"/>
      <c r="D315" s="405" t="s">
        <v>3623</v>
      </c>
      <c r="E315" s="420">
        <v>0</v>
      </c>
      <c r="F315" s="421">
        <v>1</v>
      </c>
      <c r="G315" s="429">
        <f t="shared" si="93"/>
        <v>18</v>
      </c>
      <c r="H315" s="1553"/>
      <c r="I315" s="420">
        <v>1</v>
      </c>
      <c r="J315" s="421">
        <v>0</v>
      </c>
      <c r="K315" s="429">
        <f t="shared" si="94"/>
        <v>20</v>
      </c>
      <c r="L315" s="1553"/>
      <c r="M315" s="420">
        <v>0</v>
      </c>
      <c r="N315" s="421">
        <v>1</v>
      </c>
      <c r="O315" s="429">
        <f t="shared" si="95"/>
        <v>0</v>
      </c>
      <c r="P315" s="1553"/>
      <c r="Q315" s="420">
        <v>2</v>
      </c>
      <c r="R315" s="421">
        <v>0</v>
      </c>
      <c r="S315" s="429">
        <f t="shared" si="96"/>
        <v>3</v>
      </c>
      <c r="T315" s="1553"/>
      <c r="U315" s="420">
        <v>0</v>
      </c>
      <c r="V315" s="421">
        <v>0</v>
      </c>
      <c r="W315" s="429">
        <f>W308+U315-V315</f>
        <v>1</v>
      </c>
      <c r="X315" s="1553"/>
    </row>
    <row r="316" spans="1:24">
      <c r="A316" s="1526"/>
      <c r="B316" s="1523"/>
      <c r="C316" s="1520" t="s">
        <v>3624</v>
      </c>
      <c r="D316" s="407" t="s">
        <v>3625</v>
      </c>
      <c r="E316" s="422">
        <v>0</v>
      </c>
      <c r="F316" s="423">
        <v>3</v>
      </c>
      <c r="G316" s="433">
        <f t="shared" si="93"/>
        <v>23</v>
      </c>
      <c r="H316" s="1553"/>
      <c r="I316" s="422">
        <v>0</v>
      </c>
      <c r="J316" s="423">
        <v>0</v>
      </c>
      <c r="K316" s="433">
        <f t="shared" si="94"/>
        <v>7</v>
      </c>
      <c r="L316" s="1553"/>
      <c r="M316" s="422">
        <v>0</v>
      </c>
      <c r="N316" s="423">
        <v>0</v>
      </c>
      <c r="O316" s="433">
        <f t="shared" si="95"/>
        <v>1</v>
      </c>
      <c r="P316" s="1553"/>
      <c r="Q316" s="422">
        <v>0</v>
      </c>
      <c r="R316" s="423">
        <v>0</v>
      </c>
      <c r="S316" s="433">
        <f t="shared" si="96"/>
        <v>1</v>
      </c>
      <c r="T316" s="1553"/>
      <c r="U316" s="422">
        <v>0</v>
      </c>
      <c r="V316" s="423">
        <v>0</v>
      </c>
      <c r="W316" s="433">
        <f>W309+U316-V316</f>
        <v>6</v>
      </c>
      <c r="X316" s="1553"/>
    </row>
    <row r="317" spans="1:24">
      <c r="A317" s="1539"/>
      <c r="B317" s="1541"/>
      <c r="C317" s="1521"/>
      <c r="D317" s="405" t="s">
        <v>3626</v>
      </c>
      <c r="E317" s="420">
        <v>0</v>
      </c>
      <c r="F317" s="421">
        <v>1</v>
      </c>
      <c r="G317" s="429">
        <f t="shared" si="93"/>
        <v>34</v>
      </c>
      <c r="H317" s="1554"/>
      <c r="I317" s="424">
        <v>1</v>
      </c>
      <c r="J317" s="425">
        <v>0</v>
      </c>
      <c r="K317" s="434">
        <f t="shared" si="94"/>
        <v>6</v>
      </c>
      <c r="L317" s="1554"/>
      <c r="M317" s="424">
        <v>0</v>
      </c>
      <c r="N317" s="425">
        <v>0</v>
      </c>
      <c r="O317" s="434">
        <f t="shared" si="95"/>
        <v>5</v>
      </c>
      <c r="P317" s="1554"/>
      <c r="Q317" s="424">
        <v>0</v>
      </c>
      <c r="R317" s="425">
        <v>0</v>
      </c>
      <c r="S317" s="429">
        <f t="shared" si="96"/>
        <v>4</v>
      </c>
      <c r="T317" s="1554"/>
      <c r="U317" s="424">
        <v>0</v>
      </c>
      <c r="V317" s="425">
        <v>0</v>
      </c>
      <c r="W317" s="434">
        <f>W310+U317-V317</f>
        <v>3</v>
      </c>
      <c r="X317" s="1554"/>
    </row>
    <row r="318" spans="1:24">
      <c r="A318" s="1525" t="s">
        <v>3722</v>
      </c>
      <c r="B318" s="1522" t="s">
        <v>3723</v>
      </c>
      <c r="C318" s="1536" t="s">
        <v>3617</v>
      </c>
      <c r="D318" s="407" t="s">
        <v>3618</v>
      </c>
      <c r="E318" s="422">
        <v>0</v>
      </c>
      <c r="F318" s="423">
        <v>0</v>
      </c>
      <c r="G318" s="433">
        <v>34</v>
      </c>
      <c r="H318" s="1552">
        <f>SUM(G318:G324)</f>
        <v>125</v>
      </c>
      <c r="I318" s="422">
        <v>0</v>
      </c>
      <c r="J318" s="423">
        <v>0</v>
      </c>
      <c r="K318" s="433">
        <v>8</v>
      </c>
      <c r="L318" s="1552">
        <f>SUM(K318:K324)</f>
        <v>51</v>
      </c>
      <c r="M318" s="422">
        <v>0</v>
      </c>
      <c r="N318" s="423">
        <v>0</v>
      </c>
      <c r="O318" s="433">
        <v>7</v>
      </c>
      <c r="P318" s="1552">
        <f>SUM(O318:O324)</f>
        <v>17</v>
      </c>
      <c r="Q318" s="422">
        <v>0</v>
      </c>
      <c r="R318" s="423">
        <v>0</v>
      </c>
      <c r="S318" s="433">
        <v>6</v>
      </c>
      <c r="T318" s="1552">
        <f>SUM(S318:S324)</f>
        <v>13</v>
      </c>
      <c r="U318" s="422">
        <v>0</v>
      </c>
      <c r="V318" s="423">
        <v>0</v>
      </c>
      <c r="W318" s="433">
        <v>9</v>
      </c>
      <c r="X318" s="1552">
        <f>SUM(W318:W324)</f>
        <v>36</v>
      </c>
    </row>
    <row r="319" spans="1:24">
      <c r="A319" s="1526"/>
      <c r="B319" s="1523"/>
      <c r="C319" s="1546"/>
      <c r="D319" s="404" t="s">
        <v>3619</v>
      </c>
      <c r="E319" s="418">
        <v>3</v>
      </c>
      <c r="F319" s="419">
        <v>1</v>
      </c>
      <c r="G319" s="438">
        <f>G312+E319-F319</f>
        <v>16</v>
      </c>
      <c r="H319" s="1553"/>
      <c r="I319" s="418">
        <v>1</v>
      </c>
      <c r="J319" s="419">
        <v>1</v>
      </c>
      <c r="K319" s="438">
        <f>K312+I319-J319</f>
        <v>4</v>
      </c>
      <c r="L319" s="1553"/>
      <c r="M319" s="418">
        <v>1</v>
      </c>
      <c r="N319" s="419">
        <v>0</v>
      </c>
      <c r="O319" s="438">
        <f>O312+M319-N319</f>
        <v>4</v>
      </c>
      <c r="P319" s="1553"/>
      <c r="Q319" s="418">
        <v>0</v>
      </c>
      <c r="R319" s="419">
        <v>0</v>
      </c>
      <c r="S319" s="438">
        <f>S312+Q319-R319</f>
        <v>1</v>
      </c>
      <c r="T319" s="1553"/>
      <c r="U319" s="418">
        <v>0</v>
      </c>
      <c r="V319" s="419">
        <v>0</v>
      </c>
      <c r="W319" s="438">
        <f>W312+U319-V319</f>
        <v>7</v>
      </c>
      <c r="X319" s="1553"/>
    </row>
    <row r="320" spans="1:24">
      <c r="A320" s="1526"/>
      <c r="B320" s="1523"/>
      <c r="C320" s="1546"/>
      <c r="D320" s="405" t="s">
        <v>3620</v>
      </c>
      <c r="E320" s="420">
        <v>0</v>
      </c>
      <c r="F320" s="421">
        <v>2</v>
      </c>
      <c r="G320" s="429">
        <f>G313+E320-F320</f>
        <v>21</v>
      </c>
      <c r="H320" s="1553"/>
      <c r="I320" s="420">
        <v>1</v>
      </c>
      <c r="J320" s="421">
        <v>2</v>
      </c>
      <c r="K320" s="429">
        <f>K313+I320-J320</f>
        <v>7</v>
      </c>
      <c r="L320" s="1553"/>
      <c r="M320" s="420">
        <v>2</v>
      </c>
      <c r="N320" s="421">
        <v>0</v>
      </c>
      <c r="O320" s="429">
        <f>O313+M320-N320</f>
        <v>5</v>
      </c>
      <c r="P320" s="1553"/>
      <c r="Q320" s="420">
        <v>0</v>
      </c>
      <c r="R320" s="421">
        <v>0</v>
      </c>
      <c r="S320" s="429">
        <f>S313</f>
        <v>2</v>
      </c>
      <c r="T320" s="1553"/>
      <c r="U320" s="420">
        <v>0</v>
      </c>
      <c r="V320" s="421">
        <v>0</v>
      </c>
      <c r="W320" s="429">
        <f>W313</f>
        <v>3</v>
      </c>
      <c r="X320" s="1553"/>
    </row>
    <row r="321" spans="1:24">
      <c r="A321" s="1526"/>
      <c r="B321" s="1523"/>
      <c r="C321" s="1536" t="s">
        <v>3621</v>
      </c>
      <c r="D321" s="407" t="s">
        <v>3622</v>
      </c>
      <c r="E321" s="422">
        <v>3</v>
      </c>
      <c r="F321" s="423">
        <v>0</v>
      </c>
      <c r="G321" s="433">
        <f>G314+E321-F321</f>
        <v>12</v>
      </c>
      <c r="H321" s="1553"/>
      <c r="I321" s="422">
        <v>0</v>
      </c>
      <c r="J321" s="423">
        <v>0</v>
      </c>
      <c r="K321" s="433">
        <f>K314+I321-J321</f>
        <v>1</v>
      </c>
      <c r="L321" s="1553"/>
      <c r="M321" s="422">
        <v>0</v>
      </c>
      <c r="N321" s="423">
        <v>0</v>
      </c>
      <c r="O321" s="433">
        <f>O314+M321-N321</f>
        <v>0</v>
      </c>
      <c r="P321" s="1553"/>
      <c r="Q321" s="422">
        <v>0</v>
      </c>
      <c r="R321" s="423">
        <v>0</v>
      </c>
      <c r="S321" s="433">
        <f>S314+Q321-R321</f>
        <v>1</v>
      </c>
      <c r="T321" s="1553"/>
      <c r="U321" s="422">
        <v>0</v>
      </c>
      <c r="V321" s="423">
        <v>0</v>
      </c>
      <c r="W321" s="433">
        <f>W314+U321-V321</f>
        <v>9</v>
      </c>
      <c r="X321" s="1553"/>
    </row>
    <row r="322" spans="1:24">
      <c r="A322" s="1526"/>
      <c r="B322" s="1523"/>
      <c r="C322" s="1546"/>
      <c r="D322" s="405" t="s">
        <v>3623</v>
      </c>
      <c r="E322" s="420">
        <v>1</v>
      </c>
      <c r="F322" s="421">
        <v>1</v>
      </c>
      <c r="G322" s="429">
        <f>G315+E322-F322</f>
        <v>18</v>
      </c>
      <c r="H322" s="1553"/>
      <c r="I322" s="420">
        <v>2</v>
      </c>
      <c r="J322" s="421">
        <v>0</v>
      </c>
      <c r="K322" s="429">
        <f>K315+I322-J322</f>
        <v>22</v>
      </c>
      <c r="L322" s="1553"/>
      <c r="M322" s="420">
        <v>0</v>
      </c>
      <c r="N322" s="421">
        <v>0</v>
      </c>
      <c r="O322" s="429">
        <f>O315+M322-N322</f>
        <v>0</v>
      </c>
      <c r="P322" s="1553"/>
      <c r="Q322" s="420">
        <v>0</v>
      </c>
      <c r="R322" s="421">
        <v>1</v>
      </c>
      <c r="S322" s="429">
        <f>S315+Q322-R322</f>
        <v>2</v>
      </c>
      <c r="T322" s="1553"/>
      <c r="U322" s="420">
        <v>1</v>
      </c>
      <c r="V322" s="421">
        <v>0</v>
      </c>
      <c r="W322" s="429">
        <f>W315+U322-V322</f>
        <v>2</v>
      </c>
      <c r="X322" s="1553"/>
    </row>
    <row r="323" spans="1:24">
      <c r="A323" s="1526"/>
      <c r="B323" s="1523"/>
      <c r="C323" s="1536" t="s">
        <v>3624</v>
      </c>
      <c r="D323" s="407" t="s">
        <v>3625</v>
      </c>
      <c r="E323" s="422">
        <v>3</v>
      </c>
      <c r="F323" s="423">
        <v>2</v>
      </c>
      <c r="G323" s="433">
        <f>G316+E323-F323</f>
        <v>24</v>
      </c>
      <c r="H323" s="1553"/>
      <c r="I323" s="422">
        <v>2</v>
      </c>
      <c r="J323" s="423">
        <v>0</v>
      </c>
      <c r="K323" s="433">
        <f>K316+I323-J323</f>
        <v>9</v>
      </c>
      <c r="L323" s="1553"/>
      <c r="M323" s="422">
        <v>0</v>
      </c>
      <c r="N323" s="423">
        <v>0</v>
      </c>
      <c r="O323" s="433">
        <f>O316+M323-N323</f>
        <v>1</v>
      </c>
      <c r="P323" s="1553"/>
      <c r="Q323" s="422">
        <v>0</v>
      </c>
      <c r="R323" s="423">
        <v>0</v>
      </c>
      <c r="S323" s="433">
        <f>S316+Q323-R323</f>
        <v>1</v>
      </c>
      <c r="T323" s="1553"/>
      <c r="U323" s="422">
        <v>0</v>
      </c>
      <c r="V323" s="423">
        <v>0</v>
      </c>
      <c r="W323" s="433">
        <f>W316+U323-V323</f>
        <v>6</v>
      </c>
      <c r="X323" s="1553"/>
    </row>
    <row r="324" spans="1:24">
      <c r="A324" s="1539"/>
      <c r="B324" s="1541"/>
      <c r="C324" s="1537"/>
      <c r="D324" s="414" t="s">
        <v>3626</v>
      </c>
      <c r="E324" s="424"/>
      <c r="F324" s="425"/>
      <c r="G324" s="413"/>
      <c r="H324" s="1554"/>
      <c r="I324" s="424"/>
      <c r="J324" s="425"/>
      <c r="K324" s="413"/>
      <c r="L324" s="1554"/>
      <c r="M324" s="424"/>
      <c r="N324" s="425"/>
      <c r="O324" s="413"/>
      <c r="P324" s="1554"/>
      <c r="Q324" s="424"/>
      <c r="R324" s="425"/>
      <c r="S324" s="413"/>
      <c r="T324" s="1554"/>
      <c r="U324" s="424"/>
      <c r="V324" s="425"/>
      <c r="W324" s="413"/>
      <c r="X324" s="1554"/>
    </row>
    <row r="325" spans="1:24">
      <c r="A325" s="1525" t="s">
        <v>3724</v>
      </c>
      <c r="B325" s="1522" t="s">
        <v>3725</v>
      </c>
      <c r="C325" s="1520" t="s">
        <v>3617</v>
      </c>
      <c r="D325" s="407" t="s">
        <v>3618</v>
      </c>
      <c r="E325" s="422">
        <v>1</v>
      </c>
      <c r="F325" s="423">
        <v>3</v>
      </c>
      <c r="G325" s="433">
        <v>32</v>
      </c>
      <c r="H325" s="1552">
        <f>SUM(G325:G331)</f>
        <v>128</v>
      </c>
      <c r="I325" s="422">
        <v>1</v>
      </c>
      <c r="J325" s="423">
        <v>0</v>
      </c>
      <c r="K325" s="433">
        <v>9</v>
      </c>
      <c r="L325" s="1552">
        <f>SUM(K325:K331)</f>
        <v>52</v>
      </c>
      <c r="M325" s="422">
        <v>0</v>
      </c>
      <c r="N325" s="423">
        <v>0</v>
      </c>
      <c r="O325" s="433">
        <v>7</v>
      </c>
      <c r="P325" s="1552">
        <f>SUM(O325:O331)</f>
        <v>17</v>
      </c>
      <c r="Q325" s="422">
        <v>0</v>
      </c>
      <c r="R325" s="423">
        <v>0</v>
      </c>
      <c r="S325" s="433">
        <v>6</v>
      </c>
      <c r="T325" s="1552">
        <f>SUM(S325:S331)</f>
        <v>12</v>
      </c>
      <c r="U325" s="422">
        <v>0</v>
      </c>
      <c r="V325" s="423">
        <v>1</v>
      </c>
      <c r="W325" s="433">
        <v>8</v>
      </c>
      <c r="X325" s="1552">
        <f>SUM(W325:W331)</f>
        <v>37</v>
      </c>
    </row>
    <row r="326" spans="1:24">
      <c r="A326" s="1526"/>
      <c r="B326" s="1523"/>
      <c r="C326" s="1535"/>
      <c r="D326" s="404" t="s">
        <v>3619</v>
      </c>
      <c r="E326" s="418">
        <v>0</v>
      </c>
      <c r="F326" s="419">
        <v>0</v>
      </c>
      <c r="G326" s="438">
        <f>G319+E326-F326</f>
        <v>16</v>
      </c>
      <c r="H326" s="1553"/>
      <c r="I326" s="418">
        <v>1</v>
      </c>
      <c r="J326" s="419">
        <v>0</v>
      </c>
      <c r="K326" s="438">
        <f>K319+I326-J326</f>
        <v>5</v>
      </c>
      <c r="L326" s="1553"/>
      <c r="M326" s="418">
        <v>0</v>
      </c>
      <c r="N326" s="419">
        <v>0</v>
      </c>
      <c r="O326" s="438">
        <f>O319+M326-N326</f>
        <v>4</v>
      </c>
      <c r="P326" s="1553"/>
      <c r="Q326" s="418">
        <v>0</v>
      </c>
      <c r="R326" s="419">
        <v>0</v>
      </c>
      <c r="S326" s="438">
        <f>S319+Q326-R326</f>
        <v>1</v>
      </c>
      <c r="T326" s="1553"/>
      <c r="U326" s="418">
        <v>0</v>
      </c>
      <c r="V326" s="419">
        <v>0</v>
      </c>
      <c r="W326" s="438">
        <f>W319+U326-V326</f>
        <v>7</v>
      </c>
      <c r="X326" s="1553"/>
    </row>
    <row r="327" spans="1:24">
      <c r="A327" s="1526"/>
      <c r="B327" s="1523"/>
      <c r="C327" s="1521"/>
      <c r="D327" s="405" t="s">
        <v>3620</v>
      </c>
      <c r="E327" s="420">
        <v>2</v>
      </c>
      <c r="F327" s="421">
        <v>6</v>
      </c>
      <c r="G327" s="429">
        <f>G320+E327-F327</f>
        <v>17</v>
      </c>
      <c r="H327" s="1553"/>
      <c r="I327" s="420">
        <v>1</v>
      </c>
      <c r="J327" s="421">
        <v>3</v>
      </c>
      <c r="K327" s="429">
        <f>K320+I327-J327</f>
        <v>5</v>
      </c>
      <c r="L327" s="1553"/>
      <c r="M327" s="420">
        <v>0</v>
      </c>
      <c r="N327" s="421">
        <v>0</v>
      </c>
      <c r="O327" s="429">
        <f>O320</f>
        <v>5</v>
      </c>
      <c r="P327" s="1553"/>
      <c r="Q327" s="420">
        <v>1</v>
      </c>
      <c r="R327" s="421">
        <v>1</v>
      </c>
      <c r="S327" s="429">
        <f>S320+Q327-R327</f>
        <v>2</v>
      </c>
      <c r="T327" s="1553"/>
      <c r="U327" s="420">
        <v>1</v>
      </c>
      <c r="V327" s="421">
        <v>0</v>
      </c>
      <c r="W327" s="429">
        <f>W320+U327-V327</f>
        <v>4</v>
      </c>
      <c r="X327" s="1553"/>
    </row>
    <row r="328" spans="1:24">
      <c r="A328" s="1526"/>
      <c r="B328" s="1523"/>
      <c r="C328" s="1520" t="s">
        <v>3621</v>
      </c>
      <c r="D328" s="407" t="s">
        <v>3622</v>
      </c>
      <c r="E328" s="422">
        <v>2</v>
      </c>
      <c r="F328" s="423">
        <v>1</v>
      </c>
      <c r="G328" s="433">
        <f>G321+E328-F328</f>
        <v>13</v>
      </c>
      <c r="H328" s="1553"/>
      <c r="I328" s="422">
        <v>1</v>
      </c>
      <c r="J328" s="423">
        <v>0</v>
      </c>
      <c r="K328" s="433">
        <f>K321+I328-J328</f>
        <v>2</v>
      </c>
      <c r="L328" s="1553"/>
      <c r="M328" s="422">
        <v>0</v>
      </c>
      <c r="N328" s="423">
        <v>0</v>
      </c>
      <c r="O328" s="433">
        <f>O321+M328-N328</f>
        <v>0</v>
      </c>
      <c r="P328" s="1553"/>
      <c r="Q328" s="422">
        <v>0</v>
      </c>
      <c r="R328" s="423">
        <v>0</v>
      </c>
      <c r="S328" s="433">
        <f>S321+Q328-R328</f>
        <v>1</v>
      </c>
      <c r="T328" s="1553"/>
      <c r="U328" s="422">
        <v>0</v>
      </c>
      <c r="V328" s="423">
        <v>0</v>
      </c>
      <c r="W328" s="433">
        <f>W321+U328-V328</f>
        <v>9</v>
      </c>
      <c r="X328" s="1553"/>
    </row>
    <row r="329" spans="1:24">
      <c r="A329" s="1526"/>
      <c r="B329" s="1523"/>
      <c r="C329" s="1521"/>
      <c r="D329" s="405" t="s">
        <v>3623</v>
      </c>
      <c r="E329" s="420">
        <v>2</v>
      </c>
      <c r="F329" s="421">
        <v>0</v>
      </c>
      <c r="G329" s="429">
        <f>G322+E329-F329</f>
        <v>20</v>
      </c>
      <c r="H329" s="1553"/>
      <c r="I329" s="420">
        <v>1</v>
      </c>
      <c r="J329" s="421">
        <v>1</v>
      </c>
      <c r="K329" s="429">
        <f>K322+I329-J329</f>
        <v>22</v>
      </c>
      <c r="L329" s="1553"/>
      <c r="M329" s="420">
        <v>0</v>
      </c>
      <c r="N329" s="421">
        <v>0</v>
      </c>
      <c r="O329" s="429">
        <f>O322+M329-N329</f>
        <v>0</v>
      </c>
      <c r="P329" s="1553"/>
      <c r="Q329" s="420">
        <v>0</v>
      </c>
      <c r="R329" s="421">
        <v>0</v>
      </c>
      <c r="S329" s="429">
        <f>S322+Q329-R329</f>
        <v>2</v>
      </c>
      <c r="T329" s="1553"/>
      <c r="U329" s="420">
        <v>0</v>
      </c>
      <c r="V329" s="421">
        <v>0</v>
      </c>
      <c r="W329" s="429">
        <f>W322+U329-V329</f>
        <v>2</v>
      </c>
      <c r="X329" s="1553"/>
    </row>
    <row r="330" spans="1:24">
      <c r="A330" s="1526"/>
      <c r="B330" s="1523"/>
      <c r="C330" s="1520" t="s">
        <v>3624</v>
      </c>
      <c r="D330" s="407" t="s">
        <v>3625</v>
      </c>
      <c r="E330" s="422">
        <v>6</v>
      </c>
      <c r="F330" s="423">
        <v>0</v>
      </c>
      <c r="G330" s="433">
        <f>G323+E330-F330</f>
        <v>30</v>
      </c>
      <c r="H330" s="1553"/>
      <c r="I330" s="422">
        <v>1</v>
      </c>
      <c r="J330" s="423">
        <v>1</v>
      </c>
      <c r="K330" s="433">
        <f>K323+I330-J330</f>
        <v>9</v>
      </c>
      <c r="L330" s="1553"/>
      <c r="M330" s="422">
        <v>1</v>
      </c>
      <c r="N330" s="423">
        <v>1</v>
      </c>
      <c r="O330" s="433">
        <f>O323+M330-N330</f>
        <v>1</v>
      </c>
      <c r="P330" s="1553"/>
      <c r="Q330" s="422">
        <v>0</v>
      </c>
      <c r="R330" s="423">
        <v>1</v>
      </c>
      <c r="S330" s="433">
        <f>S323+Q330-R330</f>
        <v>0</v>
      </c>
      <c r="T330" s="1553"/>
      <c r="U330" s="422">
        <v>1</v>
      </c>
      <c r="V330" s="423">
        <v>0</v>
      </c>
      <c r="W330" s="433">
        <f>W323+U330-V330</f>
        <v>7</v>
      </c>
      <c r="X330" s="1553"/>
    </row>
    <row r="331" spans="1:24">
      <c r="A331" s="1539"/>
      <c r="B331" s="1541"/>
      <c r="C331" s="1521"/>
      <c r="D331" s="405" t="s">
        <v>3626</v>
      </c>
      <c r="E331" s="420"/>
      <c r="F331" s="421"/>
      <c r="G331" s="411"/>
      <c r="H331" s="1554"/>
      <c r="I331" s="420"/>
      <c r="J331" s="421"/>
      <c r="K331" s="411"/>
      <c r="L331" s="1554"/>
      <c r="M331" s="420"/>
      <c r="N331" s="421"/>
      <c r="O331" s="411"/>
      <c r="P331" s="1554"/>
      <c r="Q331" s="420"/>
      <c r="R331" s="421"/>
      <c r="S331" s="411"/>
      <c r="T331" s="1554"/>
      <c r="U331" s="420"/>
      <c r="V331" s="421"/>
      <c r="W331" s="411"/>
      <c r="X331" s="1554"/>
    </row>
    <row r="332" spans="1:24">
      <c r="A332" s="1525" t="s">
        <v>3726</v>
      </c>
      <c r="B332" s="1522" t="s">
        <v>3727</v>
      </c>
      <c r="C332" s="1536" t="s">
        <v>3617</v>
      </c>
      <c r="D332" s="407" t="s">
        <v>3618</v>
      </c>
      <c r="E332" s="422">
        <v>1</v>
      </c>
      <c r="F332" s="423">
        <v>2</v>
      </c>
      <c r="G332" s="433">
        <v>31</v>
      </c>
      <c r="H332" s="1552">
        <f>SUM(G332:G338)</f>
        <v>149</v>
      </c>
      <c r="I332" s="422">
        <v>0</v>
      </c>
      <c r="J332" s="423">
        <v>0</v>
      </c>
      <c r="K332" s="433">
        <v>9</v>
      </c>
      <c r="L332" s="1552">
        <f>SUM(K332:K338)</f>
        <v>53</v>
      </c>
      <c r="M332" s="422">
        <v>0</v>
      </c>
      <c r="N332" s="423">
        <v>0</v>
      </c>
      <c r="O332" s="433">
        <v>7</v>
      </c>
      <c r="P332" s="1552">
        <f>SUM(O332:O338)</f>
        <v>17</v>
      </c>
      <c r="Q332" s="422">
        <v>0</v>
      </c>
      <c r="R332" s="423">
        <v>3</v>
      </c>
      <c r="S332" s="433">
        <v>3</v>
      </c>
      <c r="T332" s="1552">
        <f>SUM(S332:S338)</f>
        <v>13</v>
      </c>
      <c r="U332" s="422">
        <v>0</v>
      </c>
      <c r="V332" s="423">
        <v>1</v>
      </c>
      <c r="W332" s="433">
        <v>8</v>
      </c>
      <c r="X332" s="1552">
        <f>SUM(W332:W338)</f>
        <v>34</v>
      </c>
    </row>
    <row r="333" spans="1:24">
      <c r="A333" s="1526"/>
      <c r="B333" s="1523"/>
      <c r="C333" s="1546"/>
      <c r="D333" s="404" t="s">
        <v>3619</v>
      </c>
      <c r="E333" s="418">
        <v>1</v>
      </c>
      <c r="F333" s="419">
        <v>2</v>
      </c>
      <c r="G333" s="438">
        <f>G326+E333-F333</f>
        <v>15</v>
      </c>
      <c r="H333" s="1553"/>
      <c r="I333" s="418">
        <v>0</v>
      </c>
      <c r="J333" s="419">
        <v>1</v>
      </c>
      <c r="K333" s="438">
        <f>K326+I333-J333</f>
        <v>4</v>
      </c>
      <c r="L333" s="1553"/>
      <c r="M333" s="418">
        <v>1</v>
      </c>
      <c r="N333" s="419">
        <v>0</v>
      </c>
      <c r="O333" s="438">
        <f>O326+M333-N333</f>
        <v>5</v>
      </c>
      <c r="P333" s="1553"/>
      <c r="Q333" s="418">
        <v>0</v>
      </c>
      <c r="R333" s="419">
        <v>0</v>
      </c>
      <c r="S333" s="438">
        <f>S326+Q333-R333</f>
        <v>1</v>
      </c>
      <c r="T333" s="1553"/>
      <c r="U333" s="418">
        <v>0</v>
      </c>
      <c r="V333" s="419">
        <v>1</v>
      </c>
      <c r="W333" s="438">
        <f>W326+U333-V333</f>
        <v>6</v>
      </c>
      <c r="X333" s="1553"/>
    </row>
    <row r="334" spans="1:24">
      <c r="A334" s="1526"/>
      <c r="B334" s="1523"/>
      <c r="C334" s="1546"/>
      <c r="D334" s="405" t="s">
        <v>3620</v>
      </c>
      <c r="E334" s="420">
        <v>17</v>
      </c>
      <c r="F334" s="421">
        <v>5</v>
      </c>
      <c r="G334" s="429">
        <f>G327+E334-F334</f>
        <v>29</v>
      </c>
      <c r="H334" s="1553"/>
      <c r="I334" s="420">
        <v>3</v>
      </c>
      <c r="J334" s="421">
        <v>1</v>
      </c>
      <c r="K334" s="429">
        <f>K327+I334-J334</f>
        <v>7</v>
      </c>
      <c r="L334" s="1553"/>
      <c r="M334" s="420">
        <v>0</v>
      </c>
      <c r="N334" s="421">
        <v>0</v>
      </c>
      <c r="O334" s="429">
        <f>O327</f>
        <v>5</v>
      </c>
      <c r="P334" s="1553"/>
      <c r="Q334" s="420">
        <v>0</v>
      </c>
      <c r="R334" s="421">
        <v>0</v>
      </c>
      <c r="S334" s="429">
        <f>S327</f>
        <v>2</v>
      </c>
      <c r="T334" s="1553"/>
      <c r="U334" s="420">
        <v>0</v>
      </c>
      <c r="V334" s="421">
        <v>0</v>
      </c>
      <c r="W334" s="429">
        <f>W327</f>
        <v>4</v>
      </c>
      <c r="X334" s="1553"/>
    </row>
    <row r="335" spans="1:24">
      <c r="A335" s="1526"/>
      <c r="B335" s="1523"/>
      <c r="C335" s="1536" t="s">
        <v>3621</v>
      </c>
      <c r="D335" s="407" t="s">
        <v>3622</v>
      </c>
      <c r="E335" s="422">
        <v>0</v>
      </c>
      <c r="F335" s="423">
        <v>0</v>
      </c>
      <c r="G335" s="433">
        <f>G328+E335-F335</f>
        <v>13</v>
      </c>
      <c r="H335" s="1553"/>
      <c r="I335" s="422">
        <v>0</v>
      </c>
      <c r="J335" s="423">
        <v>0</v>
      </c>
      <c r="K335" s="433">
        <f>K328+I335-J335</f>
        <v>2</v>
      </c>
      <c r="L335" s="1553"/>
      <c r="M335" s="422">
        <v>0</v>
      </c>
      <c r="N335" s="423">
        <v>0</v>
      </c>
      <c r="O335" s="433">
        <f>O328+M335-N335</f>
        <v>0</v>
      </c>
      <c r="P335" s="1553"/>
      <c r="Q335" s="422">
        <v>0</v>
      </c>
      <c r="R335" s="423">
        <v>0</v>
      </c>
      <c r="S335" s="433">
        <f>S328+Q335-R335</f>
        <v>1</v>
      </c>
      <c r="T335" s="1553"/>
      <c r="U335" s="422">
        <v>0</v>
      </c>
      <c r="V335" s="423">
        <v>0</v>
      </c>
      <c r="W335" s="433">
        <f>W328+U335-V335</f>
        <v>9</v>
      </c>
      <c r="X335" s="1553"/>
    </row>
    <row r="336" spans="1:24">
      <c r="A336" s="1526"/>
      <c r="B336" s="1523"/>
      <c r="C336" s="1546"/>
      <c r="D336" s="405" t="s">
        <v>3623</v>
      </c>
      <c r="E336" s="420">
        <v>8</v>
      </c>
      <c r="F336" s="421">
        <v>1</v>
      </c>
      <c r="G336" s="429">
        <f>G329+E336-F336</f>
        <v>27</v>
      </c>
      <c r="H336" s="1553"/>
      <c r="I336" s="420">
        <v>1</v>
      </c>
      <c r="J336" s="421">
        <v>0</v>
      </c>
      <c r="K336" s="429">
        <f>K329+I336-J336</f>
        <v>23</v>
      </c>
      <c r="L336" s="1553"/>
      <c r="M336" s="420">
        <v>0</v>
      </c>
      <c r="N336" s="421">
        <v>0</v>
      </c>
      <c r="O336" s="429">
        <f>O329+M336-N336</f>
        <v>0</v>
      </c>
      <c r="P336" s="1553"/>
      <c r="Q336" s="420">
        <v>1</v>
      </c>
      <c r="R336" s="421">
        <v>0</v>
      </c>
      <c r="S336" s="429">
        <f>S329+Q336-R336</f>
        <v>3</v>
      </c>
      <c r="T336" s="1553"/>
      <c r="U336" s="420">
        <v>0</v>
      </c>
      <c r="V336" s="421">
        <v>1</v>
      </c>
      <c r="W336" s="429">
        <f>W329+U336-V336</f>
        <v>1</v>
      </c>
      <c r="X336" s="1553"/>
    </row>
    <row r="337" spans="1:24">
      <c r="A337" s="1526"/>
      <c r="B337" s="1523"/>
      <c r="C337" s="1536" t="s">
        <v>3624</v>
      </c>
      <c r="D337" s="407" t="s">
        <v>3625</v>
      </c>
      <c r="E337" s="422">
        <v>4</v>
      </c>
      <c r="F337" s="423">
        <v>0</v>
      </c>
      <c r="G337" s="433">
        <f>G330+E337-F337</f>
        <v>34</v>
      </c>
      <c r="H337" s="1553"/>
      <c r="I337" s="422">
        <v>0</v>
      </c>
      <c r="J337" s="423">
        <v>1</v>
      </c>
      <c r="K337" s="433">
        <f>K330+I337-J337</f>
        <v>8</v>
      </c>
      <c r="L337" s="1553"/>
      <c r="M337" s="422">
        <v>0</v>
      </c>
      <c r="N337" s="423">
        <v>1</v>
      </c>
      <c r="O337" s="433">
        <f>O330+M337-N337</f>
        <v>0</v>
      </c>
      <c r="P337" s="1553"/>
      <c r="Q337" s="422">
        <v>3</v>
      </c>
      <c r="R337" s="423">
        <v>0</v>
      </c>
      <c r="S337" s="433">
        <f>S330+Q337-R337</f>
        <v>3</v>
      </c>
      <c r="T337" s="1553"/>
      <c r="U337" s="422">
        <v>0</v>
      </c>
      <c r="V337" s="423">
        <v>1</v>
      </c>
      <c r="W337" s="433">
        <f>W330+U337-V337</f>
        <v>6</v>
      </c>
      <c r="X337" s="1553"/>
    </row>
    <row r="338" spans="1:24">
      <c r="A338" s="1539"/>
      <c r="B338" s="1541"/>
      <c r="C338" s="1537"/>
      <c r="D338" s="414" t="s">
        <v>3626</v>
      </c>
      <c r="E338" s="424"/>
      <c r="F338" s="425"/>
      <c r="G338" s="413"/>
      <c r="H338" s="1554"/>
      <c r="I338" s="424"/>
      <c r="J338" s="425"/>
      <c r="K338" s="413"/>
      <c r="L338" s="1554"/>
      <c r="M338" s="424"/>
      <c r="N338" s="425"/>
      <c r="O338" s="413"/>
      <c r="P338" s="1554"/>
      <c r="Q338" s="424"/>
      <c r="R338" s="425"/>
      <c r="S338" s="413"/>
      <c r="T338" s="1554"/>
      <c r="U338" s="424"/>
      <c r="V338" s="425"/>
      <c r="W338" s="413"/>
      <c r="X338" s="1554"/>
    </row>
    <row r="339" spans="1:24">
      <c r="A339" s="1525" t="s">
        <v>3728</v>
      </c>
      <c r="B339" s="1522" t="s">
        <v>3729</v>
      </c>
      <c r="C339" s="1520" t="s">
        <v>3617</v>
      </c>
      <c r="D339" s="407" t="s">
        <v>3618</v>
      </c>
      <c r="E339" s="422">
        <v>0</v>
      </c>
      <c r="F339" s="423">
        <v>0</v>
      </c>
      <c r="G339" s="433">
        <v>31</v>
      </c>
      <c r="H339" s="1552">
        <f>SUM(G339:G345)</f>
        <v>141</v>
      </c>
      <c r="I339" s="422">
        <v>0</v>
      </c>
      <c r="J339" s="423">
        <v>0</v>
      </c>
      <c r="K339" s="433">
        <v>9</v>
      </c>
      <c r="L339" s="1552">
        <f>SUM(K339:K345)</f>
        <v>52</v>
      </c>
      <c r="M339" s="422">
        <v>0</v>
      </c>
      <c r="N339" s="423">
        <v>0</v>
      </c>
      <c r="O339" s="433">
        <v>7</v>
      </c>
      <c r="P339" s="1552">
        <f>SUM(O339:O345)</f>
        <v>16</v>
      </c>
      <c r="Q339" s="422">
        <v>0</v>
      </c>
      <c r="R339" s="423">
        <v>0</v>
      </c>
      <c r="S339" s="433">
        <v>3</v>
      </c>
      <c r="T339" s="1552">
        <f>SUM(S339:S345)</f>
        <v>13</v>
      </c>
      <c r="U339" s="422">
        <v>0</v>
      </c>
      <c r="V339" s="423">
        <v>0</v>
      </c>
      <c r="W339" s="433">
        <v>8</v>
      </c>
      <c r="X339" s="1552">
        <f>SUM(W339:W345)</f>
        <v>32</v>
      </c>
    </row>
    <row r="340" spans="1:24">
      <c r="A340" s="1526"/>
      <c r="B340" s="1523"/>
      <c r="C340" s="1535"/>
      <c r="D340" s="404" t="s">
        <v>3619</v>
      </c>
      <c r="E340" s="418">
        <v>0</v>
      </c>
      <c r="F340" s="419">
        <v>0</v>
      </c>
      <c r="G340" s="438">
        <f>G333+E340-F340</f>
        <v>15</v>
      </c>
      <c r="H340" s="1553"/>
      <c r="I340" s="418">
        <v>0</v>
      </c>
      <c r="J340" s="419">
        <v>0</v>
      </c>
      <c r="K340" s="438">
        <f>K333+I340-J340</f>
        <v>4</v>
      </c>
      <c r="L340" s="1553"/>
      <c r="M340" s="418">
        <v>0</v>
      </c>
      <c r="N340" s="419">
        <v>0</v>
      </c>
      <c r="O340" s="438">
        <f>O333+M340-N340</f>
        <v>5</v>
      </c>
      <c r="P340" s="1553"/>
      <c r="Q340" s="418">
        <v>0</v>
      </c>
      <c r="R340" s="419">
        <v>0</v>
      </c>
      <c r="S340" s="438">
        <f>S333+Q340-R340</f>
        <v>1</v>
      </c>
      <c r="T340" s="1553"/>
      <c r="U340" s="418">
        <v>0</v>
      </c>
      <c r="V340" s="419">
        <v>1</v>
      </c>
      <c r="W340" s="438">
        <f>W333+U340-V340</f>
        <v>5</v>
      </c>
      <c r="X340" s="1553"/>
    </row>
    <row r="341" spans="1:24">
      <c r="A341" s="1526"/>
      <c r="B341" s="1523"/>
      <c r="C341" s="1521"/>
      <c r="D341" s="405" t="s">
        <v>3620</v>
      </c>
      <c r="E341" s="420">
        <v>1</v>
      </c>
      <c r="F341" s="421">
        <v>4</v>
      </c>
      <c r="G341" s="429">
        <f>G334+E341-F341</f>
        <v>26</v>
      </c>
      <c r="H341" s="1553"/>
      <c r="I341" s="420">
        <v>1</v>
      </c>
      <c r="J341" s="421">
        <v>2</v>
      </c>
      <c r="K341" s="429">
        <f>K334+I341-J341</f>
        <v>6</v>
      </c>
      <c r="L341" s="1553"/>
      <c r="M341" s="420">
        <v>1</v>
      </c>
      <c r="N341" s="421">
        <v>2</v>
      </c>
      <c r="O341" s="429">
        <f>O334+M341-N341</f>
        <v>4</v>
      </c>
      <c r="P341" s="1553"/>
      <c r="Q341" s="420">
        <v>0</v>
      </c>
      <c r="R341" s="421">
        <v>0</v>
      </c>
      <c r="S341" s="429">
        <f>S334</f>
        <v>2</v>
      </c>
      <c r="T341" s="1553"/>
      <c r="U341" s="420">
        <v>0</v>
      </c>
      <c r="V341" s="421">
        <v>1</v>
      </c>
      <c r="W341" s="429">
        <f>W334+U341-V341</f>
        <v>3</v>
      </c>
      <c r="X341" s="1553"/>
    </row>
    <row r="342" spans="1:24">
      <c r="A342" s="1526"/>
      <c r="B342" s="1523"/>
      <c r="C342" s="1520" t="s">
        <v>3621</v>
      </c>
      <c r="D342" s="407" t="s">
        <v>3622</v>
      </c>
      <c r="E342" s="422">
        <v>0</v>
      </c>
      <c r="F342" s="423">
        <v>0</v>
      </c>
      <c r="G342" s="433">
        <f>G335+E342-F342</f>
        <v>13</v>
      </c>
      <c r="H342" s="1553"/>
      <c r="I342" s="422">
        <v>0</v>
      </c>
      <c r="J342" s="423">
        <v>0</v>
      </c>
      <c r="K342" s="433">
        <f>K335+I342-J342</f>
        <v>2</v>
      </c>
      <c r="L342" s="1553"/>
      <c r="M342" s="422">
        <v>0</v>
      </c>
      <c r="N342" s="423">
        <v>0</v>
      </c>
      <c r="O342" s="433">
        <f>O335+M342-N342</f>
        <v>0</v>
      </c>
      <c r="P342" s="1553"/>
      <c r="Q342" s="422">
        <v>0</v>
      </c>
      <c r="R342" s="423">
        <v>0</v>
      </c>
      <c r="S342" s="433">
        <f>S335+Q342-R342</f>
        <v>1</v>
      </c>
      <c r="T342" s="1553"/>
      <c r="U342" s="422">
        <v>0</v>
      </c>
      <c r="V342" s="423">
        <v>0</v>
      </c>
      <c r="W342" s="433">
        <f>W335+U342-V342</f>
        <v>9</v>
      </c>
      <c r="X342" s="1553"/>
    </row>
    <row r="343" spans="1:24">
      <c r="A343" s="1526"/>
      <c r="B343" s="1523"/>
      <c r="C343" s="1521"/>
      <c r="D343" s="405" t="s">
        <v>3623</v>
      </c>
      <c r="E343" s="420">
        <v>0</v>
      </c>
      <c r="F343" s="421">
        <v>4</v>
      </c>
      <c r="G343" s="429">
        <f>G336+E343-F343</f>
        <v>23</v>
      </c>
      <c r="H343" s="1553"/>
      <c r="I343" s="420">
        <v>4</v>
      </c>
      <c r="J343" s="421">
        <v>4</v>
      </c>
      <c r="K343" s="429">
        <f>K336+I343-J343</f>
        <v>23</v>
      </c>
      <c r="L343" s="1553"/>
      <c r="M343" s="420">
        <v>0</v>
      </c>
      <c r="N343" s="421">
        <v>0</v>
      </c>
      <c r="O343" s="429">
        <f>O336+M343-N343</f>
        <v>0</v>
      </c>
      <c r="P343" s="1553"/>
      <c r="Q343" s="420">
        <v>0</v>
      </c>
      <c r="R343" s="421">
        <v>0</v>
      </c>
      <c r="S343" s="429">
        <f>S336+Q343-R343</f>
        <v>3</v>
      </c>
      <c r="T343" s="1553"/>
      <c r="U343" s="420">
        <v>0</v>
      </c>
      <c r="V343" s="421">
        <v>0</v>
      </c>
      <c r="W343" s="429">
        <f>W336+U343-V343</f>
        <v>1</v>
      </c>
      <c r="X343" s="1553"/>
    </row>
    <row r="344" spans="1:24">
      <c r="A344" s="1526"/>
      <c r="B344" s="1523"/>
      <c r="C344" s="1520" t="s">
        <v>3624</v>
      </c>
      <c r="D344" s="407" t="s">
        <v>3625</v>
      </c>
      <c r="E344" s="422">
        <v>0</v>
      </c>
      <c r="F344" s="423">
        <v>1</v>
      </c>
      <c r="G344" s="433">
        <f>G337+E344-F344</f>
        <v>33</v>
      </c>
      <c r="H344" s="1553"/>
      <c r="I344" s="422">
        <v>0</v>
      </c>
      <c r="J344" s="423">
        <v>0</v>
      </c>
      <c r="K344" s="433">
        <f>K337+I344-J344</f>
        <v>8</v>
      </c>
      <c r="L344" s="1553"/>
      <c r="M344" s="422">
        <v>0</v>
      </c>
      <c r="N344" s="423">
        <v>0</v>
      </c>
      <c r="O344" s="433">
        <f>O337+M344-N344</f>
        <v>0</v>
      </c>
      <c r="P344" s="1553"/>
      <c r="Q344" s="422">
        <v>0</v>
      </c>
      <c r="R344" s="423">
        <v>0</v>
      </c>
      <c r="S344" s="433">
        <f>S337+Q344-R344</f>
        <v>3</v>
      </c>
      <c r="T344" s="1553"/>
      <c r="U344" s="422">
        <v>0</v>
      </c>
      <c r="V344" s="423">
        <v>0</v>
      </c>
      <c r="W344" s="433">
        <f>W337+U344-V344</f>
        <v>6</v>
      </c>
      <c r="X344" s="1553"/>
    </row>
    <row r="345" spans="1:24">
      <c r="A345" s="1539"/>
      <c r="B345" s="1541"/>
      <c r="C345" s="1521"/>
      <c r="D345" s="405" t="s">
        <v>3626</v>
      </c>
      <c r="E345" s="420"/>
      <c r="F345" s="421"/>
      <c r="G345" s="411"/>
      <c r="H345" s="1554"/>
      <c r="I345" s="420"/>
      <c r="J345" s="421"/>
      <c r="K345" s="411"/>
      <c r="L345" s="1554"/>
      <c r="M345" s="420"/>
      <c r="N345" s="421"/>
      <c r="O345" s="411"/>
      <c r="P345" s="1554"/>
      <c r="Q345" s="420"/>
      <c r="R345" s="421"/>
      <c r="S345" s="411"/>
      <c r="T345" s="1554"/>
      <c r="U345" s="420"/>
      <c r="V345" s="421"/>
      <c r="W345" s="411"/>
      <c r="X345" s="1554"/>
    </row>
    <row r="346" spans="1:24">
      <c r="A346" s="1525" t="s">
        <v>3730</v>
      </c>
      <c r="B346" s="1522" t="s">
        <v>3731</v>
      </c>
      <c r="C346" s="1536" t="s">
        <v>3617</v>
      </c>
      <c r="D346" s="407" t="s">
        <v>3618</v>
      </c>
      <c r="E346" s="422">
        <v>2</v>
      </c>
      <c r="F346" s="423">
        <v>2</v>
      </c>
      <c r="G346" s="433">
        <v>31</v>
      </c>
      <c r="H346" s="1552">
        <f>SUM(G346:G352)</f>
        <v>129</v>
      </c>
      <c r="I346" s="422">
        <v>1</v>
      </c>
      <c r="J346" s="423">
        <v>1</v>
      </c>
      <c r="K346" s="433">
        <v>8</v>
      </c>
      <c r="L346" s="1552">
        <f>SUM(K346:K352)</f>
        <v>51</v>
      </c>
      <c r="M346" s="422">
        <v>1</v>
      </c>
      <c r="N346" s="423">
        <v>0</v>
      </c>
      <c r="O346" s="433">
        <v>8</v>
      </c>
      <c r="P346" s="1552">
        <f>SUM(O346:O352)</f>
        <v>15</v>
      </c>
      <c r="Q346" s="422">
        <v>0</v>
      </c>
      <c r="R346" s="423">
        <v>0</v>
      </c>
      <c r="S346" s="433">
        <v>3</v>
      </c>
      <c r="T346" s="1552">
        <f>SUM(S346:S352)</f>
        <v>15</v>
      </c>
      <c r="U346" s="422">
        <v>0</v>
      </c>
      <c r="V346" s="423">
        <v>0</v>
      </c>
      <c r="W346" s="433">
        <v>8</v>
      </c>
      <c r="X346" s="1552">
        <f>SUM(W346:W352)</f>
        <v>33</v>
      </c>
    </row>
    <row r="347" spans="1:24">
      <c r="A347" s="1526"/>
      <c r="B347" s="1523"/>
      <c r="C347" s="1546"/>
      <c r="D347" s="404" t="s">
        <v>3619</v>
      </c>
      <c r="E347" s="418">
        <v>0</v>
      </c>
      <c r="F347" s="419">
        <v>1</v>
      </c>
      <c r="G347" s="438">
        <f>G340+E347-F347</f>
        <v>14</v>
      </c>
      <c r="H347" s="1553"/>
      <c r="I347" s="418">
        <v>0</v>
      </c>
      <c r="J347" s="419">
        <v>2</v>
      </c>
      <c r="K347" s="438">
        <f>K340+I347-J347</f>
        <v>2</v>
      </c>
      <c r="L347" s="1553"/>
      <c r="M347" s="418">
        <v>0</v>
      </c>
      <c r="N347" s="419">
        <v>1</v>
      </c>
      <c r="O347" s="438">
        <f>O340+M347-N347</f>
        <v>4</v>
      </c>
      <c r="P347" s="1553"/>
      <c r="Q347" s="418">
        <v>1</v>
      </c>
      <c r="R347" s="419">
        <v>0</v>
      </c>
      <c r="S347" s="438">
        <f>S340+Q347-R347</f>
        <v>2</v>
      </c>
      <c r="T347" s="1553"/>
      <c r="U347" s="418">
        <v>0</v>
      </c>
      <c r="V347" s="419">
        <v>0</v>
      </c>
      <c r="W347" s="438">
        <f>W340+U347-V347</f>
        <v>5</v>
      </c>
      <c r="X347" s="1553"/>
    </row>
    <row r="348" spans="1:24">
      <c r="A348" s="1526"/>
      <c r="B348" s="1523"/>
      <c r="C348" s="1546"/>
      <c r="D348" s="405" t="s">
        <v>3620</v>
      </c>
      <c r="E348" s="420">
        <v>0</v>
      </c>
      <c r="F348" s="421">
        <v>6</v>
      </c>
      <c r="G348" s="429">
        <f>G341+E348-F348</f>
        <v>20</v>
      </c>
      <c r="H348" s="1553"/>
      <c r="I348" s="420">
        <v>2</v>
      </c>
      <c r="J348" s="421">
        <v>1</v>
      </c>
      <c r="K348" s="429">
        <f>K341+I348-J348</f>
        <v>7</v>
      </c>
      <c r="L348" s="1553"/>
      <c r="M348" s="420">
        <v>0</v>
      </c>
      <c r="N348" s="421">
        <v>1</v>
      </c>
      <c r="O348" s="429">
        <f>O341+M348-N348</f>
        <v>3</v>
      </c>
      <c r="P348" s="1553"/>
      <c r="Q348" s="420">
        <v>2</v>
      </c>
      <c r="R348" s="421">
        <v>0</v>
      </c>
      <c r="S348" s="429">
        <f>S341+Q348</f>
        <v>4</v>
      </c>
      <c r="T348" s="1553"/>
      <c r="U348" s="420">
        <v>0</v>
      </c>
      <c r="V348" s="421">
        <v>0</v>
      </c>
      <c r="W348" s="429">
        <f>W341</f>
        <v>3</v>
      </c>
      <c r="X348" s="1553"/>
    </row>
    <row r="349" spans="1:24">
      <c r="A349" s="1526"/>
      <c r="B349" s="1523"/>
      <c r="C349" s="1536" t="s">
        <v>3621</v>
      </c>
      <c r="D349" s="407" t="s">
        <v>3622</v>
      </c>
      <c r="E349" s="422">
        <v>0</v>
      </c>
      <c r="F349" s="423">
        <v>0</v>
      </c>
      <c r="G349" s="433">
        <f>G342+E349-F349</f>
        <v>13</v>
      </c>
      <c r="H349" s="1553"/>
      <c r="I349" s="422">
        <v>0</v>
      </c>
      <c r="J349" s="423">
        <v>0</v>
      </c>
      <c r="K349" s="433">
        <f>K342+I349-J349</f>
        <v>2</v>
      </c>
      <c r="L349" s="1553"/>
      <c r="M349" s="422">
        <v>0</v>
      </c>
      <c r="N349" s="423">
        <v>0</v>
      </c>
      <c r="O349" s="433">
        <f>O342+M349-N349</f>
        <v>0</v>
      </c>
      <c r="P349" s="1553"/>
      <c r="Q349" s="422">
        <v>0</v>
      </c>
      <c r="R349" s="423">
        <v>0</v>
      </c>
      <c r="S349" s="433">
        <f>S342+Q349-R349</f>
        <v>1</v>
      </c>
      <c r="T349" s="1553"/>
      <c r="U349" s="422">
        <v>0</v>
      </c>
      <c r="V349" s="423">
        <v>0</v>
      </c>
      <c r="W349" s="433">
        <f>W342+U349-V349</f>
        <v>9</v>
      </c>
      <c r="X349" s="1553"/>
    </row>
    <row r="350" spans="1:24">
      <c r="A350" s="1526"/>
      <c r="B350" s="1523"/>
      <c r="C350" s="1546"/>
      <c r="D350" s="405" t="s">
        <v>3623</v>
      </c>
      <c r="E350" s="420">
        <v>0</v>
      </c>
      <c r="F350" s="425">
        <v>1</v>
      </c>
      <c r="G350" s="429">
        <f>G343+E350-F350</f>
        <v>22</v>
      </c>
      <c r="H350" s="1553"/>
      <c r="I350" s="420">
        <v>1</v>
      </c>
      <c r="J350" s="421">
        <v>0</v>
      </c>
      <c r="K350" s="429">
        <f>K343+I350-J350</f>
        <v>24</v>
      </c>
      <c r="L350" s="1553"/>
      <c r="M350" s="420">
        <v>0</v>
      </c>
      <c r="N350" s="421">
        <v>0</v>
      </c>
      <c r="O350" s="429">
        <f>O343+M350-N350</f>
        <v>0</v>
      </c>
      <c r="P350" s="1553"/>
      <c r="Q350" s="420">
        <v>0</v>
      </c>
      <c r="R350" s="421">
        <v>1</v>
      </c>
      <c r="S350" s="429">
        <f>S343+Q350-R350</f>
        <v>2</v>
      </c>
      <c r="T350" s="1553"/>
      <c r="U350" s="420">
        <v>1</v>
      </c>
      <c r="V350" s="421">
        <v>0</v>
      </c>
      <c r="W350" s="429">
        <f>W343+U350-V350</f>
        <v>2</v>
      </c>
      <c r="X350" s="1553"/>
    </row>
    <row r="351" spans="1:24">
      <c r="A351" s="1526"/>
      <c r="B351" s="1523"/>
      <c r="C351" s="1536" t="s">
        <v>3624</v>
      </c>
      <c r="D351" s="407" t="s">
        <v>3625</v>
      </c>
      <c r="E351" s="422">
        <v>0</v>
      </c>
      <c r="F351" s="427">
        <v>4</v>
      </c>
      <c r="G351" s="433">
        <f>G344+E351-F351</f>
        <v>29</v>
      </c>
      <c r="H351" s="1553"/>
      <c r="I351" s="422">
        <v>0</v>
      </c>
      <c r="J351" s="423">
        <v>0</v>
      </c>
      <c r="K351" s="433">
        <f>K344+I351-J351</f>
        <v>8</v>
      </c>
      <c r="L351" s="1553"/>
      <c r="M351" s="422">
        <v>0</v>
      </c>
      <c r="N351" s="423">
        <v>0</v>
      </c>
      <c r="O351" s="433">
        <f>O344+M351-N351</f>
        <v>0</v>
      </c>
      <c r="P351" s="1553"/>
      <c r="Q351" s="422">
        <v>0</v>
      </c>
      <c r="R351" s="423">
        <v>0</v>
      </c>
      <c r="S351" s="433">
        <f>S344+Q351-R351</f>
        <v>3</v>
      </c>
      <c r="T351" s="1553"/>
      <c r="U351" s="422">
        <v>0</v>
      </c>
      <c r="V351" s="423">
        <v>0</v>
      </c>
      <c r="W351" s="433">
        <f>W344+U351-V351</f>
        <v>6</v>
      </c>
      <c r="X351" s="1553"/>
    </row>
    <row r="352" spans="1:24">
      <c r="A352" s="1539"/>
      <c r="B352" s="1541"/>
      <c r="C352" s="1537"/>
      <c r="D352" s="414" t="s">
        <v>3626</v>
      </c>
      <c r="E352" s="424"/>
      <c r="F352" s="425"/>
      <c r="G352" s="413"/>
      <c r="H352" s="1554"/>
      <c r="I352" s="424"/>
      <c r="J352" s="425"/>
      <c r="K352" s="413"/>
      <c r="L352" s="1554"/>
      <c r="M352" s="424"/>
      <c r="N352" s="425"/>
      <c r="O352" s="413"/>
      <c r="P352" s="1554"/>
      <c r="Q352" s="424"/>
      <c r="R352" s="425"/>
      <c r="S352" s="413"/>
      <c r="T352" s="1554"/>
      <c r="U352" s="424"/>
      <c r="V352" s="425"/>
      <c r="W352" s="413"/>
      <c r="X352" s="1554"/>
    </row>
    <row r="353" spans="1:24">
      <c r="A353" s="1525" t="s">
        <v>3732</v>
      </c>
      <c r="B353" s="1522" t="s">
        <v>3733</v>
      </c>
      <c r="C353" s="1520" t="s">
        <v>3617</v>
      </c>
      <c r="D353" s="407" t="s">
        <v>3618</v>
      </c>
      <c r="E353" s="422">
        <v>1</v>
      </c>
      <c r="F353" s="423">
        <v>3</v>
      </c>
      <c r="G353" s="433">
        <v>29</v>
      </c>
      <c r="H353" s="1552">
        <f>SUM(G353:G359)</f>
        <v>111</v>
      </c>
      <c r="I353" s="422">
        <v>1</v>
      </c>
      <c r="J353" s="423">
        <v>0</v>
      </c>
      <c r="K353" s="433">
        <v>9</v>
      </c>
      <c r="L353" s="1552">
        <f>SUM(K353:K359)</f>
        <v>47</v>
      </c>
      <c r="M353" s="422">
        <v>0</v>
      </c>
      <c r="N353" s="423">
        <v>0</v>
      </c>
      <c r="O353" s="433">
        <v>8</v>
      </c>
      <c r="P353" s="1552">
        <f>SUM(O353:O359)</f>
        <v>15</v>
      </c>
      <c r="Q353" s="422">
        <v>0</v>
      </c>
      <c r="R353" s="423">
        <v>0</v>
      </c>
      <c r="S353" s="433">
        <v>3</v>
      </c>
      <c r="T353" s="1552">
        <f>SUM(S353:S359)</f>
        <v>15</v>
      </c>
      <c r="U353" s="422">
        <v>0</v>
      </c>
      <c r="V353" s="423">
        <v>1</v>
      </c>
      <c r="W353" s="433">
        <v>7</v>
      </c>
      <c r="X353" s="1552">
        <f>SUM(W353:W359)</f>
        <v>16</v>
      </c>
    </row>
    <row r="354" spans="1:24">
      <c r="A354" s="1526"/>
      <c r="B354" s="1523"/>
      <c r="C354" s="1535"/>
      <c r="D354" s="404" t="s">
        <v>3619</v>
      </c>
      <c r="E354" s="418">
        <v>4</v>
      </c>
      <c r="F354" s="419">
        <v>5</v>
      </c>
      <c r="G354" s="438">
        <f>G347+E354-F354</f>
        <v>13</v>
      </c>
      <c r="H354" s="1553"/>
      <c r="I354" s="418">
        <v>0</v>
      </c>
      <c r="J354" s="419">
        <v>0</v>
      </c>
      <c r="K354" s="438">
        <f>K347+I354-J354</f>
        <v>2</v>
      </c>
      <c r="L354" s="1553"/>
      <c r="M354" s="418">
        <v>0</v>
      </c>
      <c r="N354" s="419">
        <v>0</v>
      </c>
      <c r="O354" s="438">
        <f>O347+M354-N354</f>
        <v>4</v>
      </c>
      <c r="P354" s="1553"/>
      <c r="Q354" s="418">
        <v>0</v>
      </c>
      <c r="R354" s="419">
        <v>0</v>
      </c>
      <c r="S354" s="438">
        <f>S347+Q354-R354</f>
        <v>2</v>
      </c>
      <c r="T354" s="1553"/>
      <c r="U354" s="418">
        <v>0</v>
      </c>
      <c r="V354" s="419">
        <v>4</v>
      </c>
      <c r="W354" s="438">
        <f>W347+U354-V354</f>
        <v>1</v>
      </c>
      <c r="X354" s="1553"/>
    </row>
    <row r="355" spans="1:24">
      <c r="A355" s="1526"/>
      <c r="B355" s="1523"/>
      <c r="C355" s="1521"/>
      <c r="D355" s="405" t="s">
        <v>3620</v>
      </c>
      <c r="E355" s="420">
        <v>4</v>
      </c>
      <c r="F355" s="421">
        <v>6</v>
      </c>
      <c r="G355" s="429">
        <f>G348+E355-F355</f>
        <v>18</v>
      </c>
      <c r="H355" s="1553"/>
      <c r="I355" s="420">
        <v>1</v>
      </c>
      <c r="J355" s="421">
        <v>2</v>
      </c>
      <c r="K355" s="429">
        <f>K348+I355-J355</f>
        <v>6</v>
      </c>
      <c r="L355" s="1553"/>
      <c r="M355" s="420">
        <v>0</v>
      </c>
      <c r="N355" s="421">
        <v>1</v>
      </c>
      <c r="O355" s="429">
        <f>O348+M355-N355</f>
        <v>2</v>
      </c>
      <c r="P355" s="1553"/>
      <c r="Q355" s="420">
        <v>1</v>
      </c>
      <c r="R355" s="421">
        <v>0</v>
      </c>
      <c r="S355" s="429">
        <f>S348+Q355-R355</f>
        <v>5</v>
      </c>
      <c r="T355" s="1553"/>
      <c r="U355" s="420">
        <v>0</v>
      </c>
      <c r="V355" s="421">
        <v>1</v>
      </c>
      <c r="W355" s="429">
        <f>W348+U355-V355</f>
        <v>2</v>
      </c>
      <c r="X355" s="1553"/>
    </row>
    <row r="356" spans="1:24">
      <c r="A356" s="1526"/>
      <c r="B356" s="1523"/>
      <c r="C356" s="1520" t="s">
        <v>3621</v>
      </c>
      <c r="D356" s="407" t="s">
        <v>3622</v>
      </c>
      <c r="E356" s="422"/>
      <c r="F356" s="423"/>
      <c r="G356" s="412"/>
      <c r="H356" s="1553"/>
      <c r="I356" s="422"/>
      <c r="J356" s="423"/>
      <c r="K356" s="412"/>
      <c r="L356" s="1553"/>
      <c r="M356" s="422"/>
      <c r="N356" s="423"/>
      <c r="O356" s="412"/>
      <c r="P356" s="1553"/>
      <c r="Q356" s="422"/>
      <c r="R356" s="423"/>
      <c r="S356" s="412"/>
      <c r="T356" s="1553"/>
      <c r="U356" s="422"/>
      <c r="V356" s="423"/>
      <c r="W356" s="412"/>
      <c r="X356" s="1553"/>
    </row>
    <row r="357" spans="1:24">
      <c r="A357" s="1526"/>
      <c r="B357" s="1523"/>
      <c r="C357" s="1521"/>
      <c r="D357" s="405" t="s">
        <v>3623</v>
      </c>
      <c r="E357" s="420">
        <v>1</v>
      </c>
      <c r="F357" s="421">
        <v>2</v>
      </c>
      <c r="G357" s="429">
        <f>G350+E357-F357</f>
        <v>21</v>
      </c>
      <c r="H357" s="1553"/>
      <c r="I357" s="420">
        <v>0</v>
      </c>
      <c r="J357" s="421">
        <v>3</v>
      </c>
      <c r="K357" s="429">
        <f>K350+I357-J357</f>
        <v>21</v>
      </c>
      <c r="L357" s="1553"/>
      <c r="M357" s="420">
        <v>1</v>
      </c>
      <c r="N357" s="421">
        <v>0</v>
      </c>
      <c r="O357" s="429">
        <f>O350+M357-N357</f>
        <v>1</v>
      </c>
      <c r="P357" s="1553"/>
      <c r="Q357" s="420">
        <v>0</v>
      </c>
      <c r="R357" s="421">
        <v>0</v>
      </c>
      <c r="S357" s="429">
        <f>S350+Q357-R357</f>
        <v>2</v>
      </c>
      <c r="T357" s="1553"/>
      <c r="U357" s="420">
        <v>0</v>
      </c>
      <c r="V357" s="421">
        <v>0</v>
      </c>
      <c r="W357" s="429">
        <f>W350+U357-V357</f>
        <v>2</v>
      </c>
      <c r="X357" s="1553"/>
    </row>
    <row r="358" spans="1:24">
      <c r="A358" s="1526"/>
      <c r="B358" s="1523"/>
      <c r="C358" s="1520" t="s">
        <v>3624</v>
      </c>
      <c r="D358" s="407" t="s">
        <v>3625</v>
      </c>
      <c r="E358" s="422">
        <v>4</v>
      </c>
      <c r="F358" s="423">
        <v>3</v>
      </c>
      <c r="G358" s="433">
        <f>G351+E358-F358</f>
        <v>30</v>
      </c>
      <c r="H358" s="1553"/>
      <c r="I358" s="422">
        <v>1</v>
      </c>
      <c r="J358" s="423">
        <v>0</v>
      </c>
      <c r="K358" s="433">
        <f>K351+I358-J358</f>
        <v>9</v>
      </c>
      <c r="L358" s="1553"/>
      <c r="M358" s="422">
        <v>0</v>
      </c>
      <c r="N358" s="423">
        <v>0</v>
      </c>
      <c r="O358" s="433">
        <f>O351+M358-N358</f>
        <v>0</v>
      </c>
      <c r="P358" s="1553"/>
      <c r="Q358" s="422">
        <v>0</v>
      </c>
      <c r="R358" s="423">
        <v>0</v>
      </c>
      <c r="S358" s="433">
        <f>S351+Q358-R358</f>
        <v>3</v>
      </c>
      <c r="T358" s="1553"/>
      <c r="U358" s="422">
        <v>0</v>
      </c>
      <c r="V358" s="423">
        <v>2</v>
      </c>
      <c r="W358" s="433">
        <f>W351+U358-V358</f>
        <v>4</v>
      </c>
      <c r="X358" s="1553"/>
    </row>
    <row r="359" spans="1:24">
      <c r="A359" s="1539"/>
      <c r="B359" s="1541"/>
      <c r="C359" s="1521"/>
      <c r="D359" s="405" t="s">
        <v>3626</v>
      </c>
      <c r="E359" s="420"/>
      <c r="F359" s="421"/>
      <c r="G359" s="411"/>
      <c r="H359" s="1554"/>
      <c r="I359" s="420"/>
      <c r="J359" s="421"/>
      <c r="K359" s="411"/>
      <c r="L359" s="1554"/>
      <c r="M359" s="420"/>
      <c r="N359" s="421"/>
      <c r="O359" s="411"/>
      <c r="P359" s="1554"/>
      <c r="Q359" s="420"/>
      <c r="R359" s="421"/>
      <c r="S359" s="411"/>
      <c r="T359" s="1554"/>
      <c r="U359" s="420"/>
      <c r="V359" s="421"/>
      <c r="W359" s="411"/>
      <c r="X359" s="1554"/>
    </row>
    <row r="360" spans="1:24">
      <c r="A360" s="1525" t="s">
        <v>3734</v>
      </c>
      <c r="B360" s="1522" t="s">
        <v>3735</v>
      </c>
      <c r="C360" s="1536" t="s">
        <v>3617</v>
      </c>
      <c r="D360" s="407" t="s">
        <v>3618</v>
      </c>
      <c r="E360" s="422">
        <v>27</v>
      </c>
      <c r="F360" s="423">
        <v>11</v>
      </c>
      <c r="G360" s="433">
        <v>45</v>
      </c>
      <c r="H360" s="1552">
        <f>SUM(G360:G366)</f>
        <v>130</v>
      </c>
      <c r="I360" s="422">
        <v>0</v>
      </c>
      <c r="J360" s="423">
        <v>0</v>
      </c>
      <c r="K360" s="433">
        <v>9</v>
      </c>
      <c r="L360" s="1552">
        <f>SUM(K360:K366)</f>
        <v>46</v>
      </c>
      <c r="M360" s="422">
        <v>0</v>
      </c>
      <c r="N360" s="423">
        <v>0</v>
      </c>
      <c r="O360" s="433">
        <v>8</v>
      </c>
      <c r="P360" s="1552">
        <f>SUM(O360:O366)</f>
        <v>15</v>
      </c>
      <c r="Q360" s="422">
        <v>0</v>
      </c>
      <c r="R360" s="423">
        <v>0</v>
      </c>
      <c r="S360" s="433">
        <v>3</v>
      </c>
      <c r="T360" s="1552">
        <f>SUM(S360:S366)</f>
        <v>15</v>
      </c>
      <c r="U360" s="422">
        <v>0</v>
      </c>
      <c r="V360" s="423">
        <v>1</v>
      </c>
      <c r="W360" s="433">
        <v>6</v>
      </c>
      <c r="X360" s="1552">
        <f>SUM(W360:W366)</f>
        <v>13</v>
      </c>
    </row>
    <row r="361" spans="1:24">
      <c r="A361" s="1526"/>
      <c r="B361" s="1523"/>
      <c r="C361" s="1546"/>
      <c r="D361" s="404" t="s">
        <v>3619</v>
      </c>
      <c r="E361" s="418">
        <v>6</v>
      </c>
      <c r="F361" s="419">
        <v>2</v>
      </c>
      <c r="G361" s="438">
        <f>G354+E361-F361</f>
        <v>17</v>
      </c>
      <c r="H361" s="1553"/>
      <c r="I361" s="418">
        <v>0</v>
      </c>
      <c r="J361" s="419">
        <v>1</v>
      </c>
      <c r="K361" s="438">
        <f>K354+I361-J361</f>
        <v>1</v>
      </c>
      <c r="L361" s="1553"/>
      <c r="M361" s="418">
        <v>0</v>
      </c>
      <c r="N361" s="419">
        <v>0</v>
      </c>
      <c r="O361" s="438">
        <f>O354+M361-N361</f>
        <v>4</v>
      </c>
      <c r="P361" s="1553"/>
      <c r="Q361" s="418">
        <v>0</v>
      </c>
      <c r="R361" s="419">
        <v>0</v>
      </c>
      <c r="S361" s="438">
        <f>S354+Q361-R361</f>
        <v>2</v>
      </c>
      <c r="T361" s="1553"/>
      <c r="U361" s="418">
        <v>0</v>
      </c>
      <c r="V361" s="419">
        <v>0</v>
      </c>
      <c r="W361" s="438">
        <f>W354+U361-V361</f>
        <v>1</v>
      </c>
      <c r="X361" s="1553"/>
    </row>
    <row r="362" spans="1:24">
      <c r="A362" s="1526"/>
      <c r="B362" s="1523"/>
      <c r="C362" s="1546"/>
      <c r="D362" s="405" t="s">
        <v>3620</v>
      </c>
      <c r="E362" s="420">
        <v>0</v>
      </c>
      <c r="F362" s="421">
        <v>3</v>
      </c>
      <c r="G362" s="429">
        <f>G355+E362-F362</f>
        <v>15</v>
      </c>
      <c r="H362" s="1553"/>
      <c r="I362" s="420">
        <v>2</v>
      </c>
      <c r="J362" s="421">
        <v>0</v>
      </c>
      <c r="K362" s="429">
        <f>K355+I362-J362</f>
        <v>8</v>
      </c>
      <c r="L362" s="1553"/>
      <c r="M362" s="420">
        <v>0</v>
      </c>
      <c r="N362" s="421">
        <v>0</v>
      </c>
      <c r="O362" s="429">
        <f>O355</f>
        <v>2</v>
      </c>
      <c r="P362" s="1553"/>
      <c r="Q362" s="420">
        <v>0</v>
      </c>
      <c r="R362" s="421">
        <v>0</v>
      </c>
      <c r="S362" s="429">
        <f>S355</f>
        <v>5</v>
      </c>
      <c r="T362" s="1553"/>
      <c r="U362" s="420">
        <v>0</v>
      </c>
      <c r="V362" s="421">
        <v>1</v>
      </c>
      <c r="W362" s="429">
        <f>W355+U362-V362</f>
        <v>1</v>
      </c>
      <c r="X362" s="1553"/>
    </row>
    <row r="363" spans="1:24">
      <c r="A363" s="1526"/>
      <c r="B363" s="1523"/>
      <c r="C363" s="1536" t="s">
        <v>3621</v>
      </c>
      <c r="D363" s="407" t="s">
        <v>3622</v>
      </c>
      <c r="E363" s="422"/>
      <c r="F363" s="423"/>
      <c r="G363" s="412"/>
      <c r="H363" s="1553"/>
      <c r="I363" s="422"/>
      <c r="J363" s="423"/>
      <c r="K363" s="412"/>
      <c r="L363" s="1553"/>
      <c r="M363" s="422"/>
      <c r="N363" s="423"/>
      <c r="O363" s="412"/>
      <c r="P363" s="1553"/>
      <c r="Q363" s="422"/>
      <c r="R363" s="423"/>
      <c r="S363" s="412"/>
      <c r="T363" s="1553"/>
      <c r="U363" s="422"/>
      <c r="V363" s="423"/>
      <c r="W363" s="412"/>
      <c r="X363" s="1553"/>
    </row>
    <row r="364" spans="1:24">
      <c r="A364" s="1526"/>
      <c r="B364" s="1523"/>
      <c r="C364" s="1546"/>
      <c r="D364" s="405" t="s">
        <v>3623</v>
      </c>
      <c r="E364" s="420">
        <v>2</v>
      </c>
      <c r="F364" s="421">
        <v>0</v>
      </c>
      <c r="G364" s="429">
        <f>G357+E364-F364</f>
        <v>23</v>
      </c>
      <c r="H364" s="1553"/>
      <c r="I364" s="420">
        <v>0</v>
      </c>
      <c r="J364" s="421">
        <v>2</v>
      </c>
      <c r="K364" s="429">
        <f>K357+I364-J364</f>
        <v>19</v>
      </c>
      <c r="L364" s="1553"/>
      <c r="M364" s="420">
        <v>0</v>
      </c>
      <c r="N364" s="421">
        <v>0</v>
      </c>
      <c r="O364" s="429">
        <f>O357+M364-N364</f>
        <v>1</v>
      </c>
      <c r="P364" s="1553"/>
      <c r="Q364" s="420">
        <v>0</v>
      </c>
      <c r="R364" s="421">
        <v>0</v>
      </c>
      <c r="S364" s="429">
        <f>S357+Q364-R364</f>
        <v>2</v>
      </c>
      <c r="T364" s="1553"/>
      <c r="U364" s="420">
        <v>0</v>
      </c>
      <c r="V364" s="421">
        <v>0</v>
      </c>
      <c r="W364" s="429">
        <f>W357+U364-V364</f>
        <v>2</v>
      </c>
      <c r="X364" s="1553"/>
    </row>
    <row r="365" spans="1:24">
      <c r="A365" s="1526"/>
      <c r="B365" s="1523"/>
      <c r="C365" s="1536" t="s">
        <v>3624</v>
      </c>
      <c r="D365" s="407" t="s">
        <v>3625</v>
      </c>
      <c r="E365" s="422">
        <v>0</v>
      </c>
      <c r="F365" s="423">
        <v>0</v>
      </c>
      <c r="G365" s="433">
        <f>G358+E365-F365</f>
        <v>30</v>
      </c>
      <c r="H365" s="1553"/>
      <c r="I365" s="422">
        <v>0</v>
      </c>
      <c r="J365" s="423">
        <v>0</v>
      </c>
      <c r="K365" s="433">
        <f>K358+I365-J365</f>
        <v>9</v>
      </c>
      <c r="L365" s="1553"/>
      <c r="M365" s="422">
        <v>0</v>
      </c>
      <c r="N365" s="423">
        <v>0</v>
      </c>
      <c r="O365" s="433">
        <f>O358+M365-N365</f>
        <v>0</v>
      </c>
      <c r="P365" s="1553"/>
      <c r="Q365" s="422">
        <v>0</v>
      </c>
      <c r="R365" s="423">
        <v>0</v>
      </c>
      <c r="S365" s="433">
        <f>S358+Q365-R365</f>
        <v>3</v>
      </c>
      <c r="T365" s="1553"/>
      <c r="U365" s="422">
        <v>0</v>
      </c>
      <c r="V365" s="423">
        <v>1</v>
      </c>
      <c r="W365" s="433">
        <f>W358+U365-V365</f>
        <v>3</v>
      </c>
      <c r="X365" s="1553"/>
    </row>
    <row r="366" spans="1:24">
      <c r="A366" s="1539"/>
      <c r="B366" s="1541"/>
      <c r="C366" s="1537"/>
      <c r="D366" s="414" t="s">
        <v>3626</v>
      </c>
      <c r="E366" s="424"/>
      <c r="F366" s="425"/>
      <c r="G366" s="413"/>
      <c r="H366" s="1554"/>
      <c r="I366" s="424"/>
      <c r="J366" s="425"/>
      <c r="K366" s="413"/>
      <c r="L366" s="1554"/>
      <c r="M366" s="424"/>
      <c r="N366" s="425"/>
      <c r="O366" s="413"/>
      <c r="P366" s="1554"/>
      <c r="Q366" s="424"/>
      <c r="R366" s="425"/>
      <c r="S366" s="413"/>
      <c r="T366" s="1554"/>
      <c r="U366" s="424"/>
      <c r="V366" s="425"/>
      <c r="W366" s="413"/>
      <c r="X366" s="1554"/>
    </row>
    <row r="367" spans="1:24">
      <c r="A367" s="1525" t="s">
        <v>3736</v>
      </c>
      <c r="B367" s="1522" t="s">
        <v>3737</v>
      </c>
      <c r="C367" s="1536" t="s">
        <v>3617</v>
      </c>
      <c r="D367" s="407" t="s">
        <v>3618</v>
      </c>
      <c r="E367" s="422">
        <v>0</v>
      </c>
      <c r="F367" s="423">
        <v>2</v>
      </c>
      <c r="G367" s="433">
        <v>43</v>
      </c>
      <c r="H367" s="1552">
        <f>SUM(G367:G373)</f>
        <v>105</v>
      </c>
      <c r="I367" s="422">
        <v>1</v>
      </c>
      <c r="J367" s="423">
        <v>0</v>
      </c>
      <c r="K367" s="433">
        <v>10</v>
      </c>
      <c r="L367" s="1552">
        <f>SUM(K367:K373)</f>
        <v>26</v>
      </c>
      <c r="M367" s="422">
        <v>0</v>
      </c>
      <c r="N367" s="423">
        <v>0</v>
      </c>
      <c r="O367" s="433">
        <v>8</v>
      </c>
      <c r="P367" s="1552">
        <f>SUM(O367:O373)</f>
        <v>14</v>
      </c>
      <c r="Q367" s="422">
        <v>0</v>
      </c>
      <c r="R367" s="423">
        <v>0</v>
      </c>
      <c r="S367" s="433">
        <v>3</v>
      </c>
      <c r="T367" s="1552">
        <f>SUM(S367:S373)</f>
        <v>13</v>
      </c>
      <c r="U367" s="422">
        <v>0</v>
      </c>
      <c r="V367" s="423">
        <v>1</v>
      </c>
      <c r="W367" s="433">
        <v>5</v>
      </c>
      <c r="X367" s="1552">
        <f>SUM(W367:W373)</f>
        <v>10</v>
      </c>
    </row>
    <row r="368" spans="1:24">
      <c r="A368" s="1526"/>
      <c r="B368" s="1523"/>
      <c r="C368" s="1546"/>
      <c r="D368" s="404" t="s">
        <v>3619</v>
      </c>
      <c r="E368" s="418">
        <v>0</v>
      </c>
      <c r="F368" s="419">
        <v>0</v>
      </c>
      <c r="G368" s="438">
        <f>G361+E368-F368</f>
        <v>17</v>
      </c>
      <c r="H368" s="1553"/>
      <c r="I368" s="418">
        <v>0</v>
      </c>
      <c r="J368" s="419">
        <v>0</v>
      </c>
      <c r="K368" s="438">
        <f>K361+I368-J368</f>
        <v>1</v>
      </c>
      <c r="L368" s="1553"/>
      <c r="M368" s="418">
        <v>0</v>
      </c>
      <c r="N368" s="419">
        <v>0</v>
      </c>
      <c r="O368" s="438">
        <f>O361+M368-N368</f>
        <v>4</v>
      </c>
      <c r="P368" s="1553"/>
      <c r="Q368" s="418">
        <v>0</v>
      </c>
      <c r="R368" s="419">
        <v>0</v>
      </c>
      <c r="S368" s="438">
        <f>S361+Q368-R368</f>
        <v>2</v>
      </c>
      <c r="T368" s="1553"/>
      <c r="U368" s="418">
        <v>0</v>
      </c>
      <c r="V368" s="419">
        <v>0</v>
      </c>
      <c r="W368" s="438">
        <f>W361+U368-V368</f>
        <v>1</v>
      </c>
      <c r="X368" s="1553"/>
    </row>
    <row r="369" spans="1:24">
      <c r="A369" s="1526"/>
      <c r="B369" s="1523"/>
      <c r="C369" s="1546"/>
      <c r="D369" s="405" t="s">
        <v>3620</v>
      </c>
      <c r="E369" s="420">
        <v>2</v>
      </c>
      <c r="F369" s="421">
        <v>2</v>
      </c>
      <c r="G369" s="429">
        <f>G362+E369-F369</f>
        <v>15</v>
      </c>
      <c r="H369" s="1553"/>
      <c r="I369" s="420">
        <v>0</v>
      </c>
      <c r="J369" s="421">
        <v>2</v>
      </c>
      <c r="K369" s="429">
        <f>K362+I369-J369</f>
        <v>6</v>
      </c>
      <c r="L369" s="1553"/>
      <c r="M369" s="420">
        <v>0</v>
      </c>
      <c r="N369" s="421">
        <v>0</v>
      </c>
      <c r="O369" s="429">
        <f>O362</f>
        <v>2</v>
      </c>
      <c r="P369" s="1553"/>
      <c r="Q369" s="420">
        <v>0</v>
      </c>
      <c r="R369" s="421">
        <v>1</v>
      </c>
      <c r="S369" s="429">
        <f>S362+Q369-R369</f>
        <v>4</v>
      </c>
      <c r="T369" s="1553"/>
      <c r="U369" s="420">
        <v>1</v>
      </c>
      <c r="V369" s="421">
        <v>0</v>
      </c>
      <c r="W369" s="429">
        <v>1</v>
      </c>
      <c r="X369" s="1553"/>
    </row>
    <row r="370" spans="1:24">
      <c r="A370" s="1526"/>
      <c r="B370" s="1523"/>
      <c r="C370" s="1536" t="s">
        <v>3621</v>
      </c>
      <c r="D370" s="407" t="s">
        <v>3622</v>
      </c>
      <c r="E370" s="422"/>
      <c r="F370" s="423"/>
      <c r="G370" s="412"/>
      <c r="H370" s="1553"/>
      <c r="I370" s="422"/>
      <c r="J370" s="423"/>
      <c r="K370" s="412"/>
      <c r="L370" s="1553"/>
      <c r="M370" s="422"/>
      <c r="N370" s="423"/>
      <c r="O370" s="412"/>
      <c r="P370" s="1553"/>
      <c r="Q370" s="422"/>
      <c r="R370" s="423"/>
      <c r="S370" s="412"/>
      <c r="T370" s="1553"/>
      <c r="U370" s="422"/>
      <c r="V370" s="423"/>
      <c r="W370" s="412"/>
      <c r="X370" s="1553"/>
    </row>
    <row r="371" spans="1:24">
      <c r="A371" s="1526"/>
      <c r="B371" s="1523"/>
      <c r="C371" s="1546"/>
      <c r="D371" s="405" t="s">
        <v>3623</v>
      </c>
      <c r="E371" s="420"/>
      <c r="F371" s="421"/>
      <c r="G371" s="411"/>
      <c r="H371" s="1553"/>
      <c r="I371" s="420"/>
      <c r="J371" s="421"/>
      <c r="K371" s="411"/>
      <c r="L371" s="1553"/>
      <c r="M371" s="420"/>
      <c r="N371" s="421"/>
      <c r="O371" s="411"/>
      <c r="P371" s="1553"/>
      <c r="Q371" s="420"/>
      <c r="R371" s="421"/>
      <c r="S371" s="411"/>
      <c r="T371" s="1553"/>
      <c r="U371" s="420"/>
      <c r="V371" s="421"/>
      <c r="W371" s="411"/>
      <c r="X371" s="1553"/>
    </row>
    <row r="372" spans="1:24">
      <c r="A372" s="1526"/>
      <c r="B372" s="1523"/>
      <c r="C372" s="1536" t="s">
        <v>3624</v>
      </c>
      <c r="D372" s="407" t="s">
        <v>3625</v>
      </c>
      <c r="E372" s="422">
        <v>0</v>
      </c>
      <c r="F372" s="423">
        <v>0</v>
      </c>
      <c r="G372" s="433">
        <f>G365+E372-F372</f>
        <v>30</v>
      </c>
      <c r="H372" s="1553"/>
      <c r="I372" s="422">
        <v>0</v>
      </c>
      <c r="J372" s="423">
        <v>0</v>
      </c>
      <c r="K372" s="433">
        <f>K365+I372-J372</f>
        <v>9</v>
      </c>
      <c r="L372" s="1553"/>
      <c r="M372" s="422">
        <v>0</v>
      </c>
      <c r="N372" s="423">
        <v>0</v>
      </c>
      <c r="O372" s="433">
        <f>O365+M372-N372</f>
        <v>0</v>
      </c>
      <c r="P372" s="1553"/>
      <c r="Q372" s="422">
        <v>1</v>
      </c>
      <c r="R372" s="423">
        <v>0</v>
      </c>
      <c r="S372" s="433">
        <f>S365+Q372-R372</f>
        <v>4</v>
      </c>
      <c r="T372" s="1553"/>
      <c r="U372" s="422">
        <v>0</v>
      </c>
      <c r="V372" s="423">
        <v>0</v>
      </c>
      <c r="W372" s="433">
        <f>W365+U372-V372</f>
        <v>3</v>
      </c>
      <c r="X372" s="1553"/>
    </row>
    <row r="373" spans="1:24">
      <c r="A373" s="1539"/>
      <c r="B373" s="1541"/>
      <c r="C373" s="1537"/>
      <c r="D373" s="414" t="s">
        <v>3626</v>
      </c>
      <c r="E373" s="424"/>
      <c r="F373" s="425"/>
      <c r="G373" s="413"/>
      <c r="H373" s="1554"/>
      <c r="I373" s="424"/>
      <c r="J373" s="425"/>
      <c r="K373" s="413"/>
      <c r="L373" s="1554"/>
      <c r="M373" s="424"/>
      <c r="N373" s="425"/>
      <c r="O373" s="413"/>
      <c r="P373" s="1554"/>
      <c r="Q373" s="424"/>
      <c r="R373" s="425"/>
      <c r="S373" s="413"/>
      <c r="T373" s="1554"/>
      <c r="U373" s="424"/>
      <c r="V373" s="425"/>
      <c r="W373" s="413"/>
      <c r="X373" s="1554"/>
    </row>
  </sheetData>
  <autoFilter ref="D1:D558" xr:uid="{D7E261F2-BC2C-481C-81AB-4E13329E0079}"/>
  <mergeCells count="537">
    <mergeCell ref="M1:P1"/>
    <mergeCell ref="I1:L1"/>
    <mergeCell ref="E1:H1"/>
    <mergeCell ref="X325:X331"/>
    <mergeCell ref="X332:X338"/>
    <mergeCell ref="X339:X345"/>
    <mergeCell ref="X346:X352"/>
    <mergeCell ref="X353:X359"/>
    <mergeCell ref="X360:X366"/>
    <mergeCell ref="X157:X163"/>
    <mergeCell ref="X164:X170"/>
    <mergeCell ref="X171:X177"/>
    <mergeCell ref="X178:X184"/>
    <mergeCell ref="X185:X191"/>
    <mergeCell ref="X192:X198"/>
    <mergeCell ref="T339:T345"/>
    <mergeCell ref="T346:T352"/>
    <mergeCell ref="T353:T359"/>
    <mergeCell ref="T360:T366"/>
    <mergeCell ref="T304:T310"/>
    <mergeCell ref="T311:T317"/>
    <mergeCell ref="T318:T324"/>
    <mergeCell ref="T325:T331"/>
    <mergeCell ref="T332:T338"/>
    <mergeCell ref="X367:X373"/>
    <mergeCell ref="U1:X1"/>
    <mergeCell ref="Q1:T1"/>
    <mergeCell ref="X262:X268"/>
    <mergeCell ref="X269:X275"/>
    <mergeCell ref="X276:X282"/>
    <mergeCell ref="X283:X289"/>
    <mergeCell ref="X290:X296"/>
    <mergeCell ref="X297:X303"/>
    <mergeCell ref="X304:X310"/>
    <mergeCell ref="X311:X317"/>
    <mergeCell ref="X318:X324"/>
    <mergeCell ref="X199:X205"/>
    <mergeCell ref="X206:X212"/>
    <mergeCell ref="X213:X219"/>
    <mergeCell ref="X220:X226"/>
    <mergeCell ref="X227:X233"/>
    <mergeCell ref="X234:X240"/>
    <mergeCell ref="X241:X247"/>
    <mergeCell ref="X248:X254"/>
    <mergeCell ref="X255:X261"/>
    <mergeCell ref="X136:X142"/>
    <mergeCell ref="X143:X149"/>
    <mergeCell ref="X150:X156"/>
    <mergeCell ref="T367:T373"/>
    <mergeCell ref="X3:X9"/>
    <mergeCell ref="X10:X16"/>
    <mergeCell ref="X17:X23"/>
    <mergeCell ref="X24:X30"/>
    <mergeCell ref="X31:X37"/>
    <mergeCell ref="X38:X44"/>
    <mergeCell ref="X45:X51"/>
    <mergeCell ref="X52:X58"/>
    <mergeCell ref="X59:X65"/>
    <mergeCell ref="X66:X72"/>
    <mergeCell ref="X73:X79"/>
    <mergeCell ref="X80:X86"/>
    <mergeCell ref="X87:X93"/>
    <mergeCell ref="X94:X100"/>
    <mergeCell ref="X101:X107"/>
    <mergeCell ref="X108:X114"/>
    <mergeCell ref="X115:X121"/>
    <mergeCell ref="X122:X128"/>
    <mergeCell ref="X129:X135"/>
    <mergeCell ref="T276:T282"/>
    <mergeCell ref="T283:T289"/>
    <mergeCell ref="T290:T296"/>
    <mergeCell ref="T297:T303"/>
    <mergeCell ref="T213:T219"/>
    <mergeCell ref="T220:T226"/>
    <mergeCell ref="T227:T233"/>
    <mergeCell ref="T234:T240"/>
    <mergeCell ref="T241:T247"/>
    <mergeCell ref="T248:T254"/>
    <mergeCell ref="T255:T261"/>
    <mergeCell ref="T262:T268"/>
    <mergeCell ref="T269:T275"/>
    <mergeCell ref="T150:T156"/>
    <mergeCell ref="T157:T163"/>
    <mergeCell ref="T164:T170"/>
    <mergeCell ref="T171:T177"/>
    <mergeCell ref="T178:T184"/>
    <mergeCell ref="T185:T191"/>
    <mergeCell ref="T192:T198"/>
    <mergeCell ref="T199:T205"/>
    <mergeCell ref="T206:T212"/>
    <mergeCell ref="P353:P359"/>
    <mergeCell ref="P360:P366"/>
    <mergeCell ref="P367:P373"/>
    <mergeCell ref="T3:T9"/>
    <mergeCell ref="T10:T16"/>
    <mergeCell ref="T17:T23"/>
    <mergeCell ref="T24:T30"/>
    <mergeCell ref="T31:T37"/>
    <mergeCell ref="T38:T44"/>
    <mergeCell ref="T45:T51"/>
    <mergeCell ref="T52:T58"/>
    <mergeCell ref="T59:T65"/>
    <mergeCell ref="T66:T72"/>
    <mergeCell ref="T73:T79"/>
    <mergeCell ref="T80:T86"/>
    <mergeCell ref="T87:T93"/>
    <mergeCell ref="T94:T100"/>
    <mergeCell ref="T101:T107"/>
    <mergeCell ref="T108:T114"/>
    <mergeCell ref="T115:T121"/>
    <mergeCell ref="T122:T128"/>
    <mergeCell ref="T129:T135"/>
    <mergeCell ref="T136:T142"/>
    <mergeCell ref="T143:T149"/>
    <mergeCell ref="P290:P296"/>
    <mergeCell ref="P297:P303"/>
    <mergeCell ref="P304:P310"/>
    <mergeCell ref="P311:P317"/>
    <mergeCell ref="P318:P324"/>
    <mergeCell ref="P325:P331"/>
    <mergeCell ref="P332:P338"/>
    <mergeCell ref="P339:P345"/>
    <mergeCell ref="P346:P352"/>
    <mergeCell ref="P227:P233"/>
    <mergeCell ref="P234:P240"/>
    <mergeCell ref="P241:P247"/>
    <mergeCell ref="P248:P254"/>
    <mergeCell ref="P255:P261"/>
    <mergeCell ref="P262:P268"/>
    <mergeCell ref="P269:P275"/>
    <mergeCell ref="P276:P282"/>
    <mergeCell ref="P283:P289"/>
    <mergeCell ref="P164:P170"/>
    <mergeCell ref="P171:P177"/>
    <mergeCell ref="P178:P184"/>
    <mergeCell ref="P185:P191"/>
    <mergeCell ref="P192:P198"/>
    <mergeCell ref="P199:P205"/>
    <mergeCell ref="P206:P212"/>
    <mergeCell ref="P213:P219"/>
    <mergeCell ref="P220:P226"/>
    <mergeCell ref="L367:L373"/>
    <mergeCell ref="P3:P9"/>
    <mergeCell ref="P10:P16"/>
    <mergeCell ref="P17:P23"/>
    <mergeCell ref="P24:P30"/>
    <mergeCell ref="P31:P37"/>
    <mergeCell ref="P38:P44"/>
    <mergeCell ref="P45:P51"/>
    <mergeCell ref="P52:P58"/>
    <mergeCell ref="P59:P65"/>
    <mergeCell ref="P66:P72"/>
    <mergeCell ref="P73:P79"/>
    <mergeCell ref="P80:P86"/>
    <mergeCell ref="P87:P93"/>
    <mergeCell ref="P94:P100"/>
    <mergeCell ref="P101:P107"/>
    <mergeCell ref="P108:P114"/>
    <mergeCell ref="P115:P121"/>
    <mergeCell ref="P122:P128"/>
    <mergeCell ref="P129:P135"/>
    <mergeCell ref="P136:P142"/>
    <mergeCell ref="P143:P149"/>
    <mergeCell ref="P150:P156"/>
    <mergeCell ref="P157:P163"/>
    <mergeCell ref="L304:L310"/>
    <mergeCell ref="L311:L317"/>
    <mergeCell ref="L318:L324"/>
    <mergeCell ref="L325:L331"/>
    <mergeCell ref="L332:L338"/>
    <mergeCell ref="L339:L345"/>
    <mergeCell ref="L346:L352"/>
    <mergeCell ref="L353:L359"/>
    <mergeCell ref="L360:L366"/>
    <mergeCell ref="L241:L247"/>
    <mergeCell ref="L248:L254"/>
    <mergeCell ref="L255:L261"/>
    <mergeCell ref="L262:L268"/>
    <mergeCell ref="L269:L275"/>
    <mergeCell ref="L276:L282"/>
    <mergeCell ref="L283:L289"/>
    <mergeCell ref="L290:L296"/>
    <mergeCell ref="L297:L303"/>
    <mergeCell ref="L178:L184"/>
    <mergeCell ref="L185:L191"/>
    <mergeCell ref="L192:L198"/>
    <mergeCell ref="L199:L205"/>
    <mergeCell ref="L206:L212"/>
    <mergeCell ref="L213:L219"/>
    <mergeCell ref="L220:L226"/>
    <mergeCell ref="L227:L233"/>
    <mergeCell ref="L234:L240"/>
    <mergeCell ref="L115:L121"/>
    <mergeCell ref="L122:L128"/>
    <mergeCell ref="L129:L135"/>
    <mergeCell ref="L136:L142"/>
    <mergeCell ref="L143:L149"/>
    <mergeCell ref="L150:L156"/>
    <mergeCell ref="L157:L163"/>
    <mergeCell ref="L164:L170"/>
    <mergeCell ref="L171:L177"/>
    <mergeCell ref="H318:H324"/>
    <mergeCell ref="H325:H331"/>
    <mergeCell ref="H332:H338"/>
    <mergeCell ref="H339:H345"/>
    <mergeCell ref="H346:H352"/>
    <mergeCell ref="H353:H359"/>
    <mergeCell ref="H360:H366"/>
    <mergeCell ref="H367:H373"/>
    <mergeCell ref="L3:L9"/>
    <mergeCell ref="L10:L16"/>
    <mergeCell ref="L17:L23"/>
    <mergeCell ref="L24:L30"/>
    <mergeCell ref="L31:L37"/>
    <mergeCell ref="L38:L44"/>
    <mergeCell ref="L45:L51"/>
    <mergeCell ref="L52:L58"/>
    <mergeCell ref="L59:L65"/>
    <mergeCell ref="L66:L72"/>
    <mergeCell ref="L73:L79"/>
    <mergeCell ref="L80:L86"/>
    <mergeCell ref="L87:L93"/>
    <mergeCell ref="L94:L100"/>
    <mergeCell ref="L101:L107"/>
    <mergeCell ref="L108:L114"/>
    <mergeCell ref="H255:H261"/>
    <mergeCell ref="H262:H268"/>
    <mergeCell ref="H269:H275"/>
    <mergeCell ref="H276:H282"/>
    <mergeCell ref="H283:H289"/>
    <mergeCell ref="H290:H296"/>
    <mergeCell ref="H297:H303"/>
    <mergeCell ref="H304:H310"/>
    <mergeCell ref="H311:H317"/>
    <mergeCell ref="H192:H198"/>
    <mergeCell ref="H199:H205"/>
    <mergeCell ref="H206:H212"/>
    <mergeCell ref="H213:H219"/>
    <mergeCell ref="H220:H226"/>
    <mergeCell ref="H227:H233"/>
    <mergeCell ref="H234:H240"/>
    <mergeCell ref="H241:H247"/>
    <mergeCell ref="H248:H254"/>
    <mergeCell ref="H129:H135"/>
    <mergeCell ref="H136:H142"/>
    <mergeCell ref="H143:H149"/>
    <mergeCell ref="H150:H156"/>
    <mergeCell ref="H157:H163"/>
    <mergeCell ref="H164:H170"/>
    <mergeCell ref="H171:H177"/>
    <mergeCell ref="H178:H184"/>
    <mergeCell ref="H185:H191"/>
    <mergeCell ref="H66:H72"/>
    <mergeCell ref="H73:H79"/>
    <mergeCell ref="H80:H86"/>
    <mergeCell ref="H87:H93"/>
    <mergeCell ref="H94:H100"/>
    <mergeCell ref="H101:H107"/>
    <mergeCell ref="H108:H114"/>
    <mergeCell ref="H115:H121"/>
    <mergeCell ref="H122:H128"/>
    <mergeCell ref="H3:H9"/>
    <mergeCell ref="H10:H16"/>
    <mergeCell ref="H17:H23"/>
    <mergeCell ref="H24:H30"/>
    <mergeCell ref="H31:H37"/>
    <mergeCell ref="H38:H44"/>
    <mergeCell ref="H45:H51"/>
    <mergeCell ref="H52:H58"/>
    <mergeCell ref="H59:H65"/>
    <mergeCell ref="Y164:Y170"/>
    <mergeCell ref="A367:A373"/>
    <mergeCell ref="B367:B373"/>
    <mergeCell ref="C367:C369"/>
    <mergeCell ref="C370:C371"/>
    <mergeCell ref="C372:C373"/>
    <mergeCell ref="A353:A359"/>
    <mergeCell ref="B353:B359"/>
    <mergeCell ref="C353:C355"/>
    <mergeCell ref="C356:C357"/>
    <mergeCell ref="C358:C359"/>
    <mergeCell ref="A360:A366"/>
    <mergeCell ref="B360:B366"/>
    <mergeCell ref="C360:C362"/>
    <mergeCell ref="C363:C364"/>
    <mergeCell ref="C365:C366"/>
    <mergeCell ref="A339:A345"/>
    <mergeCell ref="B339:B345"/>
    <mergeCell ref="C339:C341"/>
    <mergeCell ref="C342:C343"/>
    <mergeCell ref="C344:C345"/>
    <mergeCell ref="A346:A352"/>
    <mergeCell ref="B346:B352"/>
    <mergeCell ref="C346:C348"/>
    <mergeCell ref="C349:C350"/>
    <mergeCell ref="C351:C352"/>
    <mergeCell ref="A325:A331"/>
    <mergeCell ref="B325:B331"/>
    <mergeCell ref="C325:C327"/>
    <mergeCell ref="C328:C329"/>
    <mergeCell ref="C330:C331"/>
    <mergeCell ref="A332:A338"/>
    <mergeCell ref="B332:B338"/>
    <mergeCell ref="C332:C334"/>
    <mergeCell ref="C335:C336"/>
    <mergeCell ref="C337:C338"/>
    <mergeCell ref="A311:A317"/>
    <mergeCell ref="B311:B317"/>
    <mergeCell ref="C311:C313"/>
    <mergeCell ref="C314:C315"/>
    <mergeCell ref="C316:C317"/>
    <mergeCell ref="A318:A324"/>
    <mergeCell ref="B318:B324"/>
    <mergeCell ref="C318:C320"/>
    <mergeCell ref="C321:C322"/>
    <mergeCell ref="C323:C324"/>
    <mergeCell ref="A297:A303"/>
    <mergeCell ref="B297:B303"/>
    <mergeCell ref="C297:C299"/>
    <mergeCell ref="C300:C301"/>
    <mergeCell ref="C302:C303"/>
    <mergeCell ref="A304:A310"/>
    <mergeCell ref="B304:B310"/>
    <mergeCell ref="C304:C306"/>
    <mergeCell ref="C307:C308"/>
    <mergeCell ref="C309:C310"/>
    <mergeCell ref="A283:A289"/>
    <mergeCell ref="B283:B289"/>
    <mergeCell ref="C283:C285"/>
    <mergeCell ref="C286:C287"/>
    <mergeCell ref="C288:C289"/>
    <mergeCell ref="A290:A296"/>
    <mergeCell ref="B290:B296"/>
    <mergeCell ref="C290:C292"/>
    <mergeCell ref="C293:C294"/>
    <mergeCell ref="C295:C296"/>
    <mergeCell ref="A269:A275"/>
    <mergeCell ref="B269:B275"/>
    <mergeCell ref="C269:C271"/>
    <mergeCell ref="C272:C273"/>
    <mergeCell ref="C274:C275"/>
    <mergeCell ref="A276:A282"/>
    <mergeCell ref="B276:B282"/>
    <mergeCell ref="C276:C278"/>
    <mergeCell ref="C279:C280"/>
    <mergeCell ref="C281:C282"/>
    <mergeCell ref="A255:A261"/>
    <mergeCell ref="B255:B261"/>
    <mergeCell ref="C255:C257"/>
    <mergeCell ref="C258:C259"/>
    <mergeCell ref="C260:C261"/>
    <mergeCell ref="A262:A268"/>
    <mergeCell ref="B262:B268"/>
    <mergeCell ref="C262:C264"/>
    <mergeCell ref="C265:C266"/>
    <mergeCell ref="C267:C268"/>
    <mergeCell ref="A241:A247"/>
    <mergeCell ref="B241:B247"/>
    <mergeCell ref="C241:C243"/>
    <mergeCell ref="C244:C245"/>
    <mergeCell ref="C246:C247"/>
    <mergeCell ref="A248:A254"/>
    <mergeCell ref="B248:B254"/>
    <mergeCell ref="C248:C250"/>
    <mergeCell ref="C251:C252"/>
    <mergeCell ref="C253:C254"/>
    <mergeCell ref="A227:A233"/>
    <mergeCell ref="B227:B233"/>
    <mergeCell ref="C227:C229"/>
    <mergeCell ref="C230:C231"/>
    <mergeCell ref="C232:C233"/>
    <mergeCell ref="A234:A240"/>
    <mergeCell ref="B234:B240"/>
    <mergeCell ref="C234:C236"/>
    <mergeCell ref="C237:C238"/>
    <mergeCell ref="C239:C240"/>
    <mergeCell ref="A213:A219"/>
    <mergeCell ref="B213:B219"/>
    <mergeCell ref="C213:C215"/>
    <mergeCell ref="C216:C217"/>
    <mergeCell ref="C218:C219"/>
    <mergeCell ref="A220:A226"/>
    <mergeCell ref="B220:B226"/>
    <mergeCell ref="C220:C222"/>
    <mergeCell ref="C223:C224"/>
    <mergeCell ref="C225:C226"/>
    <mergeCell ref="A199:A205"/>
    <mergeCell ref="B199:B205"/>
    <mergeCell ref="C199:C201"/>
    <mergeCell ref="C202:C203"/>
    <mergeCell ref="C204:C205"/>
    <mergeCell ref="A206:A212"/>
    <mergeCell ref="B206:B212"/>
    <mergeCell ref="C206:C208"/>
    <mergeCell ref="C209:C210"/>
    <mergeCell ref="C211:C212"/>
    <mergeCell ref="A185:A191"/>
    <mergeCell ref="B185:B191"/>
    <mergeCell ref="C185:C187"/>
    <mergeCell ref="C188:C189"/>
    <mergeCell ref="C190:C191"/>
    <mergeCell ref="A192:A198"/>
    <mergeCell ref="B192:B198"/>
    <mergeCell ref="C192:C194"/>
    <mergeCell ref="C195:C196"/>
    <mergeCell ref="C197:C198"/>
    <mergeCell ref="A171:A177"/>
    <mergeCell ref="B171:B177"/>
    <mergeCell ref="C171:C173"/>
    <mergeCell ref="C174:C175"/>
    <mergeCell ref="C176:C177"/>
    <mergeCell ref="A178:A184"/>
    <mergeCell ref="B178:B184"/>
    <mergeCell ref="C178:C180"/>
    <mergeCell ref="C181:C182"/>
    <mergeCell ref="C183:C184"/>
    <mergeCell ref="A157:A163"/>
    <mergeCell ref="B157:B163"/>
    <mergeCell ref="C157:C159"/>
    <mergeCell ref="C160:C161"/>
    <mergeCell ref="C162:C163"/>
    <mergeCell ref="A164:A170"/>
    <mergeCell ref="B164:B170"/>
    <mergeCell ref="C164:C166"/>
    <mergeCell ref="C167:C168"/>
    <mergeCell ref="C169:C170"/>
    <mergeCell ref="C143:C145"/>
    <mergeCell ref="C146:C147"/>
    <mergeCell ref="C148:C149"/>
    <mergeCell ref="A150:A156"/>
    <mergeCell ref="B150:B156"/>
    <mergeCell ref="C150:C152"/>
    <mergeCell ref="C153:C154"/>
    <mergeCell ref="C155:C156"/>
    <mergeCell ref="C129:C131"/>
    <mergeCell ref="C132:C133"/>
    <mergeCell ref="C134:C135"/>
    <mergeCell ref="A136:A142"/>
    <mergeCell ref="C136:C138"/>
    <mergeCell ref="C139:C140"/>
    <mergeCell ref="C141:C142"/>
    <mergeCell ref="B136:B142"/>
    <mergeCell ref="B143:B149"/>
    <mergeCell ref="A143:A149"/>
    <mergeCell ref="C115:C117"/>
    <mergeCell ref="C118:C119"/>
    <mergeCell ref="C120:C121"/>
    <mergeCell ref="A122:A128"/>
    <mergeCell ref="C122:C124"/>
    <mergeCell ref="C125:C126"/>
    <mergeCell ref="C127:C128"/>
    <mergeCell ref="B122:B128"/>
    <mergeCell ref="B129:B135"/>
    <mergeCell ref="A115:A121"/>
    <mergeCell ref="B115:B121"/>
    <mergeCell ref="A129:A135"/>
    <mergeCell ref="A108:A114"/>
    <mergeCell ref="B108:B114"/>
    <mergeCell ref="C108:C110"/>
    <mergeCell ref="C111:C112"/>
    <mergeCell ref="C113:C114"/>
    <mergeCell ref="A94:A100"/>
    <mergeCell ref="B94:B100"/>
    <mergeCell ref="C94:C96"/>
    <mergeCell ref="C97:C98"/>
    <mergeCell ref="C99:C100"/>
    <mergeCell ref="A101:A107"/>
    <mergeCell ref="B101:B107"/>
    <mergeCell ref="C101:C103"/>
    <mergeCell ref="C104:C105"/>
    <mergeCell ref="C106:C107"/>
    <mergeCell ref="A80:A86"/>
    <mergeCell ref="B80:B86"/>
    <mergeCell ref="C80:C82"/>
    <mergeCell ref="C83:C84"/>
    <mergeCell ref="C85:C86"/>
    <mergeCell ref="A87:A93"/>
    <mergeCell ref="B87:B93"/>
    <mergeCell ref="C87:C89"/>
    <mergeCell ref="C90:C91"/>
    <mergeCell ref="C92:C93"/>
    <mergeCell ref="A66:A72"/>
    <mergeCell ref="B66:B72"/>
    <mergeCell ref="C66:C68"/>
    <mergeCell ref="C69:C70"/>
    <mergeCell ref="C71:C72"/>
    <mergeCell ref="A73:A79"/>
    <mergeCell ref="B73:B79"/>
    <mergeCell ref="C73:C75"/>
    <mergeCell ref="C76:C77"/>
    <mergeCell ref="C78:C79"/>
    <mergeCell ref="A59:A65"/>
    <mergeCell ref="B59:B65"/>
    <mergeCell ref="C59:C61"/>
    <mergeCell ref="C62:C63"/>
    <mergeCell ref="C64:C65"/>
    <mergeCell ref="C57:C58"/>
    <mergeCell ref="C55:C56"/>
    <mergeCell ref="A52:A58"/>
    <mergeCell ref="B52:B58"/>
    <mergeCell ref="C52:C54"/>
    <mergeCell ref="C50:C51"/>
    <mergeCell ref="C48:C49"/>
    <mergeCell ref="A45:A51"/>
    <mergeCell ref="B45:B51"/>
    <mergeCell ref="C45:C47"/>
    <mergeCell ref="C43:C44"/>
    <mergeCell ref="C41:C42"/>
    <mergeCell ref="A38:A44"/>
    <mergeCell ref="B38:B44"/>
    <mergeCell ref="C38:C40"/>
    <mergeCell ref="C36:C37"/>
    <mergeCell ref="C34:C35"/>
    <mergeCell ref="A31:A37"/>
    <mergeCell ref="B31:B37"/>
    <mergeCell ref="C31:C33"/>
    <mergeCell ref="C27:C28"/>
    <mergeCell ref="C29:C30"/>
    <mergeCell ref="C22:C23"/>
    <mergeCell ref="A24:A30"/>
    <mergeCell ref="B24:B30"/>
    <mergeCell ref="C24:C26"/>
    <mergeCell ref="C6:C7"/>
    <mergeCell ref="C8:C9"/>
    <mergeCell ref="B3:B9"/>
    <mergeCell ref="A3:A9"/>
    <mergeCell ref="A1:D2"/>
    <mergeCell ref="C3:C5"/>
    <mergeCell ref="C15:C16"/>
    <mergeCell ref="A17:A23"/>
    <mergeCell ref="B17:B23"/>
    <mergeCell ref="C17:C19"/>
    <mergeCell ref="C20:C21"/>
    <mergeCell ref="A10:A16"/>
    <mergeCell ref="B10:B16"/>
    <mergeCell ref="C10:C12"/>
    <mergeCell ref="C13:C14"/>
  </mergeCells>
  <phoneticPr fontId="3"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2017-01-04T03:17:31Z</dcterms:created>
  <dcterms:modified xsi:type="dcterms:W3CDTF">2026-06-02T13:42:25Z</dcterms:modified>
  <cp:category/>
  <cp:contentStatus/>
</cp:coreProperties>
</file>