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05" activeTab="1"/>
  </bookViews>
  <sheets>
    <sheet name="工作表1 (2)" sheetId="2" r:id="rId1"/>
    <sheet name="申請整理" sheetId="4" r:id="rId2"/>
    <sheet name="申請資料" sheetId="3" r:id="rId3"/>
    <sheet name="原始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4" l="1"/>
  <c r="X4" i="4" l="1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X15" i="4"/>
  <c r="Y15" i="4"/>
  <c r="Y3" i="4"/>
  <c r="X3" i="4"/>
  <c r="W3" i="4"/>
  <c r="C17" i="4"/>
  <c r="D17" i="4"/>
  <c r="E17" i="4"/>
  <c r="G17" i="4"/>
  <c r="H17" i="4"/>
  <c r="J17" i="4"/>
  <c r="K17" i="4"/>
  <c r="M17" i="4"/>
  <c r="N17" i="4"/>
  <c r="P17" i="4"/>
  <c r="S17" i="4"/>
  <c r="B17" i="4"/>
  <c r="U15" i="4"/>
  <c r="T13" i="4"/>
  <c r="U13" i="4"/>
  <c r="V13" i="4"/>
  <c r="W13" i="4"/>
  <c r="T14" i="4"/>
  <c r="U14" i="4"/>
  <c r="V14" i="4"/>
  <c r="W14" i="4"/>
  <c r="T15" i="4"/>
  <c r="V15" i="4"/>
  <c r="W15" i="4"/>
  <c r="W11" i="4"/>
  <c r="T4" i="4"/>
  <c r="U4" i="4"/>
  <c r="V4" i="4"/>
  <c r="W4" i="4"/>
  <c r="T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T12" i="4"/>
  <c r="U12" i="4"/>
  <c r="V12" i="4"/>
  <c r="W12" i="4"/>
  <c r="V3" i="4"/>
  <c r="U3" i="4"/>
  <c r="T3" i="4"/>
</calcChain>
</file>

<file path=xl/sharedStrings.xml><?xml version="1.0" encoding="utf-8"?>
<sst xmlns="http://schemas.openxmlformats.org/spreadsheetml/2006/main" count="589" uniqueCount="182">
  <si>
    <t>時間戳記</t>
  </si>
  <si>
    <t>你是誰XD</t>
  </si>
  <si>
    <t>你想去哪個</t>
  </si>
  <si>
    <t>其他想要跟主揪說的話XD</t>
  </si>
  <si>
    <t>兩個都可以~抽中哪個去哪個~</t>
  </si>
  <si>
    <t>本周不行</t>
  </si>
  <si>
    <t>五六日, 六日一</t>
  </si>
  <si>
    <t>六日一</t>
  </si>
  <si>
    <t>五六日</t>
  </si>
  <si>
    <t>2019/7/3 下午 10:47:22</t>
  </si>
  <si>
    <t>帥氣a郭郭</t>
  </si>
  <si>
    <t>五六日, 六日一, 本周不行</t>
  </si>
  <si>
    <t>8/17-18 &amp;8/24-25抽玉山，沒抽到可跟</t>
  </si>
  <si>
    <t>2019/7/3 下午 11:13:09</t>
  </si>
  <si>
    <t>曾映榕</t>
  </si>
  <si>
    <t>嘉明湖三天三夜</t>
  </si>
  <si>
    <t>謝謝葉子~祝好運！！！</t>
  </si>
  <si>
    <t>2019/7/3 下午 11:27:43</t>
  </si>
  <si>
    <t>林士翔（尼尼）</t>
  </si>
  <si>
    <t>2019/7/3 下午 11:42:27</t>
  </si>
  <si>
    <t>何佳祐</t>
  </si>
  <si>
    <t>馬到成功</t>
  </si>
  <si>
    <t>2019/7/4 上午 7:43:38</t>
  </si>
  <si>
    <t>哇承育辣，辣個男人</t>
  </si>
  <si>
    <t>喔喔喔喔喔喔喔喔齁～～</t>
  </si>
  <si>
    <t>北大武三天兩夜</t>
  </si>
  <si>
    <t>2019/7/4 下午 8:31:38</t>
  </si>
  <si>
    <t>Zoe</t>
  </si>
  <si>
    <t>辛苦了❤️</t>
  </si>
  <si>
    <t>2019/7/4 下午 9:17:55</t>
  </si>
  <si>
    <t>林鴻勳（第二次填寫）</t>
  </si>
  <si>
    <t>主揪好主揪棒主揪呱呱叫</t>
  </si>
  <si>
    <t>2019/7/5 上午 11:08:36</t>
  </si>
  <si>
    <t>黃Kimmy</t>
  </si>
  <si>
    <t>辛苦你的問卷~ 希望有機會抽中了XD</t>
  </si>
  <si>
    <t>2019/7/7 上午 12:25:01</t>
  </si>
  <si>
    <t>帥哥宇</t>
  </si>
  <si>
    <t>最愛妳❤️❤️</t>
  </si>
  <si>
    <t xml:space="preserve"> [8/10]</t>
  </si>
  <si>
    <t xml:space="preserve"> [8/17]</t>
  </si>
  <si>
    <t xml:space="preserve"> [8/24]</t>
  </si>
  <si>
    <t xml:space="preserve"> [8/31]</t>
  </si>
  <si>
    <t xml:space="preserve"> [9/7]</t>
  </si>
  <si>
    <t xml:space="preserve"> [9/14]</t>
  </si>
  <si>
    <t xml:space="preserve"> [9/21]</t>
  </si>
  <si>
    <t xml:space="preserve"> [9/28]</t>
  </si>
  <si>
    <t>4+1</t>
    <phoneticPr fontId="2" type="noConversion"/>
  </si>
  <si>
    <t>北大武/兩</t>
    <phoneticPr fontId="2" type="noConversion"/>
  </si>
  <si>
    <t>嘉明湖/兩</t>
    <phoneticPr fontId="2" type="noConversion"/>
  </si>
  <si>
    <t>北大7</t>
    <phoneticPr fontId="2" type="noConversion"/>
  </si>
  <si>
    <t>嘉明8</t>
    <phoneticPr fontId="2" type="noConversion"/>
  </si>
  <si>
    <t>6+1</t>
    <phoneticPr fontId="2" type="noConversion"/>
  </si>
  <si>
    <t>帥良</t>
  </si>
  <si>
    <t>黃至煌</t>
  </si>
  <si>
    <t>6+1</t>
    <phoneticPr fontId="2" type="noConversion"/>
  </si>
  <si>
    <t>姓名</t>
  </si>
  <si>
    <t>身份証字號</t>
  </si>
  <si>
    <t>生日(格式:1970-01-01)</t>
  </si>
  <si>
    <t>緊急連絡人</t>
  </si>
  <si>
    <t>緊急連絡人電話</t>
  </si>
  <si>
    <t>用餐問題</t>
  </si>
  <si>
    <t>睡袋狀況(跟訂餐同時訂)</t>
  </si>
  <si>
    <t>其他建議協作</t>
  </si>
  <si>
    <t>涂嘉良</t>
  </si>
  <si>
    <t>H123620375</t>
  </si>
  <si>
    <t>涂清祥</t>
  </si>
  <si>
    <t>葷</t>
  </si>
  <si>
    <t>@&amp;#?!@/*";&amp;#黑&amp;$#/！*</t>
  </si>
  <si>
    <t>郭禎哲</t>
  </si>
  <si>
    <t>E124119556</t>
  </si>
  <si>
    <t>簡妏妏</t>
  </si>
  <si>
    <t>謝承育</t>
  </si>
  <si>
    <t>M122413244</t>
  </si>
  <si>
    <t>陳素</t>
  </si>
  <si>
    <t>主揪太正了吧</t>
  </si>
  <si>
    <t>劉昱汝</t>
  </si>
  <si>
    <t>M222129169</t>
  </si>
  <si>
    <t>劉冠均</t>
  </si>
  <si>
    <t>自背</t>
  </si>
  <si>
    <t>謝謝❤️</t>
  </si>
  <si>
    <t>林士翔</t>
  </si>
  <si>
    <t>F125754229</t>
  </si>
  <si>
    <t>曾玲珠</t>
  </si>
  <si>
    <t>N125162174</t>
  </si>
  <si>
    <t>黃江漢</t>
  </si>
  <si>
    <t>陳俊宇</t>
  </si>
  <si>
    <t>N125404097</t>
  </si>
  <si>
    <t>陳耀錫</t>
  </si>
  <si>
    <t>0987-625-366</t>
  </si>
  <si>
    <t>劉千鴻</t>
  </si>
  <si>
    <t>E223966473</t>
  </si>
  <si>
    <t>劉國斌</t>
  </si>
  <si>
    <t>0952-855-686</t>
  </si>
  <si>
    <t>林鴻勳</t>
  </si>
  <si>
    <t>E124058085</t>
  </si>
  <si>
    <t>林淑娟</t>
  </si>
  <si>
    <t>我的電話：0985957282</t>
  </si>
  <si>
    <t>莊以珺</t>
  </si>
  <si>
    <t>S223769493</t>
  </si>
  <si>
    <t>吳滿</t>
  </si>
  <si>
    <t>M222413059</t>
  </si>
  <si>
    <t>曾俊壹</t>
  </si>
  <si>
    <t>S124496166</t>
  </si>
  <si>
    <t>何佳容</t>
  </si>
  <si>
    <t>黃羽君</t>
  </si>
  <si>
    <t>A226332537</t>
  </si>
  <si>
    <t>張芬敏</t>
  </si>
  <si>
    <t>黃KIMMY 謝謝囉</t>
  </si>
  <si>
    <t>嘉明湖</t>
    <phoneticPr fontId="2" type="noConversion"/>
  </si>
  <si>
    <t>北大武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</si>
  <si>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</si>
  <si>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</si>
  <si>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</si>
  <si>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</si>
  <si>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r>
      <rPr>
        <sz val="10"/>
        <color theme="1"/>
        <rFont val="新細明體"/>
        <family val="2"/>
        <charset val="136"/>
      </rPr>
      <t>總計</t>
    </r>
    <phoneticPr fontId="2" type="noConversion"/>
  </si>
  <si>
    <t>0929313187</t>
    <phoneticPr fontId="2" type="noConversion"/>
  </si>
  <si>
    <t>0952410136</t>
    <phoneticPr fontId="2" type="noConversion"/>
  </si>
  <si>
    <t>0980424316</t>
    <phoneticPr fontId="2" type="noConversion"/>
  </si>
  <si>
    <t>0989419353</t>
    <phoneticPr fontId="2" type="noConversion"/>
  </si>
  <si>
    <t>0987001942</t>
    <phoneticPr fontId="2" type="noConversion"/>
  </si>
  <si>
    <t>0972003677</t>
    <phoneticPr fontId="2" type="noConversion"/>
  </si>
  <si>
    <t>0932961027</t>
    <phoneticPr fontId="2" type="noConversion"/>
  </si>
  <si>
    <t>0921355991</t>
    <phoneticPr fontId="2" type="noConversion"/>
  </si>
  <si>
    <t>0988362298</t>
    <phoneticPr fontId="2" type="noConversion"/>
  </si>
  <si>
    <t>0983470913</t>
    <phoneticPr fontId="2" type="noConversion"/>
  </si>
  <si>
    <t>03-3507648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</si>
  <si>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</si>
  <si>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</si>
  <si>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</si>
  <si>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</si>
  <si>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</si>
  <si>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</si>
  <si>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r>
      <rPr>
        <sz val="10"/>
        <color theme="1"/>
        <rFont val="細明體"/>
        <family val="3"/>
        <charset val="136"/>
      </rPr>
      <t>睡袋狀況</t>
    </r>
    <r>
      <rPr>
        <sz val="10"/>
        <color theme="1"/>
        <rFont val="Arial"/>
        <family val="2"/>
      </rPr>
      <t/>
    </r>
    <phoneticPr fontId="2" type="noConversion"/>
  </si>
  <si>
    <t>租賃</t>
  </si>
  <si>
    <t>劉昱汝</t>
    <phoneticPr fontId="2" type="noConversion"/>
  </si>
  <si>
    <t>8/16-8/18</t>
    <phoneticPr fontId="2" type="noConversion"/>
  </si>
  <si>
    <t>8/23-8/25</t>
    <phoneticPr fontId="2" type="noConversion"/>
  </si>
  <si>
    <t>8/30-9/1</t>
    <phoneticPr fontId="2" type="noConversion"/>
  </si>
  <si>
    <t>9/6-9/8</t>
    <phoneticPr fontId="2" type="noConversion"/>
  </si>
  <si>
    <t>9/13-9/15</t>
    <phoneticPr fontId="2" type="noConversion"/>
  </si>
  <si>
    <t>9/20-9/22</t>
    <phoneticPr fontId="2" type="noConversion"/>
  </si>
  <si>
    <t>9/27-9/29</t>
    <phoneticPr fontId="2" type="noConversion"/>
  </si>
  <si>
    <t>D2:向陽山屋-向陽名樹-嘉明湖避難山屋-嘉明湖-三叉山-向陽北峰-嘉明湖避難山屋(宿)</t>
  </si>
  <si>
    <t>D3:嘉明湖避難山屋-向陽山-向陽山屋-向陽森林遊樂區</t>
  </si>
  <si>
    <t>陳俊宇</t>
    <phoneticPr fontId="2" type="noConversion"/>
  </si>
  <si>
    <t>林士翔</t>
    <phoneticPr fontId="2" type="noConversion"/>
  </si>
  <si>
    <t>曾映榕</t>
    <phoneticPr fontId="2" type="noConversion"/>
  </si>
  <si>
    <t>謝承育</t>
    <phoneticPr fontId="2" type="noConversion"/>
  </si>
  <si>
    <t>山屋申請</t>
    <phoneticPr fontId="2" type="noConversion"/>
  </si>
  <si>
    <t>V</t>
    <phoneticPr fontId="2" type="noConversion"/>
  </si>
  <si>
    <t>D1:向陽森林遊樂區-向陽山屋(宿)</t>
    <phoneticPr fontId="2" type="noConversion"/>
  </si>
  <si>
    <t>黃至煌</t>
    <phoneticPr fontId="2" type="noConversion"/>
  </si>
  <si>
    <t>陳咸亨</t>
  </si>
  <si>
    <t>V</t>
    <phoneticPr fontId="2" type="noConversion"/>
  </si>
  <si>
    <t>A125835153</t>
  </si>
  <si>
    <t>謝瑩瑩</t>
  </si>
  <si>
    <t>玉東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</si>
  <si>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</si>
  <si>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</si>
  <si>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</si>
  <si>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</si>
  <si>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</si>
  <si>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8/30-9/1</t>
    <phoneticPr fontId="2" type="noConversion"/>
  </si>
  <si>
    <t>9/7-9/8</t>
    <phoneticPr fontId="2" type="noConversion"/>
  </si>
  <si>
    <t>9/14-9/15</t>
    <phoneticPr fontId="2" type="noConversion"/>
  </si>
  <si>
    <t>9/21-9/22</t>
    <phoneticPr fontId="2" type="noConversion"/>
  </si>
  <si>
    <t>9/28-9/29</t>
    <phoneticPr fontId="2" type="noConversion"/>
  </si>
  <si>
    <t>葉</t>
    <phoneticPr fontId="2" type="noConversion"/>
  </si>
  <si>
    <t>北海</t>
    <phoneticPr fontId="2" type="noConversion"/>
  </si>
  <si>
    <t>ZOE</t>
    <phoneticPr fontId="2" type="noConversion"/>
  </si>
  <si>
    <t>佳祐</t>
    <phoneticPr fontId="2" type="noConversion"/>
  </si>
  <si>
    <t>郭郭</t>
    <phoneticPr fontId="2" type="noConversion"/>
  </si>
  <si>
    <t>瑄</t>
    <phoneticPr fontId="2" type="noConversion"/>
  </si>
  <si>
    <t>佳祐</t>
    <phoneticPr fontId="2" type="noConversion"/>
  </si>
  <si>
    <t>志煌</t>
    <phoneticPr fontId="2" type="noConversion"/>
  </si>
  <si>
    <t>KIMMY</t>
    <phoneticPr fontId="2" type="noConversion"/>
  </si>
  <si>
    <t>玉東</t>
    <phoneticPr fontId="2" type="noConversion"/>
  </si>
  <si>
    <t>奇萊南華</t>
    <phoneticPr fontId="2" type="noConversion"/>
  </si>
  <si>
    <t>俊翔</t>
    <phoneticPr fontId="2" type="noConversion"/>
  </si>
  <si>
    <t>嘉良</t>
    <phoneticPr fontId="2" type="noConversion"/>
  </si>
  <si>
    <t>嘉良</t>
    <phoneticPr fontId="2" type="noConversion"/>
  </si>
  <si>
    <t>郭禎哲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</si>
</sst>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0"/>
      <color theme="1"/>
      <name val="細明體"/>
      <family val="3"/>
      <charset val="136"/>
    </font>
    <font>
      <sz val="10"/>
      <color theme="1"/>
      <name val="新細明體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wrapText="1"/>
    </xf>
    <xf numFmtId="0" fontId="0" fillId="3" borderId="0" xfId="0" applyFill="1">
      <alignment vertical="center"/>
    </xf>
    <xf numFmtId="0" fontId="3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5" borderId="0" xfId="0" applyFill="1">
      <alignment vertical="center"/>
    </xf>
    <xf numFmtId="0" fontId="0" fillId="0" borderId="2" xfId="0" applyBorder="1">
      <alignment vertical="center"/>
    </xf>
    <xf numFmtId="0" fontId="1" fillId="9" borderId="2" xfId="0" applyFont="1" applyFill="1" applyBorder="1" applyAlignment="1">
      <alignment wrapText="1"/>
    </xf>
    <xf numFmtId="0" fontId="0" fillId="7" borderId="2" xfId="0" applyFill="1" applyBorder="1">
      <alignment vertical="center"/>
    </xf>
    <xf numFmtId="0" fontId="0" fillId="10" borderId="2" xfId="0" applyFill="1" applyBorder="1">
      <alignment vertical="center"/>
    </xf>
    <xf numFmtId="0" fontId="1" fillId="0" borderId="2" xfId="0" applyFont="1" applyBorder="1" applyAlignment="1">
      <alignment wrapText="1"/>
    </xf>
    <xf numFmtId="0" fontId="0" fillId="11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14" fontId="0" fillId="4" borderId="2" xfId="0" applyNumberForma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13" borderId="2" xfId="0" applyFont="1" applyFill="1" applyBorder="1">
      <alignment vertical="center"/>
    </xf>
    <xf numFmtId="0" fontId="0" fillId="13" borderId="2" xfId="0" applyFill="1" applyBorder="1">
      <alignment vertical="center"/>
    </xf>
    <xf numFmtId="0" fontId="3" fillId="0" borderId="2" xfId="0" applyFont="1" applyBorder="1" applyAlignment="1">
      <alignment wrapText="1"/>
    </xf>
    <xf numFmtId="0" fontId="3" fillId="0" borderId="2" xfId="0" applyFont="1" applyBorder="1">
      <alignment vertical="center"/>
    </xf>
    <xf numFmtId="0" fontId="0" fillId="12" borderId="0" xfId="0" applyFill="1">
      <alignment vertical="center"/>
    </xf>
    <xf numFmtId="14" fontId="1" fillId="0" borderId="0" xfId="0" applyNumberFormat="1" applyFont="1">
      <alignment vertical="center"/>
    </xf>
    <xf numFmtId="0" fontId="0" fillId="14" borderId="2" xfId="0" applyFill="1" applyBorder="1">
      <alignment vertical="center"/>
    </xf>
    <xf numFmtId="0" fontId="0" fillId="4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5" borderId="2" xfId="0" applyFill="1" applyBorder="1">
      <alignment vertical="center"/>
    </xf>
    <xf numFmtId="0" fontId="1" fillId="8" borderId="2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5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0" fillId="16" borderId="2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workbookViewId="0">
      <selection activeCell="A11" sqref="A11:XFD11"/>
    </sheetView>
  </sheetViews>
  <sheetFormatPr defaultRowHeight="16.5" x14ac:dyDescent="0.25"/>
  <cols>
    <col min="2" max="2" width="15" customWidth="1"/>
    <col min="4" max="4" width="12.25" customWidth="1"/>
    <col min="5" max="5" width="13.5" customWidth="1"/>
    <col min="6" max="6" width="16.625" customWidth="1"/>
    <col min="7" max="7" width="14.875" customWidth="1"/>
    <col min="8" max="8" width="16" customWidth="1"/>
    <col min="9" max="9" width="16.25" customWidth="1"/>
    <col min="10" max="10" width="17.5" customWidth="1"/>
  </cols>
  <sheetData>
    <row r="1" spans="1:16" ht="26.25" customHeight="1" thickBot="1" x14ac:dyDescent="0.25">
      <c r="A1" s="1" t="s">
        <v>1</v>
      </c>
      <c r="B1" s="1" t="s">
        <v>2</v>
      </c>
      <c r="C1" s="1"/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2" t="s">
        <v>45</v>
      </c>
      <c r="K1" s="1" t="s">
        <v>3</v>
      </c>
      <c r="L1" s="1"/>
      <c r="M1" s="1"/>
      <c r="N1" s="1"/>
      <c r="O1" s="1"/>
      <c r="P1" s="1"/>
    </row>
    <row r="2" spans="1:16" ht="36.75" customHeight="1" thickBot="1" x14ac:dyDescent="0.25">
      <c r="A2" s="1" t="s">
        <v>10</v>
      </c>
      <c r="B2" s="1" t="s">
        <v>4</v>
      </c>
      <c r="C2" s="1" t="s">
        <v>68</v>
      </c>
      <c r="D2" s="17" t="s">
        <v>11</v>
      </c>
      <c r="E2" s="17" t="s">
        <v>11</v>
      </c>
      <c r="F2" s="1" t="s">
        <v>5</v>
      </c>
      <c r="G2" s="17" t="s">
        <v>6</v>
      </c>
      <c r="H2" s="1" t="s">
        <v>5</v>
      </c>
      <c r="I2" s="17" t="s">
        <v>6</v>
      </c>
      <c r="J2" s="17" t="s">
        <v>11</v>
      </c>
      <c r="K2" s="1" t="s">
        <v>12</v>
      </c>
      <c r="L2" s="1"/>
      <c r="M2" s="1"/>
      <c r="N2" s="1"/>
      <c r="O2" s="1"/>
      <c r="P2" s="1"/>
    </row>
    <row r="3" spans="1:16" ht="27" thickBot="1" x14ac:dyDescent="0.3">
      <c r="A3" s="1" t="s">
        <v>18</v>
      </c>
      <c r="B3" s="5" t="s">
        <v>48</v>
      </c>
      <c r="C3" s="1" t="s">
        <v>80</v>
      </c>
      <c r="D3" s="1" t="s">
        <v>5</v>
      </c>
      <c r="E3" s="1" t="s">
        <v>5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"/>
      <c r="L3" s="1"/>
      <c r="M3" s="1"/>
      <c r="N3" s="1"/>
      <c r="O3" s="1"/>
      <c r="P3" s="1"/>
    </row>
    <row r="4" spans="1:16" ht="39.75" thickBot="1" x14ac:dyDescent="0.3">
      <c r="A4" s="1" t="s">
        <v>23</v>
      </c>
      <c r="B4" s="5" t="s">
        <v>48</v>
      </c>
      <c r="C4" s="1" t="s">
        <v>71</v>
      </c>
      <c r="D4" s="17" t="s">
        <v>8</v>
      </c>
      <c r="E4" s="17" t="s">
        <v>6</v>
      </c>
      <c r="F4" s="1" t="s">
        <v>5</v>
      </c>
      <c r="G4" s="1" t="s">
        <v>5</v>
      </c>
      <c r="H4" s="17" t="s">
        <v>8</v>
      </c>
      <c r="I4" s="17" t="s">
        <v>8</v>
      </c>
      <c r="J4" s="1" t="s">
        <v>5</v>
      </c>
      <c r="K4" s="1" t="s">
        <v>24</v>
      </c>
      <c r="L4" s="1"/>
      <c r="M4" s="1"/>
      <c r="N4" s="1"/>
      <c r="O4" s="1"/>
      <c r="P4" s="1"/>
    </row>
    <row r="5" spans="1:16" ht="26.25" thickBot="1" x14ac:dyDescent="0.25">
      <c r="A5" s="1" t="s">
        <v>27</v>
      </c>
      <c r="B5" s="1" t="s">
        <v>4</v>
      </c>
      <c r="C5" s="1" t="s">
        <v>75</v>
      </c>
      <c r="D5" s="17" t="s">
        <v>7</v>
      </c>
      <c r="E5" s="1" t="s">
        <v>5</v>
      </c>
      <c r="F5" s="17" t="s">
        <v>7</v>
      </c>
      <c r="G5" s="17" t="s">
        <v>7</v>
      </c>
      <c r="H5" s="17" t="s">
        <v>7</v>
      </c>
      <c r="I5" s="17" t="s">
        <v>7</v>
      </c>
      <c r="J5" s="17" t="s">
        <v>7</v>
      </c>
      <c r="K5" s="1" t="s">
        <v>28</v>
      </c>
      <c r="L5" s="1"/>
      <c r="M5" s="1"/>
      <c r="N5" s="1"/>
      <c r="O5" s="1"/>
      <c r="P5" s="1"/>
    </row>
    <row r="6" spans="1:16" ht="39.75" thickBot="1" x14ac:dyDescent="0.3">
      <c r="A6" s="1" t="s">
        <v>30</v>
      </c>
      <c r="B6" s="5" t="s">
        <v>47</v>
      </c>
      <c r="C6" s="1" t="s">
        <v>93</v>
      </c>
      <c r="D6" s="17" t="s">
        <v>8</v>
      </c>
      <c r="E6" s="1" t="s">
        <v>5</v>
      </c>
      <c r="F6" s="17" t="s">
        <v>6</v>
      </c>
      <c r="G6" s="17" t="s">
        <v>6</v>
      </c>
      <c r="H6" s="17" t="s">
        <v>6</v>
      </c>
      <c r="I6" s="17" t="s">
        <v>6</v>
      </c>
      <c r="J6" s="17" t="s">
        <v>6</v>
      </c>
      <c r="K6" s="1" t="s">
        <v>31</v>
      </c>
      <c r="L6" s="1"/>
      <c r="M6" s="1"/>
      <c r="N6" s="1"/>
      <c r="O6" s="1"/>
      <c r="P6" s="1"/>
    </row>
    <row r="7" spans="1:16" s="8" customFormat="1" ht="39" thickBot="1" x14ac:dyDescent="0.25">
      <c r="A7" s="7" t="s">
        <v>14</v>
      </c>
      <c r="B7" s="7" t="s">
        <v>15</v>
      </c>
      <c r="C7" s="1" t="s">
        <v>14</v>
      </c>
      <c r="D7" s="7" t="s">
        <v>5</v>
      </c>
      <c r="E7" s="7" t="s">
        <v>5</v>
      </c>
      <c r="F7" s="7" t="s">
        <v>6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16</v>
      </c>
      <c r="L7" s="7"/>
      <c r="M7" s="7"/>
      <c r="N7" s="7"/>
      <c r="O7" s="7"/>
      <c r="P7" s="7"/>
    </row>
    <row r="8" spans="1:16" ht="17.25" thickBot="1" x14ac:dyDescent="0.25">
      <c r="A8" s="1" t="s">
        <v>36</v>
      </c>
      <c r="B8" s="1" t="s">
        <v>15</v>
      </c>
      <c r="C8" s="1" t="s">
        <v>85</v>
      </c>
      <c r="D8" s="1" t="s">
        <v>5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14" t="s">
        <v>8</v>
      </c>
      <c r="K8" s="1" t="s">
        <v>37</v>
      </c>
      <c r="L8" s="1"/>
      <c r="M8" s="1"/>
      <c r="N8" s="1"/>
      <c r="O8" s="1"/>
      <c r="P8" s="1"/>
    </row>
    <row r="9" spans="1:16" ht="17.25" thickBot="1" x14ac:dyDescent="0.25">
      <c r="A9" s="1"/>
      <c r="B9" s="1"/>
      <c r="C9" s="3" t="s">
        <v>89</v>
      </c>
      <c r="D9" s="1"/>
      <c r="E9" s="17"/>
      <c r="F9" s="17"/>
      <c r="G9" s="17"/>
      <c r="H9" s="17"/>
      <c r="I9" s="17"/>
      <c r="J9" s="14"/>
      <c r="K9" s="1"/>
      <c r="L9" s="1"/>
      <c r="M9" s="1"/>
      <c r="N9" s="1"/>
      <c r="O9" s="1"/>
      <c r="P9" s="1"/>
    </row>
    <row r="10" spans="1:16" ht="51.75" thickBot="1" x14ac:dyDescent="0.25">
      <c r="A10" s="1" t="s">
        <v>33</v>
      </c>
      <c r="B10" s="1" t="s">
        <v>15</v>
      </c>
      <c r="C10" s="3" t="s">
        <v>104</v>
      </c>
      <c r="D10" s="1" t="s">
        <v>5</v>
      </c>
      <c r="E10" s="1" t="s">
        <v>5</v>
      </c>
      <c r="F10" s="1" t="s">
        <v>5</v>
      </c>
      <c r="G10" s="14" t="s">
        <v>6</v>
      </c>
      <c r="H10" s="14" t="s">
        <v>6</v>
      </c>
      <c r="I10" s="14" t="s">
        <v>6</v>
      </c>
      <c r="J10" s="17" t="s">
        <v>6</v>
      </c>
      <c r="K10" s="1" t="s">
        <v>34</v>
      </c>
      <c r="L10" s="1"/>
      <c r="M10" s="1"/>
      <c r="N10" s="1"/>
      <c r="O10" s="1"/>
      <c r="P10" s="1"/>
    </row>
    <row r="11" spans="1:16" ht="17.25" thickBot="1" x14ac:dyDescent="0.3">
      <c r="A11" s="1" t="s">
        <v>20</v>
      </c>
      <c r="B11" s="3" t="s">
        <v>15</v>
      </c>
      <c r="C11" s="3" t="s">
        <v>20</v>
      </c>
      <c r="D11" s="18" t="s">
        <v>8</v>
      </c>
      <c r="E11" s="5" t="s">
        <v>5</v>
      </c>
      <c r="F11" s="5" t="s">
        <v>5</v>
      </c>
      <c r="G11" s="5" t="s">
        <v>5</v>
      </c>
      <c r="H11" s="5" t="s">
        <v>5</v>
      </c>
      <c r="I11" s="5" t="s">
        <v>5</v>
      </c>
      <c r="J11" s="18" t="s">
        <v>8</v>
      </c>
      <c r="K11" s="1" t="s">
        <v>21</v>
      </c>
      <c r="L11" s="1"/>
      <c r="M11" s="1"/>
      <c r="N11" s="1"/>
      <c r="O11" s="1"/>
      <c r="P11" s="1"/>
    </row>
    <row r="12" spans="1:16" ht="17.25" thickBot="1" x14ac:dyDescent="0.25">
      <c r="A12" s="1" t="s">
        <v>52</v>
      </c>
      <c r="B12" s="1" t="s">
        <v>25</v>
      </c>
      <c r="C12" s="3" t="s">
        <v>63</v>
      </c>
      <c r="D12" s="17" t="s">
        <v>6</v>
      </c>
      <c r="E12" s="17" t="s">
        <v>6</v>
      </c>
      <c r="F12" s="1" t="s">
        <v>5</v>
      </c>
      <c r="G12" s="17" t="s">
        <v>6</v>
      </c>
      <c r="H12" s="17" t="s">
        <v>6</v>
      </c>
      <c r="I12" s="17" t="s">
        <v>6</v>
      </c>
      <c r="J12" s="17" t="s">
        <v>6</v>
      </c>
      <c r="K12" s="1"/>
      <c r="L12" s="1"/>
      <c r="M12" s="1"/>
      <c r="N12" s="1"/>
      <c r="O12" s="1"/>
      <c r="P12" s="1"/>
    </row>
    <row r="13" spans="1:16" ht="17.25" thickBot="1" x14ac:dyDescent="0.25">
      <c r="A13" s="3" t="s">
        <v>53</v>
      </c>
      <c r="B13" s="3" t="s">
        <v>4</v>
      </c>
      <c r="C13" s="3" t="s">
        <v>53</v>
      </c>
      <c r="D13" s="17" t="s">
        <v>6</v>
      </c>
      <c r="E13" s="1" t="s">
        <v>5</v>
      </c>
      <c r="F13" s="1" t="s">
        <v>5</v>
      </c>
      <c r="G13" s="1" t="s">
        <v>5</v>
      </c>
      <c r="H13" s="17" t="s">
        <v>6</v>
      </c>
      <c r="I13" s="1" t="s">
        <v>5</v>
      </c>
      <c r="J13" s="1" t="s">
        <v>5</v>
      </c>
      <c r="K13" s="1"/>
      <c r="L13" s="1"/>
      <c r="M13" s="1"/>
      <c r="N13" s="1"/>
      <c r="O13" s="1"/>
      <c r="P13" s="1"/>
    </row>
    <row r="14" spans="1:16" ht="17.25" thickBot="1" x14ac:dyDescent="0.3">
      <c r="A14" s="5" t="s">
        <v>50</v>
      </c>
      <c r="B14" s="1"/>
      <c r="D14" s="13" t="s">
        <v>51</v>
      </c>
      <c r="E14" s="1" t="s">
        <v>46</v>
      </c>
      <c r="F14" s="1">
        <v>7</v>
      </c>
      <c r="G14" s="1">
        <v>7</v>
      </c>
      <c r="H14" s="12">
        <v>8</v>
      </c>
      <c r="I14" s="12">
        <v>8</v>
      </c>
      <c r="J14" s="15">
        <v>7</v>
      </c>
      <c r="K14" s="1"/>
      <c r="L14" s="1"/>
      <c r="M14" s="1"/>
      <c r="N14" s="1"/>
      <c r="O14" s="1"/>
      <c r="P14" s="1"/>
    </row>
    <row r="15" spans="1:16" ht="17.25" thickBot="1" x14ac:dyDescent="0.3">
      <c r="A15" s="5" t="s">
        <v>49</v>
      </c>
      <c r="B15" s="1"/>
      <c r="C15" s="1"/>
      <c r="D15" s="12" t="s">
        <v>54</v>
      </c>
      <c r="E15" s="1"/>
      <c r="F15" s="1">
        <v>4</v>
      </c>
      <c r="G15" s="1">
        <v>6</v>
      </c>
      <c r="H15" s="12">
        <v>7</v>
      </c>
      <c r="I15" s="12">
        <v>7</v>
      </c>
      <c r="J15" s="13">
        <v>6</v>
      </c>
      <c r="K15" s="1"/>
      <c r="L15" s="1"/>
      <c r="M15" s="1"/>
      <c r="N15" s="1"/>
      <c r="O15" s="1"/>
      <c r="P15" s="1"/>
    </row>
    <row r="16" spans="1:16" ht="17.25" thickBo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7.25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7.25" thickBo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7.25" thickBo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7.25" thickBo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7.25" thickBot="1" x14ac:dyDescent="0.3">
      <c r="A21" s="1"/>
      <c r="B21" s="1"/>
      <c r="C21" s="1"/>
      <c r="D21" s="1"/>
      <c r="E21" s="1"/>
      <c r="F21" s="1"/>
      <c r="G21" s="5"/>
      <c r="H21" s="1"/>
      <c r="I21" s="1"/>
      <c r="J21" s="1"/>
      <c r="K21" s="1"/>
      <c r="L21" s="1"/>
      <c r="M21" s="1"/>
      <c r="N21" s="1"/>
      <c r="O21" s="1"/>
      <c r="P21" s="1"/>
    </row>
    <row r="22" spans="1:16" ht="17.25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7.25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7.25" thickBo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7.25" thickBo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7.25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7.25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7.25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7.25" thickBo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7.25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7.25" thickBo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7.2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7.25" thickBo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7.2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7.25" thickBo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7.25" thickBo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7.25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7.25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7.25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7.25" thickBo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7.25" thickBo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7.25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7.25" thickBo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7.25" thickBo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7.25" thickBo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7.25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7.25" thickBo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7.25" thickBo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7.25" thickBo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7.25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7.25" thickBo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7.25" thickBo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7.25" thickBo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7.25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7.25" thickBo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7.25" thickBo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7.25" thickBo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7.25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7.25" thickBo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7.25" thickBo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7.25" thickBo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7.25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7.25" thickBo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7.25" thickBo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7.25" thickBo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7.25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7.25" thickBo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7.25" thickBo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7.25" thickBo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7.25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7.25" thickBo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7.25" thickBo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7.25" thickBo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7.25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7.25" thickBo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7.25" thickBo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7.25" thickBo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7.25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7.25" thickBo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7.25" thickBo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7.25" thickBo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7.25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7.25" thickBo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7.25" thickBo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7.25" thickBo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7.25" thickBo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7.25" thickBo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7.25" thickBo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7.25" thickBo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7.25" thickBo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7.25" thickBo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7.25" thickBo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7.25" thickBo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7.25" thickBo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7.25" thickBo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7.25" thickBo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7.25" thickBo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7.25" thickBo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7.25" thickBo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7.25" thickBo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7.25" thickBo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7.25" thickBo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7.25" thickBo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7.25" thickBo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7.25" thickBo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7.25" thickBo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7.25" thickBo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7.25" thickBo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7.25" thickBo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7.25" thickBo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7.25" thickBo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7.25" thickBo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3" ht="17.25" thickBot="1" x14ac:dyDescent="0.25">
      <c r="C113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6"/>
  <sheetViews>
    <sheetView tabSelected="1" workbookViewId="0">
      <selection activeCell="I15" sqref="I15"/>
    </sheetView>
  </sheetViews>
  <sheetFormatPr defaultRowHeight="16.5" x14ac:dyDescent="0.25"/>
  <cols>
    <col min="2" max="19" width="9" customWidth="1"/>
    <col min="20" max="20" width="11.625" bestFit="1" customWidth="1"/>
    <col min="21" max="21" width="17.875" customWidth="1"/>
    <col min="23" max="23" width="14.125" customWidth="1"/>
  </cols>
  <sheetData>
    <row r="1" spans="1:25" x14ac:dyDescent="0.2">
      <c r="A1" s="21"/>
      <c r="B1" s="47" t="s">
        <v>135</v>
      </c>
      <c r="C1" s="47"/>
      <c r="D1" s="22" t="s">
        <v>136</v>
      </c>
      <c r="E1" s="47" t="s">
        <v>137</v>
      </c>
      <c r="F1" s="47"/>
      <c r="G1" s="47"/>
      <c r="H1" s="48" t="s">
        <v>138</v>
      </c>
      <c r="I1" s="49"/>
      <c r="J1" s="50"/>
      <c r="K1" s="47" t="s">
        <v>139</v>
      </c>
      <c r="L1" s="47"/>
      <c r="M1" s="47"/>
      <c r="N1" s="48" t="s">
        <v>140</v>
      </c>
      <c r="O1" s="49"/>
      <c r="P1" s="50"/>
      <c r="Q1" s="47" t="s">
        <v>141</v>
      </c>
      <c r="R1" s="47"/>
      <c r="S1" s="47"/>
      <c r="T1" s="21"/>
      <c r="U1" s="21"/>
      <c r="V1" s="21"/>
      <c r="W1" s="21"/>
      <c r="X1" s="21"/>
      <c r="Y1" s="21"/>
    </row>
    <row r="2" spans="1:25" x14ac:dyDescent="0.25">
      <c r="A2" s="21"/>
      <c r="B2" s="23" t="s">
        <v>108</v>
      </c>
      <c r="C2" s="24" t="s">
        <v>109</v>
      </c>
      <c r="D2" s="23" t="s">
        <v>108</v>
      </c>
      <c r="E2" s="23" t="s">
        <v>108</v>
      </c>
      <c r="F2" s="37" t="s">
        <v>156</v>
      </c>
      <c r="G2" s="24" t="s">
        <v>109</v>
      </c>
      <c r="H2" s="23" t="s">
        <v>108</v>
      </c>
      <c r="I2" s="37" t="s">
        <v>156</v>
      </c>
      <c r="J2" s="24" t="s">
        <v>109</v>
      </c>
      <c r="K2" s="23" t="s">
        <v>108</v>
      </c>
      <c r="L2" s="37" t="s">
        <v>156</v>
      </c>
      <c r="M2" s="24" t="s">
        <v>109</v>
      </c>
      <c r="N2" s="23" t="s">
        <v>108</v>
      </c>
      <c r="O2" s="37" t="s">
        <v>156</v>
      </c>
      <c r="P2" s="24" t="s">
        <v>109</v>
      </c>
      <c r="Q2" s="23" t="s">
        <v>108</v>
      </c>
      <c r="R2" s="37" t="s">
        <v>156</v>
      </c>
      <c r="S2" s="24" t="s">
        <v>109</v>
      </c>
      <c r="T2" s="25" t="s">
        <v>56</v>
      </c>
      <c r="U2" s="25" t="s">
        <v>57</v>
      </c>
      <c r="V2" s="25" t="s">
        <v>58</v>
      </c>
      <c r="W2" s="25" t="s">
        <v>59</v>
      </c>
      <c r="X2" s="25" t="s">
        <v>60</v>
      </c>
      <c r="Y2" s="25" t="s">
        <v>132</v>
      </c>
    </row>
    <row r="3" spans="1:25" x14ac:dyDescent="0.2">
      <c r="A3" s="25" t="s">
        <v>97</v>
      </c>
      <c r="B3" s="26" t="s">
        <v>110</v>
      </c>
      <c r="C3" s="26" t="s">
        <v>110</v>
      </c>
      <c r="D3" s="26" t="s">
        <v>110</v>
      </c>
      <c r="E3" s="26" t="s">
        <v>110</v>
      </c>
      <c r="F3" s="29" t="s">
        <v>157</v>
      </c>
      <c r="G3" s="26" t="s">
        <v>110</v>
      </c>
      <c r="H3" s="26" t="s">
        <v>110</v>
      </c>
      <c r="I3" s="29" t="s">
        <v>157</v>
      </c>
      <c r="J3" s="26" t="s">
        <v>110</v>
      </c>
      <c r="K3" s="26" t="s">
        <v>110</v>
      </c>
      <c r="L3" s="29" t="s">
        <v>157</v>
      </c>
      <c r="M3" s="26" t="s">
        <v>110</v>
      </c>
      <c r="N3" s="26" t="s">
        <v>110</v>
      </c>
      <c r="O3" s="29" t="s">
        <v>157</v>
      </c>
      <c r="P3" s="26" t="s">
        <v>110</v>
      </c>
      <c r="Q3" s="26" t="s">
        <v>110</v>
      </c>
      <c r="R3" s="29" t="s">
        <v>157</v>
      </c>
      <c r="S3" s="26" t="s">
        <v>110</v>
      </c>
      <c r="T3" s="21" t="str">
        <f>VLOOKUP(A3,申請資料!$A$2:$E$14,2,0)</f>
        <v>S223769493</v>
      </c>
      <c r="U3" s="27">
        <f>VLOOKUP(A3,申請資料!$A$2:$E$14,3,0)</f>
        <v>32923</v>
      </c>
      <c r="V3" s="21" t="str">
        <f>VLOOKUP(A3,申請資料!$A$2:$E$14,4,0)</f>
        <v>吳滿</v>
      </c>
      <c r="W3" s="21" t="str">
        <f>VLOOKUP(A3,申請資料!$A$2:$E$14,5,0)</f>
        <v>0932961027</v>
      </c>
      <c r="X3" s="21" t="str">
        <f>VLOOKUP(A3,申請資料!$A$2:$G$14,6,0)</f>
        <v>葷</v>
      </c>
      <c r="Y3" s="21" t="str">
        <f>VLOOKUP(A3,申請資料!$A$2:$G$14,7,0)</f>
        <v>租賃</v>
      </c>
    </row>
    <row r="4" spans="1:25" x14ac:dyDescent="0.25">
      <c r="A4" s="38" t="s">
        <v>181</v>
      </c>
      <c r="B4" s="26" t="s">
        <v>110</v>
      </c>
      <c r="C4" s="26" t="s">
        <v>110</v>
      </c>
      <c r="D4" s="26" t="s">
        <v>110</v>
      </c>
      <c r="E4" s="29"/>
      <c r="F4" s="29"/>
      <c r="G4" s="29"/>
      <c r="H4" s="26" t="s">
        <v>129</v>
      </c>
      <c r="I4" s="29" t="s">
        <v>159</v>
      </c>
      <c r="J4" s="26" t="s">
        <v>129</v>
      </c>
      <c r="K4" s="29"/>
      <c r="L4" s="29"/>
      <c r="M4" s="29"/>
      <c r="N4" s="26" t="s">
        <v>129</v>
      </c>
      <c r="O4" s="29"/>
      <c r="P4" s="26" t="s">
        <v>129</v>
      </c>
      <c r="Q4" s="26" t="s">
        <v>129</v>
      </c>
      <c r="R4" s="29" t="s">
        <v>160</v>
      </c>
      <c r="S4" s="26" t="s">
        <v>129</v>
      </c>
      <c r="T4" s="21" t="str">
        <f>VLOOKUP(A4,申請資料!$A$2:$E$14,2,0)</f>
        <v>E124119556</v>
      </c>
      <c r="U4" s="27">
        <f>VLOOKUP(A4,申請資料!$A$2:$E$14,3,0)</f>
        <v>33089</v>
      </c>
      <c r="V4" s="21" t="str">
        <f>VLOOKUP(A4,申請資料!$A$2:$E$14,4,0)</f>
        <v>簡妏妏</v>
      </c>
      <c r="W4" s="21" t="str">
        <f>VLOOKUP(A4,申請資料!$A$2:$E$14,5,0)</f>
        <v>0929313187</v>
      </c>
      <c r="X4" s="21" t="str">
        <f>VLOOKUP(A4,申請資料!$A$2:$G$14,6,0)</f>
        <v>葷</v>
      </c>
      <c r="Y4" s="21" t="str">
        <f>VLOOKUP(A4,申請資料!$A$2:$G$14,7,0)</f>
        <v>租賃</v>
      </c>
    </row>
    <row r="5" spans="1:25" x14ac:dyDescent="0.25">
      <c r="A5" s="38" t="s">
        <v>147</v>
      </c>
      <c r="B5" s="26" t="s">
        <v>110</v>
      </c>
      <c r="C5" s="26" t="s">
        <v>110</v>
      </c>
      <c r="D5" s="26" t="s">
        <v>110</v>
      </c>
      <c r="E5" s="29"/>
      <c r="F5" s="29"/>
      <c r="G5" s="29"/>
      <c r="H5" s="29"/>
      <c r="I5" s="29"/>
      <c r="J5" s="29"/>
      <c r="K5" s="42"/>
      <c r="L5" s="29"/>
      <c r="M5" s="26" t="s">
        <v>110</v>
      </c>
      <c r="N5" s="46"/>
      <c r="O5" s="29"/>
      <c r="P5" s="26" t="s">
        <v>110</v>
      </c>
      <c r="Q5" s="29"/>
      <c r="R5" s="29"/>
      <c r="S5" s="29"/>
      <c r="T5" s="21" t="str">
        <f>VLOOKUP(A5,申請資料!$A$2:$E$14,2,0)</f>
        <v>M122413244</v>
      </c>
      <c r="U5" s="27">
        <f>VLOOKUP(A5,申請資料!$A$2:$E$14,3,0)</f>
        <v>32978</v>
      </c>
      <c r="V5" s="21" t="str">
        <f>VLOOKUP(A5,申請資料!$A$2:$E$14,4,0)</f>
        <v>陳素</v>
      </c>
      <c r="W5" s="21" t="str">
        <f>VLOOKUP(A5,申請資料!$A$2:$E$14,5,0)</f>
        <v>0952410136</v>
      </c>
      <c r="X5" s="21" t="str">
        <f>VLOOKUP(A5,申請資料!$A$2:$G$14,6,0)</f>
        <v>葷</v>
      </c>
      <c r="Y5" s="21" t="str">
        <f>VLOOKUP(A5,申請資料!$A$2:$G$14,7,0)</f>
        <v>租賃</v>
      </c>
    </row>
    <row r="6" spans="1:25" x14ac:dyDescent="0.25">
      <c r="A6" s="38" t="s">
        <v>134</v>
      </c>
      <c r="B6" s="26" t="s">
        <v>110</v>
      </c>
      <c r="C6" s="26" t="s">
        <v>110</v>
      </c>
      <c r="D6" s="21"/>
      <c r="E6" s="42"/>
      <c r="F6" s="29"/>
      <c r="G6" s="26" t="s">
        <v>110</v>
      </c>
      <c r="H6" s="42"/>
      <c r="I6" s="29"/>
      <c r="J6" s="26" t="s">
        <v>110</v>
      </c>
      <c r="K6" s="26" t="s">
        <v>110</v>
      </c>
      <c r="L6" s="29" t="s">
        <v>157</v>
      </c>
      <c r="M6" s="26" t="s">
        <v>110</v>
      </c>
      <c r="N6" s="26" t="s">
        <v>110</v>
      </c>
      <c r="O6" s="29" t="s">
        <v>161</v>
      </c>
      <c r="P6" s="26" t="s">
        <v>110</v>
      </c>
      <c r="Q6" s="26" t="s">
        <v>110</v>
      </c>
      <c r="R6" s="29" t="s">
        <v>160</v>
      </c>
      <c r="S6" s="26" t="s">
        <v>110</v>
      </c>
      <c r="T6" s="21" t="str">
        <f>VLOOKUP(A6,申請資料!$A$2:$E$14,2,0)</f>
        <v>M222129169</v>
      </c>
      <c r="U6" s="27">
        <f>VLOOKUP(A6,申請資料!$A$2:$E$14,3,0)</f>
        <v>33135</v>
      </c>
      <c r="V6" s="21" t="str">
        <f>VLOOKUP(A6,申請資料!$A$2:$E$14,4,0)</f>
        <v>劉冠均</v>
      </c>
      <c r="W6" s="21" t="str">
        <f>VLOOKUP(A6,申請資料!$A$2:$E$14,5,0)</f>
        <v>0980424316</v>
      </c>
      <c r="X6" s="21" t="str">
        <f>VLOOKUP(A6,申請資料!$A$2:$G$14,6,0)</f>
        <v>葷</v>
      </c>
      <c r="Y6" s="21" t="str">
        <f>VLOOKUP(A6,申請資料!$A$2:$G$14,7,0)</f>
        <v>自背</v>
      </c>
    </row>
    <row r="7" spans="1:25" x14ac:dyDescent="0.2">
      <c r="A7" s="25" t="s">
        <v>93</v>
      </c>
      <c r="B7" s="26" t="s">
        <v>110</v>
      </c>
      <c r="C7" s="26" t="s">
        <v>110</v>
      </c>
      <c r="D7" s="21"/>
      <c r="E7" s="51" t="s">
        <v>110</v>
      </c>
      <c r="F7" s="29" t="s">
        <v>157</v>
      </c>
      <c r="G7" s="26" t="s">
        <v>110</v>
      </c>
      <c r="H7" s="51" t="s">
        <v>110</v>
      </c>
      <c r="I7" s="29" t="s">
        <v>157</v>
      </c>
      <c r="J7" s="26" t="s">
        <v>110</v>
      </c>
      <c r="K7" s="26" t="s">
        <v>110</v>
      </c>
      <c r="L7" s="29" t="s">
        <v>158</v>
      </c>
      <c r="M7" s="26" t="s">
        <v>110</v>
      </c>
      <c r="N7" s="26" t="s">
        <v>110</v>
      </c>
      <c r="O7" s="29" t="s">
        <v>157</v>
      </c>
      <c r="P7" s="26" t="s">
        <v>110</v>
      </c>
      <c r="Q7" s="42"/>
      <c r="R7" s="42" t="s">
        <v>160</v>
      </c>
      <c r="S7" s="42" t="s">
        <v>110</v>
      </c>
      <c r="T7" s="21" t="str">
        <f>VLOOKUP(A7,申請資料!$A$2:$E$14,2,0)</f>
        <v>E124058085</v>
      </c>
      <c r="U7" s="27">
        <f>VLOOKUP(A7,申請資料!$A$2:$E$14,3,0)</f>
        <v>32776</v>
      </c>
      <c r="V7" s="21" t="str">
        <f>VLOOKUP(A7,申請資料!$A$2:$E$14,4,0)</f>
        <v>林淑娟</v>
      </c>
      <c r="W7" s="21" t="str">
        <f>VLOOKUP(A7,申請資料!$A$2:$E$14,5,0)</f>
        <v>0972003677</v>
      </c>
      <c r="X7" s="21" t="str">
        <f>VLOOKUP(A7,申請資料!$A$2:$G$14,6,0)</f>
        <v>葷</v>
      </c>
      <c r="Y7" s="21" t="str">
        <f>VLOOKUP(A7,申請資料!$A$2:$G$14,7,0)</f>
        <v>自背</v>
      </c>
    </row>
    <row r="8" spans="1:25" x14ac:dyDescent="0.25">
      <c r="A8" s="38" t="s">
        <v>144</v>
      </c>
      <c r="B8" s="21"/>
      <c r="C8" s="21"/>
      <c r="D8" s="26" t="s">
        <v>111</v>
      </c>
      <c r="E8" s="26" t="s">
        <v>127</v>
      </c>
      <c r="F8" s="29"/>
      <c r="G8" s="29"/>
      <c r="H8" s="26" t="s">
        <v>110</v>
      </c>
      <c r="I8" s="29"/>
      <c r="J8" s="29"/>
      <c r="K8" s="26" t="s">
        <v>110</v>
      </c>
      <c r="L8" s="29"/>
      <c r="M8" s="29"/>
      <c r="N8" s="26" t="s">
        <v>110</v>
      </c>
      <c r="O8" s="29"/>
      <c r="P8" s="29"/>
      <c r="Q8" s="29"/>
      <c r="R8" s="29"/>
      <c r="S8" s="29"/>
      <c r="T8" s="21" t="str">
        <f>VLOOKUP(A8,申請資料!$A$2:$E$14,2,0)</f>
        <v>N125404097</v>
      </c>
      <c r="U8" s="27">
        <f>VLOOKUP(A8,申請資料!$A$2:$E$14,3,0)</f>
        <v>33048</v>
      </c>
      <c r="V8" s="21" t="str">
        <f>VLOOKUP(A8,申請資料!$A$2:$E$14,4,0)</f>
        <v>陳耀錫</v>
      </c>
      <c r="W8" s="21" t="str">
        <f>VLOOKUP(A8,申請資料!$A$2:$E$14,5,0)</f>
        <v>0987-625-366</v>
      </c>
      <c r="X8" s="21" t="str">
        <f>VLOOKUP(A8,申請資料!$A$2:$G$14,6,0)</f>
        <v>葷</v>
      </c>
      <c r="Y8" s="21" t="str">
        <f>VLOOKUP(A8,申請資料!$A$2:$G$14,7,0)</f>
        <v>租賃</v>
      </c>
    </row>
    <row r="9" spans="1:25" x14ac:dyDescent="0.25">
      <c r="A9" s="28" t="s">
        <v>89</v>
      </c>
      <c r="B9" s="21"/>
      <c r="C9" s="21"/>
      <c r="D9" s="26" t="s">
        <v>110</v>
      </c>
      <c r="E9" s="26" t="s">
        <v>110</v>
      </c>
      <c r="F9" s="29"/>
      <c r="G9" s="29"/>
      <c r="H9" s="26" t="s">
        <v>110</v>
      </c>
      <c r="I9" s="29"/>
      <c r="J9" s="29"/>
      <c r="K9" s="26" t="s">
        <v>110</v>
      </c>
      <c r="L9" s="29"/>
      <c r="M9" s="29"/>
      <c r="N9" s="26" t="s">
        <v>110</v>
      </c>
      <c r="O9" s="29"/>
      <c r="P9" s="29"/>
      <c r="Q9" s="29"/>
      <c r="R9" s="29"/>
      <c r="S9" s="29"/>
      <c r="T9" s="21" t="str">
        <f>VLOOKUP(A9,申請資料!$A$2:$E$14,2,0)</f>
        <v>E223966473</v>
      </c>
      <c r="U9" s="27">
        <f>VLOOKUP(A9,申請資料!$A$2:$E$14,3,0)</f>
        <v>32965</v>
      </c>
      <c r="V9" s="21" t="str">
        <f>VLOOKUP(A9,申請資料!$A$2:$E$14,4,0)</f>
        <v>劉國斌</v>
      </c>
      <c r="W9" s="21" t="str">
        <f>VLOOKUP(A9,申請資料!$A$2:$E$14,5,0)</f>
        <v>0952-855-686</v>
      </c>
      <c r="X9" s="21" t="str">
        <f>VLOOKUP(A9,申請資料!$A$2:$G$14,6,0)</f>
        <v>葷</v>
      </c>
      <c r="Y9" s="21" t="str">
        <f>VLOOKUP(A9,申請資料!$A$2:$G$14,7,0)</f>
        <v>租賃</v>
      </c>
    </row>
    <row r="10" spans="1:25" x14ac:dyDescent="0.25">
      <c r="A10" s="28" t="s">
        <v>20</v>
      </c>
      <c r="B10" s="26" t="s">
        <v>110</v>
      </c>
      <c r="C10" s="21"/>
      <c r="D10" s="21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 t="s">
        <v>157</v>
      </c>
      <c r="P10" s="29"/>
      <c r="Q10" s="26" t="s">
        <v>131</v>
      </c>
      <c r="R10" s="29" t="s">
        <v>157</v>
      </c>
      <c r="S10" s="29"/>
      <c r="T10" s="21" t="str">
        <f>VLOOKUP(A10,申請資料!$A$2:$E$14,2,0)</f>
        <v>S124496166</v>
      </c>
      <c r="U10" s="27">
        <f>VLOOKUP(A10,申請資料!$A$2:$E$14,3,0)</f>
        <v>33931</v>
      </c>
      <c r="V10" s="21" t="str">
        <f>VLOOKUP(A10,申請資料!$A$2:$E$14,4,0)</f>
        <v>何佳容</v>
      </c>
      <c r="W10" s="21" t="str">
        <f>VLOOKUP(A10,申請資料!$A$2:$E$14,5,0)</f>
        <v>0988362298</v>
      </c>
      <c r="X10" s="21" t="str">
        <f>VLOOKUP(A10,申請資料!$A$2:$G$14,6,0)</f>
        <v>葷</v>
      </c>
      <c r="Y10" s="21" t="str">
        <f>VLOOKUP(A10,申請資料!$A$2:$G$14,7,0)</f>
        <v>自背</v>
      </c>
    </row>
    <row r="11" spans="1:25" x14ac:dyDescent="0.25">
      <c r="A11" s="28" t="s">
        <v>63</v>
      </c>
      <c r="B11" s="21"/>
      <c r="C11" s="26" t="s">
        <v>110</v>
      </c>
      <c r="D11" s="21"/>
      <c r="E11" s="29"/>
      <c r="F11" s="29"/>
      <c r="G11" s="29"/>
      <c r="H11" s="29"/>
      <c r="I11" s="29"/>
      <c r="J11" s="26" t="s">
        <v>110</v>
      </c>
      <c r="K11" s="29"/>
      <c r="L11" s="29"/>
      <c r="M11" s="26" t="s">
        <v>110</v>
      </c>
      <c r="N11" s="29"/>
      <c r="O11" s="29"/>
      <c r="P11" s="26" t="s">
        <v>110</v>
      </c>
      <c r="Q11" s="29"/>
      <c r="R11" s="29"/>
      <c r="S11" s="26" t="s">
        <v>110</v>
      </c>
      <c r="T11" s="21" t="str">
        <f>VLOOKUP(A11,申請資料!$A$2:$E$14,2,0)</f>
        <v>H123620375</v>
      </c>
      <c r="U11" s="27">
        <f>VLOOKUP(A11,申請資料!$A$2:$E$14,3,0)</f>
        <v>32703</v>
      </c>
      <c r="V11" s="21" t="str">
        <f>VLOOKUP(A11,申請資料!$A$2:$E$14,4,0)</f>
        <v>涂清祥</v>
      </c>
      <c r="W11" s="21" t="str">
        <f>VLOOKUP(A11,申請資料!$A$2:$E$14,5,0)</f>
        <v>03-3507648</v>
      </c>
      <c r="X11" s="21" t="str">
        <f>VLOOKUP(A11,申請資料!$A$2:$G$14,6,0)</f>
        <v>葷</v>
      </c>
      <c r="Y11" s="21" t="str">
        <f>VLOOKUP(A11,申請資料!$A$2:$G$14,7,0)</f>
        <v>租賃</v>
      </c>
    </row>
    <row r="12" spans="1:25" x14ac:dyDescent="0.25">
      <c r="A12" s="39" t="s">
        <v>151</v>
      </c>
      <c r="B12" s="26" t="s">
        <v>113</v>
      </c>
      <c r="C12" s="26" t="s">
        <v>112</v>
      </c>
      <c r="D12" s="21"/>
      <c r="E12" s="29"/>
      <c r="F12" s="29"/>
      <c r="G12" s="29"/>
      <c r="H12" s="29"/>
      <c r="I12" s="29"/>
      <c r="J12" s="29"/>
      <c r="K12" s="42"/>
      <c r="L12" s="29"/>
      <c r="M12" s="26" t="s">
        <v>112</v>
      </c>
      <c r="N12" s="29"/>
      <c r="O12" s="29"/>
      <c r="P12" s="29"/>
      <c r="Q12" s="29"/>
      <c r="R12" s="29"/>
      <c r="S12" s="29"/>
      <c r="T12" s="21" t="str">
        <f>VLOOKUP(A12,申請資料!$A$2:$E$14,2,0)</f>
        <v>N125162174</v>
      </c>
      <c r="U12" s="27">
        <f>VLOOKUP(A12,申請資料!$A$2:$E$14,3,0)</f>
        <v>32909</v>
      </c>
      <c r="V12" s="21" t="str">
        <f>VLOOKUP(A12,申請資料!$A$2:$E$14,4,0)</f>
        <v>黃江漢</v>
      </c>
      <c r="W12" s="21" t="str">
        <f>VLOOKUP(A12,申請資料!$A$2:$E$14,5,0)</f>
        <v>0987001942</v>
      </c>
      <c r="X12" s="21" t="str">
        <f>VLOOKUP(A12,申請資料!$A$2:$G$14,6,0)</f>
        <v>葷</v>
      </c>
      <c r="Y12" s="21" t="str">
        <f>VLOOKUP(A12,申請資料!$A$2:$G$14,7,0)</f>
        <v>自背</v>
      </c>
    </row>
    <row r="13" spans="1:25" s="30" customFormat="1" x14ac:dyDescent="0.25">
      <c r="A13" s="39" t="s">
        <v>145</v>
      </c>
      <c r="B13" s="29"/>
      <c r="C13" s="29"/>
      <c r="D13" s="29"/>
      <c r="E13" s="26" t="s">
        <v>126</v>
      </c>
      <c r="F13" s="29"/>
      <c r="G13" s="26" t="s">
        <v>128</v>
      </c>
      <c r="H13" s="26" t="s">
        <v>110</v>
      </c>
      <c r="I13" s="29"/>
      <c r="J13" s="26" t="s">
        <v>130</v>
      </c>
      <c r="K13" s="26" t="s">
        <v>130</v>
      </c>
      <c r="L13" s="29"/>
      <c r="M13" s="26" t="s">
        <v>130</v>
      </c>
      <c r="N13" s="26" t="s">
        <v>130</v>
      </c>
      <c r="O13" s="29"/>
      <c r="P13" s="26" t="s">
        <v>130</v>
      </c>
      <c r="Q13" s="26" t="s">
        <v>130</v>
      </c>
      <c r="R13" s="29"/>
      <c r="S13" s="26" t="s">
        <v>130</v>
      </c>
      <c r="T13" s="21" t="str">
        <f>VLOOKUP(A13,申請資料!$A$2:$E$14,2,0)</f>
        <v>F125754229</v>
      </c>
      <c r="U13" s="27">
        <f>VLOOKUP(A13,申請資料!$A$2:$E$14,3,0)</f>
        <v>30438</v>
      </c>
      <c r="V13" s="21" t="str">
        <f>VLOOKUP(A13,申請資料!$A$2:$E$14,4,0)</f>
        <v>曾玲珠</v>
      </c>
      <c r="W13" s="21" t="str">
        <f>VLOOKUP(A13,申請資料!$A$2:$E$14,5,0)</f>
        <v>0989419353</v>
      </c>
      <c r="X13" s="21" t="str">
        <f>VLOOKUP(A13,申請資料!$A$2:$G$14,6,0)</f>
        <v>葷</v>
      </c>
      <c r="Y13" s="21" t="str">
        <f>VLOOKUP(A13,申請資料!$A$2:$G$14,7,0)</f>
        <v>自背</v>
      </c>
    </row>
    <row r="14" spans="1:25" s="30" customFormat="1" x14ac:dyDescent="0.25">
      <c r="A14" s="39" t="s">
        <v>146</v>
      </c>
      <c r="B14" s="29"/>
      <c r="C14" s="29"/>
      <c r="D14" s="29"/>
      <c r="E14" s="26" t="s">
        <v>110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1" t="str">
        <f>VLOOKUP(A14,申請資料!$A$2:$E$14,2,0)</f>
        <v>M222413059</v>
      </c>
      <c r="U14" s="27">
        <f>VLOOKUP(A14,申請資料!$A$2:$E$14,3,0)</f>
        <v>33000</v>
      </c>
      <c r="V14" s="21" t="str">
        <f>VLOOKUP(A14,申請資料!$A$2:$E$14,4,0)</f>
        <v>曾俊壹</v>
      </c>
      <c r="W14" s="21" t="str">
        <f>VLOOKUP(A14,申請資料!$A$2:$E$14,5,0)</f>
        <v>0921355991</v>
      </c>
      <c r="X14" s="21" t="str">
        <f>VLOOKUP(A14,申請資料!$A$2:$G$14,6,0)</f>
        <v>葷</v>
      </c>
      <c r="Y14" s="21" t="s">
        <v>133</v>
      </c>
    </row>
    <row r="15" spans="1:25" s="30" customFormat="1" ht="17.25" thickBot="1" x14ac:dyDescent="0.3">
      <c r="A15" s="28" t="s">
        <v>104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6" t="s">
        <v>110</v>
      </c>
      <c r="R15" s="29"/>
      <c r="S15" s="29"/>
      <c r="T15" s="21" t="str">
        <f>VLOOKUP(A15,申請資料!$A$2:$E$14,2,0)</f>
        <v>A226332537</v>
      </c>
      <c r="U15" s="27">
        <f>VLOOKUP(A15,申請資料!$A$2:$E$14,3,0)</f>
        <v>33494</v>
      </c>
      <c r="V15" s="21" t="str">
        <f>VLOOKUP(A15,申請資料!$A$2:$E$14,4,0)</f>
        <v>張芬敏</v>
      </c>
      <c r="W15" s="21" t="str">
        <f>VLOOKUP(A15,申請資料!$A$2:$E$14,5,0)</f>
        <v>0983470913</v>
      </c>
      <c r="X15" s="21" t="str">
        <f>VLOOKUP(A15,申請資料!$A$2:$G$14,6,0)</f>
        <v>葷</v>
      </c>
      <c r="Y15" s="21" t="str">
        <f>VLOOKUP(A15,申請資料!$A$2:$G$14,7,0)</f>
        <v>自背</v>
      </c>
    </row>
    <row r="16" spans="1:25" s="30" customFormat="1" ht="17.25" thickBot="1" x14ac:dyDescent="0.25">
      <c r="A16" s="3" t="s">
        <v>152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6" t="s">
        <v>153</v>
      </c>
      <c r="R16" s="29"/>
      <c r="S16" s="29"/>
      <c r="T16" s="3" t="s">
        <v>154</v>
      </c>
      <c r="U16" s="41">
        <v>31949</v>
      </c>
      <c r="V16" s="3" t="s">
        <v>155</v>
      </c>
      <c r="W16" s="21">
        <v>978002975</v>
      </c>
      <c r="X16" s="1" t="s">
        <v>66</v>
      </c>
      <c r="Y16" s="1" t="s">
        <v>78</v>
      </c>
    </row>
    <row r="17" spans="1:25" x14ac:dyDescent="0.25">
      <c r="A17" s="32" t="s">
        <v>114</v>
      </c>
      <c r="B17" s="35">
        <f>COUNTA(B3:B15)</f>
        <v>7</v>
      </c>
      <c r="C17" s="36">
        <f t="shared" ref="C17:S17" si="0">COUNTA(C3:C15)</f>
        <v>7</v>
      </c>
      <c r="D17" s="33">
        <f t="shared" si="0"/>
        <v>5</v>
      </c>
      <c r="E17" s="33">
        <f t="shared" si="0"/>
        <v>6</v>
      </c>
      <c r="F17" s="33"/>
      <c r="G17" s="33">
        <f t="shared" si="0"/>
        <v>4</v>
      </c>
      <c r="H17" s="33">
        <f t="shared" si="0"/>
        <v>6</v>
      </c>
      <c r="I17" s="33"/>
      <c r="J17" s="33">
        <f t="shared" si="0"/>
        <v>6</v>
      </c>
      <c r="K17" s="37">
        <f t="shared" si="0"/>
        <v>6</v>
      </c>
      <c r="L17" s="37"/>
      <c r="M17" s="37">
        <f t="shared" si="0"/>
        <v>7</v>
      </c>
      <c r="N17" s="37">
        <f t="shared" si="0"/>
        <v>7</v>
      </c>
      <c r="O17" s="37"/>
      <c r="P17" s="37">
        <f t="shared" si="0"/>
        <v>7</v>
      </c>
      <c r="Q17" s="33">
        <v>7</v>
      </c>
      <c r="R17" s="33"/>
      <c r="S17" s="33">
        <f t="shared" si="0"/>
        <v>6</v>
      </c>
      <c r="T17" s="33"/>
      <c r="U17" s="34"/>
      <c r="V17" s="33"/>
      <c r="W17" s="33"/>
      <c r="X17" s="33"/>
      <c r="Y17" s="33"/>
    </row>
    <row r="18" spans="1:25" x14ac:dyDescent="0.25">
      <c r="A18" s="40" t="s">
        <v>148</v>
      </c>
      <c r="B18" s="20" t="s">
        <v>110</v>
      </c>
      <c r="D18" s="20" t="s">
        <v>110</v>
      </c>
      <c r="E18" s="20" t="s">
        <v>149</v>
      </c>
      <c r="F18" s="20"/>
      <c r="G18" s="20" t="s">
        <v>110</v>
      </c>
      <c r="H18" s="20" t="s">
        <v>110</v>
      </c>
      <c r="I18" s="20"/>
    </row>
    <row r="19" spans="1:25" x14ac:dyDescent="0.25">
      <c r="A19" t="s">
        <v>150</v>
      </c>
    </row>
    <row r="20" spans="1:25" x14ac:dyDescent="0.25">
      <c r="A20" t="s">
        <v>142</v>
      </c>
    </row>
    <row r="21" spans="1:25" x14ac:dyDescent="0.25">
      <c r="A21" t="s">
        <v>143</v>
      </c>
    </row>
    <row r="22" spans="1:25" x14ac:dyDescent="0.25">
      <c r="N22">
        <v>30</v>
      </c>
    </row>
    <row r="25" spans="1:25" x14ac:dyDescent="0.25">
      <c r="H25" s="43" t="s">
        <v>176</v>
      </c>
    </row>
    <row r="26" spans="1:25" x14ac:dyDescent="0.25">
      <c r="A26" s="21"/>
      <c r="H26" t="s">
        <v>162</v>
      </c>
      <c r="I26" t="s">
        <v>167</v>
      </c>
      <c r="J26" t="s">
        <v>168</v>
      </c>
      <c r="K26" t="s">
        <v>172</v>
      </c>
      <c r="L26" t="s">
        <v>173</v>
      </c>
      <c r="M26" t="s">
        <v>174</v>
      </c>
    </row>
    <row r="27" spans="1:25" x14ac:dyDescent="0.25">
      <c r="H27" t="s">
        <v>163</v>
      </c>
      <c r="I27" t="s">
        <v>167</v>
      </c>
      <c r="J27" t="s">
        <v>168</v>
      </c>
      <c r="K27" t="s">
        <v>171</v>
      </c>
      <c r="L27" s="45" t="s">
        <v>172</v>
      </c>
    </row>
    <row r="28" spans="1:25" x14ac:dyDescent="0.25">
      <c r="H28" t="s">
        <v>164</v>
      </c>
      <c r="I28" t="s">
        <v>167</v>
      </c>
      <c r="J28" t="s">
        <v>168</v>
      </c>
      <c r="K28" t="s">
        <v>169</v>
      </c>
      <c r="L28" t="s">
        <v>172</v>
      </c>
    </row>
    <row r="29" spans="1:25" x14ac:dyDescent="0.25">
      <c r="H29" t="s">
        <v>165</v>
      </c>
      <c r="I29" t="s">
        <v>167</v>
      </c>
      <c r="J29" t="s">
        <v>168</v>
      </c>
      <c r="K29" t="s">
        <v>169</v>
      </c>
      <c r="L29" t="s">
        <v>170</v>
      </c>
      <c r="M29" t="s">
        <v>172</v>
      </c>
    </row>
    <row r="30" spans="1:25" x14ac:dyDescent="0.25">
      <c r="H30" t="s">
        <v>166</v>
      </c>
      <c r="I30" t="s">
        <v>167</v>
      </c>
      <c r="J30" s="44" t="s">
        <v>168</v>
      </c>
      <c r="K30" t="s">
        <v>169</v>
      </c>
      <c r="L30" t="s">
        <v>170</v>
      </c>
      <c r="M30" t="s">
        <v>171</v>
      </c>
      <c r="N30" t="s">
        <v>172</v>
      </c>
      <c r="O30" t="s">
        <v>175</v>
      </c>
    </row>
    <row r="32" spans="1:25" x14ac:dyDescent="0.25">
      <c r="H32" s="43" t="s">
        <v>177</v>
      </c>
    </row>
    <row r="33" spans="8:12" x14ac:dyDescent="0.25">
      <c r="H33" t="s">
        <v>163</v>
      </c>
      <c r="I33" t="s">
        <v>167</v>
      </c>
      <c r="J33" t="s">
        <v>168</v>
      </c>
      <c r="K33" s="45" t="s">
        <v>172</v>
      </c>
    </row>
    <row r="34" spans="8:12" x14ac:dyDescent="0.25">
      <c r="H34" t="s">
        <v>164</v>
      </c>
      <c r="I34" t="s">
        <v>167</v>
      </c>
      <c r="J34" t="s">
        <v>168</v>
      </c>
      <c r="K34" t="s">
        <v>172</v>
      </c>
      <c r="L34" t="s">
        <v>179</v>
      </c>
    </row>
    <row r="35" spans="8:12" x14ac:dyDescent="0.25">
      <c r="H35" t="s">
        <v>165</v>
      </c>
      <c r="I35" t="s">
        <v>167</v>
      </c>
      <c r="J35" t="s">
        <v>168</v>
      </c>
      <c r="K35" t="s">
        <v>170</v>
      </c>
      <c r="L35" t="s">
        <v>180</v>
      </c>
    </row>
    <row r="36" spans="8:12" x14ac:dyDescent="0.25">
      <c r="H36" t="s">
        <v>166</v>
      </c>
      <c r="I36" t="s">
        <v>167</v>
      </c>
      <c r="J36" t="s">
        <v>170</v>
      </c>
      <c r="K36" t="s">
        <v>178</v>
      </c>
    </row>
  </sheetData>
  <mergeCells count="6">
    <mergeCell ref="Q1:S1"/>
    <mergeCell ref="B1:C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H21" sqref="H21"/>
    </sheetView>
  </sheetViews>
  <sheetFormatPr defaultRowHeight="16.5" x14ac:dyDescent="0.25"/>
  <cols>
    <col min="2" max="2" width="12.75" customWidth="1"/>
    <col min="5" max="5" width="14.375" customWidth="1"/>
    <col min="7" max="7" width="19.75" bestFit="1" customWidth="1"/>
  </cols>
  <sheetData>
    <row r="1" spans="1:14" ht="39" thickBot="1" x14ac:dyDescent="0.2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/>
      <c r="J1" s="1"/>
      <c r="K1" s="1"/>
      <c r="L1" s="1"/>
      <c r="M1" s="1"/>
      <c r="N1" s="1"/>
    </row>
    <row r="2" spans="1:14" ht="39" thickBot="1" x14ac:dyDescent="0.25">
      <c r="A2" s="1" t="s">
        <v>63</v>
      </c>
      <c r="B2" s="1" t="s">
        <v>64</v>
      </c>
      <c r="C2" s="16">
        <v>32703</v>
      </c>
      <c r="D2" s="1" t="s">
        <v>65</v>
      </c>
      <c r="E2" s="19" t="s">
        <v>125</v>
      </c>
      <c r="F2" s="1" t="s">
        <v>66</v>
      </c>
      <c r="G2" s="1" t="s">
        <v>133</v>
      </c>
      <c r="H2" s="1" t="s">
        <v>67</v>
      </c>
      <c r="I2" s="1"/>
      <c r="J2" s="1"/>
      <c r="K2" s="1"/>
      <c r="L2" s="1"/>
      <c r="M2" s="1"/>
      <c r="N2" s="1"/>
    </row>
    <row r="3" spans="1:14" ht="23.25" customHeight="1" thickBot="1" x14ac:dyDescent="0.25">
      <c r="A3" s="1" t="s">
        <v>68</v>
      </c>
      <c r="B3" s="1" t="s">
        <v>69</v>
      </c>
      <c r="C3" s="16">
        <v>33089</v>
      </c>
      <c r="D3" s="1" t="s">
        <v>70</v>
      </c>
      <c r="E3" s="19" t="s">
        <v>115</v>
      </c>
      <c r="F3" s="1" t="s">
        <v>66</v>
      </c>
      <c r="G3" s="2" t="s">
        <v>133</v>
      </c>
      <c r="H3" s="1"/>
      <c r="I3" s="1"/>
      <c r="J3" s="1"/>
      <c r="K3" s="1"/>
      <c r="L3" s="1"/>
      <c r="M3" s="1"/>
      <c r="N3" s="1"/>
    </row>
    <row r="4" spans="1:14" ht="26.25" thickBot="1" x14ac:dyDescent="0.25">
      <c r="A4" s="1" t="s">
        <v>71</v>
      </c>
      <c r="B4" s="1" t="s">
        <v>72</v>
      </c>
      <c r="C4" s="16">
        <v>32978</v>
      </c>
      <c r="D4" s="1" t="s">
        <v>73</v>
      </c>
      <c r="E4" s="19" t="s">
        <v>116</v>
      </c>
      <c r="F4" s="1" t="s">
        <v>66</v>
      </c>
      <c r="G4" s="1" t="s">
        <v>133</v>
      </c>
      <c r="H4" s="1" t="s">
        <v>74</v>
      </c>
      <c r="I4" s="1"/>
      <c r="J4" s="1"/>
      <c r="K4" s="1"/>
      <c r="L4" s="1"/>
      <c r="M4" s="1"/>
      <c r="N4" s="1"/>
    </row>
    <row r="5" spans="1:14" ht="17.25" thickBot="1" x14ac:dyDescent="0.25">
      <c r="A5" s="1" t="s">
        <v>75</v>
      </c>
      <c r="B5" s="1" t="s">
        <v>76</v>
      </c>
      <c r="C5" s="16">
        <v>33135</v>
      </c>
      <c r="D5" s="1" t="s">
        <v>77</v>
      </c>
      <c r="E5" s="19" t="s">
        <v>117</v>
      </c>
      <c r="F5" s="1" t="s">
        <v>66</v>
      </c>
      <c r="G5" s="1" t="s">
        <v>78</v>
      </c>
      <c r="H5" s="1" t="s">
        <v>79</v>
      </c>
      <c r="I5" s="1"/>
      <c r="J5" s="1"/>
      <c r="K5" s="1"/>
      <c r="L5" s="1"/>
      <c r="M5" s="1"/>
      <c r="N5" s="1"/>
    </row>
    <row r="6" spans="1:14" ht="17.25" thickBot="1" x14ac:dyDescent="0.25">
      <c r="A6" s="1" t="s">
        <v>80</v>
      </c>
      <c r="B6" s="1" t="s">
        <v>81</v>
      </c>
      <c r="C6" s="16">
        <v>30438</v>
      </c>
      <c r="D6" s="1" t="s">
        <v>82</v>
      </c>
      <c r="E6" s="19" t="s">
        <v>118</v>
      </c>
      <c r="F6" s="1" t="s">
        <v>66</v>
      </c>
      <c r="G6" s="1" t="s">
        <v>78</v>
      </c>
      <c r="H6" s="1"/>
      <c r="I6" s="1"/>
      <c r="J6" s="1"/>
      <c r="K6" s="1"/>
      <c r="L6" s="1"/>
      <c r="M6" s="1"/>
      <c r="N6" s="1"/>
    </row>
    <row r="7" spans="1:14" ht="17.25" thickBot="1" x14ac:dyDescent="0.25">
      <c r="A7" s="1" t="s">
        <v>53</v>
      </c>
      <c r="B7" s="1" t="s">
        <v>83</v>
      </c>
      <c r="C7" s="16">
        <v>32909</v>
      </c>
      <c r="D7" s="1" t="s">
        <v>84</v>
      </c>
      <c r="E7" s="19" t="s">
        <v>119</v>
      </c>
      <c r="F7" s="1" t="s">
        <v>66</v>
      </c>
      <c r="G7" s="1" t="s">
        <v>78</v>
      </c>
      <c r="H7" s="1"/>
      <c r="I7" s="1"/>
      <c r="J7" s="1"/>
      <c r="K7" s="1"/>
      <c r="L7" s="1"/>
      <c r="M7" s="1"/>
      <c r="N7" s="1"/>
    </row>
    <row r="8" spans="1:14" ht="17.25" thickBot="1" x14ac:dyDescent="0.25">
      <c r="A8" s="1" t="s">
        <v>85</v>
      </c>
      <c r="B8" s="1" t="s">
        <v>86</v>
      </c>
      <c r="C8" s="16">
        <v>33048</v>
      </c>
      <c r="D8" s="1" t="s">
        <v>87</v>
      </c>
      <c r="E8" s="19" t="s">
        <v>88</v>
      </c>
      <c r="F8" s="1" t="s">
        <v>66</v>
      </c>
      <c r="G8" s="2" t="s">
        <v>133</v>
      </c>
      <c r="H8" s="1"/>
      <c r="I8" s="1"/>
      <c r="J8" s="1"/>
      <c r="K8" s="1"/>
      <c r="L8" s="1"/>
      <c r="M8" s="1"/>
      <c r="N8" s="1"/>
    </row>
    <row r="9" spans="1:14" ht="17.25" thickBot="1" x14ac:dyDescent="0.25">
      <c r="A9" s="1" t="s">
        <v>89</v>
      </c>
      <c r="B9" s="1" t="s">
        <v>90</v>
      </c>
      <c r="C9" s="16">
        <v>32965</v>
      </c>
      <c r="D9" s="1" t="s">
        <v>91</v>
      </c>
      <c r="E9" s="19" t="s">
        <v>92</v>
      </c>
      <c r="F9" s="1" t="s">
        <v>66</v>
      </c>
      <c r="G9" s="2" t="s">
        <v>133</v>
      </c>
      <c r="H9" s="1"/>
      <c r="I9" s="1"/>
      <c r="J9" s="1"/>
      <c r="K9" s="1"/>
      <c r="L9" s="1"/>
      <c r="M9" s="1"/>
      <c r="N9" s="1"/>
    </row>
    <row r="10" spans="1:14" ht="15" customHeight="1" thickBot="1" x14ac:dyDescent="0.25">
      <c r="A10" s="1" t="s">
        <v>93</v>
      </c>
      <c r="B10" s="1" t="s">
        <v>94</v>
      </c>
      <c r="C10" s="16">
        <v>32776</v>
      </c>
      <c r="D10" s="1" t="s">
        <v>95</v>
      </c>
      <c r="E10" s="19" t="s">
        <v>120</v>
      </c>
      <c r="F10" s="1" t="s">
        <v>66</v>
      </c>
      <c r="G10" s="1" t="s">
        <v>78</v>
      </c>
      <c r="H10" s="1" t="s">
        <v>96</v>
      </c>
      <c r="I10" s="1"/>
      <c r="J10" s="1"/>
      <c r="K10" s="1"/>
      <c r="L10" s="1"/>
      <c r="M10" s="1"/>
      <c r="N10" s="1"/>
    </row>
    <row r="11" spans="1:14" ht="17.25" thickBot="1" x14ac:dyDescent="0.25">
      <c r="A11" s="1" t="s">
        <v>97</v>
      </c>
      <c r="B11" s="1" t="s">
        <v>98</v>
      </c>
      <c r="C11" s="16">
        <v>32923</v>
      </c>
      <c r="D11" s="1" t="s">
        <v>99</v>
      </c>
      <c r="E11" s="19" t="s">
        <v>121</v>
      </c>
      <c r="F11" s="1" t="s">
        <v>66</v>
      </c>
      <c r="G11" s="2" t="s">
        <v>133</v>
      </c>
      <c r="H11" s="1"/>
      <c r="I11" s="1"/>
      <c r="J11" s="1"/>
      <c r="K11" s="1"/>
      <c r="L11" s="1"/>
      <c r="M11" s="1"/>
      <c r="N11" s="1"/>
    </row>
    <row r="12" spans="1:14" ht="17.25" thickBot="1" x14ac:dyDescent="0.25">
      <c r="A12" s="1" t="s">
        <v>14</v>
      </c>
      <c r="B12" s="1" t="s">
        <v>100</v>
      </c>
      <c r="C12" s="16">
        <v>33000</v>
      </c>
      <c r="D12" s="1" t="s">
        <v>101</v>
      </c>
      <c r="E12" s="19" t="s">
        <v>122</v>
      </c>
      <c r="F12" s="1" t="s">
        <v>66</v>
      </c>
      <c r="G12" s="1" t="s">
        <v>78</v>
      </c>
      <c r="H12" s="1"/>
      <c r="I12" s="1"/>
      <c r="J12" s="1"/>
      <c r="K12" s="1"/>
      <c r="L12" s="1"/>
      <c r="M12" s="1"/>
      <c r="N12" s="1"/>
    </row>
    <row r="13" spans="1:14" ht="17.25" thickBot="1" x14ac:dyDescent="0.25">
      <c r="A13" s="1" t="s">
        <v>20</v>
      </c>
      <c r="B13" s="1" t="s">
        <v>102</v>
      </c>
      <c r="C13" s="16">
        <v>33931</v>
      </c>
      <c r="D13" s="1" t="s">
        <v>103</v>
      </c>
      <c r="E13" s="19" t="s">
        <v>123</v>
      </c>
      <c r="F13" s="1" t="s">
        <v>66</v>
      </c>
      <c r="G13" s="1" t="s">
        <v>78</v>
      </c>
      <c r="H13" s="1"/>
      <c r="I13" s="1"/>
      <c r="J13" s="1"/>
      <c r="K13" s="1"/>
      <c r="L13" s="1"/>
      <c r="M13" s="1"/>
      <c r="N13" s="1"/>
    </row>
    <row r="14" spans="1:14" ht="26.25" thickBot="1" x14ac:dyDescent="0.25">
      <c r="A14" s="1" t="s">
        <v>104</v>
      </c>
      <c r="B14" s="1" t="s">
        <v>105</v>
      </c>
      <c r="C14" s="31">
        <v>33494</v>
      </c>
      <c r="D14" s="1" t="s">
        <v>106</v>
      </c>
      <c r="E14" s="19" t="s">
        <v>124</v>
      </c>
      <c r="F14" s="1" t="s">
        <v>66</v>
      </c>
      <c r="G14" s="1" t="s">
        <v>78</v>
      </c>
      <c r="H14" s="1" t="s">
        <v>107</v>
      </c>
      <c r="I14" s="1"/>
      <c r="J14" s="1"/>
      <c r="K14" s="1"/>
      <c r="L14" s="1"/>
      <c r="M14" s="1"/>
      <c r="N14" s="1"/>
    </row>
    <row r="15" spans="1:14" ht="17.25" thickBo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7.25" thickBo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7.25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7.25" thickBo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7.25" thickBo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7.25" thickBo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7.25" thickBo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7.25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7.25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7.25" thickBo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7.25" thickBo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7.25" thickBo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7.25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7.25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7.25" thickBo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7.25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7.25" thickBo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7.2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7.25" thickBo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7.2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7.25" thickBo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7.25" thickBo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7.25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7.25" thickBo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7.25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7.25" thickBo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7.25" thickBo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7.25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7.25" thickBo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7.25" thickBo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7.25" thickBo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7.25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7.25" thickBo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7.25" thickBo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7.25" thickBo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7.25" thickBo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7.25" thickBo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7.25" thickBo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7.25" thickBo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7.25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7.25" thickBo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7.25" thickBo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7.25" thickBo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7.25" thickBo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7.25" thickBo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7.25" thickBo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7.25" thickBo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7.25" thickBo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7.25" thickBo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7.25" thickBo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7.25" thickBo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7.25" thickBo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7.25" thickBo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7.25" thickBo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7.25" thickBo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7.25" thickBo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7.25" thickBo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7.25" thickBo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7.25" thickBo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7.25" thickBo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7.25" thickBo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7.25" thickBo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7.25" thickBo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7.25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7.25" thickBo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7.25" thickBo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7.25" thickBo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7.25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7.25" thickBo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7.25" thickBo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7.25" thickBo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7.25" thickBo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7.25" thickBo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7.25" thickBo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7.25" thickBo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7.25" thickBo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7.25" thickBo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7.25" thickBo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7.25" thickBo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7.25" thickBo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7.25" thickBo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7.25" thickBo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7.25" thickBo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7.25" thickBo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7.25" thickBo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7.25" thickBo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7.25" thickBo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7.25" thickBo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7.25" thickBo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7.25" thickBo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7.25" thickBo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7.25" thickBo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7.25" thickBo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7.25" thickBo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7.25" thickBo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7.25" thickBo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7.25" thickBo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7.25" thickBo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7.25" thickBo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7.25" thickBo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workbookViewId="0">
      <selection activeCell="H21" sqref="H21"/>
    </sheetView>
  </sheetViews>
  <sheetFormatPr defaultRowHeight="16.5" x14ac:dyDescent="0.25"/>
  <cols>
    <col min="4" max="4" width="15" customWidth="1"/>
    <col min="5" max="5" width="15.625" style="10" customWidth="1"/>
    <col min="6" max="6" width="12.25" customWidth="1"/>
    <col min="7" max="7" width="13.5" customWidth="1"/>
    <col min="8" max="8" width="16.625" customWidth="1"/>
    <col min="9" max="9" width="14.875" customWidth="1"/>
    <col min="10" max="10" width="16" customWidth="1"/>
    <col min="11" max="11" width="16.25" customWidth="1"/>
    <col min="12" max="12" width="17.5" customWidth="1"/>
  </cols>
  <sheetData>
    <row r="1" spans="1:18" ht="26.25" customHeight="1" thickBot="1" x14ac:dyDescent="0.25">
      <c r="A1" s="1" t="s">
        <v>0</v>
      </c>
      <c r="B1" s="1" t="s">
        <v>1</v>
      </c>
      <c r="C1" s="1"/>
      <c r="D1" s="1" t="s">
        <v>2</v>
      </c>
      <c r="E1" s="9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2" t="s">
        <v>45</v>
      </c>
      <c r="M1" s="1" t="s">
        <v>3</v>
      </c>
      <c r="N1" s="1"/>
      <c r="O1" s="1"/>
      <c r="P1" s="1"/>
      <c r="Q1" s="1"/>
      <c r="R1" s="1"/>
    </row>
    <row r="2" spans="1:18" ht="36.75" customHeight="1" thickBot="1" x14ac:dyDescent="0.25">
      <c r="A2" s="4" t="s">
        <v>9</v>
      </c>
      <c r="B2" s="1" t="s">
        <v>10</v>
      </c>
      <c r="C2" s="1" t="s">
        <v>68</v>
      </c>
      <c r="D2" s="1" t="s">
        <v>4</v>
      </c>
      <c r="E2" s="9" t="s">
        <v>5</v>
      </c>
      <c r="F2" s="1" t="s">
        <v>11</v>
      </c>
      <c r="G2" s="1" t="s">
        <v>11</v>
      </c>
      <c r="H2" s="1" t="s">
        <v>5</v>
      </c>
      <c r="I2" s="1" t="s">
        <v>6</v>
      </c>
      <c r="J2" s="1" t="s">
        <v>5</v>
      </c>
      <c r="K2" s="1" t="s">
        <v>6</v>
      </c>
      <c r="L2" s="1" t="s">
        <v>11</v>
      </c>
      <c r="M2" s="1" t="s">
        <v>12</v>
      </c>
      <c r="N2" s="1"/>
      <c r="O2" s="1"/>
      <c r="P2" s="1"/>
      <c r="Q2" s="1"/>
      <c r="R2" s="1"/>
    </row>
    <row r="3" spans="1:18" ht="27" thickBot="1" x14ac:dyDescent="0.3">
      <c r="A3" s="4" t="s">
        <v>17</v>
      </c>
      <c r="B3" s="1" t="s">
        <v>18</v>
      </c>
      <c r="C3" s="1" t="s">
        <v>80</v>
      </c>
      <c r="D3" s="5" t="s">
        <v>48</v>
      </c>
      <c r="E3" s="9" t="s">
        <v>5</v>
      </c>
      <c r="F3" s="1" t="s">
        <v>5</v>
      </c>
      <c r="G3" s="1" t="s">
        <v>5</v>
      </c>
      <c r="H3" s="1" t="s">
        <v>8</v>
      </c>
      <c r="I3" s="1" t="s">
        <v>8</v>
      </c>
      <c r="J3" s="1" t="s">
        <v>8</v>
      </c>
      <c r="K3" s="1" t="s">
        <v>8</v>
      </c>
      <c r="L3" s="13" t="s">
        <v>8</v>
      </c>
      <c r="M3" s="1"/>
      <c r="N3" s="1"/>
      <c r="O3" s="1"/>
      <c r="P3" s="1"/>
      <c r="Q3" s="1"/>
      <c r="R3" s="1"/>
    </row>
    <row r="4" spans="1:18" ht="39.75" thickBot="1" x14ac:dyDescent="0.3">
      <c r="A4" s="4" t="s">
        <v>22</v>
      </c>
      <c r="B4" s="1" t="s">
        <v>23</v>
      </c>
      <c r="C4" s="1" t="s">
        <v>71</v>
      </c>
      <c r="D4" s="5" t="s">
        <v>48</v>
      </c>
      <c r="E4" s="9" t="s">
        <v>8</v>
      </c>
      <c r="F4" s="1" t="s">
        <v>8</v>
      </c>
      <c r="G4" s="1" t="s">
        <v>6</v>
      </c>
      <c r="H4" s="1" t="s">
        <v>5</v>
      </c>
      <c r="I4" s="1" t="s">
        <v>5</v>
      </c>
      <c r="J4" s="1" t="s">
        <v>8</v>
      </c>
      <c r="K4" s="1" t="s">
        <v>8</v>
      </c>
      <c r="L4" s="1" t="s">
        <v>5</v>
      </c>
      <c r="M4" s="1" t="s">
        <v>24</v>
      </c>
      <c r="N4" s="1"/>
      <c r="O4" s="1"/>
      <c r="P4" s="1"/>
      <c r="Q4" s="1"/>
      <c r="R4" s="1"/>
    </row>
    <row r="5" spans="1:18" ht="26.25" thickBot="1" x14ac:dyDescent="0.25">
      <c r="A5" s="4" t="s">
        <v>26</v>
      </c>
      <c r="B5" s="1" t="s">
        <v>27</v>
      </c>
      <c r="C5" s="1" t="s">
        <v>75</v>
      </c>
      <c r="D5" s="1" t="s">
        <v>4</v>
      </c>
      <c r="E5" s="9" t="s">
        <v>7</v>
      </c>
      <c r="F5" s="1" t="s">
        <v>7</v>
      </c>
      <c r="G5" s="1" t="s">
        <v>5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28</v>
      </c>
      <c r="N5" s="1"/>
      <c r="O5" s="1"/>
      <c r="P5" s="1"/>
      <c r="Q5" s="1"/>
      <c r="R5" s="1"/>
    </row>
    <row r="6" spans="1:18" ht="39.75" thickBot="1" x14ac:dyDescent="0.3">
      <c r="A6" s="4" t="s">
        <v>29</v>
      </c>
      <c r="B6" s="1" t="s">
        <v>30</v>
      </c>
      <c r="C6" s="1" t="s">
        <v>93</v>
      </c>
      <c r="D6" s="5" t="s">
        <v>47</v>
      </c>
      <c r="E6" s="9" t="s">
        <v>5</v>
      </c>
      <c r="F6" s="1" t="s">
        <v>8</v>
      </c>
      <c r="G6" s="1" t="s">
        <v>5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31</v>
      </c>
      <c r="N6" s="1"/>
      <c r="O6" s="1"/>
      <c r="P6" s="1"/>
      <c r="Q6" s="1"/>
      <c r="R6" s="1"/>
    </row>
    <row r="7" spans="1:18" s="8" customFormat="1" ht="39" thickBot="1" x14ac:dyDescent="0.25">
      <c r="A7" s="6" t="s">
        <v>13</v>
      </c>
      <c r="B7" s="7" t="s">
        <v>14</v>
      </c>
      <c r="C7" s="1" t="s">
        <v>14</v>
      </c>
      <c r="D7" s="7" t="s">
        <v>15</v>
      </c>
      <c r="E7" s="9" t="s">
        <v>5</v>
      </c>
      <c r="F7" s="7" t="s">
        <v>5</v>
      </c>
      <c r="G7" s="7" t="s">
        <v>5</v>
      </c>
      <c r="H7" s="7" t="s">
        <v>6</v>
      </c>
      <c r="I7" s="7" t="s">
        <v>5</v>
      </c>
      <c r="J7" s="7" t="s">
        <v>5</v>
      </c>
      <c r="K7" s="7" t="s">
        <v>5</v>
      </c>
      <c r="L7" s="7" t="s">
        <v>5</v>
      </c>
      <c r="M7" s="7" t="s">
        <v>16</v>
      </c>
      <c r="N7" s="7"/>
      <c r="O7" s="7"/>
      <c r="P7" s="7"/>
      <c r="Q7" s="7"/>
      <c r="R7" s="7"/>
    </row>
    <row r="8" spans="1:18" ht="26.25" thickBot="1" x14ac:dyDescent="0.25">
      <c r="A8" s="4" t="s">
        <v>35</v>
      </c>
      <c r="B8" s="1" t="s">
        <v>36</v>
      </c>
      <c r="C8" s="1" t="s">
        <v>85</v>
      </c>
      <c r="D8" s="1" t="s">
        <v>15</v>
      </c>
      <c r="E8" s="9" t="s">
        <v>5</v>
      </c>
      <c r="F8" s="1" t="s">
        <v>5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4" t="s">
        <v>8</v>
      </c>
      <c r="M8" s="1" t="s">
        <v>37</v>
      </c>
      <c r="N8" s="1"/>
      <c r="O8" s="1"/>
      <c r="P8" s="1"/>
      <c r="Q8" s="1"/>
      <c r="R8" s="1"/>
    </row>
    <row r="9" spans="1:18" ht="17.25" thickBot="1" x14ac:dyDescent="0.25">
      <c r="A9" s="4"/>
      <c r="B9" s="1"/>
      <c r="C9" s="3" t="s">
        <v>89</v>
      </c>
      <c r="D9" s="1"/>
      <c r="E9" s="9"/>
      <c r="F9" s="1"/>
      <c r="G9" s="1"/>
      <c r="H9" s="1"/>
      <c r="I9" s="1"/>
      <c r="J9" s="1"/>
      <c r="K9" s="1"/>
      <c r="L9" s="14"/>
      <c r="M9" s="1"/>
      <c r="N9" s="1"/>
      <c r="O9" s="1"/>
      <c r="P9" s="1"/>
      <c r="Q9" s="1"/>
      <c r="R9" s="1"/>
    </row>
    <row r="10" spans="1:18" ht="51.75" thickBot="1" x14ac:dyDescent="0.25">
      <c r="A10" s="4" t="s">
        <v>32</v>
      </c>
      <c r="B10" s="1" t="s">
        <v>33</v>
      </c>
      <c r="C10" s="3" t="s">
        <v>104</v>
      </c>
      <c r="D10" s="1" t="s">
        <v>15</v>
      </c>
      <c r="E10" s="9" t="s">
        <v>5</v>
      </c>
      <c r="F10" s="1" t="s">
        <v>5</v>
      </c>
      <c r="G10" s="1" t="s">
        <v>5</v>
      </c>
      <c r="H10" s="1" t="s">
        <v>5</v>
      </c>
      <c r="I10" s="14" t="s">
        <v>6</v>
      </c>
      <c r="J10" s="14" t="s">
        <v>6</v>
      </c>
      <c r="K10" s="14" t="s">
        <v>6</v>
      </c>
      <c r="L10" s="1" t="s">
        <v>6</v>
      </c>
      <c r="M10" s="1" t="s">
        <v>34</v>
      </c>
      <c r="N10" s="1"/>
      <c r="O10" s="1"/>
      <c r="P10" s="1"/>
      <c r="Q10" s="1"/>
      <c r="R10" s="1"/>
    </row>
    <row r="11" spans="1:18" ht="27" thickBot="1" x14ac:dyDescent="0.3">
      <c r="A11" s="4" t="s">
        <v>19</v>
      </c>
      <c r="B11" s="1" t="s">
        <v>20</v>
      </c>
      <c r="C11" s="3" t="s">
        <v>20</v>
      </c>
      <c r="D11" s="3" t="s">
        <v>15</v>
      </c>
      <c r="E11" s="11" t="s">
        <v>5</v>
      </c>
      <c r="F11" s="5" t="s">
        <v>8</v>
      </c>
      <c r="G11" s="5" t="s">
        <v>5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8</v>
      </c>
      <c r="M11" s="1" t="s">
        <v>21</v>
      </c>
      <c r="N11" s="1"/>
      <c r="O11" s="1"/>
      <c r="P11" s="1"/>
      <c r="Q11" s="1"/>
      <c r="R11" s="1"/>
    </row>
    <row r="12" spans="1:18" ht="17.25" thickBot="1" x14ac:dyDescent="0.25">
      <c r="A12" s="4"/>
      <c r="B12" s="1" t="s">
        <v>52</v>
      </c>
      <c r="C12" s="3" t="s">
        <v>63</v>
      </c>
      <c r="D12" s="1" t="s">
        <v>25</v>
      </c>
      <c r="E12" s="9" t="s">
        <v>6</v>
      </c>
      <c r="F12" s="1" t="s">
        <v>6</v>
      </c>
      <c r="G12" s="1" t="s">
        <v>6</v>
      </c>
      <c r="H12" s="1" t="s">
        <v>5</v>
      </c>
      <c r="I12" s="1" t="s">
        <v>6</v>
      </c>
      <c r="J12" s="1" t="s">
        <v>6</v>
      </c>
      <c r="K12" s="1" t="s">
        <v>6</v>
      </c>
      <c r="L12" s="1" t="s">
        <v>6</v>
      </c>
      <c r="M12" s="1"/>
      <c r="N12" s="1"/>
      <c r="O12" s="1"/>
      <c r="P12" s="1"/>
      <c r="Q12" s="1"/>
      <c r="R12" s="1"/>
    </row>
    <row r="13" spans="1:18" ht="17.25" thickBot="1" x14ac:dyDescent="0.25">
      <c r="A13" s="4"/>
      <c r="B13" s="3" t="s">
        <v>53</v>
      </c>
      <c r="C13" s="3" t="s">
        <v>53</v>
      </c>
      <c r="D13" s="3" t="s">
        <v>4</v>
      </c>
      <c r="E13" s="9" t="s">
        <v>5</v>
      </c>
      <c r="F13" s="1" t="s">
        <v>6</v>
      </c>
      <c r="G13" s="1" t="s">
        <v>5</v>
      </c>
      <c r="H13" s="1" t="s">
        <v>5</v>
      </c>
      <c r="I13" s="1" t="s">
        <v>5</v>
      </c>
      <c r="J13" s="1" t="s">
        <v>6</v>
      </c>
      <c r="K13" s="1" t="s">
        <v>5</v>
      </c>
      <c r="L13" s="1" t="s">
        <v>5</v>
      </c>
      <c r="M13" s="1"/>
      <c r="N13" s="1"/>
      <c r="O13" s="1"/>
      <c r="P13" s="1"/>
      <c r="Q13" s="1"/>
      <c r="R13" s="1"/>
    </row>
    <row r="14" spans="1:18" ht="17.25" thickBot="1" x14ac:dyDescent="0.3">
      <c r="A14" s="5" t="s">
        <v>50</v>
      </c>
      <c r="B14" s="1"/>
      <c r="C14" s="1"/>
      <c r="D14" s="1"/>
      <c r="E14" s="9"/>
      <c r="F14" s="13" t="s">
        <v>51</v>
      </c>
      <c r="G14" s="1" t="s">
        <v>46</v>
      </c>
      <c r="H14" s="1">
        <v>7</v>
      </c>
      <c r="I14" s="1">
        <v>7</v>
      </c>
      <c r="J14" s="12">
        <v>8</v>
      </c>
      <c r="K14" s="12">
        <v>8</v>
      </c>
      <c r="L14" s="15">
        <v>7</v>
      </c>
      <c r="M14" s="1"/>
      <c r="N14" s="1"/>
      <c r="O14" s="1"/>
      <c r="P14" s="1"/>
      <c r="Q14" s="1"/>
      <c r="R14" s="1"/>
    </row>
    <row r="15" spans="1:18" ht="17.25" thickBot="1" x14ac:dyDescent="0.3">
      <c r="A15" s="5" t="s">
        <v>49</v>
      </c>
      <c r="B15" s="1"/>
      <c r="C15" s="1"/>
      <c r="D15" s="1"/>
      <c r="E15" s="9"/>
      <c r="F15" s="12" t="s">
        <v>54</v>
      </c>
      <c r="G15" s="1"/>
      <c r="H15" s="1">
        <v>4</v>
      </c>
      <c r="I15" s="1">
        <v>6</v>
      </c>
      <c r="J15" s="12">
        <v>7</v>
      </c>
      <c r="K15" s="12">
        <v>7</v>
      </c>
      <c r="L15" s="13">
        <v>6</v>
      </c>
      <c r="M15" s="1"/>
      <c r="N15" s="1"/>
      <c r="O15" s="1"/>
      <c r="P15" s="1"/>
      <c r="Q15" s="1"/>
      <c r="R15" s="1"/>
    </row>
    <row r="16" spans="1:18" ht="17.25" thickBot="1" x14ac:dyDescent="0.25">
      <c r="A16" s="1"/>
      <c r="B16" s="1"/>
      <c r="C16" s="1"/>
      <c r="D16" s="1"/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7.25" thickBot="1" x14ac:dyDescent="0.25">
      <c r="A17" s="1"/>
      <c r="B17" s="1"/>
      <c r="C17" s="1"/>
      <c r="D17" s="1"/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7.25" thickBot="1" x14ac:dyDescent="0.25">
      <c r="A18" s="1"/>
      <c r="B18" s="1"/>
      <c r="C18" s="1"/>
      <c r="D18" s="1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7.25" thickBot="1" x14ac:dyDescent="0.25">
      <c r="A19" s="1"/>
      <c r="B19" s="1"/>
      <c r="C19" s="1"/>
      <c r="D19" s="1"/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7.25" thickBot="1" x14ac:dyDescent="0.25">
      <c r="A20" s="1"/>
      <c r="B20" s="1"/>
      <c r="C20" s="1"/>
      <c r="D20" s="1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7.25" thickBot="1" x14ac:dyDescent="0.3">
      <c r="A21" s="1"/>
      <c r="B21" s="1"/>
      <c r="C21" s="1"/>
      <c r="D21" s="1"/>
      <c r="E21" s="9"/>
      <c r="F21" s="1"/>
      <c r="G21" s="1"/>
      <c r="H21" s="1"/>
      <c r="I21" s="5"/>
      <c r="J21" s="1"/>
      <c r="K21" s="1"/>
      <c r="L21" s="1"/>
      <c r="M21" s="1"/>
      <c r="N21" s="1"/>
      <c r="O21" s="1"/>
      <c r="P21" s="1"/>
      <c r="Q21" s="1"/>
      <c r="R21" s="1"/>
    </row>
    <row r="22" spans="1:18" ht="17.25" thickBot="1" x14ac:dyDescent="0.25">
      <c r="A22" s="1"/>
      <c r="B22" s="1"/>
      <c r="C22" s="1"/>
      <c r="D22" s="1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7.25" thickBot="1" x14ac:dyDescent="0.25">
      <c r="A23" s="1"/>
      <c r="B23" s="1"/>
      <c r="C23" s="1"/>
      <c r="D23" s="1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7.25" thickBot="1" x14ac:dyDescent="0.25">
      <c r="A24" s="1"/>
      <c r="B24" s="1"/>
      <c r="C24" s="1"/>
      <c r="D24" s="1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7.25" thickBot="1" x14ac:dyDescent="0.25">
      <c r="A25" s="1"/>
      <c r="B25" s="1"/>
      <c r="C25" s="1"/>
      <c r="D25" s="1"/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7.25" thickBot="1" x14ac:dyDescent="0.25">
      <c r="A26" s="1"/>
      <c r="B26" s="1"/>
      <c r="C26" s="1"/>
      <c r="D26" s="1"/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7.25" thickBot="1" x14ac:dyDescent="0.25">
      <c r="A27" s="1"/>
      <c r="B27" s="1"/>
      <c r="C27" s="1"/>
      <c r="D27" s="1"/>
      <c r="E27" s="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7.25" thickBot="1" x14ac:dyDescent="0.25">
      <c r="A28" s="1"/>
      <c r="B28" s="1"/>
      <c r="C28" s="1"/>
      <c r="D28" s="1"/>
      <c r="E28" s="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7.25" thickBot="1" x14ac:dyDescent="0.25">
      <c r="A29" s="1"/>
      <c r="B29" s="1"/>
      <c r="C29" s="1"/>
      <c r="D29" s="1"/>
      <c r="E29" s="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7.25" thickBot="1" x14ac:dyDescent="0.25">
      <c r="A30" s="1"/>
      <c r="B30" s="1"/>
      <c r="C30" s="1"/>
      <c r="D30" s="1"/>
      <c r="E30" s="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7.25" thickBot="1" x14ac:dyDescent="0.25">
      <c r="A31" s="1"/>
      <c r="B31" s="1"/>
      <c r="C31" s="1"/>
      <c r="D31" s="1"/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7.25" thickBot="1" x14ac:dyDescent="0.25">
      <c r="A32" s="1"/>
      <c r="B32" s="1"/>
      <c r="C32" s="1"/>
      <c r="D32" s="1"/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7.25" thickBot="1" x14ac:dyDescent="0.25">
      <c r="A33" s="1"/>
      <c r="B33" s="1"/>
      <c r="C33" s="1"/>
      <c r="D33" s="1"/>
      <c r="E33" s="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7.25" thickBot="1" x14ac:dyDescent="0.25">
      <c r="A34" s="1"/>
      <c r="B34" s="1"/>
      <c r="C34" s="1"/>
      <c r="D34" s="1"/>
      <c r="E34" s="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7.25" thickBot="1" x14ac:dyDescent="0.25">
      <c r="A35" s="1"/>
      <c r="B35" s="1"/>
      <c r="C35" s="1"/>
      <c r="D35" s="1"/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7.25" thickBot="1" x14ac:dyDescent="0.25">
      <c r="A36" s="1"/>
      <c r="B36" s="1"/>
      <c r="C36" s="1"/>
      <c r="D36" s="1"/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7.25" thickBot="1" x14ac:dyDescent="0.25">
      <c r="A37" s="1"/>
      <c r="B37" s="1"/>
      <c r="C37" s="1"/>
      <c r="D37" s="1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7.25" thickBot="1" x14ac:dyDescent="0.25">
      <c r="A38" s="1"/>
      <c r="B38" s="1"/>
      <c r="C38" s="1"/>
      <c r="D38" s="1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7.25" thickBot="1" x14ac:dyDescent="0.25">
      <c r="A39" s="1"/>
      <c r="B39" s="1"/>
      <c r="C39" s="1"/>
      <c r="D39" s="1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7.25" thickBot="1" x14ac:dyDescent="0.25">
      <c r="A40" s="1"/>
      <c r="B40" s="1"/>
      <c r="C40" s="1"/>
      <c r="D40" s="1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7.25" thickBot="1" x14ac:dyDescent="0.25">
      <c r="A41" s="1"/>
      <c r="B41" s="1"/>
      <c r="C41" s="1"/>
      <c r="D41" s="1"/>
      <c r="E41" s="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7.25" thickBot="1" x14ac:dyDescent="0.25">
      <c r="A42" s="1"/>
      <c r="B42" s="1"/>
      <c r="C42" s="1"/>
      <c r="D42" s="1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7.25" thickBot="1" x14ac:dyDescent="0.25">
      <c r="A43" s="1"/>
      <c r="B43" s="1"/>
      <c r="C43" s="1"/>
      <c r="D43" s="1"/>
      <c r="E43" s="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7.25" thickBot="1" x14ac:dyDescent="0.25">
      <c r="A44" s="1"/>
      <c r="B44" s="1"/>
      <c r="C44" s="1"/>
      <c r="D44" s="1"/>
      <c r="E44" s="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7.25" thickBot="1" x14ac:dyDescent="0.25">
      <c r="A45" s="1"/>
      <c r="B45" s="1"/>
      <c r="C45" s="1"/>
      <c r="D45" s="1"/>
      <c r="E45" s="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7.25" thickBot="1" x14ac:dyDescent="0.25">
      <c r="A46" s="1"/>
      <c r="B46" s="1"/>
      <c r="C46" s="1"/>
      <c r="D46" s="1"/>
      <c r="E46" s="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7.25" thickBot="1" x14ac:dyDescent="0.25">
      <c r="A47" s="1"/>
      <c r="B47" s="1"/>
      <c r="C47" s="1"/>
      <c r="D47" s="1"/>
      <c r="E47" s="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7.25" thickBot="1" x14ac:dyDescent="0.25">
      <c r="A48" s="1"/>
      <c r="B48" s="1"/>
      <c r="C48" s="1"/>
      <c r="D48" s="1"/>
      <c r="E48" s="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7.25" thickBot="1" x14ac:dyDescent="0.25">
      <c r="A49" s="1"/>
      <c r="B49" s="1"/>
      <c r="C49" s="1"/>
      <c r="D49" s="1"/>
      <c r="E49" s="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7.25" thickBot="1" x14ac:dyDescent="0.25">
      <c r="A50" s="1"/>
      <c r="B50" s="1"/>
      <c r="C50" s="1"/>
      <c r="D50" s="1"/>
      <c r="E50" s="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7.25" thickBot="1" x14ac:dyDescent="0.25">
      <c r="A51" s="1"/>
      <c r="B51" s="1"/>
      <c r="C51" s="1"/>
      <c r="D51" s="1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7.25" thickBot="1" x14ac:dyDescent="0.25">
      <c r="A52" s="1"/>
      <c r="B52" s="1"/>
      <c r="C52" s="1"/>
      <c r="D52" s="1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7.25" thickBot="1" x14ac:dyDescent="0.25">
      <c r="A53" s="1"/>
      <c r="B53" s="1"/>
      <c r="C53" s="1"/>
      <c r="D53" s="1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7.25" thickBot="1" x14ac:dyDescent="0.25">
      <c r="A54" s="1"/>
      <c r="B54" s="1"/>
      <c r="C54" s="1"/>
      <c r="D54" s="1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7.25" thickBot="1" x14ac:dyDescent="0.25">
      <c r="A55" s="1"/>
      <c r="B55" s="1"/>
      <c r="C55" s="1"/>
      <c r="D55" s="1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7.25" thickBot="1" x14ac:dyDescent="0.25">
      <c r="A56" s="1"/>
      <c r="B56" s="1"/>
      <c r="C56" s="1"/>
      <c r="D56" s="1"/>
      <c r="E56" s="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7.25" thickBot="1" x14ac:dyDescent="0.25">
      <c r="A57" s="1"/>
      <c r="B57" s="1"/>
      <c r="C57" s="1"/>
      <c r="D57" s="1"/>
      <c r="E57" s="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7.25" thickBot="1" x14ac:dyDescent="0.25">
      <c r="A58" s="1"/>
      <c r="B58" s="1"/>
      <c r="C58" s="1"/>
      <c r="D58" s="1"/>
      <c r="E58" s="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7.25" thickBot="1" x14ac:dyDescent="0.25">
      <c r="A59" s="1"/>
      <c r="B59" s="1"/>
      <c r="C59" s="1"/>
      <c r="D59" s="1"/>
      <c r="E59" s="9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7.25" thickBot="1" x14ac:dyDescent="0.25">
      <c r="A60" s="1"/>
      <c r="B60" s="1"/>
      <c r="C60" s="1"/>
      <c r="D60" s="1"/>
      <c r="E60" s="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7.25" thickBot="1" x14ac:dyDescent="0.25">
      <c r="A61" s="1"/>
      <c r="B61" s="1"/>
      <c r="C61" s="1"/>
      <c r="D61" s="1"/>
      <c r="E61" s="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7.25" thickBot="1" x14ac:dyDescent="0.25">
      <c r="A62" s="1"/>
      <c r="B62" s="1"/>
      <c r="C62" s="1"/>
      <c r="D62" s="1"/>
      <c r="E62" s="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7.25" thickBot="1" x14ac:dyDescent="0.25">
      <c r="A63" s="1"/>
      <c r="B63" s="1"/>
      <c r="C63" s="1"/>
      <c r="D63" s="1"/>
      <c r="E63" s="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7.25" thickBot="1" x14ac:dyDescent="0.25">
      <c r="A64" s="1"/>
      <c r="B64" s="1"/>
      <c r="C64" s="1"/>
      <c r="D64" s="1"/>
      <c r="E64" s="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7.25" thickBot="1" x14ac:dyDescent="0.25">
      <c r="A65" s="1"/>
      <c r="B65" s="1"/>
      <c r="C65" s="1"/>
      <c r="D65" s="1"/>
      <c r="E65" s="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7.25" thickBot="1" x14ac:dyDescent="0.25">
      <c r="A66" s="1"/>
      <c r="B66" s="1"/>
      <c r="C66" s="1"/>
      <c r="D66" s="1"/>
      <c r="E66" s="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7.25" thickBot="1" x14ac:dyDescent="0.25">
      <c r="A67" s="1"/>
      <c r="B67" s="1"/>
      <c r="C67" s="1"/>
      <c r="D67" s="1"/>
      <c r="E67" s="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7.25" thickBot="1" x14ac:dyDescent="0.25">
      <c r="A68" s="1"/>
      <c r="B68" s="1"/>
      <c r="C68" s="1"/>
      <c r="D68" s="1"/>
      <c r="E68" s="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7.25" thickBot="1" x14ac:dyDescent="0.25">
      <c r="A69" s="1"/>
      <c r="B69" s="1"/>
      <c r="C69" s="1"/>
      <c r="D69" s="1"/>
      <c r="E69" s="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7.25" thickBot="1" x14ac:dyDescent="0.25">
      <c r="A70" s="1"/>
      <c r="B70" s="1"/>
      <c r="C70" s="1"/>
      <c r="D70" s="1"/>
      <c r="E70" s="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7.25" thickBot="1" x14ac:dyDescent="0.25">
      <c r="A71" s="1"/>
      <c r="B71" s="1"/>
      <c r="C71" s="1"/>
      <c r="D71" s="1"/>
      <c r="E71" s="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7.25" thickBot="1" x14ac:dyDescent="0.25">
      <c r="A72" s="1"/>
      <c r="B72" s="1"/>
      <c r="C72" s="1"/>
      <c r="D72" s="1"/>
      <c r="E72" s="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7.25" thickBot="1" x14ac:dyDescent="0.25">
      <c r="A73" s="1"/>
      <c r="B73" s="1"/>
      <c r="C73" s="1"/>
      <c r="D73" s="1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7.25" thickBot="1" x14ac:dyDescent="0.25">
      <c r="A74" s="1"/>
      <c r="B74" s="1"/>
      <c r="C74" s="1"/>
      <c r="D74" s="1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7.25" thickBot="1" x14ac:dyDescent="0.25">
      <c r="A75" s="1"/>
      <c r="B75" s="1"/>
      <c r="C75" s="1"/>
      <c r="D75" s="1"/>
      <c r="E75" s="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7.25" thickBot="1" x14ac:dyDescent="0.25">
      <c r="A76" s="1"/>
      <c r="B76" s="1"/>
      <c r="C76" s="1"/>
      <c r="D76" s="1"/>
      <c r="E76" s="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7.25" thickBot="1" x14ac:dyDescent="0.25">
      <c r="A77" s="1"/>
      <c r="B77" s="1"/>
      <c r="C77" s="1"/>
      <c r="D77" s="1"/>
      <c r="E77" s="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7.25" thickBot="1" x14ac:dyDescent="0.25">
      <c r="A78" s="1"/>
      <c r="B78" s="1"/>
      <c r="C78" s="1"/>
      <c r="D78" s="1"/>
      <c r="E78" s="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7.25" thickBot="1" x14ac:dyDescent="0.25">
      <c r="A79" s="1"/>
      <c r="B79" s="1"/>
      <c r="C79" s="1"/>
      <c r="D79" s="1"/>
      <c r="E79" s="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7.25" thickBot="1" x14ac:dyDescent="0.25">
      <c r="A80" s="1"/>
      <c r="B80" s="1"/>
      <c r="C80" s="1"/>
      <c r="D80" s="1"/>
      <c r="E80" s="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7.25" thickBot="1" x14ac:dyDescent="0.25">
      <c r="A81" s="1"/>
      <c r="B81" s="1"/>
      <c r="C81" s="1"/>
      <c r="D81" s="1"/>
      <c r="E81" s="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7.25" thickBot="1" x14ac:dyDescent="0.25">
      <c r="A82" s="1"/>
      <c r="B82" s="1"/>
      <c r="C82" s="1"/>
      <c r="D82" s="1"/>
      <c r="E82" s="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7.25" thickBot="1" x14ac:dyDescent="0.25">
      <c r="A83" s="1"/>
      <c r="B83" s="1"/>
      <c r="C83" s="1"/>
      <c r="D83" s="1"/>
      <c r="E83" s="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7.25" thickBot="1" x14ac:dyDescent="0.25">
      <c r="A84" s="1"/>
      <c r="B84" s="1"/>
      <c r="C84" s="1"/>
      <c r="D84" s="1"/>
      <c r="E84" s="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7.25" thickBot="1" x14ac:dyDescent="0.25">
      <c r="A85" s="1"/>
      <c r="B85" s="1"/>
      <c r="C85" s="1"/>
      <c r="D85" s="1"/>
      <c r="E85" s="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7.25" thickBot="1" x14ac:dyDescent="0.25">
      <c r="A86" s="1"/>
      <c r="B86" s="1"/>
      <c r="C86" s="1"/>
      <c r="D86" s="1"/>
      <c r="E86" s="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7.25" thickBot="1" x14ac:dyDescent="0.25">
      <c r="A87" s="1"/>
      <c r="B87" s="1"/>
      <c r="C87" s="1"/>
      <c r="D87" s="1"/>
      <c r="E87" s="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7.25" thickBot="1" x14ac:dyDescent="0.25">
      <c r="A88" s="1"/>
      <c r="B88" s="1"/>
      <c r="C88" s="1"/>
      <c r="D88" s="1"/>
      <c r="E88" s="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7.25" thickBot="1" x14ac:dyDescent="0.25">
      <c r="A89" s="1"/>
      <c r="B89" s="1"/>
      <c r="C89" s="1"/>
      <c r="D89" s="1"/>
      <c r="E89" s="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7.25" thickBot="1" x14ac:dyDescent="0.25">
      <c r="A90" s="1"/>
      <c r="B90" s="1"/>
      <c r="C90" s="1"/>
      <c r="D90" s="1"/>
      <c r="E90" s="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7.25" thickBot="1" x14ac:dyDescent="0.25">
      <c r="A91" s="1"/>
      <c r="B91" s="1"/>
      <c r="C91" s="1"/>
      <c r="D91" s="1"/>
      <c r="E91" s="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7.25" thickBot="1" x14ac:dyDescent="0.25">
      <c r="A92" s="1"/>
      <c r="B92" s="1"/>
      <c r="C92" s="1"/>
      <c r="D92" s="1"/>
      <c r="E92" s="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7.25" thickBot="1" x14ac:dyDescent="0.25">
      <c r="A93" s="1"/>
      <c r="B93" s="1"/>
      <c r="C93" s="1"/>
      <c r="D93" s="1"/>
      <c r="E93" s="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7.25" thickBot="1" x14ac:dyDescent="0.25">
      <c r="A94" s="1"/>
      <c r="B94" s="1"/>
      <c r="C94" s="1"/>
      <c r="D94" s="1"/>
      <c r="E94" s="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7.25" thickBot="1" x14ac:dyDescent="0.25">
      <c r="A95" s="1"/>
      <c r="B95" s="1"/>
      <c r="C95" s="1"/>
      <c r="D95" s="1"/>
      <c r="E95" s="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7.25" thickBot="1" x14ac:dyDescent="0.25">
      <c r="A96" s="1"/>
      <c r="B96" s="1"/>
      <c r="C96" s="1"/>
      <c r="D96" s="1"/>
      <c r="E96" s="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7.25" thickBot="1" x14ac:dyDescent="0.25">
      <c r="A97" s="1"/>
      <c r="B97" s="1"/>
      <c r="C97" s="1"/>
      <c r="D97" s="1"/>
      <c r="E97" s="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7.25" thickBot="1" x14ac:dyDescent="0.25">
      <c r="A98" s="1"/>
      <c r="B98" s="1"/>
      <c r="C98" s="1"/>
      <c r="D98" s="1"/>
      <c r="E98" s="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7.25" thickBot="1" x14ac:dyDescent="0.25">
      <c r="A99" s="1"/>
      <c r="B99" s="1"/>
      <c r="C99" s="1"/>
      <c r="D99" s="1"/>
      <c r="E99" s="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7.25" thickBot="1" x14ac:dyDescent="0.25">
      <c r="A100" s="1"/>
      <c r="B100" s="1"/>
      <c r="C100" s="1"/>
      <c r="D100" s="1"/>
      <c r="E100" s="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7.25" thickBot="1" x14ac:dyDescent="0.25">
      <c r="A101" s="1"/>
      <c r="B101" s="1"/>
      <c r="C101" s="1"/>
      <c r="D101" s="1"/>
      <c r="E101" s="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7.25" thickBot="1" x14ac:dyDescent="0.25">
      <c r="A102" s="1"/>
      <c r="B102" s="1"/>
      <c r="C102" s="1"/>
      <c r="D102" s="1"/>
      <c r="E102" s="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7.25" thickBot="1" x14ac:dyDescent="0.25">
      <c r="A103" s="1"/>
      <c r="B103" s="1"/>
      <c r="C103" s="1"/>
      <c r="D103" s="1"/>
      <c r="E103" s="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7.25" thickBot="1" x14ac:dyDescent="0.25">
      <c r="A104" s="1"/>
      <c r="B104" s="1"/>
      <c r="C104" s="1"/>
      <c r="D104" s="1"/>
      <c r="E104" s="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7.25" thickBot="1" x14ac:dyDescent="0.25">
      <c r="A105" s="1"/>
      <c r="B105" s="1"/>
      <c r="C105" s="1"/>
      <c r="D105" s="1"/>
      <c r="E105" s="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7.25" thickBot="1" x14ac:dyDescent="0.25">
      <c r="A106" s="1"/>
      <c r="B106" s="1"/>
      <c r="C106" s="1"/>
      <c r="D106" s="1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7.25" thickBot="1" x14ac:dyDescent="0.25">
      <c r="A107" s="1"/>
      <c r="B107" s="1"/>
      <c r="C107" s="1"/>
      <c r="D107" s="1"/>
      <c r="E107" s="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7.25" thickBot="1" x14ac:dyDescent="0.25">
      <c r="A108" s="1"/>
      <c r="B108" s="1"/>
      <c r="C108" s="1"/>
      <c r="D108" s="1"/>
      <c r="E108" s="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7.25" thickBot="1" x14ac:dyDescent="0.25">
      <c r="A109" s="1"/>
      <c r="B109" s="1"/>
      <c r="C109" s="1"/>
      <c r="D109" s="1"/>
      <c r="E109" s="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7.25" thickBot="1" x14ac:dyDescent="0.25">
      <c r="A110" s="1"/>
      <c r="B110" s="1"/>
      <c r="C110" s="1"/>
      <c r="D110" s="1"/>
      <c r="E110" s="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7.25" thickBot="1" x14ac:dyDescent="0.25">
      <c r="A111" s="1"/>
      <c r="B111" s="1"/>
      <c r="C111" s="1"/>
      <c r="D111" s="1"/>
      <c r="E111" s="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7.25" thickBot="1" x14ac:dyDescent="0.25">
      <c r="A112" s="1"/>
      <c r="B112" s="1"/>
      <c r="C112" s="1"/>
      <c r="D112" s="1"/>
      <c r="E112" s="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 (2)</vt:lpstr>
      <vt:lpstr>申請整理</vt:lpstr>
      <vt:lpstr>申請資料</vt:lpstr>
      <vt:lpstr>原始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2019-07-07T11:06:56Z</dcterms:created>
  <dcterms:modified xsi:type="dcterms:W3CDTF">2019-08-07T09:48:23Z</dcterms:modified>
</cp:coreProperties>
</file>