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17483\Desktop\"/>
    </mc:Choice>
  </mc:AlternateContent>
  <xr:revisionPtr revIDLastSave="0" documentId="13_ncr:1_{D6798D7A-7A67-48D5-8261-4ABDD03ABDA6}" xr6:coauthVersionLast="47" xr6:coauthVersionMax="47" xr10:uidLastSave="{00000000-0000-0000-0000-000000000000}"/>
  <bookViews>
    <workbookView xWindow="300" yWindow="2688" windowWidth="17280" windowHeight="8880" xr2:uid="{00000000-000D-0000-FFFF-FFFF00000000}"/>
  </bookViews>
  <sheets>
    <sheet name="Sheet1" sheetId="1" r:id="rId1"/>
    <sheet name="节假日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7" i="1" l="1"/>
  <c r="AN8" i="1"/>
  <c r="AN9" i="1"/>
  <c r="AN10" i="1"/>
  <c r="AN11" i="1"/>
  <c r="AN12" i="1"/>
  <c r="AN13" i="1"/>
  <c r="AN14" i="1"/>
  <c r="AN15" i="1"/>
  <c r="AM8" i="1"/>
  <c r="AM9" i="1"/>
  <c r="AM10" i="1"/>
  <c r="AM11" i="1"/>
  <c r="AM12" i="1"/>
  <c r="AM13" i="1"/>
  <c r="AM14" i="1"/>
  <c r="AM15" i="1"/>
  <c r="AM7" i="1"/>
  <c r="AL8" i="1"/>
  <c r="AL9" i="1"/>
  <c r="AL10" i="1"/>
  <c r="AL11" i="1"/>
  <c r="AL12" i="1"/>
  <c r="AL13" i="1"/>
  <c r="AL14" i="1"/>
  <c r="AL15" i="1"/>
  <c r="AL7" i="1"/>
  <c r="AK8" i="1"/>
  <c r="AK9" i="1"/>
  <c r="AK10" i="1"/>
  <c r="AK11" i="1"/>
  <c r="AK12" i="1"/>
  <c r="AK13" i="1"/>
  <c r="AK14" i="1"/>
  <c r="AK15" i="1"/>
  <c r="AK7" i="1"/>
  <c r="F3" i="1"/>
  <c r="F6" i="1"/>
  <c r="F5" i="1" s="1"/>
  <c r="G6" i="1" l="1"/>
  <c r="G5" i="1" l="1"/>
  <c r="H6" i="1"/>
  <c r="I6" i="1" l="1"/>
  <c r="H5" i="1"/>
  <c r="J6" i="1" l="1"/>
  <c r="I5" i="1"/>
  <c r="K6" i="1" l="1"/>
  <c r="J5" i="1"/>
  <c r="L6" i="1" l="1"/>
  <c r="K5" i="1"/>
  <c r="M6" i="1" l="1"/>
  <c r="L5" i="1"/>
  <c r="N6" i="1" l="1"/>
  <c r="M5" i="1"/>
  <c r="O6" i="1" l="1"/>
  <c r="N5" i="1"/>
  <c r="P6" i="1" l="1"/>
  <c r="O5" i="1"/>
  <c r="Q6" i="1" l="1"/>
  <c r="P5" i="1"/>
  <c r="R6" i="1" l="1"/>
  <c r="Q5" i="1"/>
  <c r="S6" i="1" l="1"/>
  <c r="R5" i="1"/>
  <c r="T6" i="1" l="1"/>
  <c r="S5" i="1"/>
  <c r="U6" i="1" l="1"/>
  <c r="T5" i="1"/>
  <c r="V6" i="1" l="1"/>
  <c r="U5" i="1"/>
  <c r="W6" i="1" l="1"/>
  <c r="V5" i="1"/>
  <c r="X6" i="1" l="1"/>
  <c r="W5" i="1"/>
  <c r="Y6" i="1" l="1"/>
  <c r="X5" i="1"/>
  <c r="Z6" i="1" l="1"/>
  <c r="Y5" i="1"/>
  <c r="AA6" i="1" l="1"/>
  <c r="Z5" i="1"/>
  <c r="AB6" i="1" l="1"/>
  <c r="AA5" i="1"/>
  <c r="AC6" i="1" l="1"/>
  <c r="AB5" i="1"/>
  <c r="AD6" i="1" l="1"/>
  <c r="AC5" i="1"/>
  <c r="AE6" i="1" l="1"/>
  <c r="AD5" i="1"/>
  <c r="AF6" i="1" l="1"/>
  <c r="AE5" i="1"/>
  <c r="AG6" i="1" l="1"/>
  <c r="AF5" i="1"/>
  <c r="AH6" i="1" l="1"/>
  <c r="AG5" i="1"/>
  <c r="AI6" i="1" l="1"/>
  <c r="AI5" i="1" s="1"/>
  <c r="AH5" i="1"/>
</calcChain>
</file>

<file path=xl/sharedStrings.xml><?xml version="1.0" encoding="utf-8"?>
<sst xmlns="http://schemas.openxmlformats.org/spreadsheetml/2006/main" count="32" uniqueCount="28">
  <si>
    <t>全职员工</t>
    <phoneticPr fontId="1" type="noConversion"/>
  </si>
  <si>
    <t>T001</t>
    <phoneticPr fontId="1" type="noConversion"/>
  </si>
  <si>
    <t>T002</t>
    <phoneticPr fontId="1" type="noConversion"/>
  </si>
  <si>
    <t>T003</t>
    <phoneticPr fontId="1" type="noConversion"/>
  </si>
  <si>
    <t>T004</t>
    <phoneticPr fontId="1" type="noConversion"/>
  </si>
  <si>
    <t>兼职员工</t>
    <phoneticPr fontId="1" type="noConversion"/>
  </si>
  <si>
    <t>J001</t>
    <phoneticPr fontId="1" type="noConversion"/>
  </si>
  <si>
    <t>J002</t>
    <phoneticPr fontId="1" type="noConversion"/>
  </si>
  <si>
    <t>J003</t>
    <phoneticPr fontId="1" type="noConversion"/>
  </si>
  <si>
    <t>娜娜</t>
    <phoneticPr fontId="1" type="noConversion"/>
  </si>
  <si>
    <t>冰冰</t>
    <phoneticPr fontId="1" type="noConversion"/>
  </si>
  <si>
    <t>彬彬</t>
    <phoneticPr fontId="1" type="noConversion"/>
  </si>
  <si>
    <t>小美</t>
    <phoneticPr fontId="1" type="noConversion"/>
  </si>
  <si>
    <t>小明</t>
    <phoneticPr fontId="1" type="noConversion"/>
  </si>
  <si>
    <t>小王</t>
    <phoneticPr fontId="1" type="noConversion"/>
  </si>
  <si>
    <t>小陈</t>
    <phoneticPr fontId="1" type="noConversion"/>
  </si>
  <si>
    <t>年</t>
    <phoneticPr fontId="1" type="noConversion"/>
  </si>
  <si>
    <t>月</t>
    <phoneticPr fontId="1" type="noConversion"/>
  </si>
  <si>
    <t>病假</t>
    <phoneticPr fontId="1" type="noConversion"/>
  </si>
  <si>
    <t>事假</t>
    <phoneticPr fontId="1" type="noConversion"/>
  </si>
  <si>
    <t>出勤</t>
    <phoneticPr fontId="1" type="noConversion"/>
  </si>
  <si>
    <t>节假日</t>
    <phoneticPr fontId="1" type="noConversion"/>
  </si>
  <si>
    <t>日期</t>
    <phoneticPr fontId="1" type="noConversion"/>
  </si>
  <si>
    <t>中秋节</t>
    <phoneticPr fontId="1" type="noConversion"/>
  </si>
  <si>
    <t>休</t>
    <phoneticPr fontId="1" type="noConversion"/>
  </si>
  <si>
    <t>事假</t>
  </si>
  <si>
    <t>休</t>
  </si>
  <si>
    <t>病假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</si>
</sst>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yyyy/m/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0" borderId="1" xfId="0" applyBorder="1"/>
    <xf numFmtId="17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77" fontId="0" fillId="0" borderId="0" xfId="0" applyNumberFormat="1"/>
    <xf numFmtId="0" fontId="2" fillId="0" borderId="0" xfId="0" applyFont="1"/>
    <xf numFmtId="176" fontId="0" fillId="0" borderId="0" xfId="0" applyNumberFormat="1"/>
  </cellXfs>
  <cellStyles count="1">
    <cellStyle name="常规" xfId="0" builtinId="0"/>
  </cellStyles>
  <dxfs count="3">
    <dxf>
      <fill>
        <patternFill patternType="lightDown">
          <bgColor theme="9" tint="0.79998168889431442"/>
        </patternFill>
      </fill>
    </dxf>
    <dxf>
      <fill>
        <patternFill patternType="lightDown">
          <bgColor theme="7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385482</xdr:colOff>
      <xdr:row>2</xdr:row>
      <xdr:rowOff>44824</xdr:rowOff>
    </xdr:from>
    <xdr:to>
      <xdr:col>32</xdr:col>
      <xdr:colOff>322729</xdr:colOff>
      <xdr:row>2</xdr:row>
      <xdr:rowOff>251012</xdr:rowOff>
    </xdr:to>
    <xdr:sp macro="" textlink="">
      <xdr:nvSpPr>
        <xdr:cNvPr id="2" name="矩形: 圆角 1">
          <a:extLst>
            <a:ext uri="{FF2B5EF4-FFF2-40B4-BE49-F238E27FC236}">
              <a16:creationId xmlns:a16="http://schemas.microsoft.com/office/drawing/2014/main" id="{E51A6454-9A14-73A3-F3AE-CA6A1636F5C6}"/>
            </a:ext>
          </a:extLst>
        </xdr:cNvPr>
        <xdr:cNvSpPr/>
      </xdr:nvSpPr>
      <xdr:spPr>
        <a:xfrm>
          <a:off x="11367247" y="403412"/>
          <a:ext cx="1515035" cy="206188"/>
        </a:xfrm>
        <a:prstGeom prst="roundRect">
          <a:avLst/>
        </a:prstGeom>
        <a:noFill/>
        <a:ln w="19050"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"/>
  <sheetViews>
    <sheetView showGridLines="0" tabSelected="1" zoomScale="70" zoomScaleNormal="70" workbookViewId="0">
      <selection activeCell="AN7" sqref="AN7"/>
    </sheetView>
  </sheetViews>
  <sheetFormatPr defaultRowHeight="13.8" x14ac:dyDescent="0.25"/>
  <cols>
    <col min="1" max="2" width="3.77734375" style="3" customWidth="1"/>
    <col min="3" max="4" width="8.77734375" style="4" customWidth="1"/>
    <col min="5" max="5" width="2.77734375" customWidth="1"/>
    <col min="6" max="35" width="5.77734375" customWidth="1"/>
    <col min="36" max="36" width="2.77734375" customWidth="1"/>
    <col min="37" max="40" width="5.77734375" customWidth="1"/>
    <col min="41" max="42" width="8.77734375" style="3" customWidth="1"/>
  </cols>
  <sheetData>
    <row r="1" spans="3:40" s="3" customFormat="1" ht="13.8" customHeight="1" x14ac:dyDescent="0.25"/>
    <row r="2" spans="3:40" s="3" customFormat="1" ht="13.8" customHeight="1" x14ac:dyDescent="0.25"/>
    <row r="3" spans="3:40" ht="20.399999999999999" x14ac:dyDescent="0.35">
      <c r="F3" s="10" t="str">
        <f>_xlfn.CONCAT(AD3:AG3,"员工排班表")</f>
        <v>2024年9月员工排班表</v>
      </c>
      <c r="AD3" s="2">
        <v>2024</v>
      </c>
      <c r="AE3" s="2" t="s">
        <v>16</v>
      </c>
      <c r="AF3" s="2">
        <v>9</v>
      </c>
      <c r="AG3" s="2" t="s">
        <v>17</v>
      </c>
    </row>
    <row r="5" spans="3:40" ht="15" customHeight="1" x14ac:dyDescent="0.25">
      <c r="F5" s="1" t="str">
        <f>TEXT(F6,"aaa")</f>
        <v>日</v>
      </c>
      <c r="G5" s="1" t="str">
        <f t="shared" ref="G5:AH5" si="0">TEXT(G6,"aaa")</f>
        <v>一</v>
      </c>
      <c r="H5" s="1" t="str">
        <f t="shared" si="0"/>
        <v>二</v>
      </c>
      <c r="I5" s="1" t="str">
        <f t="shared" si="0"/>
        <v>三</v>
      </c>
      <c r="J5" s="1" t="str">
        <f t="shared" si="0"/>
        <v>四</v>
      </c>
      <c r="K5" s="1" t="str">
        <f t="shared" si="0"/>
        <v>五</v>
      </c>
      <c r="L5" s="1" t="str">
        <f t="shared" si="0"/>
        <v>六</v>
      </c>
      <c r="M5" s="1" t="str">
        <f t="shared" si="0"/>
        <v>日</v>
      </c>
      <c r="N5" s="1" t="str">
        <f t="shared" si="0"/>
        <v>一</v>
      </c>
      <c r="O5" s="1" t="str">
        <f t="shared" si="0"/>
        <v>二</v>
      </c>
      <c r="P5" s="1" t="str">
        <f t="shared" si="0"/>
        <v>三</v>
      </c>
      <c r="Q5" s="1" t="str">
        <f t="shared" si="0"/>
        <v>四</v>
      </c>
      <c r="R5" s="1" t="str">
        <f t="shared" si="0"/>
        <v>五</v>
      </c>
      <c r="S5" s="1" t="str">
        <f t="shared" si="0"/>
        <v>六</v>
      </c>
      <c r="T5" s="1" t="str">
        <f t="shared" si="0"/>
        <v>日</v>
      </c>
      <c r="U5" s="1" t="str">
        <f t="shared" si="0"/>
        <v>一</v>
      </c>
      <c r="V5" s="1" t="str">
        <f t="shared" si="0"/>
        <v>二</v>
      </c>
      <c r="W5" s="1" t="str">
        <f t="shared" si="0"/>
        <v>三</v>
      </c>
      <c r="X5" s="1" t="str">
        <f t="shared" si="0"/>
        <v>四</v>
      </c>
      <c r="Y5" s="1" t="str">
        <f t="shared" si="0"/>
        <v>五</v>
      </c>
      <c r="Z5" s="1" t="str">
        <f t="shared" si="0"/>
        <v>六</v>
      </c>
      <c r="AA5" s="1" t="str">
        <f t="shared" si="0"/>
        <v>日</v>
      </c>
      <c r="AB5" s="1" t="str">
        <f t="shared" si="0"/>
        <v>一</v>
      </c>
      <c r="AC5" s="1" t="str">
        <f t="shared" si="0"/>
        <v>二</v>
      </c>
      <c r="AD5" s="1" t="str">
        <f t="shared" si="0"/>
        <v>三</v>
      </c>
      <c r="AE5" s="1" t="str">
        <f t="shared" si="0"/>
        <v>四</v>
      </c>
      <c r="AF5" s="1" t="str">
        <f t="shared" si="0"/>
        <v>五</v>
      </c>
      <c r="AG5" s="1" t="str">
        <f t="shared" si="0"/>
        <v>六</v>
      </c>
      <c r="AH5" s="1" t="str">
        <f t="shared" si="0"/>
        <v>日</v>
      </c>
      <c r="AI5" s="1" t="str">
        <f>TEXT(AI6,"aaa")</f>
        <v>一</v>
      </c>
      <c r="AJ5" s="1"/>
      <c r="AK5" s="1"/>
      <c r="AL5" s="1"/>
      <c r="AM5" s="1"/>
      <c r="AN5" s="1"/>
    </row>
    <row r="6" spans="3:40" ht="15" customHeight="1" x14ac:dyDescent="0.25">
      <c r="C6" s="5" t="s">
        <v>0</v>
      </c>
      <c r="D6" s="5"/>
      <c r="F6" s="7">
        <f>DATE(AD3,AF3,1)</f>
        <v>45536</v>
      </c>
      <c r="G6" s="7">
        <f>F6+1</f>
        <v>45537</v>
      </c>
      <c r="H6" s="7">
        <f t="shared" ref="H6:AI6" si="1">G6+1</f>
        <v>45538</v>
      </c>
      <c r="I6" s="7">
        <f t="shared" si="1"/>
        <v>45539</v>
      </c>
      <c r="J6" s="7">
        <f t="shared" si="1"/>
        <v>45540</v>
      </c>
      <c r="K6" s="7">
        <f t="shared" si="1"/>
        <v>45541</v>
      </c>
      <c r="L6" s="7">
        <f t="shared" si="1"/>
        <v>45542</v>
      </c>
      <c r="M6" s="7">
        <f t="shared" si="1"/>
        <v>45543</v>
      </c>
      <c r="N6" s="7">
        <f t="shared" si="1"/>
        <v>45544</v>
      </c>
      <c r="O6" s="7">
        <f t="shared" si="1"/>
        <v>45545</v>
      </c>
      <c r="P6" s="7">
        <f t="shared" si="1"/>
        <v>45546</v>
      </c>
      <c r="Q6" s="7">
        <f t="shared" si="1"/>
        <v>45547</v>
      </c>
      <c r="R6" s="7">
        <f t="shared" si="1"/>
        <v>45548</v>
      </c>
      <c r="S6" s="7">
        <f t="shared" si="1"/>
        <v>45549</v>
      </c>
      <c r="T6" s="7">
        <f t="shared" si="1"/>
        <v>45550</v>
      </c>
      <c r="U6" s="7">
        <f t="shared" si="1"/>
        <v>45551</v>
      </c>
      <c r="V6" s="7">
        <f t="shared" si="1"/>
        <v>45552</v>
      </c>
      <c r="W6" s="7">
        <f t="shared" si="1"/>
        <v>45553</v>
      </c>
      <c r="X6" s="7">
        <f t="shared" si="1"/>
        <v>45554</v>
      </c>
      <c r="Y6" s="7">
        <f t="shared" si="1"/>
        <v>45555</v>
      </c>
      <c r="Z6" s="7">
        <f t="shared" si="1"/>
        <v>45556</v>
      </c>
      <c r="AA6" s="7">
        <f t="shared" si="1"/>
        <v>45557</v>
      </c>
      <c r="AB6" s="7">
        <f t="shared" si="1"/>
        <v>45558</v>
      </c>
      <c r="AC6" s="7">
        <f t="shared" si="1"/>
        <v>45559</v>
      </c>
      <c r="AD6" s="7">
        <f t="shared" si="1"/>
        <v>45560</v>
      </c>
      <c r="AE6" s="7">
        <f t="shared" si="1"/>
        <v>45561</v>
      </c>
      <c r="AF6" s="7">
        <f t="shared" si="1"/>
        <v>45562</v>
      </c>
      <c r="AG6" s="7">
        <f>AF6+1</f>
        <v>45563</v>
      </c>
      <c r="AH6" s="7">
        <f t="shared" si="1"/>
        <v>45564</v>
      </c>
      <c r="AI6" s="7">
        <f t="shared" si="1"/>
        <v>45565</v>
      </c>
      <c r="AJ6" s="8"/>
      <c r="AK6" s="8" t="s">
        <v>18</v>
      </c>
      <c r="AL6" s="8" t="s">
        <v>19</v>
      </c>
      <c r="AM6" s="8" t="s">
        <v>24</v>
      </c>
      <c r="AN6" s="8" t="s">
        <v>20</v>
      </c>
    </row>
    <row r="7" spans="3:40" x14ac:dyDescent="0.25">
      <c r="C7" s="4" t="s">
        <v>1</v>
      </c>
      <c r="D7" s="4" t="s">
        <v>9</v>
      </c>
      <c r="AC7" t="s">
        <v>27</v>
      </c>
      <c r="AG7" t="s">
        <v>26</v>
      </c>
      <c r="AK7">
        <f>COUNTIF($F7:$AI7,AK$6)</f>
        <v>1</v>
      </c>
      <c r="AL7">
        <f>COUNTIF($F7:$AI7,AL$6)</f>
        <v>0</v>
      </c>
      <c r="AM7">
        <f>COUNTIF($F7:$AI7,AM$6)</f>
        <v>1</v>
      </c>
      <c r="AN7" s="11">
        <f>NETWORKDAYS(F$6,EOMONTH(F$6,0),Sheet1!$B$2:$B$4)-SUM(Sheet1!AK7:AM7)</f>
        <v>19</v>
      </c>
    </row>
    <row r="8" spans="3:40" x14ac:dyDescent="0.25">
      <c r="C8" s="4" t="s">
        <v>2</v>
      </c>
      <c r="D8" s="4" t="s">
        <v>10</v>
      </c>
      <c r="AK8">
        <f t="shared" ref="AK8:AM15" si="2">COUNTIF($F8:$AI8,AK$6)</f>
        <v>0</v>
      </c>
      <c r="AL8">
        <f t="shared" si="2"/>
        <v>0</v>
      </c>
      <c r="AM8">
        <f t="shared" si="2"/>
        <v>0</v>
      </c>
      <c r="AN8" s="11">
        <f>NETWORKDAYS(F$6,EOMONTH(F$6,0),Sheet1!$B$2:$B$4)-SUM(Sheet1!AK8:AM8)</f>
        <v>21</v>
      </c>
    </row>
    <row r="9" spans="3:40" x14ac:dyDescent="0.25">
      <c r="C9" s="4" t="s">
        <v>3</v>
      </c>
      <c r="D9" s="4" t="s">
        <v>11</v>
      </c>
      <c r="J9" t="s">
        <v>25</v>
      </c>
      <c r="AK9">
        <f t="shared" si="2"/>
        <v>0</v>
      </c>
      <c r="AL9">
        <f t="shared" si="2"/>
        <v>1</v>
      </c>
      <c r="AM9">
        <f t="shared" si="2"/>
        <v>0</v>
      </c>
      <c r="AN9" s="11">
        <f>NETWORKDAYS(F$6,EOMONTH(F$6,0),Sheet1!$B$2:$B$4)-SUM(Sheet1!AK9:AM9)</f>
        <v>20</v>
      </c>
    </row>
    <row r="10" spans="3:40" x14ac:dyDescent="0.25">
      <c r="C10" s="4" t="s">
        <v>4</v>
      </c>
      <c r="D10" s="4" t="s">
        <v>12</v>
      </c>
      <c r="AK10">
        <f t="shared" si="2"/>
        <v>0</v>
      </c>
      <c r="AL10">
        <f t="shared" si="2"/>
        <v>0</v>
      </c>
      <c r="AM10">
        <f t="shared" si="2"/>
        <v>0</v>
      </c>
      <c r="AN10" s="11">
        <f>NETWORKDAYS(F$6,EOMONTH(F$6,0),Sheet1!$B$2:$B$4)-SUM(Sheet1!AK10:AM10)</f>
        <v>21</v>
      </c>
    </row>
    <row r="11" spans="3:40" x14ac:dyDescent="0.25">
      <c r="AK11">
        <f t="shared" si="2"/>
        <v>0</v>
      </c>
      <c r="AL11">
        <f t="shared" si="2"/>
        <v>0</v>
      </c>
      <c r="AM11">
        <f t="shared" si="2"/>
        <v>0</v>
      </c>
      <c r="AN11" s="11">
        <f>NETWORKDAYS(F$6,EOMONTH(F$6,0),Sheet1!$B$2:$B$4)-SUM(Sheet1!AK11:AM11)</f>
        <v>21</v>
      </c>
    </row>
    <row r="12" spans="3:40" x14ac:dyDescent="0.25">
      <c r="C12" s="5" t="s">
        <v>5</v>
      </c>
      <c r="D12" s="5"/>
      <c r="E12" s="6"/>
      <c r="AK12">
        <f t="shared" si="2"/>
        <v>0</v>
      </c>
      <c r="AL12">
        <f t="shared" si="2"/>
        <v>0</v>
      </c>
      <c r="AM12">
        <f t="shared" si="2"/>
        <v>0</v>
      </c>
      <c r="AN12" s="11">
        <f>NETWORKDAYS(F$6,EOMONTH(F$6,0),Sheet1!$B$2:$B$4)-SUM(Sheet1!AK12:AM12)</f>
        <v>21</v>
      </c>
    </row>
    <row r="13" spans="3:40" x14ac:dyDescent="0.25">
      <c r="C13" s="4" t="s">
        <v>6</v>
      </c>
      <c r="D13" s="4" t="s">
        <v>13</v>
      </c>
      <c r="Q13" t="s">
        <v>26</v>
      </c>
      <c r="T13" t="s">
        <v>26</v>
      </c>
      <c r="U13" t="s">
        <v>26</v>
      </c>
      <c r="V13" t="s">
        <v>26</v>
      </c>
      <c r="AK13">
        <f t="shared" si="2"/>
        <v>0</v>
      </c>
      <c r="AL13">
        <f t="shared" si="2"/>
        <v>0</v>
      </c>
      <c r="AM13">
        <f t="shared" si="2"/>
        <v>4</v>
      </c>
      <c r="AN13" s="11">
        <f>NETWORKDAYS(F$6,EOMONTH(F$6,0),Sheet1!$B$2:$B$4)-SUM(Sheet1!AK13:AM13)</f>
        <v>17</v>
      </c>
    </row>
    <row r="14" spans="3:40" x14ac:dyDescent="0.25">
      <c r="C14" s="4" t="s">
        <v>7</v>
      </c>
      <c r="D14" s="4" t="s">
        <v>14</v>
      </c>
      <c r="AK14">
        <f t="shared" si="2"/>
        <v>0</v>
      </c>
      <c r="AL14">
        <f t="shared" si="2"/>
        <v>0</v>
      </c>
      <c r="AM14">
        <f t="shared" si="2"/>
        <v>0</v>
      </c>
      <c r="AN14" s="11">
        <f>NETWORKDAYS(F$6,EOMONTH(F$6,0),Sheet1!$B$2:$B$4)-SUM(Sheet1!AK14:AM14)</f>
        <v>21</v>
      </c>
    </row>
    <row r="15" spans="3:40" x14ac:dyDescent="0.25">
      <c r="C15" s="4" t="s">
        <v>8</v>
      </c>
      <c r="D15" s="4" t="s">
        <v>15</v>
      </c>
      <c r="AK15">
        <f t="shared" si="2"/>
        <v>0</v>
      </c>
      <c r="AL15">
        <f t="shared" si="2"/>
        <v>0</v>
      </c>
      <c r="AM15">
        <f t="shared" si="2"/>
        <v>0</v>
      </c>
      <c r="AN15" s="11">
        <f>NETWORKDAYS(F$6,EOMONTH(F$6,0),Sheet1!$B$2:$B$4)-SUM(Sheet1!AK15:AM15)</f>
        <v>21</v>
      </c>
    </row>
  </sheetData>
  <phoneticPr fontId="1" type="noConversion"/>
  <conditionalFormatting sqref="F7:AI15 AK7:AN15">
    <cfRule type="expression" dxfId="2" priority="5">
      <formula>ISODD(ROW())</formula>
    </cfRule>
  </conditionalFormatting>
  <conditionalFormatting sqref="F7:AI15">
    <cfRule type="expression" dxfId="0" priority="4">
      <formula>WEEKDAY(F$6,2)&gt;5</formula>
    </cfRule>
  </conditionalFormatting>
  <dataValidations count="1">
    <dataValidation type="list" allowBlank="1" showInputMessage="1" showErrorMessage="1" sqref="F7:AI15" xr:uid="{E46C989F-432A-49BD-B133-B2691A605CE3}">
      <formula1>"病假,事假,休"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CA19A46-DBB0-4471-AF1B-2834BF965CBE}">
            <xm:f>COUNTIF(节假日!$B$2:$B$4,F$6)=1</xm:f>
            <x14:dxf>
              <fill>
                <patternFill patternType="lightDown">
                  <bgColor theme="7" tint="0.79998168889431442"/>
                </patternFill>
              </fill>
            </x14:dxf>
          </x14:cfRule>
          <xm:sqref>F7:AI15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D2D63-5330-4CB4-8191-CCF44893CF55}">
  <dimension ref="A1:B4"/>
  <sheetViews>
    <sheetView workbookViewId="0">
      <selection activeCell="B4" sqref="B4"/>
    </sheetView>
  </sheetViews>
  <sheetFormatPr defaultRowHeight="13.8" x14ac:dyDescent="0.25"/>
  <cols>
    <col min="2" max="2" width="11.21875" bestFit="1" customWidth="1"/>
  </cols>
  <sheetData>
    <row r="1" spans="1:2" x14ac:dyDescent="0.25">
      <c r="A1" t="s">
        <v>21</v>
      </c>
      <c r="B1" t="s">
        <v>22</v>
      </c>
    </row>
    <row r="2" spans="1:2" x14ac:dyDescent="0.25">
      <c r="B2" s="9">
        <v>45550</v>
      </c>
    </row>
    <row r="3" spans="1:2" x14ac:dyDescent="0.25">
      <c r="B3" s="9">
        <v>45551</v>
      </c>
    </row>
    <row r="4" spans="1:2" x14ac:dyDescent="0.25">
      <c r="A4" t="s">
        <v>23</v>
      </c>
      <c r="B4" s="9">
        <v>45552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节假日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陈俞庆</dc:creator>
  <cp:lastModifiedBy>俞庆 陈</cp:lastModifiedBy>
  <dcterms:created xsi:type="dcterms:W3CDTF">2015-06-05T18:19:34Z</dcterms:created>
  <dcterms:modified xsi:type="dcterms:W3CDTF">2024-09-24T07:21:12Z</dcterms:modified>
</cp:coreProperties>
</file>