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ollectivités\Défi Energie Communes\2019\Calcul_des_economies-RJ\"/>
    </mc:Choice>
  </mc:AlternateContent>
  <xr:revisionPtr revIDLastSave="0" documentId="13_ncr:1_{68A11791-85FC-4ECF-A8DE-B32F7063167B}" xr6:coauthVersionLast="41" xr6:coauthVersionMax="41" xr10:uidLastSave="{00000000-0000-0000-0000-000000000000}"/>
  <bookViews>
    <workbookView xWindow="-120" yWindow="-120" windowWidth="29040" windowHeight="15840" xr2:uid="{024FFB6B-C982-4ABD-9717-F08949A9C13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" l="1"/>
  <c r="H37" i="1"/>
  <c r="E44" i="1"/>
  <c r="G44" i="1"/>
  <c r="H44" i="1"/>
  <c r="H28" i="1" l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7" i="1"/>
  <c r="F206" i="1" l="1"/>
  <c r="F205" i="1"/>
  <c r="F204" i="1"/>
  <c r="F191" i="1"/>
  <c r="F190" i="1"/>
  <c r="F189" i="1"/>
  <c r="F176" i="1"/>
  <c r="F175" i="1"/>
  <c r="F174" i="1"/>
  <c r="F161" i="1"/>
  <c r="F160" i="1"/>
  <c r="F159" i="1"/>
  <c r="F146" i="1"/>
  <c r="F145" i="1"/>
  <c r="F144" i="1"/>
  <c r="F131" i="1"/>
  <c r="F130" i="1"/>
  <c r="F129" i="1"/>
  <c r="F110" i="1"/>
  <c r="F111" i="1"/>
  <c r="F113" i="1"/>
  <c r="F116" i="1"/>
  <c r="F115" i="1"/>
  <c r="F114" i="1"/>
  <c r="F101" i="1"/>
  <c r="F100" i="1"/>
  <c r="F99" i="1"/>
  <c r="F86" i="1"/>
  <c r="F85" i="1"/>
  <c r="F84" i="1"/>
  <c r="F71" i="1"/>
  <c r="F70" i="1"/>
  <c r="F69" i="1"/>
  <c r="F56" i="1"/>
  <c r="F55" i="1"/>
  <c r="F54" i="1"/>
  <c r="F40" i="1"/>
  <c r="F41" i="1"/>
  <c r="F39" i="1"/>
  <c r="F203" i="1"/>
  <c r="F202" i="1"/>
  <c r="F188" i="1"/>
  <c r="F187" i="1"/>
  <c r="F173" i="1"/>
  <c r="F172" i="1"/>
  <c r="F158" i="1"/>
  <c r="F157" i="1"/>
  <c r="F143" i="1"/>
  <c r="F142" i="1"/>
  <c r="F128" i="1"/>
  <c r="F127" i="1"/>
  <c r="F112" i="1"/>
  <c r="F98" i="1"/>
  <c r="F97" i="1"/>
  <c r="F83" i="1"/>
  <c r="F82" i="1"/>
  <c r="F68" i="1"/>
  <c r="F67" i="1"/>
  <c r="F53" i="1"/>
  <c r="F52" i="1"/>
  <c r="F37" i="1"/>
  <c r="F38" i="1"/>
  <c r="E72" i="1" l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E83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E98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E111" i="1"/>
  <c r="E112" i="1"/>
  <c r="E113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E128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E143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E158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E173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E188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E203" i="1"/>
  <c r="E68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F57" i="1"/>
  <c r="E57" i="1"/>
  <c r="F51" i="1"/>
  <c r="F50" i="1"/>
  <c r="F49" i="1"/>
  <c r="F48" i="1"/>
  <c r="F47" i="1"/>
  <c r="F46" i="1"/>
  <c r="F45" i="1"/>
  <c r="F44" i="1"/>
  <c r="F43" i="1"/>
  <c r="F42" i="1"/>
  <c r="F28" i="1"/>
  <c r="F29" i="1"/>
  <c r="F30" i="1"/>
  <c r="F31" i="1"/>
  <c r="F32" i="1"/>
  <c r="F33" i="1"/>
  <c r="F34" i="1"/>
  <c r="F35" i="1"/>
  <c r="F36" i="1"/>
  <c r="F27" i="1"/>
  <c r="E53" i="1"/>
  <c r="E52" i="1"/>
  <c r="E51" i="1"/>
  <c r="E50" i="1"/>
  <c r="E49" i="1"/>
  <c r="E48" i="1"/>
  <c r="E47" i="1"/>
  <c r="E46" i="1"/>
  <c r="E45" i="1"/>
  <c r="E43" i="1"/>
  <c r="E42" i="1"/>
  <c r="E38" i="1"/>
  <c r="E37" i="1"/>
  <c r="E36" i="1"/>
  <c r="E28" i="1"/>
  <c r="E29" i="1"/>
  <c r="E30" i="1"/>
  <c r="E31" i="1"/>
  <c r="E32" i="1"/>
  <c r="E33" i="1"/>
  <c r="E34" i="1"/>
  <c r="E35" i="1"/>
  <c r="E27" i="1"/>
  <c r="C11" i="1" l="1"/>
  <c r="C15" i="1"/>
  <c r="C5" i="1"/>
  <c r="C3" i="1"/>
  <c r="C9" i="1"/>
  <c r="C17" i="1"/>
  <c r="D11" i="1"/>
  <c r="D12" i="1" s="1"/>
  <c r="D17" i="1"/>
  <c r="D9" i="1"/>
  <c r="D3" i="1"/>
  <c r="D5" i="1"/>
  <c r="D15" i="1"/>
  <c r="E14" i="1"/>
  <c r="E8" i="1"/>
  <c r="E2" i="1"/>
  <c r="N8" i="1"/>
  <c r="N14" i="1"/>
  <c r="N2" i="1"/>
  <c r="L2" i="1"/>
  <c r="L14" i="1"/>
  <c r="L8" i="1"/>
  <c r="J8" i="1"/>
  <c r="J14" i="1"/>
  <c r="J2" i="1"/>
  <c r="G8" i="1"/>
  <c r="G14" i="1"/>
  <c r="G2" i="1"/>
  <c r="D2" i="1"/>
  <c r="D14" i="1"/>
  <c r="D8" i="1"/>
  <c r="N11" i="1"/>
  <c r="N12" i="1" s="1"/>
  <c r="N17" i="1"/>
  <c r="N5" i="1"/>
  <c r="N15" i="1"/>
  <c r="N9" i="1"/>
  <c r="N3" i="1"/>
  <c r="L11" i="1"/>
  <c r="L12" i="1" s="1"/>
  <c r="L3" i="1"/>
  <c r="L15" i="1"/>
  <c r="L9" i="1"/>
  <c r="L5" i="1"/>
  <c r="L17" i="1"/>
  <c r="J11" i="1"/>
  <c r="J12" i="1" s="1"/>
  <c r="J17" i="1"/>
  <c r="J5" i="1"/>
  <c r="J15" i="1"/>
  <c r="J9" i="1"/>
  <c r="J3" i="1"/>
  <c r="G11" i="1"/>
  <c r="G12" i="1" s="1"/>
  <c r="G5" i="1"/>
  <c r="G17" i="1"/>
  <c r="G15" i="1"/>
  <c r="G3" i="1"/>
  <c r="G9" i="1"/>
  <c r="M2" i="1"/>
  <c r="M8" i="1"/>
  <c r="M14" i="1"/>
  <c r="K2" i="1"/>
  <c r="K14" i="1"/>
  <c r="K8" i="1"/>
  <c r="I8" i="1"/>
  <c r="I2" i="1"/>
  <c r="I14" i="1"/>
  <c r="H14" i="1"/>
  <c r="H8" i="1"/>
  <c r="H2" i="1"/>
  <c r="F8" i="1"/>
  <c r="F14" i="1"/>
  <c r="F2" i="1"/>
  <c r="C14" i="1"/>
  <c r="C2" i="1"/>
  <c r="C8" i="1"/>
  <c r="E11" i="1"/>
  <c r="E17" i="1"/>
  <c r="E15" i="1"/>
  <c r="E5" i="1"/>
  <c r="E3" i="1"/>
  <c r="E9" i="1"/>
  <c r="M11" i="1"/>
  <c r="M12" i="1" s="1"/>
  <c r="M15" i="1"/>
  <c r="M9" i="1"/>
  <c r="M5" i="1"/>
  <c r="M17" i="1"/>
  <c r="M3" i="1"/>
  <c r="K11" i="1"/>
  <c r="K12" i="1" s="1"/>
  <c r="K17" i="1"/>
  <c r="K9" i="1"/>
  <c r="K15" i="1"/>
  <c r="K3" i="1"/>
  <c r="K5" i="1"/>
  <c r="I11" i="1"/>
  <c r="I12" i="1" s="1"/>
  <c r="I3" i="1"/>
  <c r="I15" i="1"/>
  <c r="I9" i="1"/>
  <c r="I5" i="1"/>
  <c r="I17" i="1"/>
  <c r="H11" i="1"/>
  <c r="H12" i="1" s="1"/>
  <c r="H17" i="1"/>
  <c r="H9" i="1"/>
  <c r="H3" i="1"/>
  <c r="H15" i="1"/>
  <c r="H5" i="1"/>
  <c r="F11" i="1"/>
  <c r="F12" i="1" s="1"/>
  <c r="F15" i="1"/>
  <c r="F9" i="1"/>
  <c r="F3" i="1"/>
  <c r="F17" i="1"/>
  <c r="F5" i="1"/>
  <c r="O11" i="1" l="1"/>
  <c r="E12" i="1" s="1"/>
  <c r="O9" i="1"/>
  <c r="K10" i="1" s="1"/>
  <c r="K13" i="1" s="1"/>
  <c r="O5" i="1"/>
  <c r="E6" i="1" s="1"/>
  <c r="O8" i="1"/>
  <c r="O17" i="1"/>
  <c r="L18" i="1" s="1"/>
  <c r="O14" i="1"/>
  <c r="O15" i="1"/>
  <c r="M16" i="1" s="1"/>
  <c r="O3" i="1"/>
  <c r="O2" i="1"/>
  <c r="K16" i="1" l="1"/>
  <c r="C16" i="1"/>
  <c r="L16" i="1"/>
  <c r="G16" i="1"/>
  <c r="D16" i="1"/>
  <c r="I16" i="1"/>
  <c r="H16" i="1"/>
  <c r="N16" i="1"/>
  <c r="E16" i="1"/>
  <c r="F16" i="1"/>
  <c r="J16" i="1"/>
  <c r="C12" i="1"/>
  <c r="G18" i="1"/>
  <c r="F19" i="1"/>
  <c r="E18" i="1"/>
  <c r="M18" i="1"/>
  <c r="H18" i="1"/>
  <c r="N18" i="1"/>
  <c r="I18" i="1"/>
  <c r="F18" i="1"/>
  <c r="J18" i="1"/>
  <c r="D18" i="1"/>
  <c r="K18" i="1"/>
  <c r="C18" i="1"/>
  <c r="J19" i="1"/>
  <c r="M19" i="1"/>
  <c r="K19" i="1"/>
  <c r="L19" i="1"/>
  <c r="C19" i="1"/>
  <c r="E19" i="1"/>
  <c r="H19" i="1"/>
  <c r="G19" i="1"/>
  <c r="D19" i="1"/>
  <c r="N19" i="1"/>
  <c r="I19" i="1"/>
  <c r="C6" i="1"/>
  <c r="I6" i="1"/>
  <c r="D10" i="1"/>
  <c r="D13" i="1" s="1"/>
  <c r="H10" i="1"/>
  <c r="H13" i="1" s="1"/>
  <c r="F10" i="1"/>
  <c r="F13" i="1" s="1"/>
  <c r="C10" i="1"/>
  <c r="G10" i="1"/>
  <c r="G13" i="1" s="1"/>
  <c r="N10" i="1"/>
  <c r="N13" i="1" s="1"/>
  <c r="E10" i="1"/>
  <c r="E13" i="1" s="1"/>
  <c r="L10" i="1"/>
  <c r="L13" i="1" s="1"/>
  <c r="I10" i="1"/>
  <c r="I13" i="1" s="1"/>
  <c r="J6" i="1"/>
  <c r="J10" i="1"/>
  <c r="J13" i="1" s="1"/>
  <c r="M10" i="1"/>
  <c r="M13" i="1" s="1"/>
  <c r="H6" i="1"/>
  <c r="D6" i="1"/>
  <c r="F6" i="1"/>
  <c r="G6" i="1"/>
  <c r="K6" i="1"/>
  <c r="N6" i="1"/>
  <c r="M6" i="1"/>
  <c r="L6" i="1"/>
  <c r="C4" i="1"/>
  <c r="E4" i="1"/>
  <c r="E7" i="1" s="1"/>
  <c r="G4" i="1"/>
  <c r="I4" i="1"/>
  <c r="I7" i="1" s="1"/>
  <c r="D4" i="1"/>
  <c r="N4" i="1"/>
  <c r="N7" i="1" s="1"/>
  <c r="F4" i="1"/>
  <c r="F7" i="1" s="1"/>
  <c r="J4" i="1"/>
  <c r="L4" i="1"/>
  <c r="K4" i="1"/>
  <c r="M4" i="1"/>
  <c r="M7" i="1" s="1"/>
  <c r="H4" i="1"/>
  <c r="C7" i="1" l="1"/>
  <c r="K7" i="1"/>
  <c r="L7" i="1"/>
  <c r="D7" i="1"/>
  <c r="H7" i="1"/>
  <c r="J7" i="1"/>
  <c r="G7" i="1"/>
  <c r="C13" i="1"/>
  <c r="F20" i="1"/>
  <c r="N20" i="1"/>
  <c r="M20" i="1"/>
  <c r="G20" i="1"/>
  <c r="K20" i="1"/>
  <c r="E20" i="1"/>
  <c r="L20" i="1"/>
  <c r="D20" i="1"/>
  <c r="H20" i="1"/>
  <c r="J20" i="1"/>
  <c r="I20" i="1"/>
  <c r="C20" i="1" l="1"/>
  <c r="O7" i="1"/>
</calcChain>
</file>

<file path=xl/sharedStrings.xml><?xml version="1.0" encoding="utf-8"?>
<sst xmlns="http://schemas.openxmlformats.org/spreadsheetml/2006/main" count="433" uniqueCount="38">
  <si>
    <t>N° équipier</t>
  </si>
  <si>
    <t>Chauffage</t>
  </si>
  <si>
    <t>Catégorie</t>
  </si>
  <si>
    <t>GN</t>
  </si>
  <si>
    <t>ELEC</t>
  </si>
  <si>
    <t>FIOUL</t>
  </si>
  <si>
    <t xml:space="preserve"> Evolution ELEC</t>
  </si>
  <si>
    <t>Evolution GN</t>
  </si>
  <si>
    <t>FGN</t>
  </si>
  <si>
    <t>FELEC</t>
  </si>
  <si>
    <t>CELEC</t>
  </si>
  <si>
    <t>CGN</t>
  </si>
  <si>
    <t>BGN</t>
  </si>
  <si>
    <t>BELEC</t>
  </si>
  <si>
    <t>FUS</t>
  </si>
  <si>
    <t>Moyenne des évolutions ELEC</t>
  </si>
  <si>
    <t>Moyenne des évolutions GN</t>
  </si>
  <si>
    <t>Equipe 1</t>
  </si>
  <si>
    <t>Famille</t>
  </si>
  <si>
    <t>Commerce</t>
  </si>
  <si>
    <t>Bâtiment</t>
  </si>
  <si>
    <t>CUS</t>
  </si>
  <si>
    <t>BUS</t>
  </si>
  <si>
    <t>Moyennes</t>
  </si>
  <si>
    <t>Codification 1</t>
  </si>
  <si>
    <t>Codification 2</t>
  </si>
  <si>
    <t>FAMILLE</t>
  </si>
  <si>
    <t>COMMERCE</t>
  </si>
  <si>
    <t>BÂTIMENTS</t>
  </si>
  <si>
    <t>Cape basse</t>
  </si>
  <si>
    <t>Cape haute</t>
  </si>
  <si>
    <t>Résultat final famille</t>
  </si>
  <si>
    <t>Résultat final équipe</t>
  </si>
  <si>
    <t>Résultat final commerce</t>
  </si>
  <si>
    <t>Résultat final bâtiments</t>
  </si>
  <si>
    <t>EQUIPES</t>
  </si>
  <si>
    <t>Résultat GN</t>
  </si>
  <si>
    <t>Résultat 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</si>
</sst>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0" xfId="0" applyFont="1" applyAlignment="1">
      <alignment vertical="center"/>
    </xf>
    <xf numFmtId="9" fontId="2" fillId="0" borderId="6" xfId="0" applyNumberFormat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9" fontId="2" fillId="0" borderId="14" xfId="1" applyFon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3" fillId="0" borderId="9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4" fillId="0" borderId="9" xfId="1" applyFont="1" applyBorder="1" applyAlignment="1">
      <alignment horizontal="center" vertical="center"/>
    </xf>
    <xf numFmtId="9" fontId="4" fillId="0" borderId="4" xfId="1" applyFont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9" fontId="7" fillId="0" borderId="9" xfId="1" applyFont="1" applyBorder="1" applyAlignment="1">
      <alignment horizontal="center" vertical="center"/>
    </xf>
    <xf numFmtId="9" fontId="7" fillId="0" borderId="3" xfId="1" applyFont="1" applyBorder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9" fontId="11" fillId="0" borderId="9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1F8E-A8C9-4107-8F17-9A14F2373632}">
  <dimension ref="A1:O313"/>
  <sheetViews>
    <sheetView tabSelected="1" workbookViewId="0">
      <selection activeCell="O24" sqref="O24"/>
    </sheetView>
  </sheetViews>
  <sheetFormatPr baseColWidth="10" defaultRowHeight="15" x14ac:dyDescent="0.25"/>
  <cols>
    <col min="1" max="1" width="13.28515625" style="2" customWidth="1"/>
    <col min="2" max="2" width="15.5703125" style="2" customWidth="1"/>
    <col min="3" max="3" width="12.28515625" style="1" bestFit="1" customWidth="1"/>
    <col min="4" max="5" width="11.42578125" style="1"/>
    <col min="6" max="6" width="15" style="1" customWidth="1"/>
    <col min="7" max="7" width="14.7109375" style="1" customWidth="1"/>
    <col min="8" max="14" width="11.42578125" style="1"/>
    <col min="15" max="15" width="11.42578125" style="22"/>
    <col min="16" max="16384" width="11.42578125" style="2"/>
  </cols>
  <sheetData>
    <row r="1" spans="1:15" s="4" customFormat="1" ht="21.75" customHeight="1" thickBot="1" x14ac:dyDescent="0.3">
      <c r="A1" s="54" t="s">
        <v>35</v>
      </c>
      <c r="B1" s="55"/>
      <c r="C1" s="56">
        <v>1</v>
      </c>
      <c r="D1" s="57">
        <v>2</v>
      </c>
      <c r="E1" s="57">
        <v>3</v>
      </c>
      <c r="F1" s="57">
        <v>4</v>
      </c>
      <c r="G1" s="57">
        <v>5</v>
      </c>
      <c r="H1" s="57">
        <v>6</v>
      </c>
      <c r="I1" s="57">
        <v>7</v>
      </c>
      <c r="J1" s="57">
        <v>8</v>
      </c>
      <c r="K1" s="57">
        <v>9</v>
      </c>
      <c r="L1" s="57">
        <v>10</v>
      </c>
      <c r="M1" s="57">
        <v>11</v>
      </c>
      <c r="N1" s="57">
        <v>12</v>
      </c>
      <c r="O1" s="58" t="s">
        <v>23</v>
      </c>
    </row>
    <row r="2" spans="1:15" s="4" customFormat="1" ht="21.75" customHeight="1" x14ac:dyDescent="0.25">
      <c r="A2" s="42" t="s">
        <v>26</v>
      </c>
      <c r="B2" s="3" t="s">
        <v>14</v>
      </c>
      <c r="C2" s="10">
        <f ca="1">IF(ISERROR(AVERAGEIFS($G$27:$G$206,$B$27:$B$206,C$1,$F$27:$F$206,$B2)),"",AVERAGEIFS($G$27:$G$206,$B$27:$B$206,C$1,$F$27:$F$206,$B2))</f>
        <v>0.05</v>
      </c>
      <c r="D2" s="10">
        <f ca="1">IF(ISERROR(AVERAGEIFS($G$27:$G$206,$B$27:$B$206,D$1,$F$27:$F$206,$B2)),"",AVERAGEIFS($G$27:$G$206,$B$27:$B$206,D$1,$F$27:$F$206,$B2))</f>
        <v>8.666666666666667E-2</v>
      </c>
      <c r="E2" s="10">
        <f ca="1">IF(ISERROR(AVERAGEIFS($G$27:$G$206,$B$27:$B$206,E$1,$F$27:$F$206,$B2)),"",AVERAGEIFS($G$27:$G$206,$B$27:$B$206,E$1,$F$27:$F$206,$B2))</f>
        <v>-6.666666666666668E-2</v>
      </c>
      <c r="F2" s="10">
        <f ca="1">IF(ISERROR(AVERAGEIFS($G$27:$G$206,$B$27:$B$206,F$1,$F$27:$F$206,$B2)),"",AVERAGEIFS($G$27:$G$206,$B$27:$B$206,F$1,$F$27:$F$206,$B2))</f>
        <v>1.8333333333333337E-2</v>
      </c>
      <c r="G2" s="10">
        <f ca="1">IF(ISERROR(AVERAGEIFS($G$27:$G$206,$B$27:$B$206,G$1,$F$27:$F$206,$B2)),"",AVERAGEIFS($G$27:$G$206,$B$27:$B$206,G$1,$F$27:$F$206,$B2))</f>
        <v>-2.4999999999999998E-2</v>
      </c>
      <c r="H2" s="10">
        <f ca="1">IF(ISERROR(AVERAGEIFS($G$27:$G$206,$B$27:$B$206,H$1,$F$27:$F$206,$B2)),"",AVERAGEIFS($G$27:$G$206,$B$27:$B$206,H$1,$F$27:$F$206,$B2))</f>
        <v>1.6666666666666663E-2</v>
      </c>
      <c r="I2" s="10">
        <f ca="1">IF(ISERROR(AVERAGEIFS($G$27:$G$206,$B$27:$B$206,I$1,$F$27:$F$206,$B2)),"",AVERAGEIFS($G$27:$G$206,$B$27:$B$206,I$1,$F$27:$F$206,$B2))</f>
        <v>3.6666666666666667E-2</v>
      </c>
      <c r="J2" s="10">
        <f ca="1">IF(ISERROR(AVERAGEIFS($G$27:$G$206,$B$27:$B$206,J$1,$F$27:$F$206,$B2)),"",AVERAGEIFS($G$27:$G$206,$B$27:$B$206,J$1,$F$27:$F$206,$B2))</f>
        <v>-1.6666666666666666E-2</v>
      </c>
      <c r="K2" s="10">
        <f ca="1">IF(ISERROR(AVERAGEIFS($G$27:$G$206,$B$27:$B$206,K$1,$F$27:$F$206,$B2)),"",AVERAGEIFS($G$27:$G$206,$B$27:$B$206,K$1,$F$27:$F$206,$B2))</f>
        <v>-7.4999999999999997E-2</v>
      </c>
      <c r="L2" s="10">
        <f ca="1">IF(ISERROR(AVERAGEIFS($G$27:$G$206,$B$27:$B$206,L$1,$F$27:$F$206,$B2)),"",AVERAGEIFS($G$27:$G$206,$B$27:$B$206,L$1,$F$27:$F$206,$B2))</f>
        <v>-5.0000000000000044E-3</v>
      </c>
      <c r="M2" s="10">
        <f ca="1">IF(ISERROR(AVERAGEIFS($G$27:$G$206,$B$27:$B$206,M$1,$F$27:$F$206,$B2)),"",AVERAGEIFS($G$27:$G$206,$B$27:$B$206,M$1,$F$27:$F$206,$B2))</f>
        <v>-9.3333333333333338E-2</v>
      </c>
      <c r="N2" s="10">
        <f ca="1">IF(ISERROR(AVERAGEIFS($G$27:$G$206,$B$27:$B$206,N$1,$F$27:$F$206,$B2)),"",AVERAGEIFS($G$27:$G$206,$B$27:$B$206,N$1,$F$27:$F$206,$B2))</f>
        <v>-5.8333333333333341E-2</v>
      </c>
      <c r="O2" s="9">
        <f ca="1">AVERAGE(C2:N2)</f>
        <v>-1.0972222222222223E-2</v>
      </c>
    </row>
    <row r="3" spans="1:15" ht="21.75" customHeight="1" x14ac:dyDescent="0.25">
      <c r="A3" s="43"/>
      <c r="B3" s="5" t="s">
        <v>8</v>
      </c>
      <c r="C3" s="10">
        <f ca="1">IF(ISERROR(AVERAGEIFS($H$27:$H$206,$B$27:$B$206,C$1,$E$27:$E$206,$B3)),"",AVERAGEIFS($H$27:$H$206,$B$27:$B$206,C$1,$E$27:$E$206,$B3))</f>
        <v>0.8849999999999999</v>
      </c>
      <c r="D3" s="10">
        <f ca="1">IF(ISERROR(AVERAGEIFS($H$27:$H$206,$B$27:$B$206,D$1,$E$27:$E$206,$B3)),"",AVERAGEIFS($H$27:$H$206,$B$27:$B$206,D$1,$E$27:$E$206,$B3))</f>
        <v>0.45250000000000001</v>
      </c>
      <c r="E3" s="10">
        <f ca="1">IF(ISERROR(AVERAGEIFS($H$27:$H$206,$B$27:$B$206,E$1,$E$27:$E$206,$B3)),"",AVERAGEIFS($H$27:$H$206,$B$27:$B$206,E$1,$E$27:$E$206,$B3))</f>
        <v>0.97499999999999998</v>
      </c>
      <c r="F3" s="10">
        <f ca="1">IF(ISERROR(AVERAGEIFS($H$27:$H$206,$B$27:$B$206,F$1,$E$27:$E$206,$B3)),"",AVERAGEIFS($H$27:$H$206,$B$27:$B$206,F$1,$E$27:$E$206,$B3))</f>
        <v>1.355</v>
      </c>
      <c r="G3" s="10">
        <f ca="1">IF(ISERROR(AVERAGEIFS($H$27:$H$206,$B$27:$B$206,G$1,$E$27:$E$206,$B3)),"",AVERAGEIFS($H$27:$H$206,$B$27:$B$206,G$1,$E$27:$E$206,$B3))</f>
        <v>0.81750000000000012</v>
      </c>
      <c r="H3" s="10">
        <f ca="1">IF(ISERROR(AVERAGEIFS($H$27:$H$206,$B$27:$B$206,H$1,$E$27:$E$206,$B3)),"",AVERAGEIFS($H$27:$H$206,$B$27:$B$206,H$1,$E$27:$E$206,$B3))</f>
        <v>1.2975000000000001</v>
      </c>
      <c r="I3" s="10">
        <f ca="1">IF(ISERROR(AVERAGEIFS($H$27:$H$206,$B$27:$B$206,I$1,$E$27:$E$206,$B3)),"",AVERAGEIFS($H$27:$H$206,$B$27:$B$206,I$1,$E$27:$E$206,$B3))</f>
        <v>1.3900000000000001</v>
      </c>
      <c r="J3" s="10">
        <f ca="1">IF(ISERROR(AVERAGEIFS($H$27:$H$206,$B$27:$B$206,J$1,$E$27:$E$206,$B3)),"",AVERAGEIFS($H$27:$H$206,$B$27:$B$206,J$1,$E$27:$E$206,$B3))</f>
        <v>0.98750000000000004</v>
      </c>
      <c r="K3" s="10">
        <f ca="1">IF(ISERROR(AVERAGEIFS($H$27:$H$206,$B$27:$B$206,K$1,$E$27:$E$206,$B3)),"",AVERAGEIFS($H$27:$H$206,$B$27:$B$206,K$1,$E$27:$E$206,$B3))</f>
        <v>1.01</v>
      </c>
      <c r="L3" s="10">
        <f ca="1">IF(ISERROR(AVERAGEIFS($H$27:$H$206,$B$27:$B$206,L$1,$E$27:$E$206,$B3)),"",AVERAGEIFS($H$27:$H$206,$B$27:$B$206,L$1,$E$27:$E$206,$B3))</f>
        <v>1.4274999999999998</v>
      </c>
      <c r="M3" s="10">
        <f ca="1">IF(ISERROR(AVERAGEIFS($H$27:$H$206,$B$27:$B$206,M$1,$E$27:$E$206,$B3)),"",AVERAGEIFS($H$27:$H$206,$B$27:$B$206,M$1,$E$27:$E$206,$B3))</f>
        <v>1.415</v>
      </c>
      <c r="N3" s="10">
        <f ca="1">IF(ISERROR(AVERAGEIFS($H$27:$H$206,$B$27:$B$206,N$1,$E$27:$E$206,$B3)),"",AVERAGEIFS($H$27:$H$206,$B$27:$B$206,N$1,$E$27:$E$206,$B3))</f>
        <v>0.84749999999999992</v>
      </c>
      <c r="O3" s="11">
        <f ca="1">AVERAGE(C3:N3)</f>
        <v>1.071666666666667</v>
      </c>
    </row>
    <row r="4" spans="1:15" s="4" customFormat="1" ht="21.75" customHeight="1" x14ac:dyDescent="0.25">
      <c r="A4" s="43"/>
      <c r="B4" s="6" t="s">
        <v>36</v>
      </c>
      <c r="C4" s="12">
        <f ca="1">C3-$O$3</f>
        <v>-0.18666666666666709</v>
      </c>
      <c r="D4" s="13">
        <f t="shared" ref="D4:N4" ca="1" si="0">D3-$O$3</f>
        <v>-0.61916666666666698</v>
      </c>
      <c r="E4" s="13">
        <f t="shared" ca="1" si="0"/>
        <v>-9.6666666666667012E-2</v>
      </c>
      <c r="F4" s="13">
        <f t="shared" ca="1" si="0"/>
        <v>0.28333333333333299</v>
      </c>
      <c r="G4" s="13">
        <f t="shared" ca="1" si="0"/>
        <v>-0.25416666666666687</v>
      </c>
      <c r="H4" s="13">
        <f t="shared" ca="1" si="0"/>
        <v>0.22583333333333311</v>
      </c>
      <c r="I4" s="13">
        <f t="shared" ca="1" si="0"/>
        <v>0.31833333333333313</v>
      </c>
      <c r="J4" s="13">
        <f t="shared" ca="1" si="0"/>
        <v>-8.4166666666666945E-2</v>
      </c>
      <c r="K4" s="13">
        <f t="shared" ca="1" si="0"/>
        <v>-6.166666666666698E-2</v>
      </c>
      <c r="L4" s="13">
        <f t="shared" ca="1" si="0"/>
        <v>0.35583333333333278</v>
      </c>
      <c r="M4" s="13">
        <f t="shared" ca="1" si="0"/>
        <v>0.34333333333333305</v>
      </c>
      <c r="N4" s="13">
        <f t="shared" ca="1" si="0"/>
        <v>-0.22416666666666707</v>
      </c>
      <c r="O4" s="11"/>
    </row>
    <row r="5" spans="1:15" ht="21.75" customHeight="1" x14ac:dyDescent="0.25">
      <c r="A5" s="43"/>
      <c r="B5" s="5" t="s">
        <v>9</v>
      </c>
      <c r="C5" s="10">
        <f ca="1">IF(ISERROR(AVERAGEIFS($G$27:$G$206,$B$27:$B$206,C$1,$E$27:$E$206,$B5)),"",AVERAGEIFS($G$27:$G$206,$B$27:$B$206,C$1,$E$27:$E$206,$B5))</f>
        <v>1.0833333333333333</v>
      </c>
      <c r="D5" s="10">
        <f ca="1">IF(ISERROR(AVERAGEIFS($G$27:$G$206,$B$27:$B$206,D$1,$E$27:$E$206,$B5)),"",AVERAGEIFS($G$27:$G$206,$B$27:$B$206,D$1,$E$27:$E$206,$B5))</f>
        <v>1.1850000000000001</v>
      </c>
      <c r="E5" s="10">
        <f ca="1">IF(ISERROR(AVERAGEIFS($G$27:$G$206,$B$27:$B$206,E$1,$E$27:$E$206,$B5)),"",AVERAGEIFS($G$27:$G$206,$B$27:$B$206,E$1,$E$27:$E$206,$B5))</f>
        <v>0.92500000000000004</v>
      </c>
      <c r="F5" s="10">
        <f ca="1">IF(ISERROR(AVERAGEIFS($G$27:$G$206,$B$27:$B$206,F$1,$E$27:$E$206,$B5)),"",AVERAGEIFS($G$27:$G$206,$B$27:$B$206,F$1,$E$27:$E$206,$B5))</f>
        <v>0.68500000000000005</v>
      </c>
      <c r="G5" s="10">
        <f ca="1">IF(ISERROR(AVERAGEIFS($G$27:$G$206,$B$27:$B$206,G$1,$E$27:$E$206,$B5)),"",AVERAGEIFS($G$27:$G$206,$B$27:$B$206,G$1,$E$27:$E$206,$B5))</f>
        <v>0.98250000000000004</v>
      </c>
      <c r="H5" s="10">
        <f ca="1">IF(ISERROR(AVERAGEIFS($G$27:$G$206,$B$27:$B$206,H$1,$E$27:$E$206,$B5)),"",AVERAGEIFS($G$27:$G$206,$B$27:$B$206,H$1,$E$27:$E$206,$B5))</f>
        <v>1.2050000000000001</v>
      </c>
      <c r="I5" s="10">
        <f ca="1">IF(ISERROR(AVERAGEIFS($G$27:$G$206,$B$27:$B$206,I$1,$E$27:$E$206,$B5)),"",AVERAGEIFS($G$27:$G$206,$B$27:$B$206,I$1,$E$27:$E$206,$B5))</f>
        <v>1.0875000000000001</v>
      </c>
      <c r="J5" s="10">
        <f ca="1">IF(ISERROR(AVERAGEIFS($G$27:$G$206,$B$27:$B$206,J$1,$E$27:$E$206,$B5)),"",AVERAGEIFS($G$27:$G$206,$B$27:$B$206,J$1,$E$27:$E$206,$B5))</f>
        <v>1.17</v>
      </c>
      <c r="K5" s="10">
        <f ca="1">IF(ISERROR(AVERAGEIFS($G$27:$G$206,$B$27:$B$206,K$1,$E$27:$E$206,$B5)),"",AVERAGEIFS($G$27:$G$206,$B$27:$B$206,K$1,$E$27:$E$206,$B5))</f>
        <v>0.78750000000000009</v>
      </c>
      <c r="L5" s="10">
        <f ca="1">IF(ISERROR(AVERAGEIFS($G$27:$G$206,$B$27:$B$206,L$1,$E$27:$E$206,$B5)),"",AVERAGEIFS($G$27:$G$206,$B$27:$B$206,L$1,$E$27:$E$206,$B5))</f>
        <v>1.0525</v>
      </c>
      <c r="M5" s="10">
        <f ca="1">IF(ISERROR(AVERAGEIFS($G$27:$G$206,$B$27:$B$206,M$1,$E$27:$E$206,$B5)),"",AVERAGEIFS($G$27:$G$206,$B$27:$B$206,M$1,$E$27:$E$206,$B5))</f>
        <v>1.0525000000000002</v>
      </c>
      <c r="N5" s="10">
        <f ca="1">IF(ISERROR(AVERAGEIFS($G$27:$G$206,$B$27:$B$206,N$1,$E$27:$E$206,$B5)),"",AVERAGEIFS($G$27:$G$206,$B$27:$B$206,N$1,$E$27:$E$206,$B5))</f>
        <v>1.2350000000000001</v>
      </c>
      <c r="O5" s="11">
        <f t="shared" ref="O5:O9" ca="1" si="1">AVERAGE(C5:N5)</f>
        <v>1.0375694444444445</v>
      </c>
    </row>
    <row r="6" spans="1:15" s="4" customFormat="1" ht="21.75" customHeight="1" thickBot="1" x14ac:dyDescent="0.3">
      <c r="A6" s="44"/>
      <c r="B6" s="7" t="s">
        <v>37</v>
      </c>
      <c r="C6" s="14">
        <f ca="1">C5-$O$5</f>
        <v>4.5763888888888715E-2</v>
      </c>
      <c r="D6" s="15">
        <f t="shared" ref="D6:N6" ca="1" si="2">D5-$O$5</f>
        <v>0.14743055555555551</v>
      </c>
      <c r="E6" s="15">
        <f t="shared" ca="1" si="2"/>
        <v>-0.1125694444444445</v>
      </c>
      <c r="F6" s="15">
        <f t="shared" ca="1" si="2"/>
        <v>-0.35256944444444449</v>
      </c>
      <c r="G6" s="15">
        <f t="shared" ca="1" si="2"/>
        <v>-5.5069444444444504E-2</v>
      </c>
      <c r="H6" s="15">
        <f t="shared" ca="1" si="2"/>
        <v>0.16743055555555553</v>
      </c>
      <c r="I6" s="15">
        <f t="shared" ca="1" si="2"/>
        <v>4.9930555555555589E-2</v>
      </c>
      <c r="J6" s="15">
        <f t="shared" ca="1" si="2"/>
        <v>0.13243055555555538</v>
      </c>
      <c r="K6" s="15">
        <f t="shared" ca="1" si="2"/>
        <v>-0.25006944444444446</v>
      </c>
      <c r="L6" s="15">
        <f t="shared" ca="1" si="2"/>
        <v>1.4930555555555447E-2</v>
      </c>
      <c r="M6" s="15">
        <f t="shared" ca="1" si="2"/>
        <v>1.4930555555555669E-2</v>
      </c>
      <c r="N6" s="15">
        <f t="shared" ca="1" si="2"/>
        <v>0.19743055555555555</v>
      </c>
      <c r="O6" s="16"/>
    </row>
    <row r="7" spans="1:15" s="4" customFormat="1" ht="21.75" customHeight="1" thickBot="1" x14ac:dyDescent="0.3">
      <c r="A7" s="45" t="s">
        <v>31</v>
      </c>
      <c r="B7" s="46"/>
      <c r="C7" s="25">
        <f ca="1">(AVERAGE(C2,C4,C6))*2</f>
        <v>-6.0601851851852261E-2</v>
      </c>
      <c r="D7" s="25">
        <f t="shared" ref="D7:N7" ca="1" si="3">(AVERAGE(D2,D4,D6))*2</f>
        <v>-0.2567129629629632</v>
      </c>
      <c r="E7" s="25">
        <f t="shared" ca="1" si="3"/>
        <v>-0.18393518518518545</v>
      </c>
      <c r="F7" s="25">
        <f t="shared" ca="1" si="3"/>
        <v>-3.3935185185185457E-2</v>
      </c>
      <c r="G7" s="25">
        <f t="shared" ca="1" si="3"/>
        <v>-0.22282407407407426</v>
      </c>
      <c r="H7" s="25">
        <f t="shared" ca="1" si="3"/>
        <v>0.27328703703703688</v>
      </c>
      <c r="I7" s="25">
        <f t="shared" ca="1" si="3"/>
        <v>0.26995370370370358</v>
      </c>
      <c r="J7" s="25">
        <f t="shared" ca="1" si="3"/>
        <v>2.1064814814814519E-2</v>
      </c>
      <c r="K7" s="25">
        <f t="shared" ca="1" si="3"/>
        <v>-0.25782407407407432</v>
      </c>
      <c r="L7" s="25">
        <f t="shared" ca="1" si="3"/>
        <v>0.24384259259259214</v>
      </c>
      <c r="M7" s="25">
        <f t="shared" ca="1" si="3"/>
        <v>0.17662037037037026</v>
      </c>
      <c r="N7" s="25">
        <f t="shared" ca="1" si="3"/>
        <v>-5.6712962962963243E-2</v>
      </c>
      <c r="O7" s="26">
        <f t="shared" ca="1" si="1"/>
        <v>-7.3148148148150585E-3</v>
      </c>
    </row>
    <row r="8" spans="1:15" s="4" customFormat="1" ht="21.75" customHeight="1" x14ac:dyDescent="0.25">
      <c r="A8" s="39" t="s">
        <v>27</v>
      </c>
      <c r="B8" s="3" t="s">
        <v>21</v>
      </c>
      <c r="C8" s="10">
        <f ca="1">IF(ISERROR(AVERAGEIFS($G$27:$G$206,$B$27:$B$206,C$1,$F$27:$F$206,$B8)),"",AVERAGEIFS($G$27:$G$206,$B$27:$B$206,C$1,$F$27:$F$206,$B8))</f>
        <v>-0.24</v>
      </c>
      <c r="D8" s="10">
        <f ca="1">IF(ISERROR(AVERAGEIFS($G$27:$G$206,$B$27:$B$206,D$1,$F$27:$F$206,$B8)),"",AVERAGEIFS($G$27:$G$206,$B$27:$B$206,D$1,$F$27:$F$206,$B8))</f>
        <v>6.5000000000000002E-2</v>
      </c>
      <c r="E8" s="10">
        <f ca="1">IF(ISERROR(AVERAGEIFS($G$27:$G$206,$B$27:$B$206,E$1,$F$27:$F$206,$B8)),"",AVERAGEIFS($G$27:$G$206,$B$27:$B$206,E$1,$F$27:$F$206,$B8))</f>
        <v>0.155</v>
      </c>
      <c r="F8" s="10">
        <f ca="1">IF(ISERROR(AVERAGEIFS($G$27:$G$206,$B$27:$B$206,F$1,$F$27:$F$206,$B8)),"",AVERAGEIFS($G$27:$G$206,$B$27:$B$206,F$1,$F$27:$F$206,$B8))</f>
        <v>-0.14000000000000001</v>
      </c>
      <c r="G8" s="10">
        <f ca="1">IF(ISERROR(AVERAGEIFS($G$27:$G$206,$B$27:$B$206,G$1,$F$27:$F$206,$B8)),"",AVERAGEIFS($G$27:$G$206,$B$27:$B$206,G$1,$F$27:$F$206,$B8))</f>
        <v>3.0000000000000002E-2</v>
      </c>
      <c r="H8" s="10">
        <f ca="1">IF(ISERROR(AVERAGEIFS($G$27:$G$206,$B$27:$B$206,H$1,$F$27:$F$206,$B8)),"",AVERAGEIFS($G$27:$G$206,$B$27:$B$206,H$1,$F$27:$F$206,$B8))</f>
        <v>0.12000000000000001</v>
      </c>
      <c r="I8" s="10">
        <f ca="1">IF(ISERROR(AVERAGEIFS($G$27:$G$206,$B$27:$B$206,I$1,$F$27:$F$206,$B8)),"",AVERAGEIFS($G$27:$G$206,$B$27:$B$206,I$1,$F$27:$F$206,$B8))</f>
        <v>2.0000000000000004E-2</v>
      </c>
      <c r="J8" s="10">
        <f ca="1">IF(ISERROR(AVERAGEIFS($G$27:$G$206,$B$27:$B$206,J$1,$F$27:$F$206,$B8)),"",AVERAGEIFS($G$27:$G$206,$B$27:$B$206,J$1,$F$27:$F$206,$B8))</f>
        <v>0.14000000000000001</v>
      </c>
      <c r="K8" s="10">
        <f ca="1">IF(ISERROR(AVERAGEIFS($G$27:$G$206,$B$27:$B$206,K$1,$F$27:$F$206,$B8)),"",AVERAGEIFS($G$27:$G$206,$B$27:$B$206,K$1,$F$27:$F$206,$B8))</f>
        <v>-0.13500000000000001</v>
      </c>
      <c r="L8" s="10">
        <f ca="1">IF(ISERROR(AVERAGEIFS($G$27:$G$206,$B$27:$B$206,L$1,$F$27:$F$206,$B8)),"",AVERAGEIFS($G$27:$G$206,$B$27:$B$206,L$1,$F$27:$F$206,$B8))</f>
        <v>5.000000000000001E-3</v>
      </c>
      <c r="M8" s="10">
        <f ca="1">IF(ISERROR(AVERAGEIFS($G$27:$G$206,$B$27:$B$206,M$1,$F$27:$F$206,$B8)),"",AVERAGEIFS($G$27:$G$206,$B$27:$B$206,M$1,$F$27:$F$206,$B8))</f>
        <v>4.9999999999999996E-2</v>
      </c>
      <c r="N8" s="10">
        <f ca="1">IF(ISERROR(AVERAGEIFS($G$27:$G$206,$B$27:$B$206,N$1,$F$27:$F$206,$B8)),"",AVERAGEIFS($G$27:$G$206,$B$27:$B$206,N$1,$F$27:$F$206,$B8))</f>
        <v>9.5000000000000001E-2</v>
      </c>
      <c r="O8" s="9">
        <f t="shared" ca="1" si="1"/>
        <v>1.375E-2</v>
      </c>
    </row>
    <row r="9" spans="1:15" ht="21.75" customHeight="1" x14ac:dyDescent="0.25">
      <c r="A9" s="40"/>
      <c r="B9" s="5" t="s">
        <v>11</v>
      </c>
      <c r="C9" s="10">
        <f ca="1">IF(ISERROR(AVERAGEIFS($H$27:$H$206,$B$27:$B$206,C$1,$E$27:$E$206,$B9)),"",AVERAGEIFS($H$27:$H$206,$B$27:$B$206,C$1,$E$27:$E$206,$B9))</f>
        <v>0.96</v>
      </c>
      <c r="D9" s="10">
        <f ca="1">IF(ISERROR(AVERAGEIFS($H$27:$H$206,$B$27:$B$206,D$1,$E$27:$E$206,$B9)),"",AVERAGEIFS($H$27:$H$206,$B$27:$B$206,D$1,$E$27:$E$206,$B9))</f>
        <v>0.65500000000000003</v>
      </c>
      <c r="E9" s="10">
        <f ca="1">IF(ISERROR(AVERAGEIFS($H$27:$H$206,$B$27:$B$206,E$1,$E$27:$E$206,$B9)),"",AVERAGEIFS($H$27:$H$206,$B$27:$B$206,E$1,$E$27:$E$206,$B9))</f>
        <v>1.2949999999999999</v>
      </c>
      <c r="F9" s="10">
        <f ca="1">IF(ISERROR(AVERAGEIFS($H$27:$H$206,$B$27:$B$206,F$1,$E$27:$E$206,$B9)),"",AVERAGEIFS($H$27:$H$206,$B$27:$B$206,F$1,$E$27:$E$206,$B9))</f>
        <v>0.89</v>
      </c>
      <c r="G9" s="10">
        <f ca="1">IF(ISERROR(AVERAGEIFS($H$27:$H$206,$B$27:$B$206,G$1,$E$27:$E$206,$B9)),"",AVERAGEIFS($H$27:$H$206,$B$27:$B$206,G$1,$E$27:$E$206,$B9))</f>
        <v>0.77499999999999991</v>
      </c>
      <c r="H9" s="10">
        <f ca="1">IF(ISERROR(AVERAGEIFS($H$27:$H$206,$B$27:$B$206,H$1,$E$27:$E$206,$B9)),"",AVERAGEIFS($H$27:$H$206,$B$27:$B$206,H$1,$E$27:$E$206,$B9))</f>
        <v>0.83000000000000007</v>
      </c>
      <c r="I9" s="10">
        <f ca="1">IF(ISERROR(AVERAGEIFS($H$27:$H$206,$B$27:$B$206,I$1,$E$27:$E$206,$B9)),"",AVERAGEIFS($H$27:$H$206,$B$27:$B$206,I$1,$E$27:$E$206,$B9))</f>
        <v>0.44999999999999996</v>
      </c>
      <c r="J9" s="10">
        <f ca="1">IF(ISERROR(AVERAGEIFS($H$27:$H$206,$B$27:$B$206,J$1,$E$27:$E$206,$B9)),"",AVERAGEIFS($H$27:$H$206,$B$27:$B$206,J$1,$E$27:$E$206,$B9))</f>
        <v>0.92499999999999993</v>
      </c>
      <c r="K9" s="10">
        <f ca="1">IF(ISERROR(AVERAGEIFS($H$27:$H$206,$B$27:$B$206,K$1,$E$27:$E$206,$B9)),"",AVERAGEIFS($H$27:$H$206,$B$27:$B$206,K$1,$E$27:$E$206,$B9))</f>
        <v>0.86999999999999988</v>
      </c>
      <c r="L9" s="10">
        <f ca="1">IF(ISERROR(AVERAGEIFS($H$27:$H$206,$B$27:$B$206,L$1,$E$27:$E$206,$B9)),"",AVERAGEIFS($H$27:$H$206,$B$27:$B$206,L$1,$E$27:$E$206,$B9))</f>
        <v>1.4350000000000001</v>
      </c>
      <c r="M9" s="10">
        <f ca="1">IF(ISERROR(AVERAGEIFS($H$27:$H$206,$B$27:$B$206,M$1,$E$27:$E$206,$B9)),"",AVERAGEIFS($H$27:$H$206,$B$27:$B$206,M$1,$E$27:$E$206,$B9))</f>
        <v>1.23</v>
      </c>
      <c r="N9" s="10">
        <f ca="1">IF(ISERROR(AVERAGEIFS($H$27:$H$206,$B$27:$B$206,N$1,$E$27:$E$206,$B9)),"",AVERAGEIFS($H$27:$H$206,$B$27:$B$206,N$1,$E$27:$E$206,$B9))</f>
        <v>0.42500000000000004</v>
      </c>
      <c r="O9" s="11">
        <f t="shared" ca="1" si="1"/>
        <v>0.89500000000000013</v>
      </c>
    </row>
    <row r="10" spans="1:15" s="4" customFormat="1" ht="21.75" customHeight="1" x14ac:dyDescent="0.25">
      <c r="A10" s="40"/>
      <c r="B10" s="6" t="s">
        <v>36</v>
      </c>
      <c r="C10" s="12">
        <f ca="1">C9-$O$9</f>
        <v>6.4999999999999836E-2</v>
      </c>
      <c r="D10" s="13">
        <f t="shared" ref="D10:N10" ca="1" si="4">D9-$O$9</f>
        <v>-0.2400000000000001</v>
      </c>
      <c r="E10" s="13">
        <f t="shared" ca="1" si="4"/>
        <v>0.3999999999999998</v>
      </c>
      <c r="F10" s="13">
        <f t="shared" ca="1" si="4"/>
        <v>-5.0000000000001155E-3</v>
      </c>
      <c r="G10" s="13">
        <f t="shared" ca="1" si="4"/>
        <v>-0.12000000000000022</v>
      </c>
      <c r="H10" s="13">
        <f t="shared" ca="1" si="4"/>
        <v>-6.5000000000000058E-2</v>
      </c>
      <c r="I10" s="13">
        <f t="shared" ca="1" si="4"/>
        <v>-0.44500000000000017</v>
      </c>
      <c r="J10" s="13">
        <f t="shared" ca="1" si="4"/>
        <v>2.9999999999999805E-2</v>
      </c>
      <c r="K10" s="13">
        <f t="shared" ca="1" si="4"/>
        <v>-2.5000000000000244E-2</v>
      </c>
      <c r="L10" s="13">
        <f t="shared" ca="1" si="4"/>
        <v>0.53999999999999992</v>
      </c>
      <c r="M10" s="13">
        <f t="shared" ca="1" si="4"/>
        <v>0.33499999999999985</v>
      </c>
      <c r="N10" s="13">
        <f t="shared" ca="1" si="4"/>
        <v>-0.47000000000000008</v>
      </c>
      <c r="O10" s="11"/>
    </row>
    <row r="11" spans="1:15" ht="21.75" customHeight="1" x14ac:dyDescent="0.25">
      <c r="A11" s="40"/>
      <c r="B11" s="5" t="s">
        <v>10</v>
      </c>
      <c r="C11" s="10">
        <f ca="1">IF(ISERROR(AVERAGEIFS($G$27:$G$206,$B$27:$B$206,C$1,$E$27:$E$206,$B11)),"",AVERAGEIFS($G$27:$G$206,$B$27:$B$206,C$1,$E$27:$E$206,$B11))</f>
        <v>0.89</v>
      </c>
      <c r="D11" s="10" t="str">
        <f>IF(ISERROR(AVERAGEIFS($G$27:$G$206,$B$27:$B$206,D$1,$E$27:$E$206,$B11)),"",AVERAGEIFS($G$27:$G$206,$B$27:$B$206,D$1,$E$27:$E$206,$B11))</f>
        <v/>
      </c>
      <c r="E11" s="10" t="str">
        <f>IF(ISERROR(AVERAGEIFS($G$27:$G$206,$B$27:$B$206,E$1,$E$27:$E$206,$B11)),"",AVERAGEIFS($G$27:$G$206,$B$27:$B$206,E$1,$E$27:$E$206,$B11))</f>
        <v/>
      </c>
      <c r="F11" s="10" t="str">
        <f>IF(ISERROR(AVERAGEIFS($G$27:$G$206,$B$27:$B$206,F$1,$E$27:$E$206,$B11)),"",AVERAGEIFS($G$27:$G$206,$B$27:$B$206,F$1,$E$27:$E$206,$B11))</f>
        <v/>
      </c>
      <c r="G11" s="10" t="str">
        <f>IF(ISERROR(AVERAGEIFS($G$27:$G$206,$B$27:$B$206,G$1,$E$27:$E$206,$B11)),"",AVERAGEIFS($G$27:$G$206,$B$27:$B$206,G$1,$E$27:$E$206,$B11))</f>
        <v/>
      </c>
      <c r="H11" s="10" t="str">
        <f>IF(ISERROR(AVERAGEIFS($G$27:$G$206,$B$27:$B$206,H$1,$E$27:$E$206,$B11)),"",AVERAGEIFS($G$27:$G$206,$B$27:$B$206,H$1,$E$27:$E$206,$B11))</f>
        <v/>
      </c>
      <c r="I11" s="10" t="str">
        <f>IF(ISERROR(AVERAGEIFS($G$27:$G$206,$B$27:$B$206,I$1,$E$27:$E$206,$B11)),"",AVERAGEIFS($G$27:$G$206,$B$27:$B$206,I$1,$E$27:$E$206,$B11))</f>
        <v/>
      </c>
      <c r="J11" s="10" t="str">
        <f>IF(ISERROR(AVERAGEIFS($G$27:$G$206,$B$27:$B$206,J$1,$E$27:$E$206,$B11)),"",AVERAGEIFS($G$27:$G$206,$B$27:$B$206,J$1,$E$27:$E$206,$B11))</f>
        <v/>
      </c>
      <c r="K11" s="10" t="str">
        <f>IF(ISERROR(AVERAGEIFS($G$27:$G$206,$B$27:$B$206,K$1,$E$27:$E$206,$B11)),"",AVERAGEIFS($G$27:$G$206,$B$27:$B$206,K$1,$E$27:$E$206,$B11))</f>
        <v/>
      </c>
      <c r="L11" s="10" t="str">
        <f>IF(ISERROR(AVERAGEIFS($G$27:$G$206,$B$27:$B$206,L$1,$E$27:$E$206,$B11)),"",AVERAGEIFS($G$27:$G$206,$B$27:$B$206,L$1,$E$27:$E$206,$B11))</f>
        <v/>
      </c>
      <c r="M11" s="10" t="str">
        <f>IF(ISERROR(AVERAGEIFS($G$27:$G$206,$B$27:$B$206,M$1,$E$27:$E$206,$B11)),"",AVERAGEIFS($G$27:$G$206,$B$27:$B$206,M$1,$E$27:$E$206,$B11))</f>
        <v/>
      </c>
      <c r="N11" s="10" t="str">
        <f>IF(ISERROR(AVERAGEIFS($G$27:$G$206,$B$27:$B$206,N$1,$E$27:$E$206,$B11)),"",AVERAGEIFS($G$27:$G$206,$B$27:$B$206,N$1,$E$27:$E$206,$B11))</f>
        <v/>
      </c>
      <c r="O11" s="11">
        <f ca="1">AVERAGE(C11:N11)</f>
        <v>0.89</v>
      </c>
    </row>
    <row r="12" spans="1:15" ht="21.75" customHeight="1" thickBot="1" x14ac:dyDescent="0.3">
      <c r="A12" s="41"/>
      <c r="B12" s="33" t="s">
        <v>37</v>
      </c>
      <c r="C12" s="31">
        <f ca="1">C11-$O$11</f>
        <v>0</v>
      </c>
      <c r="D12" s="31" t="str">
        <f>IF(D11="","",D11-$O$11)</f>
        <v/>
      </c>
      <c r="E12" s="31" t="str">
        <f t="shared" ref="E12:N12" si="5">IF(E11="","",E11-$O$11)</f>
        <v/>
      </c>
      <c r="F12" s="31" t="str">
        <f t="shared" si="5"/>
        <v/>
      </c>
      <c r="G12" s="31" t="str">
        <f t="shared" si="5"/>
        <v/>
      </c>
      <c r="H12" s="31" t="str">
        <f t="shared" si="5"/>
        <v/>
      </c>
      <c r="I12" s="31" t="str">
        <f t="shared" si="5"/>
        <v/>
      </c>
      <c r="J12" s="31" t="str">
        <f t="shared" si="5"/>
        <v/>
      </c>
      <c r="K12" s="31" t="str">
        <f t="shared" si="5"/>
        <v/>
      </c>
      <c r="L12" s="31" t="str">
        <f t="shared" si="5"/>
        <v/>
      </c>
      <c r="M12" s="31" t="str">
        <f t="shared" si="5"/>
        <v/>
      </c>
      <c r="N12" s="31" t="str">
        <f t="shared" si="5"/>
        <v/>
      </c>
      <c r="O12" s="32"/>
    </row>
    <row r="13" spans="1:15" s="4" customFormat="1" ht="21.75" customHeight="1" thickBot="1" x14ac:dyDescent="0.3">
      <c r="A13" s="49" t="s">
        <v>33</v>
      </c>
      <c r="B13" s="50"/>
      <c r="C13" s="53">
        <f ca="1">AVERAGE(C8,C10,C12)</f>
        <v>-5.8333333333333383E-2</v>
      </c>
      <c r="D13" s="53">
        <f t="shared" ref="D13:N13" ca="1" si="6">AVERAGE(D8,D10,D12)</f>
        <v>-8.750000000000005E-2</v>
      </c>
      <c r="E13" s="53">
        <f t="shared" ca="1" si="6"/>
        <v>0.27749999999999991</v>
      </c>
      <c r="F13" s="53">
        <f t="shared" ca="1" si="6"/>
        <v>-7.2500000000000064E-2</v>
      </c>
      <c r="G13" s="53">
        <f t="shared" ca="1" si="6"/>
        <v>-4.5000000000000109E-2</v>
      </c>
      <c r="H13" s="53">
        <f t="shared" ca="1" si="6"/>
        <v>2.7499999999999976E-2</v>
      </c>
      <c r="I13" s="53">
        <f t="shared" ca="1" si="6"/>
        <v>-0.21250000000000008</v>
      </c>
      <c r="J13" s="53">
        <f t="shared" ca="1" si="6"/>
        <v>8.4999999999999909E-2</v>
      </c>
      <c r="K13" s="53">
        <f t="shared" ca="1" si="6"/>
        <v>-8.0000000000000127E-2</v>
      </c>
      <c r="L13" s="53">
        <f t="shared" ca="1" si="6"/>
        <v>0.27249999999999996</v>
      </c>
      <c r="M13" s="53">
        <f t="shared" ca="1" si="6"/>
        <v>0.19249999999999992</v>
      </c>
      <c r="N13" s="53">
        <f t="shared" ca="1" si="6"/>
        <v>-0.18750000000000006</v>
      </c>
      <c r="O13" s="27"/>
    </row>
    <row r="14" spans="1:15" s="4" customFormat="1" ht="21.75" customHeight="1" x14ac:dyDescent="0.25">
      <c r="A14" s="36" t="s">
        <v>28</v>
      </c>
      <c r="B14" s="3" t="s">
        <v>22</v>
      </c>
      <c r="C14" s="10">
        <f ca="1">IF(ISERROR(AVERAGEIFS($G$27:$G$206,$B$27:$B$206,C$1,$F$27:$F$206,$B14)),"",AVERAGEIFS($G$27:$G$206,$B$27:$B$206,C$1,$F$27:$F$206,$B14))</f>
        <v>-0.125</v>
      </c>
      <c r="D14" s="10">
        <f ca="1">IF(ISERROR(AVERAGEIFS($G$27:$G$206,$B$27:$B$206,D$1,$F$27:$F$206,$B14)),"",AVERAGEIFS($G$27:$G$206,$B$27:$B$206,D$1,$F$27:$F$206,$B14))</f>
        <v>6.9999999999999993E-2</v>
      </c>
      <c r="E14" s="10">
        <f ca="1">IF(ISERROR(AVERAGEIFS($G$27:$G$206,$B$27:$B$206,E$1,$F$27:$F$206,$B14)),"",AVERAGEIFS($G$27:$G$206,$B$27:$B$206,E$1,$F$27:$F$206,$B14))</f>
        <v>-3.6666666666666674E-2</v>
      </c>
      <c r="F14" s="10">
        <f ca="1">IF(ISERROR(AVERAGEIFS($G$27:$G$206,$B$27:$B$206,F$1,$F$27:$F$206,$B14)),"",AVERAGEIFS($G$27:$G$206,$B$27:$B$206,F$1,$F$27:$F$206,$B14))</f>
        <v>-6.9999999999999993E-2</v>
      </c>
      <c r="G14" s="10">
        <f ca="1">IF(ISERROR(AVERAGEIFS($G$27:$G$206,$B$27:$B$206,G$1,$F$27:$F$206,$B14)),"",AVERAGEIFS($G$27:$G$206,$B$27:$B$206,G$1,$F$27:$F$206,$B14))</f>
        <v>0.14000000000000001</v>
      </c>
      <c r="H14" s="10">
        <f ca="1">IF(ISERROR(AVERAGEIFS($G$27:$G$206,$B$27:$B$206,H$1,$F$27:$F$206,$B14)),"",AVERAGEIFS($G$27:$G$206,$B$27:$B$206,H$1,$F$27:$F$206,$B14))</f>
        <v>0.13</v>
      </c>
      <c r="I14" s="10">
        <f ca="1">IF(ISERROR(AVERAGEIFS($G$27:$G$206,$B$27:$B$206,I$1,$F$27:$F$206,$B14)),"",AVERAGEIFS($G$27:$G$206,$B$27:$B$206,I$1,$F$27:$F$206,$B14))</f>
        <v>-6.666666666666668E-3</v>
      </c>
      <c r="J14" s="10">
        <f ca="1">IF(ISERROR(AVERAGEIFS($G$27:$G$206,$B$27:$B$206,J$1,$F$27:$F$206,$B14)),"",AVERAGEIFS($G$27:$G$206,$B$27:$B$206,J$1,$F$27:$F$206,$B14))</f>
        <v>-3.3333333333333361E-3</v>
      </c>
      <c r="K14" s="10">
        <f ca="1">IF(ISERROR(AVERAGEIFS($G$27:$G$206,$B$27:$B$206,K$1,$F$27:$F$206,$B14)),"",AVERAGEIFS($G$27:$G$206,$B$27:$B$206,K$1,$F$27:$F$206,$B14))</f>
        <v>0.16666666666666666</v>
      </c>
      <c r="L14" s="10">
        <f ca="1">IF(ISERROR(AVERAGEIFS($G$27:$G$206,$B$27:$B$206,L$1,$F$27:$F$206,$B14)),"",AVERAGEIFS($G$27:$G$206,$B$27:$B$206,L$1,$F$27:$F$206,$B14))</f>
        <v>-8.666666666666667E-2</v>
      </c>
      <c r="M14" s="10">
        <f ca="1">IF(ISERROR(AVERAGEIFS($G$27:$G$206,$B$27:$B$206,M$1,$F$27:$F$206,$B14)),"",AVERAGEIFS($G$27:$G$206,$B$27:$B$206,M$1,$F$27:$F$206,$B14))</f>
        <v>-0.08</v>
      </c>
      <c r="N14" s="10">
        <f ca="1">IF(ISERROR(AVERAGEIFS($G$27:$G$206,$B$27:$B$206,N$1,$F$27:$F$206,$B14)),"",AVERAGEIFS($G$27:$G$206,$B$27:$B$206,N$1,$F$27:$F$206,$B14))</f>
        <v>-4.3333333333333335E-2</v>
      </c>
      <c r="O14" s="9">
        <f ca="1">AVERAGE(C14:N14)</f>
        <v>4.5833333333333342E-3</v>
      </c>
    </row>
    <row r="15" spans="1:15" ht="21.75" customHeight="1" x14ac:dyDescent="0.25">
      <c r="A15" s="37"/>
      <c r="B15" s="5" t="s">
        <v>12</v>
      </c>
      <c r="C15" s="10">
        <f ca="1">IF(ISERROR(AVERAGEIFS($H$27:$H$206,$B$27:$B$206,C$1,$E$27:$E$206,$B15)),"",AVERAGEIFS($H$27:$H$206,$B$27:$B$206,C$1,$E$27:$E$206,$B15))</f>
        <v>1.0899999999999999</v>
      </c>
      <c r="D15" s="10">
        <f ca="1">IF(ISERROR(AVERAGEIFS($H$27:$H$206,$B$27:$B$206,D$1,$E$27:$E$206,$B15)),"",AVERAGEIFS($H$27:$H$206,$B$27:$B$206,D$1,$E$27:$E$206,$B15))</f>
        <v>0.82499999999999996</v>
      </c>
      <c r="E15" s="10">
        <f ca="1">IF(ISERROR(AVERAGEIFS($H$27:$H$206,$B$27:$B$206,E$1,$E$27:$E$206,$B15)),"",AVERAGEIFS($H$27:$H$206,$B$27:$B$206,E$1,$E$27:$E$206,$B15))</f>
        <v>1.2</v>
      </c>
      <c r="F15" s="10">
        <f ca="1">IF(ISERROR(AVERAGEIFS($H$27:$H$206,$B$27:$B$206,F$1,$E$27:$E$206,$B15)),"",AVERAGEIFS($H$27:$H$206,$B$27:$B$206,F$1,$E$27:$E$206,$B15))</f>
        <v>0.53</v>
      </c>
      <c r="G15" s="10">
        <f ca="1">IF(ISERROR(AVERAGEIFS($H$27:$H$206,$B$27:$B$206,G$1,$E$27:$E$206,$B15)),"",AVERAGEIFS($H$27:$H$206,$B$27:$B$206,G$1,$E$27:$E$206,$B15))</f>
        <v>1.0149999999999999</v>
      </c>
      <c r="H15" s="10">
        <f ca="1">IF(ISERROR(AVERAGEIFS($H$27:$H$206,$B$27:$B$206,H$1,$E$27:$E$206,$B15)),"",AVERAGEIFS($H$27:$H$206,$B$27:$B$206,H$1,$E$27:$E$206,$B15))</f>
        <v>1.63</v>
      </c>
      <c r="I15" s="10">
        <f ca="1">IF(ISERROR(AVERAGEIFS($H$27:$H$206,$B$27:$B$206,I$1,$E$27:$E$206,$B15)),"",AVERAGEIFS($H$27:$H$206,$B$27:$B$206,I$1,$E$27:$E$206,$B15))</f>
        <v>0.64500000000000002</v>
      </c>
      <c r="J15" s="10">
        <f ca="1">IF(ISERROR(AVERAGEIFS($H$27:$H$206,$B$27:$B$206,J$1,$E$27:$E$206,$B15)),"",AVERAGEIFS($H$27:$H$206,$B$27:$B$206,J$1,$E$27:$E$206,$B15))</f>
        <v>1.0349999999999999</v>
      </c>
      <c r="K15" s="10">
        <f ca="1">IF(ISERROR(AVERAGEIFS($H$27:$H$206,$B$27:$B$206,K$1,$E$27:$E$206,$B15)),"",AVERAGEIFS($H$27:$H$206,$B$27:$B$206,K$1,$E$27:$E$206,$B15))</f>
        <v>0.40499999999999997</v>
      </c>
      <c r="L15" s="10">
        <f ca="1">IF(ISERROR(AVERAGEIFS($H$27:$H$206,$B$27:$B$206,L$1,$E$27:$E$206,$B15)),"",AVERAGEIFS($H$27:$H$206,$B$27:$B$206,L$1,$E$27:$E$206,$B15))</f>
        <v>1.01</v>
      </c>
      <c r="M15" s="10">
        <f ca="1">IF(ISERROR(AVERAGEIFS($H$27:$H$206,$B$27:$B$206,M$1,$E$27:$E$206,$B15)),"",AVERAGEIFS($H$27:$H$206,$B$27:$B$206,M$1,$E$27:$E$206,$B15))</f>
        <v>1.75</v>
      </c>
      <c r="N15" s="10">
        <f ca="1">IF(ISERROR(AVERAGEIFS($H$27:$H$206,$B$27:$B$206,N$1,$E$27:$E$206,$B15)),"",AVERAGEIFS($H$27:$H$206,$B$27:$B$206,N$1,$E$27:$E$206,$B15))</f>
        <v>0.80999999999999994</v>
      </c>
      <c r="O15" s="11">
        <f ca="1">AVERAGE(C15:N15)</f>
        <v>0.99541666666666651</v>
      </c>
    </row>
    <row r="16" spans="1:15" s="4" customFormat="1" ht="21.75" customHeight="1" x14ac:dyDescent="0.25">
      <c r="A16" s="37"/>
      <c r="B16" s="6" t="s">
        <v>36</v>
      </c>
      <c r="C16" s="12">
        <f ca="1">C15-$O$15</f>
        <v>9.4583333333333353E-2</v>
      </c>
      <c r="D16" s="13">
        <f t="shared" ref="D16:N16" ca="1" si="7">D15-$O$15</f>
        <v>-0.17041666666666655</v>
      </c>
      <c r="E16" s="13">
        <f t="shared" ca="1" si="7"/>
        <v>0.20458333333333345</v>
      </c>
      <c r="F16" s="13">
        <f t="shared" ca="1" si="7"/>
        <v>-0.46541666666666648</v>
      </c>
      <c r="G16" s="13">
        <f t="shared" ca="1" si="7"/>
        <v>1.9583333333333397E-2</v>
      </c>
      <c r="H16" s="13">
        <f t="shared" ca="1" si="7"/>
        <v>0.63458333333333339</v>
      </c>
      <c r="I16" s="13">
        <f t="shared" ca="1" si="7"/>
        <v>-0.35041666666666649</v>
      </c>
      <c r="J16" s="13">
        <f t="shared" ca="1" si="7"/>
        <v>3.9583333333333415E-2</v>
      </c>
      <c r="K16" s="13">
        <f t="shared" ca="1" si="7"/>
        <v>-0.59041666666666659</v>
      </c>
      <c r="L16" s="13">
        <f t="shared" ca="1" si="7"/>
        <v>1.4583333333333504E-2</v>
      </c>
      <c r="M16" s="13">
        <f t="shared" ca="1" si="7"/>
        <v>0.75458333333333349</v>
      </c>
      <c r="N16" s="13">
        <f t="shared" ca="1" si="7"/>
        <v>-0.18541666666666656</v>
      </c>
      <c r="O16" s="17"/>
    </row>
    <row r="17" spans="1:15" ht="21.75" customHeight="1" x14ac:dyDescent="0.25">
      <c r="A17" s="37"/>
      <c r="B17" s="5" t="s">
        <v>13</v>
      </c>
      <c r="C17" s="10">
        <f ca="1">IF(ISERROR(AVERAGEIFS($G$27:$G$206,$B$27:$B$206,C$1,$E$27:$E$206,$B17)),"",AVERAGEIFS($G$27:$G$206,$B$27:$B$206,C$1,$E$27:$E$206,$B17))</f>
        <v>1.69</v>
      </c>
      <c r="D17" s="10">
        <f ca="1">IF(ISERROR(AVERAGEIFS($G$27:$G$206,$B$27:$B$206,D$1,$E$27:$E$206,$B17)),"",AVERAGEIFS($G$27:$G$206,$B$27:$B$206,D$1,$E$27:$E$206,$B17))</f>
        <v>0.1</v>
      </c>
      <c r="E17" s="10">
        <f ca="1">IF(ISERROR(AVERAGEIFS($G$27:$G$206,$B$27:$B$206,E$1,$E$27:$E$206,$B17)),"",AVERAGEIFS($G$27:$G$206,$B$27:$B$206,E$1,$E$27:$E$206,$B17))</f>
        <v>-0.16</v>
      </c>
      <c r="F17" s="10">
        <f ca="1">IF(ISERROR(AVERAGEIFS($G$27:$G$206,$B$27:$B$206,F$1,$E$27:$E$206,$B17)),"",AVERAGEIFS($G$27:$G$206,$B$27:$B$206,F$1,$E$27:$E$206,$B17))</f>
        <v>0.16</v>
      </c>
      <c r="G17" s="10">
        <f ca="1">IF(ISERROR(AVERAGEIFS($G$27:$G$206,$B$27:$B$206,G$1,$E$27:$E$206,$B17)),"",AVERAGEIFS($G$27:$G$206,$B$27:$B$206,G$1,$E$27:$E$206,$B17))</f>
        <v>0.25</v>
      </c>
      <c r="H17" s="10">
        <f ca="1">IF(ISERROR(AVERAGEIFS($G$27:$G$206,$B$27:$B$206,H$1,$E$27:$E$206,$B17)),"",AVERAGEIFS($G$27:$G$206,$B$27:$B$206,H$1,$E$27:$E$206,$B17))</f>
        <v>0.13</v>
      </c>
      <c r="I17" s="10">
        <f ca="1">IF(ISERROR(AVERAGEIFS($G$27:$G$206,$B$27:$B$206,I$1,$E$27:$E$206,$B17)),"",AVERAGEIFS($G$27:$G$206,$B$27:$B$206,I$1,$E$27:$E$206,$B17))</f>
        <v>-0.11</v>
      </c>
      <c r="J17" s="10">
        <f ca="1">IF(ISERROR(AVERAGEIFS($G$27:$G$206,$B$27:$B$206,J$1,$E$27:$E$206,$B17)),"",AVERAGEIFS($G$27:$G$206,$B$27:$B$206,J$1,$E$27:$E$206,$B17))</f>
        <v>-0.22</v>
      </c>
      <c r="K17" s="10">
        <f ca="1">IF(ISERROR(AVERAGEIFS($G$27:$G$206,$B$27:$B$206,K$1,$E$27:$E$206,$B17)),"",AVERAGEIFS($G$27:$G$206,$B$27:$B$206,K$1,$E$27:$E$206,$B17))</f>
        <v>0.22</v>
      </c>
      <c r="L17" s="10">
        <f ca="1">IF(ISERROR(AVERAGEIFS($G$27:$G$206,$B$27:$B$206,L$1,$E$27:$E$206,$B17)),"",AVERAGEIFS($G$27:$G$206,$B$27:$B$206,L$1,$E$27:$E$206,$B17))</f>
        <v>-0.22</v>
      </c>
      <c r="M17" s="10">
        <f ca="1">IF(ISERROR(AVERAGEIFS($G$27:$G$206,$B$27:$B$206,M$1,$E$27:$E$206,$B17)),"",AVERAGEIFS($G$27:$G$206,$B$27:$B$206,M$1,$E$27:$E$206,$B17))</f>
        <v>0.04</v>
      </c>
      <c r="N17" s="10">
        <f ca="1">IF(ISERROR(AVERAGEIFS($G$27:$G$206,$B$27:$B$206,N$1,$E$27:$E$206,$B17)),"",AVERAGEIFS($G$27:$G$206,$B$27:$B$206,N$1,$E$27:$E$206,$B17))</f>
        <v>0.09</v>
      </c>
      <c r="O17" s="11">
        <f ca="1">AVERAGE(C17:N17)</f>
        <v>0.16416666666666668</v>
      </c>
    </row>
    <row r="18" spans="1:15" ht="21.75" customHeight="1" thickBot="1" x14ac:dyDescent="0.3">
      <c r="A18" s="38"/>
      <c r="B18" s="33" t="s">
        <v>37</v>
      </c>
      <c r="C18" s="31">
        <f ca="1">C17-$O$17</f>
        <v>1.5258333333333334</v>
      </c>
      <c r="D18" s="31">
        <f t="shared" ref="D18:N18" ca="1" si="8">D17-$O$17</f>
        <v>-6.4166666666666677E-2</v>
      </c>
      <c r="E18" s="31">
        <f t="shared" ca="1" si="8"/>
        <v>-0.32416666666666671</v>
      </c>
      <c r="F18" s="31">
        <f t="shared" ca="1" si="8"/>
        <v>-4.1666666666666796E-3</v>
      </c>
      <c r="G18" s="31">
        <f t="shared" ca="1" si="8"/>
        <v>8.5833333333333317E-2</v>
      </c>
      <c r="H18" s="31">
        <f t="shared" ca="1" si="8"/>
        <v>-3.4166666666666679E-2</v>
      </c>
      <c r="I18" s="31">
        <f t="shared" ca="1" si="8"/>
        <v>-0.27416666666666667</v>
      </c>
      <c r="J18" s="31">
        <f t="shared" ca="1" si="8"/>
        <v>-0.38416666666666666</v>
      </c>
      <c r="K18" s="31">
        <f t="shared" ca="1" si="8"/>
        <v>5.5833333333333318E-2</v>
      </c>
      <c r="L18" s="31">
        <f t="shared" ca="1" si="8"/>
        <v>-0.38416666666666666</v>
      </c>
      <c r="M18" s="31">
        <f t="shared" ca="1" si="8"/>
        <v>-0.12416666666666668</v>
      </c>
      <c r="N18" s="31">
        <f t="shared" ca="1" si="8"/>
        <v>-7.4166666666666686E-2</v>
      </c>
      <c r="O18" s="32"/>
    </row>
    <row r="19" spans="1:15" s="4" customFormat="1" ht="21.75" customHeight="1" thickBot="1" x14ac:dyDescent="0.3">
      <c r="A19" s="51" t="s">
        <v>34</v>
      </c>
      <c r="B19" s="52"/>
      <c r="C19" s="28">
        <f ca="1">C17-$O$17</f>
        <v>1.5258333333333334</v>
      </c>
      <c r="D19" s="29">
        <f t="shared" ref="D19:N19" ca="1" si="9">D17-$O$17</f>
        <v>-6.4166666666666677E-2</v>
      </c>
      <c r="E19" s="29">
        <f t="shared" ca="1" si="9"/>
        <v>-0.32416666666666671</v>
      </c>
      <c r="F19" s="29">
        <f t="shared" ca="1" si="9"/>
        <v>-4.1666666666666796E-3</v>
      </c>
      <c r="G19" s="29">
        <f t="shared" ca="1" si="9"/>
        <v>8.5833333333333317E-2</v>
      </c>
      <c r="H19" s="29">
        <f t="shared" ca="1" si="9"/>
        <v>-3.4166666666666679E-2</v>
      </c>
      <c r="I19" s="29">
        <f t="shared" ca="1" si="9"/>
        <v>-0.27416666666666667</v>
      </c>
      <c r="J19" s="29">
        <f t="shared" ca="1" si="9"/>
        <v>-0.38416666666666666</v>
      </c>
      <c r="K19" s="29">
        <f t="shared" ca="1" si="9"/>
        <v>5.5833333333333318E-2</v>
      </c>
      <c r="L19" s="29">
        <f t="shared" ca="1" si="9"/>
        <v>-0.38416666666666666</v>
      </c>
      <c r="M19" s="29">
        <f t="shared" ca="1" si="9"/>
        <v>-0.12416666666666668</v>
      </c>
      <c r="N19" s="29">
        <f t="shared" ca="1" si="9"/>
        <v>-7.4166666666666686E-2</v>
      </c>
      <c r="O19" s="30"/>
    </row>
    <row r="20" spans="1:15" s="8" customFormat="1" ht="21.75" customHeight="1" thickBot="1" x14ac:dyDescent="0.3">
      <c r="A20" s="47" t="s">
        <v>32</v>
      </c>
      <c r="B20" s="48"/>
      <c r="C20" s="18">
        <f ca="1">AVERAGE(C7,C8,C10,C13,C14,C16,C19)</f>
        <v>0.17164021164021157</v>
      </c>
      <c r="D20" s="19">
        <f t="shared" ref="D20:N20" ca="1" si="10">AVERAGE(D2,D4,D6,D8,D10,D13,D14,D16,D19)</f>
        <v>-9.0239197530864249E-2</v>
      </c>
      <c r="E20" s="19">
        <f t="shared" ca="1" si="10"/>
        <v>4.448302469135796E-2</v>
      </c>
      <c r="F20" s="19">
        <f t="shared" ca="1" si="10"/>
        <v>-8.9776234567901278E-2</v>
      </c>
      <c r="G20" s="19">
        <f t="shared" ca="1" si="10"/>
        <v>-2.4868827160493885E-2</v>
      </c>
      <c r="H20" s="19">
        <f t="shared" ca="1" si="10"/>
        <v>0.13587191358024689</v>
      </c>
      <c r="I20" s="19">
        <f t="shared" ca="1" si="10"/>
        <v>-9.5979938271604961E-2</v>
      </c>
      <c r="J20" s="19">
        <f t="shared" ca="1" si="10"/>
        <v>-6.8132716049383434E-3</v>
      </c>
      <c r="K20" s="19">
        <f t="shared" ca="1" si="10"/>
        <v>-0.11051697530864205</v>
      </c>
      <c r="L20" s="19">
        <f t="shared" ca="1" si="10"/>
        <v>8.0779320987654252E-2</v>
      </c>
      <c r="M20" s="19">
        <f t="shared" ca="1" si="10"/>
        <v>0.15476080246913576</v>
      </c>
      <c r="N20" s="19">
        <f t="shared" ca="1" si="10"/>
        <v>-0.10560956790123463</v>
      </c>
      <c r="O20" s="20"/>
    </row>
    <row r="21" spans="1:15" s="8" customFormat="1" ht="18.75" x14ac:dyDescent="0.25"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x14ac:dyDescent="0.25">
      <c r="A22" s="35" t="s">
        <v>15</v>
      </c>
      <c r="B22" s="35"/>
      <c r="C22" s="35"/>
      <c r="F22" s="1" t="s">
        <v>29</v>
      </c>
      <c r="G22" s="1">
        <v>-25</v>
      </c>
      <c r="H22" s="1">
        <v>20</v>
      </c>
    </row>
    <row r="23" spans="1:15" x14ac:dyDescent="0.25">
      <c r="A23" s="35" t="s">
        <v>16</v>
      </c>
      <c r="B23" s="35"/>
      <c r="C23" s="35"/>
      <c r="F23" s="1" t="s">
        <v>30</v>
      </c>
      <c r="G23" s="1">
        <v>25</v>
      </c>
      <c r="H23" s="1">
        <v>185</v>
      </c>
    </row>
    <row r="25" spans="1:15" x14ac:dyDescent="0.25">
      <c r="B25" s="2" t="s">
        <v>17</v>
      </c>
    </row>
    <row r="26" spans="1:15" x14ac:dyDescent="0.25">
      <c r="B26" s="2" t="s">
        <v>0</v>
      </c>
      <c r="C26" s="1" t="s">
        <v>2</v>
      </c>
      <c r="D26" s="1" t="s">
        <v>1</v>
      </c>
      <c r="E26" s="1" t="s">
        <v>24</v>
      </c>
      <c r="F26" s="1" t="s">
        <v>25</v>
      </c>
      <c r="G26" s="1" t="s">
        <v>6</v>
      </c>
      <c r="H26" s="1" t="s">
        <v>7</v>
      </c>
    </row>
    <row r="27" spans="1:15" x14ac:dyDescent="0.25">
      <c r="B27" s="2">
        <v>1</v>
      </c>
      <c r="C27" s="1" t="s">
        <v>18</v>
      </c>
      <c r="D27" s="1" t="s">
        <v>3</v>
      </c>
      <c r="E27" s="1" t="str">
        <f>_xlfn.IFS(D27="GN","FGN",D27="ELEC", "FELEC",D27="FIOUL","FUS")</f>
        <v>FGN</v>
      </c>
      <c r="F27" s="1" t="str">
        <f t="shared" ref="F27:F36" si="11">IF(D27&lt;&gt;"ELEC", "FUS","")</f>
        <v>FUS</v>
      </c>
      <c r="G27" s="23">
        <f t="shared" ref="G27:G58" ca="1" si="12">_xlfn.IFS(D27&lt;&gt;"ELEC",RANDBETWEEN($G$22,$G$23),D27="ELEC",RANDBETWEEN($H$22,$H$23))/100</f>
        <v>-0.05</v>
      </c>
      <c r="H27" s="23">
        <f t="shared" ref="H27:H58" ca="1" si="13">IF(D27="GN",RANDBETWEEN($H$22,$H$23))/100</f>
        <v>1.03</v>
      </c>
      <c r="K27" s="24"/>
    </row>
    <row r="28" spans="1:15" x14ac:dyDescent="0.25">
      <c r="B28" s="2">
        <v>1</v>
      </c>
      <c r="C28" s="1" t="s">
        <v>18</v>
      </c>
      <c r="D28" s="1" t="s">
        <v>3</v>
      </c>
      <c r="E28" s="1" t="str">
        <f t="shared" ref="E28:E36" si="14">_xlfn.IFS(D28="GN","FGN",D28="ELEC", "FELEC",D28="FIOUL","FUS")</f>
        <v>FGN</v>
      </c>
      <c r="F28" s="1" t="str">
        <f t="shared" si="11"/>
        <v>FUS</v>
      </c>
      <c r="G28" s="23">
        <f t="shared" ca="1" si="12"/>
        <v>-0.1</v>
      </c>
      <c r="H28" s="23">
        <f t="shared" ca="1" si="13"/>
        <v>0.67</v>
      </c>
      <c r="K28" s="24"/>
    </row>
    <row r="29" spans="1:15" x14ac:dyDescent="0.25">
      <c r="B29" s="2">
        <v>1</v>
      </c>
      <c r="C29" s="1" t="s">
        <v>18</v>
      </c>
      <c r="D29" s="1" t="s">
        <v>3</v>
      </c>
      <c r="E29" s="1" t="str">
        <f t="shared" si="14"/>
        <v>FGN</v>
      </c>
      <c r="F29" s="1" t="str">
        <f t="shared" si="11"/>
        <v>FUS</v>
      </c>
      <c r="G29" s="23">
        <f t="shared" ca="1" si="12"/>
        <v>0.04</v>
      </c>
      <c r="H29" s="23">
        <f t="shared" ca="1" si="13"/>
        <v>1.1200000000000001</v>
      </c>
      <c r="K29" s="24"/>
    </row>
    <row r="30" spans="1:15" x14ac:dyDescent="0.25">
      <c r="B30" s="2">
        <v>1</v>
      </c>
      <c r="C30" s="1" t="s">
        <v>18</v>
      </c>
      <c r="D30" s="1" t="s">
        <v>3</v>
      </c>
      <c r="E30" s="1" t="str">
        <f t="shared" si="14"/>
        <v>FGN</v>
      </c>
      <c r="F30" s="1" t="str">
        <f t="shared" si="11"/>
        <v>FUS</v>
      </c>
      <c r="G30" s="23">
        <f t="shared" ca="1" si="12"/>
        <v>0.16</v>
      </c>
      <c r="H30" s="23">
        <f t="shared" ca="1" si="13"/>
        <v>0.51</v>
      </c>
      <c r="K30" s="24"/>
    </row>
    <row r="31" spans="1:15" x14ac:dyDescent="0.25">
      <c r="B31" s="2">
        <v>1</v>
      </c>
      <c r="C31" s="1" t="s">
        <v>18</v>
      </c>
      <c r="D31" s="1" t="s">
        <v>3</v>
      </c>
      <c r="E31" s="1" t="str">
        <f t="shared" si="14"/>
        <v>FGN</v>
      </c>
      <c r="F31" s="1" t="str">
        <f t="shared" si="11"/>
        <v>FUS</v>
      </c>
      <c r="G31" s="23">
        <f t="shared" ca="1" si="12"/>
        <v>0.08</v>
      </c>
      <c r="H31" s="23">
        <f t="shared" ca="1" si="13"/>
        <v>1.3</v>
      </c>
      <c r="K31" s="24"/>
    </row>
    <row r="32" spans="1:15" x14ac:dyDescent="0.25">
      <c r="B32" s="2">
        <v>1</v>
      </c>
      <c r="C32" s="1" t="s">
        <v>18</v>
      </c>
      <c r="D32" s="1" t="s">
        <v>3</v>
      </c>
      <c r="E32" s="1" t="str">
        <f t="shared" si="14"/>
        <v>FGN</v>
      </c>
      <c r="F32" s="1" t="str">
        <f t="shared" si="11"/>
        <v>FUS</v>
      </c>
      <c r="G32" s="23">
        <f t="shared" ca="1" si="12"/>
        <v>0.14000000000000001</v>
      </c>
      <c r="H32" s="23">
        <f t="shared" ca="1" si="13"/>
        <v>0.68</v>
      </c>
      <c r="K32" s="24"/>
    </row>
    <row r="33" spans="2:8" x14ac:dyDescent="0.25">
      <c r="B33" s="2">
        <v>1</v>
      </c>
      <c r="C33" s="1" t="s">
        <v>18</v>
      </c>
      <c r="D33" s="1" t="s">
        <v>4</v>
      </c>
      <c r="E33" s="1" t="str">
        <f t="shared" si="14"/>
        <v>FELEC</v>
      </c>
      <c r="F33" s="1" t="str">
        <f t="shared" si="11"/>
        <v/>
      </c>
      <c r="G33" s="23">
        <f t="shared" ca="1" si="12"/>
        <v>1.24</v>
      </c>
      <c r="H33" s="23">
        <f t="shared" ca="1" si="13"/>
        <v>0</v>
      </c>
    </row>
    <row r="34" spans="2:8" x14ac:dyDescent="0.25">
      <c r="B34" s="2">
        <v>1</v>
      </c>
      <c r="C34" s="1" t="s">
        <v>18</v>
      </c>
      <c r="D34" s="1" t="s">
        <v>4</v>
      </c>
      <c r="E34" s="1" t="str">
        <f t="shared" si="14"/>
        <v>FELEC</v>
      </c>
      <c r="F34" s="1" t="str">
        <f t="shared" si="11"/>
        <v/>
      </c>
      <c r="G34" s="23">
        <f t="shared" ca="1" si="12"/>
        <v>1.76</v>
      </c>
      <c r="H34" s="23">
        <f t="shared" ca="1" si="13"/>
        <v>0</v>
      </c>
    </row>
    <row r="35" spans="2:8" x14ac:dyDescent="0.25">
      <c r="B35" s="2">
        <v>1</v>
      </c>
      <c r="C35" s="1" t="s">
        <v>18</v>
      </c>
      <c r="D35" s="1" t="s">
        <v>4</v>
      </c>
      <c r="E35" s="1" t="str">
        <f t="shared" si="14"/>
        <v>FELEC</v>
      </c>
      <c r="F35" s="1" t="str">
        <f t="shared" si="11"/>
        <v/>
      </c>
      <c r="G35" s="23">
        <f t="shared" ca="1" si="12"/>
        <v>0.25</v>
      </c>
      <c r="H35" s="23">
        <f t="shared" ca="1" si="13"/>
        <v>0</v>
      </c>
    </row>
    <row r="36" spans="2:8" x14ac:dyDescent="0.25">
      <c r="B36" s="2">
        <v>1</v>
      </c>
      <c r="C36" s="1" t="s">
        <v>18</v>
      </c>
      <c r="D36" s="1" t="s">
        <v>5</v>
      </c>
      <c r="E36" s="1" t="str">
        <f t="shared" si="14"/>
        <v>FUS</v>
      </c>
      <c r="F36" s="1" t="str">
        <f t="shared" si="11"/>
        <v>FUS</v>
      </c>
      <c r="G36" s="23">
        <f t="shared" ca="1" si="12"/>
        <v>0.08</v>
      </c>
      <c r="H36" s="23">
        <f t="shared" ca="1" si="13"/>
        <v>0</v>
      </c>
    </row>
    <row r="37" spans="2:8" x14ac:dyDescent="0.25">
      <c r="B37" s="2">
        <v>1</v>
      </c>
      <c r="C37" s="1" t="s">
        <v>19</v>
      </c>
      <c r="D37" s="1" t="s">
        <v>4</v>
      </c>
      <c r="E37" s="1" t="str">
        <f>_xlfn.IFS(D37="GN","CGN",D37="ELEC", "CELEC",D37="FIOUL","CUS")</f>
        <v>CELEC</v>
      </c>
      <c r="F37" s="1" t="str">
        <f>IF(D37&lt;&gt;"ELEC", "CUS","")</f>
        <v/>
      </c>
      <c r="G37" s="23">
        <f t="shared" ca="1" si="12"/>
        <v>0.89</v>
      </c>
      <c r="H37" s="23">
        <f t="shared" ca="1" si="13"/>
        <v>0</v>
      </c>
    </row>
    <row r="38" spans="2:8" x14ac:dyDescent="0.25">
      <c r="B38" s="2">
        <v>1</v>
      </c>
      <c r="C38" s="1" t="s">
        <v>19</v>
      </c>
      <c r="D38" s="1" t="s">
        <v>3</v>
      </c>
      <c r="E38" s="1" t="str">
        <f>_xlfn.IFS(D38="GN","CGN",D38="ELEC", "CELEC",D38="FIOUL","CUS")</f>
        <v>CGN</v>
      </c>
      <c r="F38" s="1" t="str">
        <f>IF(D38&lt;&gt;"ELEC", "CUS","")</f>
        <v>CUS</v>
      </c>
      <c r="G38" s="23">
        <f t="shared" ca="1" si="12"/>
        <v>-0.24</v>
      </c>
      <c r="H38" s="23">
        <f t="shared" ca="1" si="13"/>
        <v>0.96</v>
      </c>
    </row>
    <row r="39" spans="2:8" x14ac:dyDescent="0.25">
      <c r="B39" s="2">
        <v>1</v>
      </c>
      <c r="C39" s="1" t="s">
        <v>20</v>
      </c>
      <c r="D39" s="1" t="s">
        <v>3</v>
      </c>
      <c r="E39" s="1" t="s">
        <v>12</v>
      </c>
      <c r="F39" s="1" t="str">
        <f>IF(D39&lt;&gt;"ELEC", "BUS","")</f>
        <v>BUS</v>
      </c>
      <c r="G39" s="23">
        <f t="shared" ca="1" si="12"/>
        <v>-0.18</v>
      </c>
      <c r="H39" s="23">
        <f t="shared" ca="1" si="13"/>
        <v>1.23</v>
      </c>
    </row>
    <row r="40" spans="2:8" x14ac:dyDescent="0.25">
      <c r="B40" s="2">
        <v>1</v>
      </c>
      <c r="C40" s="1" t="s">
        <v>20</v>
      </c>
      <c r="D40" s="1" t="s">
        <v>3</v>
      </c>
      <c r="E40" s="1" t="s">
        <v>12</v>
      </c>
      <c r="F40" s="1" t="str">
        <f t="shared" ref="F40:F41" si="15">IF(D40&lt;&gt;"ELEC", "BUS","")</f>
        <v>BUS</v>
      </c>
      <c r="G40" s="23">
        <f t="shared" ca="1" si="12"/>
        <v>-7.0000000000000007E-2</v>
      </c>
      <c r="H40" s="23">
        <f t="shared" ca="1" si="13"/>
        <v>0.95</v>
      </c>
    </row>
    <row r="41" spans="2:8" x14ac:dyDescent="0.25">
      <c r="B41" s="2">
        <v>1</v>
      </c>
      <c r="C41" s="1" t="s">
        <v>20</v>
      </c>
      <c r="D41" s="1" t="s">
        <v>4</v>
      </c>
      <c r="E41" s="1" t="s">
        <v>13</v>
      </c>
      <c r="F41" s="1" t="str">
        <f t="shared" si="15"/>
        <v/>
      </c>
      <c r="G41" s="23">
        <f t="shared" ca="1" si="12"/>
        <v>1.69</v>
      </c>
      <c r="H41" s="23">
        <f t="shared" ca="1" si="13"/>
        <v>0</v>
      </c>
    </row>
    <row r="42" spans="2:8" x14ac:dyDescent="0.25">
      <c r="B42" s="2">
        <v>2</v>
      </c>
      <c r="C42" s="1" t="s">
        <v>18</v>
      </c>
      <c r="D42" s="1" t="s">
        <v>4</v>
      </c>
      <c r="E42" s="1" t="str">
        <f>_xlfn.IFS(D42="GN","FGN",D42="ELEC", "FELEC",D42="FIOUL","FUS")</f>
        <v>FELEC</v>
      </c>
      <c r="F42" s="1" t="str">
        <f t="shared" ref="F42:F51" si="16">IF(D42&lt;&gt;"ELEC", "FUS","")</f>
        <v/>
      </c>
      <c r="G42" s="23">
        <f t="shared" ca="1" si="12"/>
        <v>0.7</v>
      </c>
      <c r="H42" s="23">
        <f t="shared" ca="1" si="13"/>
        <v>0</v>
      </c>
    </row>
    <row r="43" spans="2:8" x14ac:dyDescent="0.25">
      <c r="B43" s="2">
        <v>2</v>
      </c>
      <c r="C43" s="1" t="s">
        <v>18</v>
      </c>
      <c r="D43" s="1" t="s">
        <v>4</v>
      </c>
      <c r="E43" s="1" t="str">
        <f t="shared" ref="E43:E51" si="17">_xlfn.IFS(D43="GN","FGN",D43="ELEC", "FELEC",D43="FIOUL","FUS")</f>
        <v>FELEC</v>
      </c>
      <c r="F43" s="1" t="str">
        <f t="shared" si="16"/>
        <v/>
      </c>
      <c r="G43" s="23">
        <f t="shared" ca="1" si="12"/>
        <v>0.84</v>
      </c>
      <c r="H43" s="23">
        <f t="shared" ca="1" si="13"/>
        <v>0</v>
      </c>
    </row>
    <row r="44" spans="2:8" x14ac:dyDescent="0.25">
      <c r="B44" s="2">
        <v>2</v>
      </c>
      <c r="C44" s="1" t="s">
        <v>18</v>
      </c>
      <c r="D44" s="1" t="s">
        <v>3</v>
      </c>
      <c r="E44" s="1" t="str">
        <f t="shared" si="17"/>
        <v>FGN</v>
      </c>
      <c r="F44" s="1" t="str">
        <f t="shared" si="16"/>
        <v>FUS</v>
      </c>
      <c r="G44" s="23">
        <f t="shared" ca="1" si="12"/>
        <v>-0.06</v>
      </c>
      <c r="H44" s="23">
        <f t="shared" ca="1" si="13"/>
        <v>0.66</v>
      </c>
    </row>
    <row r="45" spans="2:8" x14ac:dyDescent="0.25">
      <c r="B45" s="2">
        <v>2</v>
      </c>
      <c r="C45" s="1" t="s">
        <v>18</v>
      </c>
      <c r="D45" s="1" t="s">
        <v>5</v>
      </c>
      <c r="E45" s="1" t="str">
        <f t="shared" si="17"/>
        <v>FUS</v>
      </c>
      <c r="F45" s="1" t="str">
        <f t="shared" si="16"/>
        <v>FUS</v>
      </c>
      <c r="G45" s="23">
        <f t="shared" ca="1" si="12"/>
        <v>0.14000000000000001</v>
      </c>
      <c r="H45" s="23">
        <f t="shared" ca="1" si="13"/>
        <v>0</v>
      </c>
    </row>
    <row r="46" spans="2:8" x14ac:dyDescent="0.25">
      <c r="B46" s="2">
        <v>2</v>
      </c>
      <c r="C46" s="1" t="s">
        <v>18</v>
      </c>
      <c r="D46" s="1" t="s">
        <v>3</v>
      </c>
      <c r="E46" s="1" t="str">
        <f t="shared" si="17"/>
        <v>FGN</v>
      </c>
      <c r="F46" s="1" t="str">
        <f t="shared" si="16"/>
        <v>FUS</v>
      </c>
      <c r="G46" s="23">
        <f t="shared" ca="1" si="12"/>
        <v>-0.03</v>
      </c>
      <c r="H46" s="23">
        <f t="shared" ca="1" si="13"/>
        <v>0.22</v>
      </c>
    </row>
    <row r="47" spans="2:8" x14ac:dyDescent="0.25">
      <c r="B47" s="2">
        <v>2</v>
      </c>
      <c r="C47" s="1" t="s">
        <v>18</v>
      </c>
      <c r="D47" s="1" t="s">
        <v>3</v>
      </c>
      <c r="E47" s="1" t="str">
        <f t="shared" si="17"/>
        <v>FGN</v>
      </c>
      <c r="F47" s="1" t="str">
        <f t="shared" si="16"/>
        <v>FUS</v>
      </c>
      <c r="G47" s="23">
        <f t="shared" ca="1" si="12"/>
        <v>0.09</v>
      </c>
      <c r="H47" s="23">
        <f t="shared" ca="1" si="13"/>
        <v>0.39</v>
      </c>
    </row>
    <row r="48" spans="2:8" x14ac:dyDescent="0.25">
      <c r="B48" s="2">
        <v>2</v>
      </c>
      <c r="C48" s="1" t="s">
        <v>18</v>
      </c>
      <c r="D48" s="1" t="s">
        <v>4</v>
      </c>
      <c r="E48" s="1" t="str">
        <f t="shared" si="17"/>
        <v>FELEC</v>
      </c>
      <c r="F48" s="1" t="str">
        <f t="shared" si="16"/>
        <v/>
      </c>
      <c r="G48" s="23">
        <f t="shared" ca="1" si="12"/>
        <v>1.47</v>
      </c>
      <c r="H48" s="23">
        <f t="shared" ca="1" si="13"/>
        <v>0</v>
      </c>
    </row>
    <row r="49" spans="2:8" x14ac:dyDescent="0.25">
      <c r="B49" s="2">
        <v>2</v>
      </c>
      <c r="C49" s="1" t="s">
        <v>18</v>
      </c>
      <c r="D49" s="1" t="s">
        <v>3</v>
      </c>
      <c r="E49" s="1" t="str">
        <f t="shared" si="17"/>
        <v>FGN</v>
      </c>
      <c r="F49" s="1" t="str">
        <f t="shared" si="16"/>
        <v>FUS</v>
      </c>
      <c r="G49" s="23">
        <f t="shared" ca="1" si="12"/>
        <v>0.2</v>
      </c>
      <c r="H49" s="23">
        <f t="shared" ca="1" si="13"/>
        <v>0.54</v>
      </c>
    </row>
    <row r="50" spans="2:8" x14ac:dyDescent="0.25">
      <c r="B50" s="2">
        <v>2</v>
      </c>
      <c r="C50" s="1" t="s">
        <v>18</v>
      </c>
      <c r="D50" s="1" t="s">
        <v>4</v>
      </c>
      <c r="E50" s="1" t="str">
        <f t="shared" si="17"/>
        <v>FELEC</v>
      </c>
      <c r="F50" s="1" t="str">
        <f t="shared" si="16"/>
        <v/>
      </c>
      <c r="G50" s="23">
        <f t="shared" ca="1" si="12"/>
        <v>1.73</v>
      </c>
      <c r="H50" s="23">
        <f t="shared" ca="1" si="13"/>
        <v>0</v>
      </c>
    </row>
    <row r="51" spans="2:8" x14ac:dyDescent="0.25">
      <c r="B51" s="2">
        <v>2</v>
      </c>
      <c r="C51" s="1" t="s">
        <v>18</v>
      </c>
      <c r="D51" s="1" t="s">
        <v>5</v>
      </c>
      <c r="E51" s="1" t="str">
        <f t="shared" si="17"/>
        <v>FUS</v>
      </c>
      <c r="F51" s="1" t="str">
        <f t="shared" si="16"/>
        <v>FUS</v>
      </c>
      <c r="G51" s="23">
        <f t="shared" ca="1" si="12"/>
        <v>0.18</v>
      </c>
      <c r="H51" s="23">
        <f t="shared" ca="1" si="13"/>
        <v>0</v>
      </c>
    </row>
    <row r="52" spans="2:8" x14ac:dyDescent="0.25">
      <c r="B52" s="2">
        <v>2</v>
      </c>
      <c r="C52" s="1" t="s">
        <v>19</v>
      </c>
      <c r="D52" s="1" t="s">
        <v>3</v>
      </c>
      <c r="E52" s="1" t="str">
        <f>_xlfn.IFS(D52="GN","CGN",D52="ELEC", "CELEC",D52="FIOUL","CUS")</f>
        <v>CGN</v>
      </c>
      <c r="F52" s="1" t="str">
        <f>IF(D52&lt;&gt;"ELEC", "CUS","")</f>
        <v>CUS</v>
      </c>
      <c r="G52" s="23">
        <f t="shared" ca="1" si="12"/>
        <v>0.23</v>
      </c>
      <c r="H52" s="23">
        <f t="shared" ca="1" si="13"/>
        <v>0.26</v>
      </c>
    </row>
    <row r="53" spans="2:8" x14ac:dyDescent="0.25">
      <c r="B53" s="2">
        <v>2</v>
      </c>
      <c r="C53" s="1" t="s">
        <v>19</v>
      </c>
      <c r="D53" s="1" t="s">
        <v>3</v>
      </c>
      <c r="E53" s="1" t="str">
        <f>_xlfn.IFS(D53="GN","CGN",D53="ELEC", "CELEC",D53="FIOUL","CUS")</f>
        <v>CGN</v>
      </c>
      <c r="F53" s="1" t="str">
        <f>IF(D53&lt;&gt;"ELEC", "CUS","")</f>
        <v>CUS</v>
      </c>
      <c r="G53" s="23">
        <f t="shared" ca="1" si="12"/>
        <v>-0.1</v>
      </c>
      <c r="H53" s="23">
        <f t="shared" ca="1" si="13"/>
        <v>1.05</v>
      </c>
    </row>
    <row r="54" spans="2:8" x14ac:dyDescent="0.25">
      <c r="B54" s="2">
        <v>2</v>
      </c>
      <c r="C54" s="1" t="s">
        <v>20</v>
      </c>
      <c r="D54" s="1" t="s">
        <v>3</v>
      </c>
      <c r="E54" s="1" t="s">
        <v>12</v>
      </c>
      <c r="F54" s="1" t="str">
        <f>IF(D54&lt;&gt;"ELEC", "BUS","")</f>
        <v>BUS</v>
      </c>
      <c r="G54" s="23">
        <f t="shared" ca="1" si="12"/>
        <v>-0.1</v>
      </c>
      <c r="H54" s="23">
        <f t="shared" ca="1" si="13"/>
        <v>0.27</v>
      </c>
    </row>
    <row r="55" spans="2:8" x14ac:dyDescent="0.25">
      <c r="B55" s="2">
        <v>2</v>
      </c>
      <c r="C55" s="1" t="s">
        <v>20</v>
      </c>
      <c r="D55" s="1" t="s">
        <v>3</v>
      </c>
      <c r="E55" s="1" t="s">
        <v>12</v>
      </c>
      <c r="F55" s="1" t="str">
        <f t="shared" ref="F55:F56" si="18">IF(D55&lt;&gt;"ELEC", "BUS","")</f>
        <v>BUS</v>
      </c>
      <c r="G55" s="23">
        <f t="shared" ca="1" si="12"/>
        <v>0.21</v>
      </c>
      <c r="H55" s="23">
        <f t="shared" ca="1" si="13"/>
        <v>1.38</v>
      </c>
    </row>
    <row r="56" spans="2:8" x14ac:dyDescent="0.25">
      <c r="B56" s="2">
        <v>2</v>
      </c>
      <c r="C56" s="1" t="s">
        <v>20</v>
      </c>
      <c r="D56" s="1" t="s">
        <v>5</v>
      </c>
      <c r="E56" s="1" t="s">
        <v>13</v>
      </c>
      <c r="F56" s="1" t="str">
        <f t="shared" si="18"/>
        <v>BUS</v>
      </c>
      <c r="G56" s="23">
        <f t="shared" ca="1" si="12"/>
        <v>0.1</v>
      </c>
      <c r="H56" s="23">
        <f t="shared" ca="1" si="13"/>
        <v>0</v>
      </c>
    </row>
    <row r="57" spans="2:8" x14ac:dyDescent="0.25">
      <c r="B57" s="2">
        <v>3</v>
      </c>
      <c r="C57" s="1" t="s">
        <v>18</v>
      </c>
      <c r="D57" s="1" t="s">
        <v>4</v>
      </c>
      <c r="E57" s="1" t="str">
        <f>_xlfn.IFS(D57="GN","FGN",D57="ELEC", "FELEC",D57="FIOUL","FUS")</f>
        <v>FELEC</v>
      </c>
      <c r="F57" s="1" t="str">
        <f t="shared" ref="F57:F66" si="19">IF(D57&lt;&gt;"ELEC", "FUS","")</f>
        <v/>
      </c>
      <c r="G57" s="23">
        <f t="shared" ca="1" si="12"/>
        <v>0.83</v>
      </c>
      <c r="H57" s="23">
        <f t="shared" ca="1" si="13"/>
        <v>0</v>
      </c>
    </row>
    <row r="58" spans="2:8" x14ac:dyDescent="0.25">
      <c r="B58" s="2">
        <v>3</v>
      </c>
      <c r="C58" s="1" t="s">
        <v>18</v>
      </c>
      <c r="D58" s="1" t="s">
        <v>4</v>
      </c>
      <c r="E58" s="34" t="s">
        <v>9</v>
      </c>
      <c r="F58" s="1" t="str">
        <f t="shared" si="19"/>
        <v/>
      </c>
      <c r="G58" s="23">
        <f t="shared" ca="1" si="12"/>
        <v>0.89</v>
      </c>
      <c r="H58" s="23">
        <f t="shared" ca="1" si="13"/>
        <v>0</v>
      </c>
    </row>
    <row r="59" spans="2:8" x14ac:dyDescent="0.25">
      <c r="B59" s="2">
        <v>3</v>
      </c>
      <c r="C59" s="1" t="s">
        <v>18</v>
      </c>
      <c r="D59" s="1" t="s">
        <v>3</v>
      </c>
      <c r="E59" s="1" t="str">
        <f t="shared" ref="E59:E66" si="20">_xlfn.IFS(D59="GN","FGN",D59="ELEC", "FELEC",D59="FIOUL","FUS")</f>
        <v>FGN</v>
      </c>
      <c r="F59" s="1" t="str">
        <f t="shared" si="19"/>
        <v>FUS</v>
      </c>
      <c r="G59" s="23">
        <f t="shared" ref="G59:G90" ca="1" si="21">_xlfn.IFS(D59&lt;&gt;"ELEC",RANDBETWEEN($G$22,$G$23),D59="ELEC",RANDBETWEEN($H$22,$H$23))/100</f>
        <v>-0.17</v>
      </c>
      <c r="H59" s="23">
        <f t="shared" ref="H59:H90" ca="1" si="22">IF(D59="GN",RANDBETWEEN($H$22,$H$23))/100</f>
        <v>0.48</v>
      </c>
    </row>
    <row r="60" spans="2:8" x14ac:dyDescent="0.25">
      <c r="B60" s="2">
        <v>3</v>
      </c>
      <c r="C60" s="1" t="s">
        <v>18</v>
      </c>
      <c r="D60" s="1" t="s">
        <v>5</v>
      </c>
      <c r="E60" s="1" t="str">
        <f t="shared" si="20"/>
        <v>FUS</v>
      </c>
      <c r="F60" s="1" t="str">
        <f t="shared" si="19"/>
        <v>FUS</v>
      </c>
      <c r="G60" s="23">
        <f t="shared" ca="1" si="21"/>
        <v>0.04</v>
      </c>
      <c r="H60" s="23">
        <f t="shared" ca="1" si="22"/>
        <v>0</v>
      </c>
    </row>
    <row r="61" spans="2:8" x14ac:dyDescent="0.25">
      <c r="B61" s="2">
        <v>3</v>
      </c>
      <c r="C61" s="1" t="s">
        <v>18</v>
      </c>
      <c r="D61" s="1" t="s">
        <v>3</v>
      </c>
      <c r="E61" s="1" t="str">
        <f t="shared" si="20"/>
        <v>FGN</v>
      </c>
      <c r="F61" s="1" t="str">
        <f t="shared" si="19"/>
        <v>FUS</v>
      </c>
      <c r="G61" s="23">
        <f t="shared" ca="1" si="21"/>
        <v>-0.17</v>
      </c>
      <c r="H61" s="23">
        <f t="shared" ca="1" si="22"/>
        <v>1.1200000000000001</v>
      </c>
    </row>
    <row r="62" spans="2:8" x14ac:dyDescent="0.25">
      <c r="B62" s="2">
        <v>3</v>
      </c>
      <c r="C62" s="1" t="s">
        <v>18</v>
      </c>
      <c r="D62" s="1" t="s">
        <v>3</v>
      </c>
      <c r="E62" s="1" t="str">
        <f t="shared" si="20"/>
        <v>FGN</v>
      </c>
      <c r="F62" s="1" t="str">
        <f t="shared" si="19"/>
        <v>FUS</v>
      </c>
      <c r="G62" s="23">
        <f t="shared" ca="1" si="21"/>
        <v>-0.05</v>
      </c>
      <c r="H62" s="23">
        <f t="shared" ca="1" si="22"/>
        <v>0.9</v>
      </c>
    </row>
    <row r="63" spans="2:8" x14ac:dyDescent="0.25">
      <c r="B63" s="2">
        <v>3</v>
      </c>
      <c r="C63" s="1" t="s">
        <v>18</v>
      </c>
      <c r="D63" s="1" t="s">
        <v>4</v>
      </c>
      <c r="E63" s="1" t="str">
        <f t="shared" si="20"/>
        <v>FELEC</v>
      </c>
      <c r="F63" s="1" t="str">
        <f t="shared" si="19"/>
        <v/>
      </c>
      <c r="G63" s="23">
        <f t="shared" ca="1" si="21"/>
        <v>0.84</v>
      </c>
      <c r="H63" s="23">
        <f t="shared" ca="1" si="22"/>
        <v>0</v>
      </c>
    </row>
    <row r="64" spans="2:8" x14ac:dyDescent="0.25">
      <c r="B64" s="2">
        <v>3</v>
      </c>
      <c r="C64" s="1" t="s">
        <v>18</v>
      </c>
      <c r="D64" s="1" t="s">
        <v>3</v>
      </c>
      <c r="E64" s="1" t="str">
        <f t="shared" si="20"/>
        <v>FGN</v>
      </c>
      <c r="F64" s="1" t="str">
        <f t="shared" si="19"/>
        <v>FUS</v>
      </c>
      <c r="G64" s="23">
        <f t="shared" ca="1" si="21"/>
        <v>-0.25</v>
      </c>
      <c r="H64" s="23">
        <f t="shared" ca="1" si="22"/>
        <v>1.4</v>
      </c>
    </row>
    <row r="65" spans="2:8" x14ac:dyDescent="0.25">
      <c r="B65" s="2">
        <v>3</v>
      </c>
      <c r="C65" s="1" t="s">
        <v>18</v>
      </c>
      <c r="D65" s="1" t="s">
        <v>4</v>
      </c>
      <c r="E65" s="1" t="str">
        <f t="shared" si="20"/>
        <v>FELEC</v>
      </c>
      <c r="F65" s="1" t="str">
        <f t="shared" si="19"/>
        <v/>
      </c>
      <c r="G65" s="23">
        <f t="shared" ca="1" si="21"/>
        <v>1.1399999999999999</v>
      </c>
      <c r="H65" s="23">
        <f t="shared" ca="1" si="22"/>
        <v>0</v>
      </c>
    </row>
    <row r="66" spans="2:8" x14ac:dyDescent="0.25">
      <c r="B66" s="2">
        <v>3</v>
      </c>
      <c r="C66" s="1" t="s">
        <v>18</v>
      </c>
      <c r="D66" s="1" t="s">
        <v>5</v>
      </c>
      <c r="E66" s="1" t="str">
        <f t="shared" si="20"/>
        <v>FUS</v>
      </c>
      <c r="F66" s="1" t="str">
        <f t="shared" si="19"/>
        <v>FUS</v>
      </c>
      <c r="G66" s="23">
        <f t="shared" ca="1" si="21"/>
        <v>0.2</v>
      </c>
      <c r="H66" s="23">
        <f t="shared" ca="1" si="22"/>
        <v>0</v>
      </c>
    </row>
    <row r="67" spans="2:8" x14ac:dyDescent="0.25">
      <c r="B67" s="2">
        <v>3</v>
      </c>
      <c r="C67" s="1" t="s">
        <v>19</v>
      </c>
      <c r="D67" s="1" t="s">
        <v>3</v>
      </c>
      <c r="E67" s="1" t="str">
        <f>_xlfn.IFS(D67="GN","CGN",D67="ELEC", "CELEC",D67="FIOUL","CUS")</f>
        <v>CGN</v>
      </c>
      <c r="F67" s="1" t="str">
        <f>IF(D67&lt;&gt;"ELEC", "CUS","")</f>
        <v>CUS</v>
      </c>
      <c r="G67" s="23">
        <f t="shared" ca="1" si="21"/>
        <v>0.19</v>
      </c>
      <c r="H67" s="23">
        <f t="shared" ca="1" si="22"/>
        <v>1.18</v>
      </c>
    </row>
    <row r="68" spans="2:8" x14ac:dyDescent="0.25">
      <c r="B68" s="2">
        <v>3</v>
      </c>
      <c r="C68" s="1" t="s">
        <v>19</v>
      </c>
      <c r="D68" s="1" t="s">
        <v>3</v>
      </c>
      <c r="E68" s="1" t="str">
        <f>_xlfn.IFS(D68="GN","CGN",D68="ELEC", "CELEC",D68="FIOUL","CUS")</f>
        <v>CGN</v>
      </c>
      <c r="F68" s="1" t="str">
        <f>IF(D68&lt;&gt;"ELEC", "CUS","")</f>
        <v>CUS</v>
      </c>
      <c r="G68" s="23">
        <f t="shared" ca="1" si="21"/>
        <v>0.12</v>
      </c>
      <c r="H68" s="23">
        <f t="shared" ca="1" si="22"/>
        <v>1.41</v>
      </c>
    </row>
    <row r="69" spans="2:8" x14ac:dyDescent="0.25">
      <c r="B69" s="2">
        <v>3</v>
      </c>
      <c r="C69" s="1" t="s">
        <v>20</v>
      </c>
      <c r="D69" s="1" t="s">
        <v>3</v>
      </c>
      <c r="E69" s="1" t="s">
        <v>12</v>
      </c>
      <c r="F69" s="1" t="str">
        <f>IF(D69&lt;&gt;"ELEC", "BUS","")</f>
        <v>BUS</v>
      </c>
      <c r="G69" s="23">
        <f t="shared" ca="1" si="21"/>
        <v>0.22</v>
      </c>
      <c r="H69" s="23">
        <f t="shared" ca="1" si="22"/>
        <v>0.83</v>
      </c>
    </row>
    <row r="70" spans="2:8" x14ac:dyDescent="0.25">
      <c r="B70" s="2">
        <v>3</v>
      </c>
      <c r="C70" s="1" t="s">
        <v>20</v>
      </c>
      <c r="D70" s="1" t="s">
        <v>3</v>
      </c>
      <c r="E70" s="1" t="s">
        <v>12</v>
      </c>
      <c r="F70" s="1" t="str">
        <f t="shared" ref="F70:F71" si="23">IF(D70&lt;&gt;"ELEC", "BUS","")</f>
        <v>BUS</v>
      </c>
      <c r="G70" s="23">
        <f t="shared" ca="1" si="21"/>
        <v>-0.17</v>
      </c>
      <c r="H70" s="23">
        <f t="shared" ca="1" si="22"/>
        <v>1.57</v>
      </c>
    </row>
    <row r="71" spans="2:8" x14ac:dyDescent="0.25">
      <c r="B71" s="2">
        <v>3</v>
      </c>
      <c r="C71" s="1" t="s">
        <v>20</v>
      </c>
      <c r="D71" s="1" t="s">
        <v>5</v>
      </c>
      <c r="E71" s="1" t="s">
        <v>13</v>
      </c>
      <c r="F71" s="1" t="str">
        <f t="shared" si="23"/>
        <v>BUS</v>
      </c>
      <c r="G71" s="23">
        <f t="shared" ca="1" si="21"/>
        <v>-0.16</v>
      </c>
      <c r="H71" s="23">
        <f t="shared" ca="1" si="22"/>
        <v>0</v>
      </c>
    </row>
    <row r="72" spans="2:8" x14ac:dyDescent="0.25">
      <c r="B72" s="2">
        <v>4</v>
      </c>
      <c r="C72" s="1" t="s">
        <v>18</v>
      </c>
      <c r="D72" s="1" t="s">
        <v>4</v>
      </c>
      <c r="E72" s="1" t="str">
        <f t="shared" ref="E72:E135" si="24">_xlfn.IFS(D72="GN","FGN",D72="ELEC", "FELEC",D72="FIOUL","FUS")</f>
        <v>FELEC</v>
      </c>
      <c r="F72" s="1" t="str">
        <f t="shared" ref="F72:F135" si="25">IF(D72&lt;&gt;"ELEC", "FUS","")</f>
        <v/>
      </c>
      <c r="G72" s="23">
        <f t="shared" ca="1" si="21"/>
        <v>0.38</v>
      </c>
      <c r="H72" s="23">
        <f t="shared" ca="1" si="22"/>
        <v>0</v>
      </c>
    </row>
    <row r="73" spans="2:8" x14ac:dyDescent="0.25">
      <c r="B73" s="2">
        <v>4</v>
      </c>
      <c r="C73" s="1" t="s">
        <v>18</v>
      </c>
      <c r="D73" s="1" t="s">
        <v>4</v>
      </c>
      <c r="E73" s="1" t="str">
        <f t="shared" si="24"/>
        <v>FELEC</v>
      </c>
      <c r="F73" s="1" t="str">
        <f t="shared" si="25"/>
        <v/>
      </c>
      <c r="G73" s="23">
        <f t="shared" ca="1" si="21"/>
        <v>0.64</v>
      </c>
      <c r="H73" s="23">
        <f t="shared" ca="1" si="22"/>
        <v>0</v>
      </c>
    </row>
    <row r="74" spans="2:8" x14ac:dyDescent="0.25">
      <c r="B74" s="2">
        <v>4</v>
      </c>
      <c r="C74" s="1" t="s">
        <v>18</v>
      </c>
      <c r="D74" s="1" t="s">
        <v>3</v>
      </c>
      <c r="E74" s="1" t="str">
        <f t="shared" si="24"/>
        <v>FGN</v>
      </c>
      <c r="F74" s="1" t="str">
        <f t="shared" si="25"/>
        <v>FUS</v>
      </c>
      <c r="G74" s="23">
        <f t="shared" ca="1" si="21"/>
        <v>0.14000000000000001</v>
      </c>
      <c r="H74" s="23">
        <f t="shared" ca="1" si="22"/>
        <v>1.1299999999999999</v>
      </c>
    </row>
    <row r="75" spans="2:8" x14ac:dyDescent="0.25">
      <c r="B75" s="2">
        <v>4</v>
      </c>
      <c r="C75" s="1" t="s">
        <v>18</v>
      </c>
      <c r="D75" s="1" t="s">
        <v>5</v>
      </c>
      <c r="E75" s="1" t="str">
        <f t="shared" si="24"/>
        <v>FUS</v>
      </c>
      <c r="F75" s="1" t="str">
        <f t="shared" si="25"/>
        <v>FUS</v>
      </c>
      <c r="G75" s="23">
        <f t="shared" ca="1" si="21"/>
        <v>-0.12</v>
      </c>
      <c r="H75" s="23">
        <f t="shared" ca="1" si="22"/>
        <v>0</v>
      </c>
    </row>
    <row r="76" spans="2:8" x14ac:dyDescent="0.25">
      <c r="B76" s="2">
        <v>4</v>
      </c>
      <c r="C76" s="1" t="s">
        <v>18</v>
      </c>
      <c r="D76" s="1" t="s">
        <v>3</v>
      </c>
      <c r="E76" s="1" t="str">
        <f t="shared" si="24"/>
        <v>FGN</v>
      </c>
      <c r="F76" s="1" t="str">
        <f t="shared" si="25"/>
        <v>FUS</v>
      </c>
      <c r="G76" s="23">
        <f t="shared" ca="1" si="21"/>
        <v>-0.06</v>
      </c>
      <c r="H76" s="23">
        <f t="shared" ca="1" si="22"/>
        <v>1.59</v>
      </c>
    </row>
    <row r="77" spans="2:8" x14ac:dyDescent="0.25">
      <c r="B77" s="2">
        <v>4</v>
      </c>
      <c r="C77" s="1" t="s">
        <v>18</v>
      </c>
      <c r="D77" s="1" t="s">
        <v>3</v>
      </c>
      <c r="E77" s="1" t="str">
        <f t="shared" si="24"/>
        <v>FGN</v>
      </c>
      <c r="F77" s="1" t="str">
        <f t="shared" si="25"/>
        <v>FUS</v>
      </c>
      <c r="G77" s="23">
        <f t="shared" ca="1" si="21"/>
        <v>0.11</v>
      </c>
      <c r="H77" s="23">
        <f t="shared" ca="1" si="22"/>
        <v>1.62</v>
      </c>
    </row>
    <row r="78" spans="2:8" x14ac:dyDescent="0.25">
      <c r="B78" s="2">
        <v>4</v>
      </c>
      <c r="C78" s="1" t="s">
        <v>18</v>
      </c>
      <c r="D78" s="1" t="s">
        <v>4</v>
      </c>
      <c r="E78" s="1" t="str">
        <f t="shared" si="24"/>
        <v>FELEC</v>
      </c>
      <c r="F78" s="1" t="str">
        <f t="shared" si="25"/>
        <v/>
      </c>
      <c r="G78" s="23">
        <f t="shared" ca="1" si="21"/>
        <v>0.44</v>
      </c>
      <c r="H78" s="23">
        <f t="shared" ca="1" si="22"/>
        <v>0</v>
      </c>
    </row>
    <row r="79" spans="2:8" x14ac:dyDescent="0.25">
      <c r="B79" s="2">
        <v>4</v>
      </c>
      <c r="C79" s="1" t="s">
        <v>18</v>
      </c>
      <c r="D79" s="1" t="s">
        <v>3</v>
      </c>
      <c r="E79" s="1" t="str">
        <f t="shared" si="24"/>
        <v>FGN</v>
      </c>
      <c r="F79" s="1" t="str">
        <f t="shared" si="25"/>
        <v>FUS</v>
      </c>
      <c r="G79" s="23">
        <f t="shared" ca="1" si="21"/>
        <v>-7.0000000000000007E-2</v>
      </c>
      <c r="H79" s="23">
        <f t="shared" ca="1" si="22"/>
        <v>1.08</v>
      </c>
    </row>
    <row r="80" spans="2:8" x14ac:dyDescent="0.25">
      <c r="B80" s="2">
        <v>4</v>
      </c>
      <c r="C80" s="1" t="s">
        <v>18</v>
      </c>
      <c r="D80" s="1" t="s">
        <v>4</v>
      </c>
      <c r="E80" s="1" t="str">
        <f t="shared" si="24"/>
        <v>FELEC</v>
      </c>
      <c r="F80" s="1" t="str">
        <f t="shared" si="25"/>
        <v/>
      </c>
      <c r="G80" s="23">
        <f t="shared" ca="1" si="21"/>
        <v>1.28</v>
      </c>
      <c r="H80" s="23">
        <f t="shared" ca="1" si="22"/>
        <v>0</v>
      </c>
    </row>
    <row r="81" spans="2:8" x14ac:dyDescent="0.25">
      <c r="B81" s="2">
        <v>4</v>
      </c>
      <c r="C81" s="1" t="s">
        <v>18</v>
      </c>
      <c r="D81" s="1" t="s">
        <v>5</v>
      </c>
      <c r="E81" s="1" t="str">
        <f t="shared" si="24"/>
        <v>FUS</v>
      </c>
      <c r="F81" s="1" t="str">
        <f t="shared" si="25"/>
        <v>FUS</v>
      </c>
      <c r="G81" s="23">
        <f t="shared" ca="1" si="21"/>
        <v>0.11</v>
      </c>
      <c r="H81" s="23">
        <f t="shared" ca="1" si="22"/>
        <v>0</v>
      </c>
    </row>
    <row r="82" spans="2:8" x14ac:dyDescent="0.25">
      <c r="B82" s="2">
        <v>4</v>
      </c>
      <c r="C82" s="1" t="s">
        <v>19</v>
      </c>
      <c r="D82" s="1" t="s">
        <v>3</v>
      </c>
      <c r="E82" s="1" t="str">
        <f t="shared" ref="E82:E83" si="26">_xlfn.IFS(D82="GN","CGN",D82="ELEC", "CELEC",D82="FIOUL","CUS")</f>
        <v>CGN</v>
      </c>
      <c r="F82" s="1" t="str">
        <f>IF(D82&lt;&gt;"ELEC", "CUS","")</f>
        <v>CUS</v>
      </c>
      <c r="G82" s="23">
        <f t="shared" ca="1" si="21"/>
        <v>-7.0000000000000007E-2</v>
      </c>
      <c r="H82" s="23">
        <f t="shared" ca="1" si="22"/>
        <v>0.93</v>
      </c>
    </row>
    <row r="83" spans="2:8" x14ac:dyDescent="0.25">
      <c r="B83" s="2">
        <v>4</v>
      </c>
      <c r="C83" s="1" t="s">
        <v>19</v>
      </c>
      <c r="D83" s="1" t="s">
        <v>3</v>
      </c>
      <c r="E83" s="1" t="str">
        <f t="shared" si="26"/>
        <v>CGN</v>
      </c>
      <c r="F83" s="1" t="str">
        <f>IF(D83&lt;&gt;"ELEC", "CUS","")</f>
        <v>CUS</v>
      </c>
      <c r="G83" s="23">
        <f t="shared" ca="1" si="21"/>
        <v>-0.21</v>
      </c>
      <c r="H83" s="23">
        <f t="shared" ca="1" si="22"/>
        <v>0.85</v>
      </c>
    </row>
    <row r="84" spans="2:8" x14ac:dyDescent="0.25">
      <c r="B84" s="2">
        <v>4</v>
      </c>
      <c r="C84" s="1" t="s">
        <v>20</v>
      </c>
      <c r="D84" s="1" t="s">
        <v>3</v>
      </c>
      <c r="E84" s="1" t="s">
        <v>12</v>
      </c>
      <c r="F84" s="1" t="str">
        <f>IF(D84&lt;&gt;"ELEC", "BUS","")</f>
        <v>BUS</v>
      </c>
      <c r="G84" s="23">
        <f t="shared" ca="1" si="21"/>
        <v>-0.19</v>
      </c>
      <c r="H84" s="23">
        <f t="shared" ca="1" si="22"/>
        <v>0.56999999999999995</v>
      </c>
    </row>
    <row r="85" spans="2:8" x14ac:dyDescent="0.25">
      <c r="B85" s="2">
        <v>4</v>
      </c>
      <c r="C85" s="1" t="s">
        <v>20</v>
      </c>
      <c r="D85" s="1" t="s">
        <v>3</v>
      </c>
      <c r="E85" s="1" t="s">
        <v>12</v>
      </c>
      <c r="F85" s="1" t="str">
        <f t="shared" ref="F85:F86" si="27">IF(D85&lt;&gt;"ELEC", "BUS","")</f>
        <v>BUS</v>
      </c>
      <c r="G85" s="23">
        <f t="shared" ca="1" si="21"/>
        <v>-0.18</v>
      </c>
      <c r="H85" s="23">
        <f t="shared" ca="1" si="22"/>
        <v>0.49</v>
      </c>
    </row>
    <row r="86" spans="2:8" x14ac:dyDescent="0.25">
      <c r="B86" s="2">
        <v>4</v>
      </c>
      <c r="C86" s="1" t="s">
        <v>20</v>
      </c>
      <c r="D86" s="1" t="s">
        <v>5</v>
      </c>
      <c r="E86" s="1" t="s">
        <v>13</v>
      </c>
      <c r="F86" s="1" t="str">
        <f t="shared" si="27"/>
        <v>BUS</v>
      </c>
      <c r="G86" s="23">
        <f t="shared" ca="1" si="21"/>
        <v>0.16</v>
      </c>
      <c r="H86" s="23">
        <f t="shared" ca="1" si="22"/>
        <v>0</v>
      </c>
    </row>
    <row r="87" spans="2:8" x14ac:dyDescent="0.25">
      <c r="B87" s="2">
        <v>5</v>
      </c>
      <c r="C87" s="1" t="s">
        <v>18</v>
      </c>
      <c r="D87" s="1" t="s">
        <v>4</v>
      </c>
      <c r="E87" s="1" t="str">
        <f t="shared" ref="E87" si="28">_xlfn.IFS(D87="GN","FGN",D87="ELEC", "FELEC",D87="FIOUL","FUS")</f>
        <v>FELEC</v>
      </c>
      <c r="F87" s="1" t="str">
        <f t="shared" si="25"/>
        <v/>
      </c>
      <c r="G87" s="23">
        <f t="shared" ca="1" si="21"/>
        <v>0.37</v>
      </c>
      <c r="H87" s="23">
        <f t="shared" ca="1" si="22"/>
        <v>0</v>
      </c>
    </row>
    <row r="88" spans="2:8" x14ac:dyDescent="0.25">
      <c r="B88" s="2">
        <v>5</v>
      </c>
      <c r="C88" s="1" t="s">
        <v>18</v>
      </c>
      <c r="D88" s="1" t="s">
        <v>4</v>
      </c>
      <c r="E88" s="1" t="str">
        <f t="shared" si="24"/>
        <v>FELEC</v>
      </c>
      <c r="F88" s="1" t="str">
        <f t="shared" si="25"/>
        <v/>
      </c>
      <c r="G88" s="23">
        <f t="shared" ca="1" si="21"/>
        <v>0.35</v>
      </c>
      <c r="H88" s="23">
        <f t="shared" ca="1" si="22"/>
        <v>0</v>
      </c>
    </row>
    <row r="89" spans="2:8" x14ac:dyDescent="0.25">
      <c r="B89" s="2">
        <v>5</v>
      </c>
      <c r="C89" s="1" t="s">
        <v>18</v>
      </c>
      <c r="D89" s="1" t="s">
        <v>3</v>
      </c>
      <c r="E89" s="1" t="str">
        <f t="shared" si="24"/>
        <v>FGN</v>
      </c>
      <c r="F89" s="1" t="str">
        <f t="shared" si="25"/>
        <v>FUS</v>
      </c>
      <c r="G89" s="23">
        <f t="shared" ca="1" si="21"/>
        <v>0.04</v>
      </c>
      <c r="H89" s="23">
        <f t="shared" ca="1" si="22"/>
        <v>0.85</v>
      </c>
    </row>
    <row r="90" spans="2:8" x14ac:dyDescent="0.25">
      <c r="B90" s="2">
        <v>5</v>
      </c>
      <c r="C90" s="1" t="s">
        <v>18</v>
      </c>
      <c r="D90" s="1" t="s">
        <v>5</v>
      </c>
      <c r="E90" s="1" t="str">
        <f t="shared" si="24"/>
        <v>FUS</v>
      </c>
      <c r="F90" s="1" t="str">
        <f t="shared" si="25"/>
        <v>FUS</v>
      </c>
      <c r="G90" s="23">
        <f t="shared" ca="1" si="21"/>
        <v>-0.22</v>
      </c>
      <c r="H90" s="23">
        <f t="shared" ca="1" si="22"/>
        <v>0</v>
      </c>
    </row>
    <row r="91" spans="2:8" x14ac:dyDescent="0.25">
      <c r="B91" s="2">
        <v>5</v>
      </c>
      <c r="C91" s="1" t="s">
        <v>18</v>
      </c>
      <c r="D91" s="1" t="s">
        <v>3</v>
      </c>
      <c r="E91" s="1" t="str">
        <f t="shared" si="24"/>
        <v>FGN</v>
      </c>
      <c r="F91" s="1" t="str">
        <f t="shared" si="25"/>
        <v>FUS</v>
      </c>
      <c r="G91" s="23">
        <f t="shared" ref="G91:G122" ca="1" si="29">_xlfn.IFS(D91&lt;&gt;"ELEC",RANDBETWEEN($G$22,$G$23),D91="ELEC",RANDBETWEEN($H$22,$H$23))/100</f>
        <v>0.06</v>
      </c>
      <c r="H91" s="23">
        <f t="shared" ref="H91:H122" ca="1" si="30">IF(D91="GN",RANDBETWEEN($H$22,$H$23))/100</f>
        <v>0.25</v>
      </c>
    </row>
    <row r="92" spans="2:8" x14ac:dyDescent="0.25">
      <c r="B92" s="2">
        <v>5</v>
      </c>
      <c r="C92" s="1" t="s">
        <v>18</v>
      </c>
      <c r="D92" s="1" t="s">
        <v>3</v>
      </c>
      <c r="E92" s="1" t="str">
        <f t="shared" si="24"/>
        <v>FGN</v>
      </c>
      <c r="F92" s="1" t="str">
        <f t="shared" si="25"/>
        <v>FUS</v>
      </c>
      <c r="G92" s="23">
        <f t="shared" ca="1" si="29"/>
        <v>0.16</v>
      </c>
      <c r="H92" s="23">
        <f t="shared" ca="1" si="30"/>
        <v>1.22</v>
      </c>
    </row>
    <row r="93" spans="2:8" x14ac:dyDescent="0.25">
      <c r="B93" s="2">
        <v>5</v>
      </c>
      <c r="C93" s="1" t="s">
        <v>18</v>
      </c>
      <c r="D93" s="1" t="s">
        <v>4</v>
      </c>
      <c r="E93" s="1" t="str">
        <f t="shared" si="24"/>
        <v>FELEC</v>
      </c>
      <c r="F93" s="1" t="str">
        <f t="shared" si="25"/>
        <v/>
      </c>
      <c r="G93" s="23">
        <f t="shared" ca="1" si="29"/>
        <v>1.65</v>
      </c>
      <c r="H93" s="23">
        <f t="shared" ca="1" si="30"/>
        <v>0</v>
      </c>
    </row>
    <row r="94" spans="2:8" x14ac:dyDescent="0.25">
      <c r="B94" s="2">
        <v>5</v>
      </c>
      <c r="C94" s="1" t="s">
        <v>18</v>
      </c>
      <c r="D94" s="1" t="s">
        <v>3</v>
      </c>
      <c r="E94" s="1" t="str">
        <f t="shared" si="24"/>
        <v>FGN</v>
      </c>
      <c r="F94" s="1" t="str">
        <f t="shared" si="25"/>
        <v>FUS</v>
      </c>
      <c r="G94" s="23">
        <f t="shared" ca="1" si="29"/>
        <v>-0.2</v>
      </c>
      <c r="H94" s="23">
        <f t="shared" ca="1" si="30"/>
        <v>0.95</v>
      </c>
    </row>
    <row r="95" spans="2:8" x14ac:dyDescent="0.25">
      <c r="B95" s="2">
        <v>5</v>
      </c>
      <c r="C95" s="1" t="s">
        <v>18</v>
      </c>
      <c r="D95" s="1" t="s">
        <v>4</v>
      </c>
      <c r="E95" s="1" t="str">
        <f t="shared" si="24"/>
        <v>FELEC</v>
      </c>
      <c r="F95" s="1" t="str">
        <f t="shared" si="25"/>
        <v/>
      </c>
      <c r="G95" s="23">
        <f t="shared" ca="1" si="29"/>
        <v>1.56</v>
      </c>
      <c r="H95" s="23">
        <f t="shared" ca="1" si="30"/>
        <v>0</v>
      </c>
    </row>
    <row r="96" spans="2:8" x14ac:dyDescent="0.25">
      <c r="B96" s="2">
        <v>5</v>
      </c>
      <c r="C96" s="1" t="s">
        <v>18</v>
      </c>
      <c r="D96" s="1" t="s">
        <v>5</v>
      </c>
      <c r="E96" s="1" t="str">
        <f t="shared" si="24"/>
        <v>FUS</v>
      </c>
      <c r="F96" s="1" t="str">
        <f t="shared" si="25"/>
        <v>FUS</v>
      </c>
      <c r="G96" s="23">
        <f t="shared" ca="1" si="29"/>
        <v>0.01</v>
      </c>
      <c r="H96" s="23">
        <f t="shared" ca="1" si="30"/>
        <v>0</v>
      </c>
    </row>
    <row r="97" spans="2:8" x14ac:dyDescent="0.25">
      <c r="B97" s="2">
        <v>5</v>
      </c>
      <c r="C97" s="1" t="s">
        <v>19</v>
      </c>
      <c r="D97" s="1" t="s">
        <v>3</v>
      </c>
      <c r="E97" s="1" t="str">
        <f t="shared" ref="E97:E98" si="31">_xlfn.IFS(D97="GN","CGN",D97="ELEC", "CELEC",D97="FIOUL","CUS")</f>
        <v>CGN</v>
      </c>
      <c r="F97" s="1" t="str">
        <f>IF(D97&lt;&gt;"ELEC", "CUS","")</f>
        <v>CUS</v>
      </c>
      <c r="G97" s="23">
        <f t="shared" ca="1" si="29"/>
        <v>0.01</v>
      </c>
      <c r="H97" s="23">
        <f t="shared" ca="1" si="30"/>
        <v>0.37</v>
      </c>
    </row>
    <row r="98" spans="2:8" x14ac:dyDescent="0.25">
      <c r="B98" s="2">
        <v>5</v>
      </c>
      <c r="C98" s="1" t="s">
        <v>19</v>
      </c>
      <c r="D98" s="1" t="s">
        <v>3</v>
      </c>
      <c r="E98" s="1" t="str">
        <f t="shared" si="31"/>
        <v>CGN</v>
      </c>
      <c r="F98" s="1" t="str">
        <f>IF(D98&lt;&gt;"ELEC", "CUS","")</f>
        <v>CUS</v>
      </c>
      <c r="G98" s="23">
        <f t="shared" ca="1" si="29"/>
        <v>0.05</v>
      </c>
      <c r="H98" s="23">
        <f t="shared" ca="1" si="30"/>
        <v>1.18</v>
      </c>
    </row>
    <row r="99" spans="2:8" x14ac:dyDescent="0.25">
      <c r="B99" s="2">
        <v>5</v>
      </c>
      <c r="C99" s="1" t="s">
        <v>20</v>
      </c>
      <c r="D99" s="1" t="s">
        <v>3</v>
      </c>
      <c r="E99" s="1" t="s">
        <v>12</v>
      </c>
      <c r="F99" s="1" t="str">
        <f>IF(D99&lt;&gt;"ELEC", "BUS","")</f>
        <v>BUS</v>
      </c>
      <c r="G99" s="23">
        <f t="shared" ca="1" si="29"/>
        <v>7.0000000000000007E-2</v>
      </c>
      <c r="H99" s="23">
        <f t="shared" ca="1" si="30"/>
        <v>0.37</v>
      </c>
    </row>
    <row r="100" spans="2:8" x14ac:dyDescent="0.25">
      <c r="B100" s="2">
        <v>5</v>
      </c>
      <c r="C100" s="1" t="s">
        <v>20</v>
      </c>
      <c r="D100" s="1" t="s">
        <v>3</v>
      </c>
      <c r="E100" s="1" t="s">
        <v>12</v>
      </c>
      <c r="F100" s="1" t="str">
        <f t="shared" ref="F100:F101" si="32">IF(D100&lt;&gt;"ELEC", "BUS","")</f>
        <v>BUS</v>
      </c>
      <c r="G100" s="23">
        <f t="shared" ca="1" si="29"/>
        <v>0.1</v>
      </c>
      <c r="H100" s="23">
        <f t="shared" ca="1" si="30"/>
        <v>1.66</v>
      </c>
    </row>
    <row r="101" spans="2:8" x14ac:dyDescent="0.25">
      <c r="B101" s="2">
        <v>5</v>
      </c>
      <c r="C101" s="1" t="s">
        <v>20</v>
      </c>
      <c r="D101" s="1" t="s">
        <v>5</v>
      </c>
      <c r="E101" s="1" t="s">
        <v>13</v>
      </c>
      <c r="F101" s="1" t="str">
        <f t="shared" si="32"/>
        <v>BUS</v>
      </c>
      <c r="G101" s="23">
        <f t="shared" ca="1" si="29"/>
        <v>0.25</v>
      </c>
      <c r="H101" s="23">
        <f t="shared" ca="1" si="30"/>
        <v>0</v>
      </c>
    </row>
    <row r="102" spans="2:8" x14ac:dyDescent="0.25">
      <c r="B102" s="2">
        <v>6</v>
      </c>
      <c r="C102" s="1" t="s">
        <v>18</v>
      </c>
      <c r="D102" s="1" t="s">
        <v>4</v>
      </c>
      <c r="E102" s="1" t="str">
        <f t="shared" ref="E102" si="33">_xlfn.IFS(D102="GN","FGN",D102="ELEC", "FELEC",D102="FIOUL","FUS")</f>
        <v>FELEC</v>
      </c>
      <c r="F102" s="1" t="str">
        <f t="shared" si="25"/>
        <v/>
      </c>
      <c r="G102" s="23">
        <f t="shared" ca="1" si="29"/>
        <v>0.69</v>
      </c>
      <c r="H102" s="23">
        <f t="shared" ca="1" si="30"/>
        <v>0</v>
      </c>
    </row>
    <row r="103" spans="2:8" x14ac:dyDescent="0.25">
      <c r="B103" s="2">
        <v>6</v>
      </c>
      <c r="C103" s="1" t="s">
        <v>18</v>
      </c>
      <c r="D103" s="1" t="s">
        <v>4</v>
      </c>
      <c r="E103" s="1" t="str">
        <f t="shared" si="24"/>
        <v>FELEC</v>
      </c>
      <c r="F103" s="1" t="str">
        <f t="shared" si="25"/>
        <v/>
      </c>
      <c r="G103" s="23">
        <f t="shared" ca="1" si="29"/>
        <v>1.2</v>
      </c>
      <c r="H103" s="23">
        <f t="shared" ca="1" si="30"/>
        <v>0</v>
      </c>
    </row>
    <row r="104" spans="2:8" x14ac:dyDescent="0.25">
      <c r="B104" s="2">
        <v>6</v>
      </c>
      <c r="C104" s="1" t="s">
        <v>18</v>
      </c>
      <c r="D104" s="1" t="s">
        <v>3</v>
      </c>
      <c r="E104" s="1" t="str">
        <f t="shared" si="24"/>
        <v>FGN</v>
      </c>
      <c r="F104" s="1" t="str">
        <f t="shared" si="25"/>
        <v>FUS</v>
      </c>
      <c r="G104" s="23">
        <f t="shared" ca="1" si="29"/>
        <v>-0.02</v>
      </c>
      <c r="H104" s="23">
        <f t="shared" ca="1" si="30"/>
        <v>1.0900000000000001</v>
      </c>
    </row>
    <row r="105" spans="2:8" x14ac:dyDescent="0.25">
      <c r="B105" s="2">
        <v>6</v>
      </c>
      <c r="C105" s="1" t="s">
        <v>18</v>
      </c>
      <c r="D105" s="1" t="s">
        <v>5</v>
      </c>
      <c r="E105" s="1" t="str">
        <f t="shared" si="24"/>
        <v>FUS</v>
      </c>
      <c r="F105" s="1" t="str">
        <f t="shared" si="25"/>
        <v>FUS</v>
      </c>
      <c r="G105" s="23">
        <f t="shared" ca="1" si="29"/>
        <v>0.09</v>
      </c>
      <c r="H105" s="23">
        <f t="shared" ca="1" si="30"/>
        <v>0</v>
      </c>
    </row>
    <row r="106" spans="2:8" x14ac:dyDescent="0.25">
      <c r="B106" s="2">
        <v>6</v>
      </c>
      <c r="C106" s="1" t="s">
        <v>18</v>
      </c>
      <c r="D106" s="1" t="s">
        <v>3</v>
      </c>
      <c r="E106" s="1" t="str">
        <f t="shared" si="24"/>
        <v>FGN</v>
      </c>
      <c r="F106" s="1" t="str">
        <f t="shared" si="25"/>
        <v>FUS</v>
      </c>
      <c r="G106" s="23">
        <f t="shared" ca="1" si="29"/>
        <v>0.01</v>
      </c>
      <c r="H106" s="23">
        <f t="shared" ca="1" si="30"/>
        <v>0.57999999999999996</v>
      </c>
    </row>
    <row r="107" spans="2:8" x14ac:dyDescent="0.25">
      <c r="B107" s="2">
        <v>6</v>
      </c>
      <c r="C107" s="1" t="s">
        <v>18</v>
      </c>
      <c r="D107" s="1" t="s">
        <v>3</v>
      </c>
      <c r="E107" s="1" t="str">
        <f t="shared" si="24"/>
        <v>FGN</v>
      </c>
      <c r="F107" s="1" t="str">
        <f t="shared" si="25"/>
        <v>FUS</v>
      </c>
      <c r="G107" s="23">
        <f t="shared" ca="1" si="29"/>
        <v>0.21</v>
      </c>
      <c r="H107" s="23">
        <f t="shared" ca="1" si="30"/>
        <v>1.7</v>
      </c>
    </row>
    <row r="108" spans="2:8" x14ac:dyDescent="0.25">
      <c r="B108" s="2">
        <v>6</v>
      </c>
      <c r="C108" s="1" t="s">
        <v>18</v>
      </c>
      <c r="D108" s="1" t="s">
        <v>4</v>
      </c>
      <c r="E108" s="1" t="str">
        <f t="shared" si="24"/>
        <v>FELEC</v>
      </c>
      <c r="F108" s="1" t="str">
        <f t="shared" si="25"/>
        <v/>
      </c>
      <c r="G108" s="23">
        <f t="shared" ca="1" si="29"/>
        <v>1.59</v>
      </c>
      <c r="H108" s="23">
        <f t="shared" ca="1" si="30"/>
        <v>0</v>
      </c>
    </row>
    <row r="109" spans="2:8" x14ac:dyDescent="0.25">
      <c r="B109" s="2">
        <v>6</v>
      </c>
      <c r="C109" s="1" t="s">
        <v>18</v>
      </c>
      <c r="D109" s="1" t="s">
        <v>3</v>
      </c>
      <c r="E109" s="1" t="str">
        <f t="shared" si="24"/>
        <v>FGN</v>
      </c>
      <c r="F109" s="1" t="str">
        <f t="shared" si="25"/>
        <v>FUS</v>
      </c>
      <c r="G109" s="23">
        <f t="shared" ca="1" si="29"/>
        <v>0.06</v>
      </c>
      <c r="H109" s="23">
        <f t="shared" ca="1" si="30"/>
        <v>1.82</v>
      </c>
    </row>
    <row r="110" spans="2:8" x14ac:dyDescent="0.25">
      <c r="B110" s="2">
        <v>6</v>
      </c>
      <c r="C110" s="1" t="s">
        <v>18</v>
      </c>
      <c r="D110" s="1" t="s">
        <v>4</v>
      </c>
      <c r="E110" s="1" t="str">
        <f t="shared" si="24"/>
        <v>FELEC</v>
      </c>
      <c r="F110" s="1" t="str">
        <f t="shared" si="25"/>
        <v/>
      </c>
      <c r="G110" s="23">
        <f t="shared" ca="1" si="29"/>
        <v>1.34</v>
      </c>
      <c r="H110" s="23">
        <f t="shared" ca="1" si="30"/>
        <v>0</v>
      </c>
    </row>
    <row r="111" spans="2:8" x14ac:dyDescent="0.25">
      <c r="B111" s="2">
        <v>6</v>
      </c>
      <c r="C111" s="1" t="s">
        <v>18</v>
      </c>
      <c r="D111" s="1" t="s">
        <v>5</v>
      </c>
      <c r="E111" s="1" t="str">
        <f t="shared" si="24"/>
        <v>FUS</v>
      </c>
      <c r="F111" s="1" t="str">
        <f t="shared" si="25"/>
        <v>FUS</v>
      </c>
      <c r="G111" s="23">
        <f t="shared" ca="1" si="29"/>
        <v>-0.25</v>
      </c>
      <c r="H111" s="23">
        <f t="shared" ca="1" si="30"/>
        <v>0</v>
      </c>
    </row>
    <row r="112" spans="2:8" x14ac:dyDescent="0.25">
      <c r="B112" s="2">
        <v>6</v>
      </c>
      <c r="C112" s="1" t="s">
        <v>19</v>
      </c>
      <c r="D112" s="1" t="s">
        <v>3</v>
      </c>
      <c r="E112" s="1" t="str">
        <f t="shared" ref="E112:E113" si="34">_xlfn.IFS(D112="GN","CGN",D112="ELEC", "CELEC",D112="FIOUL","CUS")</f>
        <v>CGN</v>
      </c>
      <c r="F112" s="1" t="str">
        <f>IF(D112&lt;&gt;"ELEC", "CUS","")</f>
        <v>CUS</v>
      </c>
      <c r="G112" s="23">
        <f t="shared" ca="1" si="29"/>
        <v>0.01</v>
      </c>
      <c r="H112" s="23">
        <f t="shared" ca="1" si="30"/>
        <v>0.59</v>
      </c>
    </row>
    <row r="113" spans="2:8" x14ac:dyDescent="0.25">
      <c r="B113" s="2">
        <v>6</v>
      </c>
      <c r="C113" s="1" t="s">
        <v>19</v>
      </c>
      <c r="D113" s="1" t="s">
        <v>3</v>
      </c>
      <c r="E113" s="1" t="str">
        <f t="shared" si="34"/>
        <v>CGN</v>
      </c>
      <c r="F113" s="1" t="str">
        <f>IF(D113&lt;&gt;"ELEC", "CUS","")</f>
        <v>CUS</v>
      </c>
      <c r="G113" s="23">
        <f t="shared" ca="1" si="29"/>
        <v>0.23</v>
      </c>
      <c r="H113" s="23">
        <f t="shared" ca="1" si="30"/>
        <v>1.07</v>
      </c>
    </row>
    <row r="114" spans="2:8" x14ac:dyDescent="0.25">
      <c r="B114" s="2">
        <v>6</v>
      </c>
      <c r="C114" s="1" t="s">
        <v>20</v>
      </c>
      <c r="D114" s="1" t="s">
        <v>3</v>
      </c>
      <c r="E114" s="1" t="s">
        <v>12</v>
      </c>
      <c r="F114" s="1" t="str">
        <f>IF(D114&lt;&gt;"ELEC", "BUS","")</f>
        <v>BUS</v>
      </c>
      <c r="G114" s="23">
        <f t="shared" ca="1" si="29"/>
        <v>0.04</v>
      </c>
      <c r="H114" s="23">
        <f t="shared" ca="1" si="30"/>
        <v>1.47</v>
      </c>
    </row>
    <row r="115" spans="2:8" x14ac:dyDescent="0.25">
      <c r="B115" s="2">
        <v>6</v>
      </c>
      <c r="C115" s="1" t="s">
        <v>20</v>
      </c>
      <c r="D115" s="1" t="s">
        <v>3</v>
      </c>
      <c r="E115" s="1" t="s">
        <v>12</v>
      </c>
      <c r="F115" s="1" t="str">
        <f t="shared" ref="F115:F116" si="35">IF(D115&lt;&gt;"ELEC", "BUS","")</f>
        <v>BUS</v>
      </c>
      <c r="G115" s="23">
        <f t="shared" ca="1" si="29"/>
        <v>0.22</v>
      </c>
      <c r="H115" s="23">
        <f t="shared" ca="1" si="30"/>
        <v>1.79</v>
      </c>
    </row>
    <row r="116" spans="2:8" x14ac:dyDescent="0.25">
      <c r="B116" s="2">
        <v>6</v>
      </c>
      <c r="C116" s="1" t="s">
        <v>20</v>
      </c>
      <c r="D116" s="1" t="s">
        <v>5</v>
      </c>
      <c r="E116" s="1" t="s">
        <v>13</v>
      </c>
      <c r="F116" s="1" t="str">
        <f t="shared" si="35"/>
        <v>BUS</v>
      </c>
      <c r="G116" s="23">
        <f t="shared" ca="1" si="29"/>
        <v>0.13</v>
      </c>
      <c r="H116" s="23">
        <f t="shared" ca="1" si="30"/>
        <v>0</v>
      </c>
    </row>
    <row r="117" spans="2:8" x14ac:dyDescent="0.25">
      <c r="B117" s="2">
        <v>7</v>
      </c>
      <c r="C117" s="1" t="s">
        <v>18</v>
      </c>
      <c r="D117" s="1" t="s">
        <v>4</v>
      </c>
      <c r="E117" s="1" t="str">
        <f t="shared" ref="E117" si="36">_xlfn.IFS(D117="GN","FGN",D117="ELEC", "FELEC",D117="FIOUL","FUS")</f>
        <v>FELEC</v>
      </c>
      <c r="F117" s="1" t="str">
        <f t="shared" si="25"/>
        <v/>
      </c>
      <c r="G117" s="23">
        <f t="shared" ca="1" si="29"/>
        <v>1.49</v>
      </c>
      <c r="H117" s="23">
        <f t="shared" ca="1" si="30"/>
        <v>0</v>
      </c>
    </row>
    <row r="118" spans="2:8" x14ac:dyDescent="0.25">
      <c r="B118" s="2">
        <v>7</v>
      </c>
      <c r="C118" s="1" t="s">
        <v>18</v>
      </c>
      <c r="D118" s="1" t="s">
        <v>4</v>
      </c>
      <c r="E118" s="1" t="str">
        <f t="shared" si="24"/>
        <v>FELEC</v>
      </c>
      <c r="F118" s="1" t="str">
        <f t="shared" si="25"/>
        <v/>
      </c>
      <c r="G118" s="23">
        <f t="shared" ca="1" si="29"/>
        <v>0.65</v>
      </c>
      <c r="H118" s="23">
        <f t="shared" ca="1" si="30"/>
        <v>0</v>
      </c>
    </row>
    <row r="119" spans="2:8" x14ac:dyDescent="0.25">
      <c r="B119" s="2">
        <v>7</v>
      </c>
      <c r="C119" s="1" t="s">
        <v>18</v>
      </c>
      <c r="D119" s="1" t="s">
        <v>3</v>
      </c>
      <c r="E119" s="1" t="str">
        <f t="shared" si="24"/>
        <v>FGN</v>
      </c>
      <c r="F119" s="1" t="str">
        <f t="shared" si="25"/>
        <v>FUS</v>
      </c>
      <c r="G119" s="23">
        <f t="shared" ca="1" si="29"/>
        <v>0.2</v>
      </c>
      <c r="H119" s="23">
        <f t="shared" ca="1" si="30"/>
        <v>1.43</v>
      </c>
    </row>
    <row r="120" spans="2:8" x14ac:dyDescent="0.25">
      <c r="B120" s="2">
        <v>7</v>
      </c>
      <c r="C120" s="1" t="s">
        <v>18</v>
      </c>
      <c r="D120" s="1" t="s">
        <v>5</v>
      </c>
      <c r="E120" s="1" t="str">
        <f t="shared" si="24"/>
        <v>FUS</v>
      </c>
      <c r="F120" s="1" t="str">
        <f t="shared" si="25"/>
        <v>FUS</v>
      </c>
      <c r="G120" s="23">
        <f t="shared" ca="1" si="29"/>
        <v>-7.0000000000000007E-2</v>
      </c>
      <c r="H120" s="23">
        <f t="shared" ca="1" si="30"/>
        <v>0</v>
      </c>
    </row>
    <row r="121" spans="2:8" x14ac:dyDescent="0.25">
      <c r="B121" s="2">
        <v>7</v>
      </c>
      <c r="C121" s="1" t="s">
        <v>18</v>
      </c>
      <c r="D121" s="1" t="s">
        <v>3</v>
      </c>
      <c r="E121" s="1" t="str">
        <f t="shared" si="24"/>
        <v>FGN</v>
      </c>
      <c r="F121" s="1" t="str">
        <f t="shared" si="25"/>
        <v>FUS</v>
      </c>
      <c r="G121" s="23">
        <f t="shared" ca="1" si="29"/>
        <v>-0.08</v>
      </c>
      <c r="H121" s="23">
        <f t="shared" ca="1" si="30"/>
        <v>1.8</v>
      </c>
    </row>
    <row r="122" spans="2:8" x14ac:dyDescent="0.25">
      <c r="B122" s="2">
        <v>7</v>
      </c>
      <c r="C122" s="1" t="s">
        <v>18</v>
      </c>
      <c r="D122" s="1" t="s">
        <v>3</v>
      </c>
      <c r="E122" s="1" t="str">
        <f t="shared" si="24"/>
        <v>FGN</v>
      </c>
      <c r="F122" s="1" t="str">
        <f t="shared" si="25"/>
        <v>FUS</v>
      </c>
      <c r="G122" s="23">
        <f t="shared" ca="1" si="29"/>
        <v>-0.03</v>
      </c>
      <c r="H122" s="23">
        <f t="shared" ca="1" si="30"/>
        <v>1.64</v>
      </c>
    </row>
    <row r="123" spans="2:8" x14ac:dyDescent="0.25">
      <c r="B123" s="2">
        <v>7</v>
      </c>
      <c r="C123" s="1" t="s">
        <v>18</v>
      </c>
      <c r="D123" s="1" t="s">
        <v>4</v>
      </c>
      <c r="E123" s="1" t="str">
        <f t="shared" si="24"/>
        <v>FELEC</v>
      </c>
      <c r="F123" s="1" t="str">
        <f t="shared" si="25"/>
        <v/>
      </c>
      <c r="G123" s="23">
        <f t="shared" ref="G123:G154" ca="1" si="37">_xlfn.IFS(D123&lt;&gt;"ELEC",RANDBETWEEN($G$22,$G$23),D123="ELEC",RANDBETWEEN($H$22,$H$23))/100</f>
        <v>1.05</v>
      </c>
      <c r="H123" s="23">
        <f t="shared" ref="H123:H154" ca="1" si="38">IF(D123="GN",RANDBETWEEN($H$22,$H$23))/100</f>
        <v>0</v>
      </c>
    </row>
    <row r="124" spans="2:8" x14ac:dyDescent="0.25">
      <c r="B124" s="2">
        <v>7</v>
      </c>
      <c r="C124" s="1" t="s">
        <v>18</v>
      </c>
      <c r="D124" s="1" t="s">
        <v>3</v>
      </c>
      <c r="E124" s="1" t="str">
        <f t="shared" si="24"/>
        <v>FGN</v>
      </c>
      <c r="F124" s="1" t="str">
        <f t="shared" si="25"/>
        <v>FUS</v>
      </c>
      <c r="G124" s="23">
        <f t="shared" ca="1" si="37"/>
        <v>-0.05</v>
      </c>
      <c r="H124" s="23">
        <f t="shared" ca="1" si="38"/>
        <v>0.69</v>
      </c>
    </row>
    <row r="125" spans="2:8" x14ac:dyDescent="0.25">
      <c r="B125" s="2">
        <v>7</v>
      </c>
      <c r="C125" s="1" t="s">
        <v>18</v>
      </c>
      <c r="D125" s="1" t="s">
        <v>4</v>
      </c>
      <c r="E125" s="1" t="str">
        <f t="shared" si="24"/>
        <v>FELEC</v>
      </c>
      <c r="F125" s="1" t="str">
        <f t="shared" si="25"/>
        <v/>
      </c>
      <c r="G125" s="23">
        <f t="shared" ca="1" si="37"/>
        <v>1.1599999999999999</v>
      </c>
      <c r="H125" s="23">
        <f t="shared" ca="1" si="38"/>
        <v>0</v>
      </c>
    </row>
    <row r="126" spans="2:8" x14ac:dyDescent="0.25">
      <c r="B126" s="2">
        <v>7</v>
      </c>
      <c r="C126" s="1" t="s">
        <v>18</v>
      </c>
      <c r="D126" s="1" t="s">
        <v>5</v>
      </c>
      <c r="E126" s="1" t="str">
        <f t="shared" si="24"/>
        <v>FUS</v>
      </c>
      <c r="F126" s="1" t="str">
        <f t="shared" si="25"/>
        <v>FUS</v>
      </c>
      <c r="G126" s="23">
        <f t="shared" ca="1" si="37"/>
        <v>0.25</v>
      </c>
      <c r="H126" s="23">
        <f t="shared" ca="1" si="38"/>
        <v>0</v>
      </c>
    </row>
    <row r="127" spans="2:8" x14ac:dyDescent="0.25">
      <c r="B127" s="2">
        <v>7</v>
      </c>
      <c r="C127" s="1" t="s">
        <v>19</v>
      </c>
      <c r="D127" s="1" t="s">
        <v>3</v>
      </c>
      <c r="E127" s="1" t="str">
        <f t="shared" ref="E127:E128" si="39">_xlfn.IFS(D127="GN","CGN",D127="ELEC", "CELEC",D127="FIOUL","CUS")</f>
        <v>CGN</v>
      </c>
      <c r="F127" s="1" t="str">
        <f>IF(D127&lt;&gt;"ELEC", "CUS","")</f>
        <v>CUS</v>
      </c>
      <c r="G127" s="23">
        <f t="shared" ca="1" si="37"/>
        <v>-0.15</v>
      </c>
      <c r="H127" s="23">
        <f t="shared" ca="1" si="38"/>
        <v>0.49</v>
      </c>
    </row>
    <row r="128" spans="2:8" x14ac:dyDescent="0.25">
      <c r="B128" s="2">
        <v>7</v>
      </c>
      <c r="C128" s="1" t="s">
        <v>19</v>
      </c>
      <c r="D128" s="1" t="s">
        <v>3</v>
      </c>
      <c r="E128" s="1" t="str">
        <f t="shared" si="39"/>
        <v>CGN</v>
      </c>
      <c r="F128" s="1" t="str">
        <f>IF(D128&lt;&gt;"ELEC", "CUS","")</f>
        <v>CUS</v>
      </c>
      <c r="G128" s="23">
        <f t="shared" ca="1" si="37"/>
        <v>0.19</v>
      </c>
      <c r="H128" s="23">
        <f t="shared" ca="1" si="38"/>
        <v>0.41</v>
      </c>
    </row>
    <row r="129" spans="2:8" x14ac:dyDescent="0.25">
      <c r="B129" s="2">
        <v>7</v>
      </c>
      <c r="C129" s="1" t="s">
        <v>20</v>
      </c>
      <c r="D129" s="1" t="s">
        <v>3</v>
      </c>
      <c r="E129" s="1" t="s">
        <v>12</v>
      </c>
      <c r="F129" s="1" t="str">
        <f>IF(D129&lt;&gt;"ELEC", "BUS","")</f>
        <v>BUS</v>
      </c>
      <c r="G129" s="23">
        <f t="shared" ca="1" si="37"/>
        <v>0.08</v>
      </c>
      <c r="H129" s="23">
        <f t="shared" ca="1" si="38"/>
        <v>0.62</v>
      </c>
    </row>
    <row r="130" spans="2:8" x14ac:dyDescent="0.25">
      <c r="B130" s="2">
        <v>7</v>
      </c>
      <c r="C130" s="1" t="s">
        <v>20</v>
      </c>
      <c r="D130" s="1" t="s">
        <v>3</v>
      </c>
      <c r="E130" s="1" t="s">
        <v>12</v>
      </c>
      <c r="F130" s="1" t="str">
        <f t="shared" ref="F130:F131" si="40">IF(D130&lt;&gt;"ELEC", "BUS","")</f>
        <v>BUS</v>
      </c>
      <c r="G130" s="23">
        <f t="shared" ca="1" si="37"/>
        <v>0.01</v>
      </c>
      <c r="H130" s="23">
        <f t="shared" ca="1" si="38"/>
        <v>0.67</v>
      </c>
    </row>
    <row r="131" spans="2:8" x14ac:dyDescent="0.25">
      <c r="B131" s="2">
        <v>7</v>
      </c>
      <c r="C131" s="1" t="s">
        <v>20</v>
      </c>
      <c r="D131" s="1" t="s">
        <v>5</v>
      </c>
      <c r="E131" s="1" t="s">
        <v>13</v>
      </c>
      <c r="F131" s="1" t="str">
        <f t="shared" si="40"/>
        <v>BUS</v>
      </c>
      <c r="G131" s="23">
        <f t="shared" ca="1" si="37"/>
        <v>-0.11</v>
      </c>
      <c r="H131" s="23">
        <f t="shared" ca="1" si="38"/>
        <v>0</v>
      </c>
    </row>
    <row r="132" spans="2:8" x14ac:dyDescent="0.25">
      <c r="B132" s="2">
        <v>8</v>
      </c>
      <c r="C132" s="1" t="s">
        <v>18</v>
      </c>
      <c r="D132" s="1" t="s">
        <v>4</v>
      </c>
      <c r="E132" s="1" t="str">
        <f t="shared" ref="E132" si="41">_xlfn.IFS(D132="GN","FGN",D132="ELEC", "FELEC",D132="FIOUL","FUS")</f>
        <v>FELEC</v>
      </c>
      <c r="F132" s="1" t="str">
        <f t="shared" si="25"/>
        <v/>
      </c>
      <c r="G132" s="23">
        <f t="shared" ca="1" si="37"/>
        <v>1.81</v>
      </c>
      <c r="H132" s="23">
        <f t="shared" ca="1" si="38"/>
        <v>0</v>
      </c>
    </row>
    <row r="133" spans="2:8" x14ac:dyDescent="0.25">
      <c r="B133" s="2">
        <v>8</v>
      </c>
      <c r="C133" s="1" t="s">
        <v>18</v>
      </c>
      <c r="D133" s="1" t="s">
        <v>4</v>
      </c>
      <c r="E133" s="1" t="str">
        <f t="shared" si="24"/>
        <v>FELEC</v>
      </c>
      <c r="F133" s="1" t="str">
        <f t="shared" si="25"/>
        <v/>
      </c>
      <c r="G133" s="23">
        <f t="shared" ca="1" si="37"/>
        <v>1.49</v>
      </c>
      <c r="H133" s="23">
        <f t="shared" ca="1" si="38"/>
        <v>0</v>
      </c>
    </row>
    <row r="134" spans="2:8" x14ac:dyDescent="0.25">
      <c r="B134" s="2">
        <v>8</v>
      </c>
      <c r="C134" s="1" t="s">
        <v>18</v>
      </c>
      <c r="D134" s="1" t="s">
        <v>3</v>
      </c>
      <c r="E134" s="1" t="str">
        <f t="shared" si="24"/>
        <v>FGN</v>
      </c>
      <c r="F134" s="1" t="str">
        <f t="shared" si="25"/>
        <v>FUS</v>
      </c>
      <c r="G134" s="23">
        <f t="shared" ca="1" si="37"/>
        <v>-0.15</v>
      </c>
      <c r="H134" s="23">
        <f t="shared" ca="1" si="38"/>
        <v>1.22</v>
      </c>
    </row>
    <row r="135" spans="2:8" x14ac:dyDescent="0.25">
      <c r="B135" s="2">
        <v>8</v>
      </c>
      <c r="C135" s="1" t="s">
        <v>18</v>
      </c>
      <c r="D135" s="1" t="s">
        <v>5</v>
      </c>
      <c r="E135" s="1" t="str">
        <f t="shared" si="24"/>
        <v>FUS</v>
      </c>
      <c r="F135" s="1" t="str">
        <f t="shared" si="25"/>
        <v>FUS</v>
      </c>
      <c r="G135" s="23">
        <f t="shared" ca="1" si="37"/>
        <v>0.11</v>
      </c>
      <c r="H135" s="23">
        <f t="shared" ca="1" si="38"/>
        <v>0</v>
      </c>
    </row>
    <row r="136" spans="2:8" x14ac:dyDescent="0.25">
      <c r="B136" s="2">
        <v>8</v>
      </c>
      <c r="C136" s="1" t="s">
        <v>18</v>
      </c>
      <c r="D136" s="1" t="s">
        <v>3</v>
      </c>
      <c r="E136" s="1" t="str">
        <f t="shared" ref="E136:E199" si="42">_xlfn.IFS(D136="GN","FGN",D136="ELEC", "FELEC",D136="FIOUL","FUS")</f>
        <v>FGN</v>
      </c>
      <c r="F136" s="1" t="str">
        <f t="shared" ref="F136:F199" si="43">IF(D136&lt;&gt;"ELEC", "FUS","")</f>
        <v>FUS</v>
      </c>
      <c r="G136" s="23">
        <f t="shared" ca="1" si="37"/>
        <v>0.25</v>
      </c>
      <c r="H136" s="23">
        <f t="shared" ca="1" si="38"/>
        <v>0.44</v>
      </c>
    </row>
    <row r="137" spans="2:8" x14ac:dyDescent="0.25">
      <c r="B137" s="2">
        <v>8</v>
      </c>
      <c r="C137" s="1" t="s">
        <v>18</v>
      </c>
      <c r="D137" s="1" t="s">
        <v>3</v>
      </c>
      <c r="E137" s="1" t="str">
        <f t="shared" si="42"/>
        <v>FGN</v>
      </c>
      <c r="F137" s="1" t="str">
        <f t="shared" si="43"/>
        <v>FUS</v>
      </c>
      <c r="G137" s="23">
        <f t="shared" ca="1" si="37"/>
        <v>-0.22</v>
      </c>
      <c r="H137" s="23">
        <f t="shared" ca="1" si="38"/>
        <v>1.22</v>
      </c>
    </row>
    <row r="138" spans="2:8" x14ac:dyDescent="0.25">
      <c r="B138" s="2">
        <v>8</v>
      </c>
      <c r="C138" s="1" t="s">
        <v>18</v>
      </c>
      <c r="D138" s="1" t="s">
        <v>4</v>
      </c>
      <c r="E138" s="1" t="str">
        <f t="shared" si="42"/>
        <v>FELEC</v>
      </c>
      <c r="F138" s="1" t="str">
        <f t="shared" si="43"/>
        <v/>
      </c>
      <c r="G138" s="23">
        <f t="shared" ca="1" si="37"/>
        <v>1.04</v>
      </c>
      <c r="H138" s="23">
        <f t="shared" ca="1" si="38"/>
        <v>0</v>
      </c>
    </row>
    <row r="139" spans="2:8" x14ac:dyDescent="0.25">
      <c r="B139" s="2">
        <v>8</v>
      </c>
      <c r="C139" s="1" t="s">
        <v>18</v>
      </c>
      <c r="D139" s="1" t="s">
        <v>3</v>
      </c>
      <c r="E139" s="1" t="str">
        <f t="shared" si="42"/>
        <v>FGN</v>
      </c>
      <c r="F139" s="1" t="str">
        <f t="shared" si="43"/>
        <v>FUS</v>
      </c>
      <c r="G139" s="23">
        <f t="shared" ca="1" si="37"/>
        <v>-0.17</v>
      </c>
      <c r="H139" s="23">
        <f t="shared" ca="1" si="38"/>
        <v>1.07</v>
      </c>
    </row>
    <row r="140" spans="2:8" x14ac:dyDescent="0.25">
      <c r="B140" s="2">
        <v>8</v>
      </c>
      <c r="C140" s="1" t="s">
        <v>18</v>
      </c>
      <c r="D140" s="1" t="s">
        <v>4</v>
      </c>
      <c r="E140" s="1" t="str">
        <f t="shared" si="42"/>
        <v>FELEC</v>
      </c>
      <c r="F140" s="1" t="str">
        <f t="shared" si="43"/>
        <v/>
      </c>
      <c r="G140" s="23">
        <f t="shared" ca="1" si="37"/>
        <v>0.34</v>
      </c>
      <c r="H140" s="23">
        <f t="shared" ca="1" si="38"/>
        <v>0</v>
      </c>
    </row>
    <row r="141" spans="2:8" x14ac:dyDescent="0.25">
      <c r="B141" s="2">
        <v>8</v>
      </c>
      <c r="C141" s="1" t="s">
        <v>18</v>
      </c>
      <c r="D141" s="1" t="s">
        <v>5</v>
      </c>
      <c r="E141" s="1" t="str">
        <f t="shared" si="42"/>
        <v>FUS</v>
      </c>
      <c r="F141" s="1" t="str">
        <f t="shared" si="43"/>
        <v>FUS</v>
      </c>
      <c r="G141" s="23">
        <f t="shared" ca="1" si="37"/>
        <v>0.08</v>
      </c>
      <c r="H141" s="23">
        <f t="shared" ca="1" si="38"/>
        <v>0</v>
      </c>
    </row>
    <row r="142" spans="2:8" x14ac:dyDescent="0.25">
      <c r="B142" s="2">
        <v>8</v>
      </c>
      <c r="C142" s="1" t="s">
        <v>19</v>
      </c>
      <c r="D142" s="1" t="s">
        <v>3</v>
      </c>
      <c r="E142" s="1" t="str">
        <f t="shared" ref="E142:E143" si="44">_xlfn.IFS(D142="GN","CGN",D142="ELEC", "CELEC",D142="FIOUL","CUS")</f>
        <v>CGN</v>
      </c>
      <c r="F142" s="1" t="str">
        <f>IF(D142&lt;&gt;"ELEC", "CUS","")</f>
        <v>CUS</v>
      </c>
      <c r="G142" s="23">
        <f t="shared" ca="1" si="37"/>
        <v>0.05</v>
      </c>
      <c r="H142" s="23">
        <f t="shared" ca="1" si="38"/>
        <v>1.44</v>
      </c>
    </row>
    <row r="143" spans="2:8" x14ac:dyDescent="0.25">
      <c r="B143" s="2">
        <v>8</v>
      </c>
      <c r="C143" s="1" t="s">
        <v>19</v>
      </c>
      <c r="D143" s="1" t="s">
        <v>3</v>
      </c>
      <c r="E143" s="1" t="str">
        <f t="shared" si="44"/>
        <v>CGN</v>
      </c>
      <c r="F143" s="1" t="str">
        <f>IF(D143&lt;&gt;"ELEC", "CUS","")</f>
        <v>CUS</v>
      </c>
      <c r="G143" s="23">
        <f t="shared" ca="1" si="37"/>
        <v>0.23</v>
      </c>
      <c r="H143" s="23">
        <f t="shared" ca="1" si="38"/>
        <v>0.41</v>
      </c>
    </row>
    <row r="144" spans="2:8" x14ac:dyDescent="0.25">
      <c r="B144" s="2">
        <v>8</v>
      </c>
      <c r="C144" s="1" t="s">
        <v>20</v>
      </c>
      <c r="D144" s="1" t="s">
        <v>3</v>
      </c>
      <c r="E144" s="1" t="s">
        <v>12</v>
      </c>
      <c r="F144" s="1" t="str">
        <f>IF(D144&lt;&gt;"ELEC", "BUS","")</f>
        <v>BUS</v>
      </c>
      <c r="G144" s="23">
        <f t="shared" ca="1" si="37"/>
        <v>0.22</v>
      </c>
      <c r="H144" s="23">
        <f t="shared" ca="1" si="38"/>
        <v>0.68</v>
      </c>
    </row>
    <row r="145" spans="2:8" x14ac:dyDescent="0.25">
      <c r="B145" s="2">
        <v>8</v>
      </c>
      <c r="C145" s="1" t="s">
        <v>20</v>
      </c>
      <c r="D145" s="1" t="s">
        <v>3</v>
      </c>
      <c r="E145" s="1" t="s">
        <v>12</v>
      </c>
      <c r="F145" s="1" t="str">
        <f t="shared" ref="F145:F146" si="45">IF(D145&lt;&gt;"ELEC", "BUS","")</f>
        <v>BUS</v>
      </c>
      <c r="G145" s="23">
        <f t="shared" ca="1" si="37"/>
        <v>-0.01</v>
      </c>
      <c r="H145" s="23">
        <f t="shared" ca="1" si="38"/>
        <v>1.39</v>
      </c>
    </row>
    <row r="146" spans="2:8" x14ac:dyDescent="0.25">
      <c r="B146" s="2">
        <v>8</v>
      </c>
      <c r="C146" s="1" t="s">
        <v>20</v>
      </c>
      <c r="D146" s="1" t="s">
        <v>5</v>
      </c>
      <c r="E146" s="1" t="s">
        <v>13</v>
      </c>
      <c r="F146" s="1" t="str">
        <f t="shared" si="45"/>
        <v>BUS</v>
      </c>
      <c r="G146" s="23">
        <f t="shared" ca="1" si="37"/>
        <v>-0.22</v>
      </c>
      <c r="H146" s="23">
        <f t="shared" ca="1" si="38"/>
        <v>0</v>
      </c>
    </row>
    <row r="147" spans="2:8" x14ac:dyDescent="0.25">
      <c r="B147" s="2">
        <v>9</v>
      </c>
      <c r="C147" s="1" t="s">
        <v>18</v>
      </c>
      <c r="D147" s="1" t="s">
        <v>4</v>
      </c>
      <c r="E147" s="1" t="str">
        <f t="shared" ref="E147" si="46">_xlfn.IFS(D147="GN","FGN",D147="ELEC", "FELEC",D147="FIOUL","FUS")</f>
        <v>FELEC</v>
      </c>
      <c r="F147" s="1" t="str">
        <f t="shared" si="43"/>
        <v/>
      </c>
      <c r="G147" s="23">
        <f t="shared" ca="1" si="37"/>
        <v>0.45</v>
      </c>
      <c r="H147" s="23">
        <f t="shared" ca="1" si="38"/>
        <v>0</v>
      </c>
    </row>
    <row r="148" spans="2:8" x14ac:dyDescent="0.25">
      <c r="B148" s="2">
        <v>9</v>
      </c>
      <c r="C148" s="1" t="s">
        <v>18</v>
      </c>
      <c r="D148" s="1" t="s">
        <v>4</v>
      </c>
      <c r="E148" s="1" t="str">
        <f t="shared" si="42"/>
        <v>FELEC</v>
      </c>
      <c r="F148" s="1" t="str">
        <f t="shared" si="43"/>
        <v/>
      </c>
      <c r="G148" s="23">
        <f t="shared" ca="1" si="37"/>
        <v>1.77</v>
      </c>
      <c r="H148" s="23">
        <f t="shared" ca="1" si="38"/>
        <v>0</v>
      </c>
    </row>
    <row r="149" spans="2:8" x14ac:dyDescent="0.25">
      <c r="B149" s="2">
        <v>9</v>
      </c>
      <c r="C149" s="1" t="s">
        <v>18</v>
      </c>
      <c r="D149" s="1" t="s">
        <v>3</v>
      </c>
      <c r="E149" s="1" t="str">
        <f t="shared" si="42"/>
        <v>FGN</v>
      </c>
      <c r="F149" s="1" t="str">
        <f t="shared" si="43"/>
        <v>FUS</v>
      </c>
      <c r="G149" s="23">
        <f t="shared" ca="1" si="37"/>
        <v>0.24</v>
      </c>
      <c r="H149" s="23">
        <f t="shared" ca="1" si="38"/>
        <v>1.1000000000000001</v>
      </c>
    </row>
    <row r="150" spans="2:8" x14ac:dyDescent="0.25">
      <c r="B150" s="2">
        <v>9</v>
      </c>
      <c r="C150" s="1" t="s">
        <v>18</v>
      </c>
      <c r="D150" s="1" t="s">
        <v>5</v>
      </c>
      <c r="E150" s="1" t="str">
        <f t="shared" si="42"/>
        <v>FUS</v>
      </c>
      <c r="F150" s="1" t="str">
        <f t="shared" si="43"/>
        <v>FUS</v>
      </c>
      <c r="G150" s="23">
        <f t="shared" ca="1" si="37"/>
        <v>-0.1</v>
      </c>
      <c r="H150" s="23">
        <f t="shared" ca="1" si="38"/>
        <v>0</v>
      </c>
    </row>
    <row r="151" spans="2:8" x14ac:dyDescent="0.25">
      <c r="B151" s="2">
        <v>9</v>
      </c>
      <c r="C151" s="1" t="s">
        <v>18</v>
      </c>
      <c r="D151" s="1" t="s">
        <v>3</v>
      </c>
      <c r="E151" s="1" t="str">
        <f t="shared" si="42"/>
        <v>FGN</v>
      </c>
      <c r="F151" s="1" t="str">
        <f t="shared" si="43"/>
        <v>FUS</v>
      </c>
      <c r="G151" s="23">
        <f t="shared" ca="1" si="37"/>
        <v>-0.13</v>
      </c>
      <c r="H151" s="23">
        <f t="shared" ca="1" si="38"/>
        <v>0.57999999999999996</v>
      </c>
    </row>
    <row r="152" spans="2:8" x14ac:dyDescent="0.25">
      <c r="B152" s="2">
        <v>9</v>
      </c>
      <c r="C152" s="1" t="s">
        <v>18</v>
      </c>
      <c r="D152" s="1" t="s">
        <v>3</v>
      </c>
      <c r="E152" s="1" t="str">
        <f t="shared" si="42"/>
        <v>FGN</v>
      </c>
      <c r="F152" s="1" t="str">
        <f t="shared" si="43"/>
        <v>FUS</v>
      </c>
      <c r="G152" s="23">
        <f t="shared" ca="1" si="37"/>
        <v>-0.15</v>
      </c>
      <c r="H152" s="23">
        <f t="shared" ca="1" si="38"/>
        <v>1.03</v>
      </c>
    </row>
    <row r="153" spans="2:8" x14ac:dyDescent="0.25">
      <c r="B153" s="2">
        <v>9</v>
      </c>
      <c r="C153" s="1" t="s">
        <v>18</v>
      </c>
      <c r="D153" s="1" t="s">
        <v>4</v>
      </c>
      <c r="E153" s="1" t="str">
        <f t="shared" si="42"/>
        <v>FELEC</v>
      </c>
      <c r="F153" s="1" t="str">
        <f t="shared" si="43"/>
        <v/>
      </c>
      <c r="G153" s="23">
        <f t="shared" ca="1" si="37"/>
        <v>0.28999999999999998</v>
      </c>
      <c r="H153" s="23">
        <f t="shared" ca="1" si="38"/>
        <v>0</v>
      </c>
    </row>
    <row r="154" spans="2:8" x14ac:dyDescent="0.25">
      <c r="B154" s="2">
        <v>9</v>
      </c>
      <c r="C154" s="1" t="s">
        <v>18</v>
      </c>
      <c r="D154" s="1" t="s">
        <v>3</v>
      </c>
      <c r="E154" s="1" t="str">
        <f t="shared" si="42"/>
        <v>FGN</v>
      </c>
      <c r="F154" s="1" t="str">
        <f t="shared" si="43"/>
        <v>FUS</v>
      </c>
      <c r="G154" s="23">
        <f t="shared" ca="1" si="37"/>
        <v>-0.11</v>
      </c>
      <c r="H154" s="23">
        <f t="shared" ca="1" si="38"/>
        <v>1.33</v>
      </c>
    </row>
    <row r="155" spans="2:8" x14ac:dyDescent="0.25">
      <c r="B155" s="2">
        <v>9</v>
      </c>
      <c r="C155" s="1" t="s">
        <v>18</v>
      </c>
      <c r="D155" s="1" t="s">
        <v>4</v>
      </c>
      <c r="E155" s="1" t="str">
        <f t="shared" si="42"/>
        <v>FELEC</v>
      </c>
      <c r="F155" s="1" t="str">
        <f t="shared" si="43"/>
        <v/>
      </c>
      <c r="G155" s="23">
        <f t="shared" ref="G155:G186" ca="1" si="47">_xlfn.IFS(D155&lt;&gt;"ELEC",RANDBETWEEN($G$22,$G$23),D155="ELEC",RANDBETWEEN($H$22,$H$23))/100</f>
        <v>0.64</v>
      </c>
      <c r="H155" s="23">
        <f t="shared" ref="H155:H186" ca="1" si="48">IF(D155="GN",RANDBETWEEN($H$22,$H$23))/100</f>
        <v>0</v>
      </c>
    </row>
    <row r="156" spans="2:8" x14ac:dyDescent="0.25">
      <c r="B156" s="2">
        <v>9</v>
      </c>
      <c r="C156" s="1" t="s">
        <v>18</v>
      </c>
      <c r="D156" s="1" t="s">
        <v>5</v>
      </c>
      <c r="E156" s="1" t="str">
        <f t="shared" si="42"/>
        <v>FUS</v>
      </c>
      <c r="F156" s="1" t="str">
        <f t="shared" si="43"/>
        <v>FUS</v>
      </c>
      <c r="G156" s="23">
        <f t="shared" ca="1" si="47"/>
        <v>-0.2</v>
      </c>
      <c r="H156" s="23">
        <f t="shared" ca="1" si="48"/>
        <v>0</v>
      </c>
    </row>
    <row r="157" spans="2:8" x14ac:dyDescent="0.25">
      <c r="B157" s="2">
        <v>9</v>
      </c>
      <c r="C157" s="1" t="s">
        <v>19</v>
      </c>
      <c r="D157" s="1" t="s">
        <v>3</v>
      </c>
      <c r="E157" s="1" t="str">
        <f t="shared" ref="E157:E158" si="49">_xlfn.IFS(D157="GN","CGN",D157="ELEC", "CELEC",D157="FIOUL","CUS")</f>
        <v>CGN</v>
      </c>
      <c r="F157" s="1" t="str">
        <f>IF(D157&lt;&gt;"ELEC", "CUS","")</f>
        <v>CUS</v>
      </c>
      <c r="G157" s="23">
        <f t="shared" ca="1" si="47"/>
        <v>-0.2</v>
      </c>
      <c r="H157" s="23">
        <f t="shared" ca="1" si="48"/>
        <v>1.39</v>
      </c>
    </row>
    <row r="158" spans="2:8" x14ac:dyDescent="0.25">
      <c r="B158" s="2">
        <v>9</v>
      </c>
      <c r="C158" s="1" t="s">
        <v>19</v>
      </c>
      <c r="D158" s="1" t="s">
        <v>3</v>
      </c>
      <c r="E158" s="1" t="str">
        <f t="shared" si="49"/>
        <v>CGN</v>
      </c>
      <c r="F158" s="1" t="str">
        <f>IF(D158&lt;&gt;"ELEC", "CUS","")</f>
        <v>CUS</v>
      </c>
      <c r="G158" s="23">
        <f t="shared" ca="1" si="47"/>
        <v>-7.0000000000000007E-2</v>
      </c>
      <c r="H158" s="23">
        <f t="shared" ca="1" si="48"/>
        <v>0.35</v>
      </c>
    </row>
    <row r="159" spans="2:8" x14ac:dyDescent="0.25">
      <c r="B159" s="2">
        <v>9</v>
      </c>
      <c r="C159" s="1" t="s">
        <v>20</v>
      </c>
      <c r="D159" s="1" t="s">
        <v>3</v>
      </c>
      <c r="E159" s="1" t="s">
        <v>12</v>
      </c>
      <c r="F159" s="1" t="str">
        <f>IF(D159&lt;&gt;"ELEC", "BUS","")</f>
        <v>BUS</v>
      </c>
      <c r="G159" s="23">
        <f t="shared" ca="1" si="47"/>
        <v>0.21</v>
      </c>
      <c r="H159" s="23">
        <f t="shared" ca="1" si="48"/>
        <v>0.23</v>
      </c>
    </row>
    <row r="160" spans="2:8" x14ac:dyDescent="0.25">
      <c r="B160" s="2">
        <v>9</v>
      </c>
      <c r="C160" s="1" t="s">
        <v>20</v>
      </c>
      <c r="D160" s="1" t="s">
        <v>3</v>
      </c>
      <c r="E160" s="1" t="s">
        <v>12</v>
      </c>
      <c r="F160" s="1" t="str">
        <f t="shared" ref="F160:F161" si="50">IF(D160&lt;&gt;"ELEC", "BUS","")</f>
        <v>BUS</v>
      </c>
      <c r="G160" s="23">
        <f t="shared" ca="1" si="47"/>
        <v>7.0000000000000007E-2</v>
      </c>
      <c r="H160" s="23">
        <f t="shared" ca="1" si="48"/>
        <v>0.57999999999999996</v>
      </c>
    </row>
    <row r="161" spans="2:8" x14ac:dyDescent="0.25">
      <c r="B161" s="2">
        <v>9</v>
      </c>
      <c r="C161" s="1" t="s">
        <v>20</v>
      </c>
      <c r="D161" s="1" t="s">
        <v>5</v>
      </c>
      <c r="E161" s="1" t="s">
        <v>13</v>
      </c>
      <c r="F161" s="1" t="str">
        <f t="shared" si="50"/>
        <v>BUS</v>
      </c>
      <c r="G161" s="23">
        <f t="shared" ca="1" si="47"/>
        <v>0.22</v>
      </c>
      <c r="H161" s="23">
        <f t="shared" ca="1" si="48"/>
        <v>0</v>
      </c>
    </row>
    <row r="162" spans="2:8" x14ac:dyDescent="0.25">
      <c r="B162" s="2">
        <v>10</v>
      </c>
      <c r="C162" s="1" t="s">
        <v>18</v>
      </c>
      <c r="D162" s="1" t="s">
        <v>4</v>
      </c>
      <c r="E162" s="1" t="str">
        <f t="shared" ref="E162" si="51">_xlfn.IFS(D162="GN","FGN",D162="ELEC", "FELEC",D162="FIOUL","FUS")</f>
        <v>FELEC</v>
      </c>
      <c r="F162" s="1" t="str">
        <f t="shared" si="43"/>
        <v/>
      </c>
      <c r="G162" s="23">
        <f t="shared" ca="1" si="47"/>
        <v>1.45</v>
      </c>
      <c r="H162" s="23">
        <f t="shared" ca="1" si="48"/>
        <v>0</v>
      </c>
    </row>
    <row r="163" spans="2:8" x14ac:dyDescent="0.25">
      <c r="B163" s="2">
        <v>10</v>
      </c>
      <c r="C163" s="1" t="s">
        <v>18</v>
      </c>
      <c r="D163" s="1" t="s">
        <v>4</v>
      </c>
      <c r="E163" s="1" t="str">
        <f t="shared" si="42"/>
        <v>FELEC</v>
      </c>
      <c r="F163" s="1" t="str">
        <f t="shared" si="43"/>
        <v/>
      </c>
      <c r="G163" s="23">
        <f t="shared" ca="1" si="47"/>
        <v>0.99</v>
      </c>
      <c r="H163" s="23">
        <f t="shared" ca="1" si="48"/>
        <v>0</v>
      </c>
    </row>
    <row r="164" spans="2:8" x14ac:dyDescent="0.25">
      <c r="B164" s="2">
        <v>10</v>
      </c>
      <c r="C164" s="1" t="s">
        <v>18</v>
      </c>
      <c r="D164" s="1" t="s">
        <v>3</v>
      </c>
      <c r="E164" s="1" t="str">
        <f t="shared" si="42"/>
        <v>FGN</v>
      </c>
      <c r="F164" s="1" t="str">
        <f t="shared" si="43"/>
        <v>FUS</v>
      </c>
      <c r="G164" s="23">
        <f t="shared" ca="1" si="47"/>
        <v>-0.04</v>
      </c>
      <c r="H164" s="23">
        <f t="shared" ca="1" si="48"/>
        <v>1.3</v>
      </c>
    </row>
    <row r="165" spans="2:8" x14ac:dyDescent="0.25">
      <c r="B165" s="2">
        <v>10</v>
      </c>
      <c r="C165" s="1" t="s">
        <v>18</v>
      </c>
      <c r="D165" s="1" t="s">
        <v>5</v>
      </c>
      <c r="E165" s="1" t="str">
        <f t="shared" si="42"/>
        <v>FUS</v>
      </c>
      <c r="F165" s="1" t="str">
        <f t="shared" si="43"/>
        <v>FUS</v>
      </c>
      <c r="G165" s="23">
        <f t="shared" ca="1" si="47"/>
        <v>-0.21</v>
      </c>
      <c r="H165" s="23">
        <f t="shared" ca="1" si="48"/>
        <v>0</v>
      </c>
    </row>
    <row r="166" spans="2:8" x14ac:dyDescent="0.25">
      <c r="B166" s="2">
        <v>10</v>
      </c>
      <c r="C166" s="1" t="s">
        <v>18</v>
      </c>
      <c r="D166" s="1" t="s">
        <v>3</v>
      </c>
      <c r="E166" s="1" t="str">
        <f t="shared" si="42"/>
        <v>FGN</v>
      </c>
      <c r="F166" s="1" t="str">
        <f t="shared" si="43"/>
        <v>FUS</v>
      </c>
      <c r="G166" s="23">
        <f t="shared" ca="1" si="47"/>
        <v>-0.16</v>
      </c>
      <c r="H166" s="23">
        <f t="shared" ca="1" si="48"/>
        <v>1.21</v>
      </c>
    </row>
    <row r="167" spans="2:8" x14ac:dyDescent="0.25">
      <c r="B167" s="2">
        <v>10</v>
      </c>
      <c r="C167" s="1" t="s">
        <v>18</v>
      </c>
      <c r="D167" s="1" t="s">
        <v>3</v>
      </c>
      <c r="E167" s="1" t="str">
        <f t="shared" si="42"/>
        <v>FGN</v>
      </c>
      <c r="F167" s="1" t="str">
        <f t="shared" si="43"/>
        <v>FUS</v>
      </c>
      <c r="G167" s="23">
        <f t="shared" ca="1" si="47"/>
        <v>0.25</v>
      </c>
      <c r="H167" s="23">
        <f t="shared" ca="1" si="48"/>
        <v>1.43</v>
      </c>
    </row>
    <row r="168" spans="2:8" x14ac:dyDescent="0.25">
      <c r="B168" s="2">
        <v>10</v>
      </c>
      <c r="C168" s="1" t="s">
        <v>18</v>
      </c>
      <c r="D168" s="1" t="s">
        <v>4</v>
      </c>
      <c r="E168" s="1" t="str">
        <f t="shared" si="42"/>
        <v>FELEC</v>
      </c>
      <c r="F168" s="1" t="str">
        <f t="shared" si="43"/>
        <v/>
      </c>
      <c r="G168" s="23">
        <f t="shared" ca="1" si="47"/>
        <v>0.96</v>
      </c>
      <c r="H168" s="23">
        <f t="shared" ca="1" si="48"/>
        <v>0</v>
      </c>
    </row>
    <row r="169" spans="2:8" x14ac:dyDescent="0.25">
      <c r="B169" s="2">
        <v>10</v>
      </c>
      <c r="C169" s="1" t="s">
        <v>18</v>
      </c>
      <c r="D169" s="1" t="s">
        <v>3</v>
      </c>
      <c r="E169" s="1" t="str">
        <f t="shared" si="42"/>
        <v>FGN</v>
      </c>
      <c r="F169" s="1" t="str">
        <f t="shared" si="43"/>
        <v>FUS</v>
      </c>
      <c r="G169" s="23">
        <f t="shared" ca="1" si="47"/>
        <v>0.08</v>
      </c>
      <c r="H169" s="23">
        <f t="shared" ca="1" si="48"/>
        <v>1.77</v>
      </c>
    </row>
    <row r="170" spans="2:8" x14ac:dyDescent="0.25">
      <c r="B170" s="2">
        <v>10</v>
      </c>
      <c r="C170" s="1" t="s">
        <v>18</v>
      </c>
      <c r="D170" s="1" t="s">
        <v>4</v>
      </c>
      <c r="E170" s="1" t="str">
        <f t="shared" si="42"/>
        <v>FELEC</v>
      </c>
      <c r="F170" s="1" t="str">
        <f t="shared" si="43"/>
        <v/>
      </c>
      <c r="G170" s="23">
        <f t="shared" ca="1" si="47"/>
        <v>0.81</v>
      </c>
      <c r="H170" s="23">
        <f t="shared" ca="1" si="48"/>
        <v>0</v>
      </c>
    </row>
    <row r="171" spans="2:8" x14ac:dyDescent="0.25">
      <c r="B171" s="2">
        <v>10</v>
      </c>
      <c r="C171" s="1" t="s">
        <v>18</v>
      </c>
      <c r="D171" s="1" t="s">
        <v>5</v>
      </c>
      <c r="E171" s="1" t="str">
        <f t="shared" si="42"/>
        <v>FUS</v>
      </c>
      <c r="F171" s="1" t="str">
        <f t="shared" si="43"/>
        <v>FUS</v>
      </c>
      <c r="G171" s="23">
        <f t="shared" ca="1" si="47"/>
        <v>0.05</v>
      </c>
      <c r="H171" s="23">
        <f t="shared" ca="1" si="48"/>
        <v>0</v>
      </c>
    </row>
    <row r="172" spans="2:8" x14ac:dyDescent="0.25">
      <c r="B172" s="2">
        <v>10</v>
      </c>
      <c r="C172" s="1" t="s">
        <v>19</v>
      </c>
      <c r="D172" s="1" t="s">
        <v>3</v>
      </c>
      <c r="E172" s="1" t="str">
        <f t="shared" ref="E172:E173" si="52">_xlfn.IFS(D172="GN","CGN",D172="ELEC", "CELEC",D172="FIOUL","CUS")</f>
        <v>CGN</v>
      </c>
      <c r="F172" s="1" t="str">
        <f>IF(D172&lt;&gt;"ELEC", "CUS","")</f>
        <v>CUS</v>
      </c>
      <c r="G172" s="23">
        <f t="shared" ca="1" si="47"/>
        <v>-0.04</v>
      </c>
      <c r="H172" s="23">
        <f t="shared" ca="1" si="48"/>
        <v>1.62</v>
      </c>
    </row>
    <row r="173" spans="2:8" x14ac:dyDescent="0.25">
      <c r="B173" s="2">
        <v>10</v>
      </c>
      <c r="C173" s="1" t="s">
        <v>19</v>
      </c>
      <c r="D173" s="1" t="s">
        <v>3</v>
      </c>
      <c r="E173" s="1" t="str">
        <f t="shared" si="52"/>
        <v>CGN</v>
      </c>
      <c r="F173" s="1" t="str">
        <f>IF(D173&lt;&gt;"ELEC", "CUS","")</f>
        <v>CUS</v>
      </c>
      <c r="G173" s="23">
        <f t="shared" ca="1" si="47"/>
        <v>0.05</v>
      </c>
      <c r="H173" s="23">
        <f t="shared" ca="1" si="48"/>
        <v>1.25</v>
      </c>
    </row>
    <row r="174" spans="2:8" x14ac:dyDescent="0.25">
      <c r="B174" s="2">
        <v>10</v>
      </c>
      <c r="C174" s="1" t="s">
        <v>20</v>
      </c>
      <c r="D174" s="1" t="s">
        <v>3</v>
      </c>
      <c r="E174" s="1" t="s">
        <v>12</v>
      </c>
      <c r="F174" s="1" t="str">
        <f>IF(D174&lt;&gt;"ELEC", "BUS","")</f>
        <v>BUS</v>
      </c>
      <c r="G174" s="23">
        <f t="shared" ca="1" si="47"/>
        <v>0.12</v>
      </c>
      <c r="H174" s="23">
        <f t="shared" ca="1" si="48"/>
        <v>1.28</v>
      </c>
    </row>
    <row r="175" spans="2:8" x14ac:dyDescent="0.25">
      <c r="B175" s="2">
        <v>10</v>
      </c>
      <c r="C175" s="1" t="s">
        <v>20</v>
      </c>
      <c r="D175" s="1" t="s">
        <v>3</v>
      </c>
      <c r="E175" s="1" t="s">
        <v>12</v>
      </c>
      <c r="F175" s="1" t="str">
        <f t="shared" ref="F175:F176" si="53">IF(D175&lt;&gt;"ELEC", "BUS","")</f>
        <v>BUS</v>
      </c>
      <c r="G175" s="23">
        <f t="shared" ca="1" si="47"/>
        <v>-0.16</v>
      </c>
      <c r="H175" s="23">
        <f t="shared" ca="1" si="48"/>
        <v>0.74</v>
      </c>
    </row>
    <row r="176" spans="2:8" x14ac:dyDescent="0.25">
      <c r="B176" s="2">
        <v>10</v>
      </c>
      <c r="C176" s="1" t="s">
        <v>20</v>
      </c>
      <c r="D176" s="1" t="s">
        <v>5</v>
      </c>
      <c r="E176" s="1" t="s">
        <v>13</v>
      </c>
      <c r="F176" s="1" t="str">
        <f t="shared" si="53"/>
        <v>BUS</v>
      </c>
      <c r="G176" s="23">
        <f t="shared" ca="1" si="47"/>
        <v>-0.22</v>
      </c>
      <c r="H176" s="23">
        <f t="shared" ca="1" si="48"/>
        <v>0</v>
      </c>
    </row>
    <row r="177" spans="2:8" x14ac:dyDescent="0.25">
      <c r="B177" s="2">
        <v>11</v>
      </c>
      <c r="C177" s="1" t="s">
        <v>18</v>
      </c>
      <c r="D177" s="1" t="s">
        <v>4</v>
      </c>
      <c r="E177" s="1" t="str">
        <f t="shared" ref="E177" si="54">_xlfn.IFS(D177="GN","FGN",D177="ELEC", "FELEC",D177="FIOUL","FUS")</f>
        <v>FELEC</v>
      </c>
      <c r="F177" s="1" t="str">
        <f t="shared" si="43"/>
        <v/>
      </c>
      <c r="G177" s="23">
        <f t="shared" ca="1" si="47"/>
        <v>0.45</v>
      </c>
      <c r="H177" s="23">
        <f t="shared" ca="1" si="48"/>
        <v>0</v>
      </c>
    </row>
    <row r="178" spans="2:8" x14ac:dyDescent="0.25">
      <c r="B178" s="2">
        <v>11</v>
      </c>
      <c r="C178" s="1" t="s">
        <v>18</v>
      </c>
      <c r="D178" s="1" t="s">
        <v>4</v>
      </c>
      <c r="E178" s="1" t="str">
        <f t="shared" si="42"/>
        <v>FELEC</v>
      </c>
      <c r="F178" s="1" t="str">
        <f t="shared" si="43"/>
        <v/>
      </c>
      <c r="G178" s="23">
        <f t="shared" ca="1" si="47"/>
        <v>0.67</v>
      </c>
      <c r="H178" s="23">
        <f t="shared" ca="1" si="48"/>
        <v>0</v>
      </c>
    </row>
    <row r="179" spans="2:8" x14ac:dyDescent="0.25">
      <c r="B179" s="2">
        <v>11</v>
      </c>
      <c r="C179" s="1" t="s">
        <v>18</v>
      </c>
      <c r="D179" s="1" t="s">
        <v>3</v>
      </c>
      <c r="E179" s="1" t="str">
        <f t="shared" si="42"/>
        <v>FGN</v>
      </c>
      <c r="F179" s="1" t="str">
        <f t="shared" si="43"/>
        <v>FUS</v>
      </c>
      <c r="G179" s="23">
        <f t="shared" ca="1" si="47"/>
        <v>-0.13</v>
      </c>
      <c r="H179" s="23">
        <f t="shared" ca="1" si="48"/>
        <v>1.07</v>
      </c>
    </row>
    <row r="180" spans="2:8" x14ac:dyDescent="0.25">
      <c r="B180" s="2">
        <v>11</v>
      </c>
      <c r="C180" s="1" t="s">
        <v>18</v>
      </c>
      <c r="D180" s="1" t="s">
        <v>5</v>
      </c>
      <c r="E180" s="1" t="str">
        <f t="shared" si="42"/>
        <v>FUS</v>
      </c>
      <c r="F180" s="1" t="str">
        <f t="shared" si="43"/>
        <v>FUS</v>
      </c>
      <c r="G180" s="23">
        <f t="shared" ca="1" si="47"/>
        <v>0</v>
      </c>
      <c r="H180" s="23">
        <f t="shared" ca="1" si="48"/>
        <v>0</v>
      </c>
    </row>
    <row r="181" spans="2:8" x14ac:dyDescent="0.25">
      <c r="B181" s="2">
        <v>11</v>
      </c>
      <c r="C181" s="1" t="s">
        <v>18</v>
      </c>
      <c r="D181" s="1" t="s">
        <v>3</v>
      </c>
      <c r="E181" s="1" t="str">
        <f t="shared" si="42"/>
        <v>FGN</v>
      </c>
      <c r="F181" s="1" t="str">
        <f t="shared" si="43"/>
        <v>FUS</v>
      </c>
      <c r="G181" s="23">
        <f t="shared" ca="1" si="47"/>
        <v>-7.0000000000000007E-2</v>
      </c>
      <c r="H181" s="23">
        <f t="shared" ca="1" si="48"/>
        <v>1.31</v>
      </c>
    </row>
    <row r="182" spans="2:8" x14ac:dyDescent="0.25">
      <c r="B182" s="2">
        <v>11</v>
      </c>
      <c r="C182" s="1" t="s">
        <v>18</v>
      </c>
      <c r="D182" s="1" t="s">
        <v>3</v>
      </c>
      <c r="E182" s="1" t="str">
        <f t="shared" si="42"/>
        <v>FGN</v>
      </c>
      <c r="F182" s="1" t="str">
        <f t="shared" si="43"/>
        <v>FUS</v>
      </c>
      <c r="G182" s="23">
        <f t="shared" ca="1" si="47"/>
        <v>-0.14000000000000001</v>
      </c>
      <c r="H182" s="23">
        <f t="shared" ca="1" si="48"/>
        <v>1.52</v>
      </c>
    </row>
    <row r="183" spans="2:8" x14ac:dyDescent="0.25">
      <c r="B183" s="2">
        <v>11</v>
      </c>
      <c r="C183" s="1" t="s">
        <v>18</v>
      </c>
      <c r="D183" s="1" t="s">
        <v>4</v>
      </c>
      <c r="E183" s="1" t="str">
        <f t="shared" si="42"/>
        <v>FELEC</v>
      </c>
      <c r="F183" s="1" t="str">
        <f t="shared" si="43"/>
        <v/>
      </c>
      <c r="G183" s="23">
        <f t="shared" ca="1" si="47"/>
        <v>1.32</v>
      </c>
      <c r="H183" s="23">
        <f t="shared" ca="1" si="48"/>
        <v>0</v>
      </c>
    </row>
    <row r="184" spans="2:8" x14ac:dyDescent="0.25">
      <c r="B184" s="2">
        <v>11</v>
      </c>
      <c r="C184" s="1" t="s">
        <v>18</v>
      </c>
      <c r="D184" s="1" t="s">
        <v>3</v>
      </c>
      <c r="E184" s="1" t="str">
        <f t="shared" si="42"/>
        <v>FGN</v>
      </c>
      <c r="F184" s="1" t="str">
        <f t="shared" si="43"/>
        <v>FUS</v>
      </c>
      <c r="G184" s="23">
        <f t="shared" ca="1" si="47"/>
        <v>-0.11</v>
      </c>
      <c r="H184" s="23">
        <f t="shared" ca="1" si="48"/>
        <v>1.76</v>
      </c>
    </row>
    <row r="185" spans="2:8" x14ac:dyDescent="0.25">
      <c r="B185" s="2">
        <v>11</v>
      </c>
      <c r="C185" s="1" t="s">
        <v>18</v>
      </c>
      <c r="D185" s="1" t="s">
        <v>4</v>
      </c>
      <c r="E185" s="1" t="str">
        <f t="shared" si="42"/>
        <v>FELEC</v>
      </c>
      <c r="F185" s="1" t="str">
        <f t="shared" si="43"/>
        <v/>
      </c>
      <c r="G185" s="23">
        <f t="shared" ca="1" si="47"/>
        <v>1.77</v>
      </c>
      <c r="H185" s="23">
        <f t="shared" ca="1" si="48"/>
        <v>0</v>
      </c>
    </row>
    <row r="186" spans="2:8" x14ac:dyDescent="0.25">
      <c r="B186" s="2">
        <v>11</v>
      </c>
      <c r="C186" s="1" t="s">
        <v>18</v>
      </c>
      <c r="D186" s="1" t="s">
        <v>5</v>
      </c>
      <c r="E186" s="1" t="str">
        <f t="shared" si="42"/>
        <v>FUS</v>
      </c>
      <c r="F186" s="1" t="str">
        <f t="shared" si="43"/>
        <v>FUS</v>
      </c>
      <c r="G186" s="23">
        <f t="shared" ca="1" si="47"/>
        <v>-0.11</v>
      </c>
      <c r="H186" s="23">
        <f t="shared" ca="1" si="48"/>
        <v>0</v>
      </c>
    </row>
    <row r="187" spans="2:8" x14ac:dyDescent="0.25">
      <c r="B187" s="2">
        <v>11</v>
      </c>
      <c r="C187" s="1" t="s">
        <v>19</v>
      </c>
      <c r="D187" s="1" t="s">
        <v>3</v>
      </c>
      <c r="E187" s="1" t="str">
        <f t="shared" ref="E187:E188" si="55">_xlfn.IFS(D187="GN","CGN",D187="ELEC", "CELEC",D187="FIOUL","CUS")</f>
        <v>CGN</v>
      </c>
      <c r="F187" s="1" t="str">
        <f>IF(D187&lt;&gt;"ELEC", "CUS","")</f>
        <v>CUS</v>
      </c>
      <c r="G187" s="23">
        <f t="shared" ref="G187:G206" ca="1" si="56">_xlfn.IFS(D187&lt;&gt;"ELEC",RANDBETWEEN($G$22,$G$23),D187="ELEC",RANDBETWEEN($H$22,$H$23))/100</f>
        <v>-0.05</v>
      </c>
      <c r="H187" s="23">
        <f t="shared" ref="H187:H206" ca="1" si="57">IF(D187="GN",RANDBETWEEN($H$22,$H$23))/100</f>
        <v>0.92</v>
      </c>
    </row>
    <row r="188" spans="2:8" x14ac:dyDescent="0.25">
      <c r="B188" s="2">
        <v>11</v>
      </c>
      <c r="C188" s="1" t="s">
        <v>19</v>
      </c>
      <c r="D188" s="1" t="s">
        <v>3</v>
      </c>
      <c r="E188" s="1" t="str">
        <f t="shared" si="55"/>
        <v>CGN</v>
      </c>
      <c r="F188" s="1" t="str">
        <f>IF(D188&lt;&gt;"ELEC", "CUS","")</f>
        <v>CUS</v>
      </c>
      <c r="G188" s="23">
        <f t="shared" ca="1" si="56"/>
        <v>0.15</v>
      </c>
      <c r="H188" s="23">
        <f t="shared" ca="1" si="57"/>
        <v>1.54</v>
      </c>
    </row>
    <row r="189" spans="2:8" x14ac:dyDescent="0.25">
      <c r="B189" s="2">
        <v>11</v>
      </c>
      <c r="C189" s="1" t="s">
        <v>20</v>
      </c>
      <c r="D189" s="1" t="s">
        <v>3</v>
      </c>
      <c r="E189" s="1" t="s">
        <v>12</v>
      </c>
      <c r="F189" s="1" t="str">
        <f>IF(D189&lt;&gt;"ELEC", "BUS","")</f>
        <v>BUS</v>
      </c>
      <c r="G189" s="23">
        <f t="shared" ca="1" si="56"/>
        <v>-0.22</v>
      </c>
      <c r="H189" s="23">
        <f t="shared" ca="1" si="57"/>
        <v>1.7</v>
      </c>
    </row>
    <row r="190" spans="2:8" x14ac:dyDescent="0.25">
      <c r="B190" s="2">
        <v>11</v>
      </c>
      <c r="C190" s="1" t="s">
        <v>20</v>
      </c>
      <c r="D190" s="1" t="s">
        <v>3</v>
      </c>
      <c r="E190" s="1" t="s">
        <v>12</v>
      </c>
      <c r="F190" s="1" t="str">
        <f t="shared" ref="F190:F191" si="58">IF(D190&lt;&gt;"ELEC", "BUS","")</f>
        <v>BUS</v>
      </c>
      <c r="G190" s="23">
        <f t="shared" ca="1" si="56"/>
        <v>-0.06</v>
      </c>
      <c r="H190" s="23">
        <f t="shared" ca="1" si="57"/>
        <v>1.8</v>
      </c>
    </row>
    <row r="191" spans="2:8" x14ac:dyDescent="0.25">
      <c r="B191" s="2">
        <v>11</v>
      </c>
      <c r="C191" s="1" t="s">
        <v>20</v>
      </c>
      <c r="D191" s="1" t="s">
        <v>5</v>
      </c>
      <c r="E191" s="1" t="s">
        <v>13</v>
      </c>
      <c r="F191" s="1" t="str">
        <f t="shared" si="58"/>
        <v>BUS</v>
      </c>
      <c r="G191" s="23">
        <f t="shared" ca="1" si="56"/>
        <v>0.04</v>
      </c>
      <c r="H191" s="23">
        <f t="shared" ca="1" si="57"/>
        <v>0</v>
      </c>
    </row>
    <row r="192" spans="2:8" x14ac:dyDescent="0.25">
      <c r="B192" s="2">
        <v>12</v>
      </c>
      <c r="C192" s="1" t="s">
        <v>18</v>
      </c>
      <c r="D192" s="1" t="s">
        <v>4</v>
      </c>
      <c r="E192" s="1" t="str">
        <f t="shared" ref="E192" si="59">_xlfn.IFS(D192="GN","FGN",D192="ELEC", "FELEC",D192="FIOUL","FUS")</f>
        <v>FELEC</v>
      </c>
      <c r="F192" s="1" t="str">
        <f t="shared" si="43"/>
        <v/>
      </c>
      <c r="G192" s="23">
        <f t="shared" ca="1" si="56"/>
        <v>1.58</v>
      </c>
      <c r="H192" s="23">
        <f t="shared" ca="1" si="57"/>
        <v>0</v>
      </c>
    </row>
    <row r="193" spans="2:8" x14ac:dyDescent="0.25">
      <c r="B193" s="2">
        <v>12</v>
      </c>
      <c r="C193" s="1" t="s">
        <v>18</v>
      </c>
      <c r="D193" s="1" t="s">
        <v>4</v>
      </c>
      <c r="E193" s="1" t="str">
        <f t="shared" si="42"/>
        <v>FELEC</v>
      </c>
      <c r="F193" s="1" t="str">
        <f t="shared" si="43"/>
        <v/>
      </c>
      <c r="G193" s="23">
        <f t="shared" ca="1" si="56"/>
        <v>1.67</v>
      </c>
      <c r="H193" s="23">
        <f t="shared" ca="1" si="57"/>
        <v>0</v>
      </c>
    </row>
    <row r="194" spans="2:8" x14ac:dyDescent="0.25">
      <c r="B194" s="2">
        <v>12</v>
      </c>
      <c r="C194" s="1" t="s">
        <v>18</v>
      </c>
      <c r="D194" s="1" t="s">
        <v>3</v>
      </c>
      <c r="E194" s="1" t="str">
        <f t="shared" si="42"/>
        <v>FGN</v>
      </c>
      <c r="F194" s="1" t="str">
        <f t="shared" si="43"/>
        <v>FUS</v>
      </c>
      <c r="G194" s="23">
        <f t="shared" ca="1" si="56"/>
        <v>0.01</v>
      </c>
      <c r="H194" s="23">
        <f t="shared" ca="1" si="57"/>
        <v>0.62</v>
      </c>
    </row>
    <row r="195" spans="2:8" x14ac:dyDescent="0.25">
      <c r="B195" s="2">
        <v>12</v>
      </c>
      <c r="C195" s="1" t="s">
        <v>18</v>
      </c>
      <c r="D195" s="1" t="s">
        <v>5</v>
      </c>
      <c r="E195" s="1" t="str">
        <f t="shared" si="42"/>
        <v>FUS</v>
      </c>
      <c r="F195" s="1" t="str">
        <f t="shared" si="43"/>
        <v>FUS</v>
      </c>
      <c r="G195" s="23">
        <f t="shared" ca="1" si="56"/>
        <v>-0.12</v>
      </c>
      <c r="H195" s="23">
        <f t="shared" ca="1" si="57"/>
        <v>0</v>
      </c>
    </row>
    <row r="196" spans="2:8" x14ac:dyDescent="0.25">
      <c r="B196" s="2">
        <v>12</v>
      </c>
      <c r="C196" s="1" t="s">
        <v>18</v>
      </c>
      <c r="D196" s="1" t="s">
        <v>3</v>
      </c>
      <c r="E196" s="1" t="str">
        <f t="shared" si="42"/>
        <v>FGN</v>
      </c>
      <c r="F196" s="1" t="str">
        <f t="shared" si="43"/>
        <v>FUS</v>
      </c>
      <c r="G196" s="23">
        <f t="shared" ca="1" si="56"/>
        <v>0.09</v>
      </c>
      <c r="H196" s="23">
        <f t="shared" ca="1" si="57"/>
        <v>0.37</v>
      </c>
    </row>
    <row r="197" spans="2:8" x14ac:dyDescent="0.25">
      <c r="B197" s="2">
        <v>12</v>
      </c>
      <c r="C197" s="1" t="s">
        <v>18</v>
      </c>
      <c r="D197" s="1" t="s">
        <v>3</v>
      </c>
      <c r="E197" s="1" t="str">
        <f t="shared" si="42"/>
        <v>FGN</v>
      </c>
      <c r="F197" s="1" t="str">
        <f t="shared" si="43"/>
        <v>FUS</v>
      </c>
      <c r="G197" s="23">
        <f t="shared" ca="1" si="56"/>
        <v>-7.0000000000000007E-2</v>
      </c>
      <c r="H197" s="23">
        <f t="shared" ca="1" si="57"/>
        <v>1.81</v>
      </c>
    </row>
    <row r="198" spans="2:8" x14ac:dyDescent="0.25">
      <c r="B198" s="2">
        <v>12</v>
      </c>
      <c r="C198" s="1" t="s">
        <v>18</v>
      </c>
      <c r="D198" s="1" t="s">
        <v>4</v>
      </c>
      <c r="E198" s="1" t="str">
        <f t="shared" si="42"/>
        <v>FELEC</v>
      </c>
      <c r="F198" s="1" t="str">
        <f t="shared" si="43"/>
        <v/>
      </c>
      <c r="G198" s="23">
        <f t="shared" ca="1" si="56"/>
        <v>0.7</v>
      </c>
      <c r="H198" s="23">
        <f t="shared" ca="1" si="57"/>
        <v>0</v>
      </c>
    </row>
    <row r="199" spans="2:8" x14ac:dyDescent="0.25">
      <c r="B199" s="2">
        <v>12</v>
      </c>
      <c r="C199" s="1" t="s">
        <v>18</v>
      </c>
      <c r="D199" s="1" t="s">
        <v>3</v>
      </c>
      <c r="E199" s="1" t="str">
        <f t="shared" si="42"/>
        <v>FGN</v>
      </c>
      <c r="F199" s="1" t="str">
        <f t="shared" si="43"/>
        <v>FUS</v>
      </c>
      <c r="G199" s="23">
        <f t="shared" ca="1" si="56"/>
        <v>-0.19</v>
      </c>
      <c r="H199" s="23">
        <f t="shared" ca="1" si="57"/>
        <v>0.59</v>
      </c>
    </row>
    <row r="200" spans="2:8" x14ac:dyDescent="0.25">
      <c r="B200" s="2">
        <v>12</v>
      </c>
      <c r="C200" s="1" t="s">
        <v>18</v>
      </c>
      <c r="D200" s="1" t="s">
        <v>4</v>
      </c>
      <c r="E200" s="1" t="str">
        <f t="shared" ref="E200:E201" si="60">_xlfn.IFS(D200="GN","FGN",D200="ELEC", "FELEC",D200="FIOUL","FUS")</f>
        <v>FELEC</v>
      </c>
      <c r="F200" s="1" t="str">
        <f t="shared" ref="F200:F201" si="61">IF(D200&lt;&gt;"ELEC", "FUS","")</f>
        <v/>
      </c>
      <c r="G200" s="23">
        <f t="shared" ca="1" si="56"/>
        <v>0.99</v>
      </c>
      <c r="H200" s="23">
        <f t="shared" ca="1" si="57"/>
        <v>0</v>
      </c>
    </row>
    <row r="201" spans="2:8" x14ac:dyDescent="0.25">
      <c r="B201" s="2">
        <v>12</v>
      </c>
      <c r="C201" s="1" t="s">
        <v>18</v>
      </c>
      <c r="D201" s="1" t="s">
        <v>5</v>
      </c>
      <c r="E201" s="1" t="str">
        <f t="shared" si="60"/>
        <v>FUS</v>
      </c>
      <c r="F201" s="1" t="str">
        <f t="shared" si="61"/>
        <v>FUS</v>
      </c>
      <c r="G201" s="23">
        <f t="shared" ca="1" si="56"/>
        <v>-7.0000000000000007E-2</v>
      </c>
      <c r="H201" s="23">
        <f t="shared" ca="1" si="57"/>
        <v>0</v>
      </c>
    </row>
    <row r="202" spans="2:8" x14ac:dyDescent="0.25">
      <c r="B202" s="2">
        <v>12</v>
      </c>
      <c r="C202" s="1" t="s">
        <v>19</v>
      </c>
      <c r="D202" s="1" t="s">
        <v>3</v>
      </c>
      <c r="E202" s="1" t="str">
        <f t="shared" ref="E202:E203" si="62">_xlfn.IFS(D202="GN","CGN",D202="ELEC", "CELEC",D202="FIOUL","CUS")</f>
        <v>CGN</v>
      </c>
      <c r="F202" s="1" t="str">
        <f>IF(D202&lt;&gt;"ELEC", "CUS","")</f>
        <v>CUS</v>
      </c>
      <c r="G202" s="23">
        <f t="shared" ca="1" si="56"/>
        <v>-0.02</v>
      </c>
      <c r="H202" s="23">
        <f t="shared" ca="1" si="57"/>
        <v>0.55000000000000004</v>
      </c>
    </row>
    <row r="203" spans="2:8" x14ac:dyDescent="0.25">
      <c r="B203" s="2">
        <v>12</v>
      </c>
      <c r="C203" s="1" t="s">
        <v>19</v>
      </c>
      <c r="D203" s="1" t="s">
        <v>3</v>
      </c>
      <c r="E203" s="1" t="str">
        <f t="shared" si="62"/>
        <v>CGN</v>
      </c>
      <c r="F203" s="1" t="str">
        <f>IF(D203&lt;&gt;"ELEC", "CUS","")</f>
        <v>CUS</v>
      </c>
      <c r="G203" s="23">
        <f t="shared" ca="1" si="56"/>
        <v>0.21</v>
      </c>
      <c r="H203" s="23">
        <f t="shared" ca="1" si="57"/>
        <v>0.3</v>
      </c>
    </row>
    <row r="204" spans="2:8" x14ac:dyDescent="0.25">
      <c r="B204" s="2">
        <v>12</v>
      </c>
      <c r="C204" s="1" t="s">
        <v>20</v>
      </c>
      <c r="D204" s="1" t="s">
        <v>3</v>
      </c>
      <c r="E204" s="1" t="s">
        <v>12</v>
      </c>
      <c r="F204" s="1" t="str">
        <f>IF(D204&lt;&gt;"ELEC", "BUS","")</f>
        <v>BUS</v>
      </c>
      <c r="G204" s="23">
        <f t="shared" ca="1" si="56"/>
        <v>-0.11</v>
      </c>
      <c r="H204" s="23">
        <f t="shared" ca="1" si="57"/>
        <v>0.24</v>
      </c>
    </row>
    <row r="205" spans="2:8" x14ac:dyDescent="0.25">
      <c r="B205" s="2">
        <v>12</v>
      </c>
      <c r="C205" s="1" t="s">
        <v>20</v>
      </c>
      <c r="D205" s="1" t="s">
        <v>3</v>
      </c>
      <c r="E205" s="1" t="s">
        <v>12</v>
      </c>
      <c r="F205" s="1" t="str">
        <f t="shared" ref="F205:F206" si="63">IF(D205&lt;&gt;"ELEC", "BUS","")</f>
        <v>BUS</v>
      </c>
      <c r="G205" s="23">
        <f t="shared" ca="1" si="56"/>
        <v>-0.11</v>
      </c>
      <c r="H205" s="23">
        <f t="shared" ca="1" si="57"/>
        <v>1.38</v>
      </c>
    </row>
    <row r="206" spans="2:8" x14ac:dyDescent="0.25">
      <c r="B206" s="2">
        <v>12</v>
      </c>
      <c r="C206" s="1" t="s">
        <v>20</v>
      </c>
      <c r="D206" s="1" t="s">
        <v>5</v>
      </c>
      <c r="E206" s="1" t="s">
        <v>13</v>
      </c>
      <c r="F206" s="1" t="str">
        <f t="shared" si="63"/>
        <v>BUS</v>
      </c>
      <c r="G206" s="23">
        <f t="shared" ca="1" si="56"/>
        <v>0.09</v>
      </c>
      <c r="H206" s="23">
        <f t="shared" ca="1" si="57"/>
        <v>0</v>
      </c>
    </row>
    <row r="207" spans="2:8" x14ac:dyDescent="0.25">
      <c r="G207" s="23"/>
      <c r="H207" s="23"/>
    </row>
    <row r="208" spans="2:8" x14ac:dyDescent="0.25">
      <c r="G208" s="23"/>
      <c r="H208" s="23"/>
    </row>
    <row r="209" spans="7:8" x14ac:dyDescent="0.25">
      <c r="G209" s="23"/>
      <c r="H209" s="23"/>
    </row>
    <row r="210" spans="7:8" x14ac:dyDescent="0.25">
      <c r="G210" s="23"/>
      <c r="H210" s="23"/>
    </row>
    <row r="211" spans="7:8" x14ac:dyDescent="0.25">
      <c r="G211" s="23"/>
      <c r="H211" s="23"/>
    </row>
    <row r="212" spans="7:8" x14ac:dyDescent="0.25">
      <c r="G212" s="23"/>
      <c r="H212" s="23"/>
    </row>
    <row r="213" spans="7:8" x14ac:dyDescent="0.25">
      <c r="G213" s="23"/>
      <c r="H213" s="23"/>
    </row>
    <row r="214" spans="7:8" x14ac:dyDescent="0.25">
      <c r="G214" s="23"/>
      <c r="H214" s="23"/>
    </row>
    <row r="215" spans="7:8" x14ac:dyDescent="0.25">
      <c r="G215" s="23"/>
      <c r="H215" s="23"/>
    </row>
    <row r="216" spans="7:8" x14ac:dyDescent="0.25">
      <c r="G216" s="23"/>
      <c r="H216" s="23"/>
    </row>
    <row r="217" spans="7:8" x14ac:dyDescent="0.25">
      <c r="G217" s="23"/>
      <c r="H217" s="23"/>
    </row>
    <row r="218" spans="7:8" x14ac:dyDescent="0.25">
      <c r="G218" s="23"/>
      <c r="H218" s="23"/>
    </row>
    <row r="219" spans="7:8" x14ac:dyDescent="0.25">
      <c r="G219" s="23"/>
      <c r="H219" s="23"/>
    </row>
    <row r="220" spans="7:8" x14ac:dyDescent="0.25">
      <c r="G220" s="23"/>
      <c r="H220" s="23"/>
    </row>
    <row r="221" spans="7:8" x14ac:dyDescent="0.25">
      <c r="G221" s="23"/>
      <c r="H221" s="23"/>
    </row>
    <row r="222" spans="7:8" x14ac:dyDescent="0.25">
      <c r="G222" s="23"/>
      <c r="H222" s="23"/>
    </row>
    <row r="223" spans="7:8" x14ac:dyDescent="0.25">
      <c r="G223" s="23"/>
      <c r="H223" s="23"/>
    </row>
    <row r="224" spans="7:8" x14ac:dyDescent="0.25">
      <c r="G224" s="23"/>
      <c r="H224" s="23"/>
    </row>
    <row r="225" spans="7:8" x14ac:dyDescent="0.25">
      <c r="G225" s="23"/>
      <c r="H225" s="23"/>
    </row>
    <row r="226" spans="7:8" x14ac:dyDescent="0.25">
      <c r="G226" s="23"/>
      <c r="H226" s="23"/>
    </row>
    <row r="227" spans="7:8" x14ac:dyDescent="0.25">
      <c r="G227" s="23"/>
      <c r="H227" s="23"/>
    </row>
    <row r="228" spans="7:8" x14ac:dyDescent="0.25">
      <c r="G228" s="23"/>
      <c r="H228" s="23"/>
    </row>
    <row r="229" spans="7:8" x14ac:dyDescent="0.25">
      <c r="G229" s="23"/>
      <c r="H229" s="23"/>
    </row>
    <row r="230" spans="7:8" x14ac:dyDescent="0.25">
      <c r="G230" s="23"/>
      <c r="H230" s="23"/>
    </row>
    <row r="231" spans="7:8" x14ac:dyDescent="0.25">
      <c r="G231" s="23"/>
      <c r="H231" s="23"/>
    </row>
    <row r="232" spans="7:8" x14ac:dyDescent="0.25">
      <c r="G232" s="23"/>
      <c r="H232" s="23"/>
    </row>
    <row r="233" spans="7:8" x14ac:dyDescent="0.25">
      <c r="G233" s="23"/>
      <c r="H233" s="23"/>
    </row>
    <row r="234" spans="7:8" x14ac:dyDescent="0.25">
      <c r="G234" s="23"/>
      <c r="H234" s="23"/>
    </row>
    <row r="235" spans="7:8" x14ac:dyDescent="0.25">
      <c r="G235" s="23"/>
      <c r="H235" s="23"/>
    </row>
    <row r="236" spans="7:8" x14ac:dyDescent="0.25">
      <c r="G236" s="23"/>
      <c r="H236" s="23"/>
    </row>
    <row r="237" spans="7:8" x14ac:dyDescent="0.25">
      <c r="G237" s="23"/>
      <c r="H237" s="23"/>
    </row>
    <row r="238" spans="7:8" x14ac:dyDescent="0.25">
      <c r="G238" s="23"/>
      <c r="H238" s="23"/>
    </row>
    <row r="239" spans="7:8" x14ac:dyDescent="0.25">
      <c r="G239" s="23"/>
      <c r="H239" s="23"/>
    </row>
    <row r="240" spans="7:8" x14ac:dyDescent="0.25">
      <c r="G240" s="23"/>
      <c r="H240" s="23"/>
    </row>
    <row r="241" spans="7:8" x14ac:dyDescent="0.25">
      <c r="G241" s="23"/>
      <c r="H241" s="23"/>
    </row>
    <row r="242" spans="7:8" x14ac:dyDescent="0.25">
      <c r="G242" s="23"/>
      <c r="H242" s="23"/>
    </row>
    <row r="243" spans="7:8" x14ac:dyDescent="0.25">
      <c r="G243" s="23"/>
      <c r="H243" s="23"/>
    </row>
    <row r="244" spans="7:8" x14ac:dyDescent="0.25">
      <c r="G244" s="23"/>
      <c r="H244" s="23"/>
    </row>
    <row r="245" spans="7:8" x14ac:dyDescent="0.25">
      <c r="G245" s="23"/>
      <c r="H245" s="23"/>
    </row>
    <row r="246" spans="7:8" x14ac:dyDescent="0.25">
      <c r="G246" s="23"/>
      <c r="H246" s="23"/>
    </row>
    <row r="247" spans="7:8" x14ac:dyDescent="0.25">
      <c r="G247" s="23"/>
      <c r="H247" s="23"/>
    </row>
    <row r="248" spans="7:8" x14ac:dyDescent="0.25">
      <c r="G248" s="23"/>
      <c r="H248" s="23"/>
    </row>
    <row r="249" spans="7:8" x14ac:dyDescent="0.25">
      <c r="G249" s="23"/>
      <c r="H249" s="23"/>
    </row>
    <row r="250" spans="7:8" x14ac:dyDescent="0.25">
      <c r="G250" s="23"/>
      <c r="H250" s="23"/>
    </row>
    <row r="251" spans="7:8" x14ac:dyDescent="0.25">
      <c r="G251" s="23"/>
      <c r="H251" s="23"/>
    </row>
    <row r="252" spans="7:8" x14ac:dyDescent="0.25">
      <c r="G252" s="23"/>
      <c r="H252" s="23"/>
    </row>
    <row r="253" spans="7:8" x14ac:dyDescent="0.25">
      <c r="G253" s="23"/>
      <c r="H253" s="23"/>
    </row>
    <row r="254" spans="7:8" x14ac:dyDescent="0.25">
      <c r="G254" s="23"/>
      <c r="H254" s="23"/>
    </row>
    <row r="255" spans="7:8" x14ac:dyDescent="0.25">
      <c r="G255" s="23"/>
      <c r="H255" s="23"/>
    </row>
    <row r="256" spans="7:8" x14ac:dyDescent="0.25">
      <c r="G256" s="23"/>
      <c r="H256" s="23"/>
    </row>
    <row r="257" spans="7:8" x14ac:dyDescent="0.25">
      <c r="G257" s="23"/>
      <c r="H257" s="23"/>
    </row>
    <row r="258" spans="7:8" x14ac:dyDescent="0.25">
      <c r="G258" s="23"/>
      <c r="H258" s="23"/>
    </row>
    <row r="259" spans="7:8" x14ac:dyDescent="0.25">
      <c r="G259" s="23"/>
      <c r="H259" s="23"/>
    </row>
    <row r="260" spans="7:8" x14ac:dyDescent="0.25">
      <c r="G260" s="23"/>
      <c r="H260" s="23"/>
    </row>
    <row r="261" spans="7:8" x14ac:dyDescent="0.25">
      <c r="G261" s="23"/>
      <c r="H261" s="23"/>
    </row>
    <row r="262" spans="7:8" x14ac:dyDescent="0.25">
      <c r="G262" s="23"/>
      <c r="H262" s="23"/>
    </row>
    <row r="263" spans="7:8" x14ac:dyDescent="0.25">
      <c r="G263" s="23"/>
      <c r="H263" s="23"/>
    </row>
    <row r="264" spans="7:8" x14ac:dyDescent="0.25">
      <c r="G264" s="23"/>
      <c r="H264" s="23"/>
    </row>
    <row r="265" spans="7:8" x14ac:dyDescent="0.25">
      <c r="G265" s="23"/>
      <c r="H265" s="23"/>
    </row>
    <row r="266" spans="7:8" x14ac:dyDescent="0.25">
      <c r="G266" s="23"/>
      <c r="H266" s="23"/>
    </row>
    <row r="267" spans="7:8" x14ac:dyDescent="0.25">
      <c r="G267" s="23"/>
      <c r="H267" s="23"/>
    </row>
    <row r="268" spans="7:8" x14ac:dyDescent="0.25">
      <c r="G268" s="23"/>
      <c r="H268" s="23"/>
    </row>
    <row r="269" spans="7:8" x14ac:dyDescent="0.25">
      <c r="G269" s="23"/>
      <c r="H269" s="23"/>
    </row>
    <row r="270" spans="7:8" x14ac:dyDescent="0.25">
      <c r="G270" s="23"/>
      <c r="H270" s="23"/>
    </row>
    <row r="271" spans="7:8" x14ac:dyDescent="0.25">
      <c r="G271" s="23"/>
      <c r="H271" s="23"/>
    </row>
    <row r="272" spans="7:8" x14ac:dyDescent="0.25">
      <c r="G272" s="23"/>
      <c r="H272" s="23"/>
    </row>
    <row r="273" spans="7:8" x14ac:dyDescent="0.25">
      <c r="G273" s="23"/>
      <c r="H273" s="23"/>
    </row>
    <row r="274" spans="7:8" x14ac:dyDescent="0.25">
      <c r="G274" s="23"/>
      <c r="H274" s="23"/>
    </row>
    <row r="275" spans="7:8" x14ac:dyDescent="0.25">
      <c r="G275" s="23"/>
      <c r="H275" s="23"/>
    </row>
    <row r="276" spans="7:8" x14ac:dyDescent="0.25">
      <c r="G276" s="23"/>
      <c r="H276" s="23"/>
    </row>
    <row r="277" spans="7:8" x14ac:dyDescent="0.25">
      <c r="G277" s="23"/>
      <c r="H277" s="23"/>
    </row>
    <row r="278" spans="7:8" x14ac:dyDescent="0.25">
      <c r="G278" s="23"/>
      <c r="H278" s="23"/>
    </row>
    <row r="279" spans="7:8" x14ac:dyDescent="0.25">
      <c r="G279" s="23"/>
      <c r="H279" s="23"/>
    </row>
    <row r="280" spans="7:8" x14ac:dyDescent="0.25">
      <c r="G280" s="23"/>
      <c r="H280" s="23"/>
    </row>
    <row r="281" spans="7:8" x14ac:dyDescent="0.25">
      <c r="G281" s="23"/>
      <c r="H281" s="23"/>
    </row>
    <row r="282" spans="7:8" x14ac:dyDescent="0.25">
      <c r="G282" s="23"/>
      <c r="H282" s="23"/>
    </row>
    <row r="283" spans="7:8" x14ac:dyDescent="0.25">
      <c r="G283" s="23"/>
      <c r="H283" s="23"/>
    </row>
    <row r="284" spans="7:8" x14ac:dyDescent="0.25">
      <c r="G284" s="23"/>
      <c r="H284" s="23"/>
    </row>
    <row r="285" spans="7:8" x14ac:dyDescent="0.25">
      <c r="G285" s="23"/>
      <c r="H285" s="23"/>
    </row>
    <row r="286" spans="7:8" x14ac:dyDescent="0.25">
      <c r="G286" s="23"/>
      <c r="H286" s="23"/>
    </row>
    <row r="287" spans="7:8" x14ac:dyDescent="0.25">
      <c r="G287" s="23"/>
      <c r="H287" s="23"/>
    </row>
    <row r="288" spans="7:8" x14ac:dyDescent="0.25">
      <c r="G288" s="23"/>
      <c r="H288" s="23"/>
    </row>
    <row r="289" spans="7:8" x14ac:dyDescent="0.25">
      <c r="G289" s="23"/>
      <c r="H289" s="23"/>
    </row>
    <row r="290" spans="7:8" x14ac:dyDescent="0.25">
      <c r="G290" s="23"/>
      <c r="H290" s="23"/>
    </row>
    <row r="291" spans="7:8" x14ac:dyDescent="0.25">
      <c r="G291" s="23"/>
      <c r="H291" s="23"/>
    </row>
    <row r="292" spans="7:8" x14ac:dyDescent="0.25">
      <c r="G292" s="23"/>
      <c r="H292" s="23"/>
    </row>
    <row r="293" spans="7:8" x14ac:dyDescent="0.25">
      <c r="G293" s="23"/>
      <c r="H293" s="23"/>
    </row>
    <row r="294" spans="7:8" x14ac:dyDescent="0.25">
      <c r="G294" s="23"/>
      <c r="H294" s="23"/>
    </row>
    <row r="295" spans="7:8" x14ac:dyDescent="0.25">
      <c r="G295" s="23"/>
      <c r="H295" s="23"/>
    </row>
    <row r="296" spans="7:8" x14ac:dyDescent="0.25">
      <c r="G296" s="23"/>
      <c r="H296" s="23"/>
    </row>
    <row r="297" spans="7:8" x14ac:dyDescent="0.25">
      <c r="G297" s="23"/>
      <c r="H297" s="23"/>
    </row>
    <row r="298" spans="7:8" x14ac:dyDescent="0.25">
      <c r="G298" s="23"/>
      <c r="H298" s="23"/>
    </row>
    <row r="299" spans="7:8" x14ac:dyDescent="0.25">
      <c r="G299" s="23"/>
      <c r="H299" s="23"/>
    </row>
    <row r="300" spans="7:8" x14ac:dyDescent="0.25">
      <c r="G300" s="23"/>
      <c r="H300" s="23"/>
    </row>
    <row r="301" spans="7:8" x14ac:dyDescent="0.25">
      <c r="G301" s="23"/>
      <c r="H301" s="23"/>
    </row>
    <row r="302" spans="7:8" x14ac:dyDescent="0.25">
      <c r="G302" s="23"/>
      <c r="H302" s="23"/>
    </row>
    <row r="303" spans="7:8" x14ac:dyDescent="0.25">
      <c r="G303" s="23"/>
      <c r="H303" s="23"/>
    </row>
    <row r="304" spans="7:8" x14ac:dyDescent="0.25">
      <c r="G304" s="23"/>
      <c r="H304" s="23"/>
    </row>
    <row r="305" spans="7:8" x14ac:dyDescent="0.25">
      <c r="G305" s="23"/>
      <c r="H305" s="23"/>
    </row>
    <row r="306" spans="7:8" x14ac:dyDescent="0.25">
      <c r="G306" s="23"/>
      <c r="H306" s="23"/>
    </row>
    <row r="307" spans="7:8" x14ac:dyDescent="0.25">
      <c r="G307" s="23"/>
      <c r="H307" s="23"/>
    </row>
    <row r="308" spans="7:8" x14ac:dyDescent="0.25">
      <c r="G308" s="23"/>
      <c r="H308" s="23"/>
    </row>
    <row r="309" spans="7:8" x14ac:dyDescent="0.25">
      <c r="G309" s="23"/>
      <c r="H309" s="23"/>
    </row>
    <row r="310" spans="7:8" x14ac:dyDescent="0.25">
      <c r="G310" s="23"/>
      <c r="H310" s="23"/>
    </row>
    <row r="311" spans="7:8" x14ac:dyDescent="0.25">
      <c r="G311" s="23"/>
      <c r="H311" s="23"/>
    </row>
    <row r="312" spans="7:8" x14ac:dyDescent="0.25">
      <c r="G312" s="23"/>
      <c r="H312" s="23"/>
    </row>
    <row r="313" spans="7:8" x14ac:dyDescent="0.25">
      <c r="G313" s="23"/>
      <c r="H313" s="23"/>
    </row>
  </sheetData>
  <mergeCells count="10">
    <mergeCell ref="A1:B1"/>
    <mergeCell ref="A23:C23"/>
    <mergeCell ref="A22:C22"/>
    <mergeCell ref="A14:A18"/>
    <mergeCell ref="A8:A12"/>
    <mergeCell ref="A2:A6"/>
    <mergeCell ref="A7:B7"/>
    <mergeCell ref="A20:B20"/>
    <mergeCell ref="A13:B13"/>
    <mergeCell ref="A19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olivier.r</dc:creator>
  <cp:lastModifiedBy>olivier.r</cp:lastModifiedBy>
  <dcterms:created xsi:type="dcterms:W3CDTF">2019-09-20T12:22:38Z</dcterms:created>
  <dcterms:modified xsi:type="dcterms:W3CDTF">2019-09-26T15:04:01Z</dcterms:modified>
</cp:coreProperties>
</file>