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mydocs.msc.com/personal/cyrille_herve_aglgroup_com/Documents/Documents/PER_strategies_backtest/exploration/"/>
    </mc:Choice>
  </mc:AlternateContent>
  <xr:revisionPtr revIDLastSave="2" documentId="8_{6198EAF4-1897-4B37-9C4C-413B67117696}" xr6:coauthVersionLast="47" xr6:coauthVersionMax="47" xr10:uidLastSave="{A80B146D-2F59-46D7-8CFB-43BD5CCFD28B}"/>
  <bookViews>
    <workbookView xWindow="-120" yWindow="-120" windowWidth="29040" windowHeight="15720" xr2:uid="{00000000-000D-0000-FFFF-FFFF00000000}"/>
  </bookViews>
  <sheets>
    <sheet name="DistanceMatrix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3" l="1"/>
  <c r="M11" i="3"/>
  <c r="M8" i="3"/>
  <c r="M10" i="3"/>
  <c r="Q26" i="3" s="1"/>
  <c r="M12" i="3"/>
  <c r="M13" i="3"/>
  <c r="M14" i="3"/>
  <c r="M15" i="3"/>
  <c r="M16" i="3"/>
  <c r="M17" i="3"/>
  <c r="W25" i="3" s="1"/>
  <c r="M18" i="3"/>
  <c r="M7" i="3"/>
  <c r="N8" i="3"/>
  <c r="O8" i="3"/>
  <c r="P8" i="3"/>
  <c r="Q8" i="3"/>
  <c r="R8" i="3"/>
  <c r="S8" i="3"/>
  <c r="T8" i="3"/>
  <c r="U8" i="3"/>
  <c r="N9" i="3"/>
  <c r="O9" i="3"/>
  <c r="P9" i="3"/>
  <c r="Q9" i="3"/>
  <c r="R9" i="3"/>
  <c r="S9" i="3"/>
  <c r="T9" i="3"/>
  <c r="U9" i="3"/>
  <c r="N10" i="3"/>
  <c r="O10" i="3"/>
  <c r="P10" i="3"/>
  <c r="Q10" i="3"/>
  <c r="R10" i="3"/>
  <c r="S10" i="3"/>
  <c r="T10" i="3"/>
  <c r="U10" i="3"/>
  <c r="N11" i="3"/>
  <c r="O11" i="3"/>
  <c r="P11" i="3"/>
  <c r="Q11" i="3"/>
  <c r="R11" i="3"/>
  <c r="S11" i="3"/>
  <c r="T11" i="3"/>
  <c r="U11" i="3"/>
  <c r="N12" i="3"/>
  <c r="O12" i="3"/>
  <c r="P12" i="3"/>
  <c r="Q12" i="3"/>
  <c r="R12" i="3"/>
  <c r="S12" i="3"/>
  <c r="T12" i="3"/>
  <c r="U12" i="3"/>
  <c r="N13" i="3"/>
  <c r="O13" i="3"/>
  <c r="P13" i="3"/>
  <c r="Q13" i="3"/>
  <c r="R13" i="3"/>
  <c r="S13" i="3"/>
  <c r="T13" i="3"/>
  <c r="U13" i="3"/>
  <c r="N14" i="3"/>
  <c r="O14" i="3"/>
  <c r="P14" i="3"/>
  <c r="Q14" i="3"/>
  <c r="R14" i="3"/>
  <c r="S14" i="3"/>
  <c r="T14" i="3"/>
  <c r="U14" i="3"/>
  <c r="N15" i="3"/>
  <c r="O15" i="3"/>
  <c r="P15" i="3"/>
  <c r="Q15" i="3"/>
  <c r="R15" i="3"/>
  <c r="S15" i="3"/>
  <c r="T15" i="3"/>
  <c r="U15" i="3"/>
  <c r="N16" i="3"/>
  <c r="O16" i="3"/>
  <c r="P16" i="3"/>
  <c r="Q16" i="3"/>
  <c r="R16" i="3"/>
  <c r="S16" i="3"/>
  <c r="T16" i="3"/>
  <c r="U16" i="3"/>
  <c r="N17" i="3"/>
  <c r="O17" i="3"/>
  <c r="P17" i="3"/>
  <c r="Q17" i="3"/>
  <c r="R17" i="3"/>
  <c r="S17" i="3"/>
  <c r="T17" i="3"/>
  <c r="U17" i="3"/>
  <c r="N18" i="3"/>
  <c r="O18" i="3"/>
  <c r="P18" i="3"/>
  <c r="Q18" i="3"/>
  <c r="R18" i="3"/>
  <c r="S18" i="3"/>
  <c r="T18" i="3"/>
  <c r="U18" i="3"/>
  <c r="O7" i="3"/>
  <c r="P7" i="3"/>
  <c r="Q7" i="3"/>
  <c r="R7" i="3"/>
  <c r="S7" i="3"/>
  <c r="T7" i="3"/>
  <c r="U7" i="3"/>
  <c r="N7" i="3"/>
  <c r="P34" i="3" l="1"/>
  <c r="X34" i="3"/>
  <c r="Q25" i="3"/>
  <c r="Q32" i="3"/>
  <c r="Q24" i="3"/>
  <c r="Q31" i="3"/>
  <c r="V34" i="3"/>
  <c r="Q27" i="3"/>
  <c r="Q30" i="3"/>
  <c r="P26" i="3"/>
  <c r="R23" i="3"/>
  <c r="Q29" i="3"/>
  <c r="V25" i="3"/>
  <c r="Q34" i="3"/>
  <c r="Q28" i="3"/>
  <c r="P32" i="3"/>
  <c r="V28" i="3"/>
  <c r="V26" i="3"/>
  <c r="P24" i="3"/>
  <c r="V23" i="3"/>
  <c r="P23" i="3"/>
  <c r="U34" i="3"/>
  <c r="O34" i="3"/>
  <c r="U33" i="3"/>
  <c r="O33" i="3"/>
  <c r="U32" i="3"/>
  <c r="O32" i="3"/>
  <c r="U31" i="3"/>
  <c r="O31" i="3"/>
  <c r="U30" i="3"/>
  <c r="O30" i="3"/>
  <c r="U29" i="3"/>
  <c r="O29" i="3"/>
  <c r="U28" i="3"/>
  <c r="O28" i="3"/>
  <c r="U27" i="3"/>
  <c r="O27" i="3"/>
  <c r="U26" i="3"/>
  <c r="O26" i="3"/>
  <c r="U25" i="3"/>
  <c r="O25" i="3"/>
  <c r="U24" i="3"/>
  <c r="O24" i="3"/>
  <c r="P33" i="3"/>
  <c r="P31" i="3"/>
  <c r="V27" i="3"/>
  <c r="V24" i="3"/>
  <c r="U23" i="3"/>
  <c r="O23" i="3"/>
  <c r="T34" i="3"/>
  <c r="N34" i="3"/>
  <c r="T33" i="3"/>
  <c r="N33" i="3"/>
  <c r="T32" i="3"/>
  <c r="N32" i="3"/>
  <c r="T31" i="3"/>
  <c r="N31" i="3"/>
  <c r="T30" i="3"/>
  <c r="N30" i="3"/>
  <c r="T29" i="3"/>
  <c r="N29" i="3"/>
  <c r="T28" i="3"/>
  <c r="N28" i="3"/>
  <c r="T27" i="3"/>
  <c r="N27" i="3"/>
  <c r="T26" i="3"/>
  <c r="N26" i="3"/>
  <c r="T25" i="3"/>
  <c r="N25" i="3"/>
  <c r="T24" i="3"/>
  <c r="N24" i="3"/>
  <c r="W23" i="3"/>
  <c r="Q23" i="3"/>
  <c r="V32" i="3"/>
  <c r="P30" i="3"/>
  <c r="P29" i="3"/>
  <c r="P27" i="3"/>
  <c r="P25" i="3"/>
  <c r="T23" i="3"/>
  <c r="N23" i="3"/>
  <c r="S34" i="3"/>
  <c r="M34" i="3"/>
  <c r="S33" i="3"/>
  <c r="M33" i="3"/>
  <c r="S32" i="3"/>
  <c r="M32" i="3"/>
  <c r="S31" i="3"/>
  <c r="M31" i="3"/>
  <c r="S30" i="3"/>
  <c r="M30" i="3"/>
  <c r="S29" i="3"/>
  <c r="M29" i="3"/>
  <c r="S28" i="3"/>
  <c r="M28" i="3"/>
  <c r="S27" i="3"/>
  <c r="M27" i="3"/>
  <c r="S26" i="3"/>
  <c r="M26" i="3"/>
  <c r="S25" i="3"/>
  <c r="M25" i="3"/>
  <c r="S24" i="3"/>
  <c r="M24" i="3"/>
  <c r="V31" i="3"/>
  <c r="P28" i="3"/>
  <c r="M23" i="3"/>
  <c r="S23" i="3"/>
  <c r="R34" i="3"/>
  <c r="X33" i="3"/>
  <c r="R33" i="3"/>
  <c r="X32" i="3"/>
  <c r="R32" i="3"/>
  <c r="X31" i="3"/>
  <c r="R31" i="3"/>
  <c r="X30" i="3"/>
  <c r="R30" i="3"/>
  <c r="X29" i="3"/>
  <c r="R29" i="3"/>
  <c r="X28" i="3"/>
  <c r="R28" i="3"/>
  <c r="X27" i="3"/>
  <c r="R27" i="3"/>
  <c r="X26" i="3"/>
  <c r="R26" i="3"/>
  <c r="X25" i="3"/>
  <c r="R25" i="3"/>
  <c r="X24" i="3"/>
  <c r="R24" i="3"/>
  <c r="V33" i="3"/>
  <c r="V30" i="3"/>
  <c r="V29" i="3"/>
  <c r="X23" i="3"/>
  <c r="W34" i="3"/>
  <c r="W33" i="3"/>
  <c r="Q33" i="3"/>
  <c r="W32" i="3"/>
  <c r="W31" i="3"/>
  <c r="W30" i="3"/>
  <c r="W29" i="3"/>
  <c r="W28" i="3"/>
  <c r="W27" i="3"/>
  <c r="W26" i="3"/>
  <c r="W24" i="3"/>
</calcChain>
</file>

<file path=xl/sharedStrings.xml><?xml version="1.0" encoding="utf-8"?>
<sst xmlns="http://schemas.openxmlformats.org/spreadsheetml/2006/main" count="79" uniqueCount="31">
  <si>
    <t>PER</t>
  </si>
  <si>
    <t>MarketCap</t>
  </si>
  <si>
    <t>BCOV</t>
  </si>
  <si>
    <t>CVVIF</t>
  </si>
  <si>
    <t>ENTG</t>
  </si>
  <si>
    <t>IDT</t>
  </si>
  <si>
    <t>KHDHF</t>
  </si>
  <si>
    <t>LHX</t>
  </si>
  <si>
    <t>MCRAA</t>
  </si>
  <si>
    <t>MRAM</t>
  </si>
  <si>
    <t>NVTS</t>
  </si>
  <si>
    <t>SMFL</t>
  </si>
  <si>
    <t>STLY</t>
  </si>
  <si>
    <t>TITN</t>
  </si>
  <si>
    <t>Secteur</t>
  </si>
  <si>
    <t>Technologie</t>
  </si>
  <si>
    <t>Finance</t>
  </si>
  <si>
    <t>Santé</t>
  </si>
  <si>
    <t>Pétrole</t>
  </si>
  <si>
    <t>banque</t>
  </si>
  <si>
    <t>Food</t>
  </si>
  <si>
    <t>Transport</t>
  </si>
  <si>
    <t>Luxe</t>
  </si>
  <si>
    <t>normMarketcap</t>
  </si>
  <si>
    <t>matrice de distance</t>
  </si>
  <si>
    <t>Step 1: gather data</t>
  </si>
  <si>
    <t>Step 2: format data</t>
  </si>
  <si>
    <t>Step 3: calculate distance matrix</t>
  </si>
  <si>
    <t>Here is a quick outlook on how the distance matrix is computed in python</t>
  </si>
  <si>
    <t>In this Excel file, we only use MarketCap and Sector but the python file calculates it with more parameters.</t>
  </si>
  <si>
    <t>Step 4: we apply our hierarchical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</si>
</sst>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1" applyNumberFormat="1" applyFont="1"/>
    <xf numFmtId="2" fontId="0" fillId="2" borderId="0" xfId="1" applyNumberFormat="1" applyFont="1" applyFill="1"/>
    <xf numFmtId="2" fontId="0" fillId="3" borderId="0" xfId="1" applyNumberFormat="1" applyFont="1" applyFill="1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/>
    <xf numFmtId="0" fontId="1" fillId="0" borderId="0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C404-AFC8-40BE-8FB3-E5802C2F1E8D}">
  <dimension ref="A2:X37"/>
  <sheetViews>
    <sheetView showGridLines="0" tabSelected="1" topLeftCell="A16" workbookViewId="0">
      <selection activeCell="K37" sqref="K37"/>
    </sheetView>
  </sheetViews>
  <sheetFormatPr defaultRowHeight="15" x14ac:dyDescent="0.25"/>
  <cols>
    <col min="13" max="13" width="15.140625" bestFit="1" customWidth="1"/>
  </cols>
  <sheetData>
    <row r="2" spans="1:21" x14ac:dyDescent="0.25">
      <c r="A2" t="s">
        <v>28</v>
      </c>
    </row>
    <row r="3" spans="1:21" x14ac:dyDescent="0.25">
      <c r="A3" t="s">
        <v>29</v>
      </c>
    </row>
    <row r="5" spans="1:21" x14ac:dyDescent="0.25">
      <c r="A5" s="7" t="s">
        <v>25</v>
      </c>
      <c r="L5" s="7" t="s">
        <v>26</v>
      </c>
    </row>
    <row r="6" spans="1:21" x14ac:dyDescent="0.25">
      <c r="C6" t="s">
        <v>0</v>
      </c>
      <c r="D6" t="s">
        <v>1</v>
      </c>
      <c r="E6" t="s">
        <v>14</v>
      </c>
      <c r="M6" t="s">
        <v>23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</row>
    <row r="7" spans="1:21" x14ac:dyDescent="0.25">
      <c r="B7" s="1" t="s">
        <v>6</v>
      </c>
      <c r="C7">
        <v>0.1171993882688757</v>
      </c>
      <c r="D7">
        <v>6961741990.2866211</v>
      </c>
      <c r="E7" t="s">
        <v>15</v>
      </c>
      <c r="L7" s="1" t="s">
        <v>6</v>
      </c>
      <c r="M7">
        <f>(D7-AVERAGE($D$7:$D$18))/_xlfn.STDEV.S($D$7:$D$18)</f>
        <v>-3.8602035259909295E-2</v>
      </c>
      <c r="N7">
        <f t="shared" ref="N7:U7" si="0">IF($E7=N$6,1,0)</f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</row>
    <row r="8" spans="1:21" x14ac:dyDescent="0.25">
      <c r="B8" s="1" t="s">
        <v>12</v>
      </c>
      <c r="C8">
        <v>64.888890584309905</v>
      </c>
      <c r="D8">
        <v>15605534346.237181</v>
      </c>
      <c r="E8" t="s">
        <v>16</v>
      </c>
      <c r="L8" s="1" t="s">
        <v>12</v>
      </c>
      <c r="M8">
        <f t="shared" ref="M8:M18" si="1">(D8-AVERAGE($D$7:$D$18))/_xlfn.STDEV.S($D$7:$D$18)</f>
        <v>0.5283112996567878</v>
      </c>
      <c r="N8">
        <f t="shared" ref="N8:U18" si="2">IF($E8=N$6,1,0)</f>
        <v>0</v>
      </c>
      <c r="O8">
        <f t="shared" si="2"/>
        <v>1</v>
      </c>
      <c r="P8">
        <f t="shared" si="2"/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f t="shared" si="2"/>
        <v>0</v>
      </c>
      <c r="U8">
        <f t="shared" si="2"/>
        <v>0</v>
      </c>
    </row>
    <row r="9" spans="1:21" x14ac:dyDescent="0.25">
      <c r="B9" s="1" t="s">
        <v>9</v>
      </c>
      <c r="C9">
        <v>18.428570883614679</v>
      </c>
      <c r="D9">
        <v>2332291054.9278259</v>
      </c>
      <c r="E9" t="s">
        <v>17</v>
      </c>
      <c r="L9" s="1" t="s">
        <v>9</v>
      </c>
      <c r="M9">
        <f>(D9-AVERAGE($D$7:$D$18))/_xlfn.STDEV.S($D$7:$D$18)</f>
        <v>-0.34223004487894193</v>
      </c>
      <c r="N9">
        <f t="shared" si="2"/>
        <v>0</v>
      </c>
      <c r="O9">
        <f t="shared" si="2"/>
        <v>0</v>
      </c>
      <c r="P9">
        <f t="shared" si="2"/>
        <v>1</v>
      </c>
      <c r="Q9">
        <f t="shared" si="2"/>
        <v>0</v>
      </c>
      <c r="R9">
        <f t="shared" si="2"/>
        <v>0</v>
      </c>
      <c r="S9">
        <f t="shared" si="2"/>
        <v>0</v>
      </c>
      <c r="T9">
        <f t="shared" si="2"/>
        <v>0</v>
      </c>
      <c r="U9">
        <f t="shared" si="2"/>
        <v>0</v>
      </c>
    </row>
    <row r="10" spans="1:21" x14ac:dyDescent="0.25">
      <c r="B10" s="1" t="s">
        <v>5</v>
      </c>
      <c r="C10">
        <v>343.74999999999989</v>
      </c>
      <c r="D10">
        <v>1092102000</v>
      </c>
      <c r="E10" t="s">
        <v>18</v>
      </c>
      <c r="L10" s="1" t="s">
        <v>5</v>
      </c>
      <c r="M10">
        <f t="shared" si="1"/>
        <v>-0.42356930941741805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1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</row>
    <row r="11" spans="1:21" x14ac:dyDescent="0.25">
      <c r="B11" s="1" t="s">
        <v>11</v>
      </c>
      <c r="C11">
        <v>100.8727264404297</v>
      </c>
      <c r="D11">
        <v>53372527748.818359</v>
      </c>
      <c r="E11" t="s">
        <v>19</v>
      </c>
      <c r="L11" s="1" t="s">
        <v>11</v>
      </c>
      <c r="M11">
        <f t="shared" si="1"/>
        <v>3.005304186337447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1</v>
      </c>
      <c r="S11">
        <f t="shared" si="2"/>
        <v>0</v>
      </c>
      <c r="T11">
        <f t="shared" si="2"/>
        <v>0</v>
      </c>
      <c r="U11">
        <f t="shared" si="2"/>
        <v>0</v>
      </c>
    </row>
    <row r="12" spans="1:21" x14ac:dyDescent="0.25">
      <c r="B12" s="1" t="s">
        <v>10</v>
      </c>
      <c r="C12">
        <v>9.5219955697759973E-3</v>
      </c>
      <c r="D12">
        <v>79186686.026596069</v>
      </c>
      <c r="E12" t="s">
        <v>18</v>
      </c>
      <c r="L12" s="1" t="s">
        <v>10</v>
      </c>
      <c r="M12">
        <f t="shared" si="1"/>
        <v>-0.49000255711540802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1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</row>
    <row r="13" spans="1:21" x14ac:dyDescent="0.25">
      <c r="B13" s="1" t="s">
        <v>3</v>
      </c>
      <c r="C13">
        <v>60.381578144274258</v>
      </c>
      <c r="D13">
        <v>590463173.83613586</v>
      </c>
      <c r="E13" t="s">
        <v>20</v>
      </c>
      <c r="L13" s="1" t="s">
        <v>3</v>
      </c>
      <c r="M13">
        <f t="shared" si="1"/>
        <v>-0.456469884553108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1</v>
      </c>
      <c r="T13">
        <f t="shared" si="2"/>
        <v>0</v>
      </c>
      <c r="U13">
        <f t="shared" si="2"/>
        <v>0</v>
      </c>
    </row>
    <row r="14" spans="1:21" x14ac:dyDescent="0.25">
      <c r="B14" s="1" t="s">
        <v>8</v>
      </c>
      <c r="C14">
        <v>33.81430561637616</v>
      </c>
      <c r="D14">
        <v>358749.50534578413</v>
      </c>
      <c r="E14" t="s">
        <v>18</v>
      </c>
      <c r="L14" s="1" t="s">
        <v>8</v>
      </c>
      <c r="M14">
        <f t="shared" si="1"/>
        <v>-0.49517258047293344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1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</row>
    <row r="15" spans="1:21" x14ac:dyDescent="0.25">
      <c r="B15" s="1" t="s">
        <v>13</v>
      </c>
      <c r="C15">
        <v>9.4303798071945764</v>
      </c>
      <c r="D15">
        <v>799.99997979030013</v>
      </c>
      <c r="E15" t="s">
        <v>21</v>
      </c>
      <c r="L15" s="1" t="s">
        <v>13</v>
      </c>
      <c r="M15">
        <f t="shared" si="1"/>
        <v>-0.49519605701418545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si="2"/>
        <v>0</v>
      </c>
      <c r="R15">
        <f t="shared" si="2"/>
        <v>0</v>
      </c>
      <c r="S15">
        <f t="shared" si="2"/>
        <v>0</v>
      </c>
      <c r="T15">
        <f t="shared" si="2"/>
        <v>1</v>
      </c>
      <c r="U15">
        <f t="shared" si="2"/>
        <v>0</v>
      </c>
    </row>
    <row r="16" spans="1:21" x14ac:dyDescent="0.25">
      <c r="B16" s="1" t="s">
        <v>2</v>
      </c>
      <c r="C16">
        <v>7.3578595317725748</v>
      </c>
      <c r="D16">
        <v>908370000</v>
      </c>
      <c r="E16" t="s">
        <v>22</v>
      </c>
      <c r="L16" s="1" t="s">
        <v>2</v>
      </c>
      <c r="M16">
        <f t="shared" si="1"/>
        <v>-0.43561958972976367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2"/>
        <v>0</v>
      </c>
      <c r="S16">
        <f t="shared" si="2"/>
        <v>0</v>
      </c>
      <c r="T16">
        <f t="shared" si="2"/>
        <v>0</v>
      </c>
      <c r="U16">
        <f t="shared" si="2"/>
        <v>1</v>
      </c>
    </row>
    <row r="17" spans="2:24" x14ac:dyDescent="0.25">
      <c r="B17" s="1" t="s">
        <v>4</v>
      </c>
      <c r="C17">
        <v>8.3451874734327767</v>
      </c>
      <c r="D17">
        <v>24374935.081057549</v>
      </c>
      <c r="E17" t="s">
        <v>18</v>
      </c>
      <c r="L17" s="1" t="s">
        <v>4</v>
      </c>
      <c r="M17">
        <f t="shared" si="1"/>
        <v>-0.49359745056512944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1</v>
      </c>
      <c r="R17">
        <f t="shared" si="2"/>
        <v>0</v>
      </c>
      <c r="S17">
        <f t="shared" si="2"/>
        <v>0</v>
      </c>
      <c r="T17">
        <f t="shared" si="2"/>
        <v>0</v>
      </c>
      <c r="U17">
        <f t="shared" si="2"/>
        <v>0</v>
      </c>
    </row>
    <row r="18" spans="2:24" x14ac:dyDescent="0.25">
      <c r="B18" s="1" t="s">
        <v>7</v>
      </c>
      <c r="C18">
        <v>17.96666644868397</v>
      </c>
      <c r="D18">
        <v>9636788075.7700195</v>
      </c>
      <c r="E18" t="s">
        <v>17</v>
      </c>
      <c r="L18" s="1" t="s">
        <v>7</v>
      </c>
      <c r="M18">
        <f t="shared" si="1"/>
        <v>0.13684402301256263</v>
      </c>
      <c r="N18">
        <f t="shared" si="2"/>
        <v>0</v>
      </c>
      <c r="O18">
        <f t="shared" si="2"/>
        <v>0</v>
      </c>
      <c r="P18">
        <f t="shared" si="2"/>
        <v>1</v>
      </c>
      <c r="Q18">
        <f t="shared" si="2"/>
        <v>0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</row>
    <row r="19" spans="2:24" x14ac:dyDescent="0.25">
      <c r="B19" s="8"/>
      <c r="L19" s="8"/>
    </row>
    <row r="21" spans="2:24" x14ac:dyDescent="0.25">
      <c r="K21" s="7"/>
      <c r="L21" s="6" t="s">
        <v>27</v>
      </c>
    </row>
    <row r="22" spans="2:24" x14ac:dyDescent="0.25">
      <c r="K22" t="s">
        <v>24</v>
      </c>
      <c r="M22" s="1" t="s">
        <v>6</v>
      </c>
      <c r="N22" s="1" t="s">
        <v>12</v>
      </c>
      <c r="O22" s="1" t="s">
        <v>9</v>
      </c>
      <c r="P22" s="1" t="s">
        <v>5</v>
      </c>
      <c r="Q22" s="1" t="s">
        <v>11</v>
      </c>
      <c r="R22" s="1" t="s">
        <v>10</v>
      </c>
      <c r="S22" s="5" t="s">
        <v>3</v>
      </c>
      <c r="T22" s="1" t="s">
        <v>8</v>
      </c>
      <c r="U22" s="1" t="s">
        <v>13</v>
      </c>
      <c r="V22" s="1" t="s">
        <v>2</v>
      </c>
      <c r="W22" s="1" t="s">
        <v>4</v>
      </c>
      <c r="X22" s="1" t="s">
        <v>7</v>
      </c>
    </row>
    <row r="23" spans="2:24" x14ac:dyDescent="0.25">
      <c r="L23" s="1" t="s">
        <v>6</v>
      </c>
      <c r="M23" s="4">
        <f>(
(_xlfn.XLOOKUP($L23,$L$7:$L$18,$M$7:$M$18,,0)-_xlfn.XLOOKUP(M$22,$L$7:$L$18,$M$7:$M$18,,0))^2 +
(_xlfn.XLOOKUP($L23,$L$7:$L$18,$N$7:$N$18,,0)-_xlfn.XLOOKUP(M$22,$L$7:$L$18,$N$7:$N$18,,0))^2/8 +
(_xlfn.XLOOKUP($L23,$L$7:$L$18,$O$7:$O$18,,0)-_xlfn.XLOOKUP(M$22,$L$7:$L$18,$O$7:$O$18,,0))^2/8 +
(_xlfn.XLOOKUP($L23,$L$7:$L$18,$P$7:$P$18,,0)-_xlfn.XLOOKUP(M$22,$L$7:$L$18,$P$7:$P$18,,0))^2/8 +
(_xlfn.XLOOKUP($L23,$L$7:$L$18,$Q$7:$Q$18,,0)-_xlfn.XLOOKUP(M$22,$L$7:$L$18,$Q$7:$Q$18,,0))^2/8 +
(_xlfn.XLOOKUP($L23,$L$7:$L$18,$R$7:$R$18,,0)-_xlfn.XLOOKUP(M$22,$L$7:$L$18,$R$7:$R$18,,0))^2/8 +
(_xlfn.XLOOKUP($L23,$L$7:$L$18,$S$7:$S$18,,0)-_xlfn.XLOOKUP(M$22,$L$7:$L$18,$S$7:$S$18,,0))^2/8 +
(_xlfn.XLOOKUP($L23,$L$7:$L$18,$T$7:$T$18,,0)-_xlfn.XLOOKUP(M$22,$L$7:$L$18,$T$7:$T$18,,0))^2/8 +
(_xlfn.XLOOKUP($L23,$L$7:$L$18,$U$7:$U$18,,0)-_xlfn.XLOOKUP(M$22,$L$7:$L$18,$U$7:$U$18,,0))^2/8
)</f>
        <v>0</v>
      </c>
      <c r="N23" s="4">
        <f t="shared" ref="N23:X34" si="3">(
(_xlfn.XLOOKUP($L23,$L$7:$L$18,$M$7:$M$18,,0)-_xlfn.XLOOKUP(N$22,$L$7:$L$18,$M$7:$M$18,,0))^2 +
(_xlfn.XLOOKUP($L23,$L$7:$L$18,$N$7:$N$18,,0)-_xlfn.XLOOKUP(N$22,$L$7:$L$18,$N$7:$N$18,,0))^2/8 +
(_xlfn.XLOOKUP($L23,$L$7:$L$18,$O$7:$O$18,,0)-_xlfn.XLOOKUP(N$22,$L$7:$L$18,$O$7:$O$18,,0))^2/8 +
(_xlfn.XLOOKUP($L23,$L$7:$L$18,$P$7:$P$18,,0)-_xlfn.XLOOKUP(N$22,$L$7:$L$18,$P$7:$P$18,,0))^2/8 +
(_xlfn.XLOOKUP($L23,$L$7:$L$18,$Q$7:$Q$18,,0)-_xlfn.XLOOKUP(N$22,$L$7:$L$18,$Q$7:$Q$18,,0))^2/8 +
(_xlfn.XLOOKUP($L23,$L$7:$L$18,$R$7:$R$18,,0)-_xlfn.XLOOKUP(N$22,$L$7:$L$18,$R$7:$R$18,,0))^2/8 +
(_xlfn.XLOOKUP($L23,$L$7:$L$18,$S$7:$S$18,,0)-_xlfn.XLOOKUP(N$22,$L$7:$L$18,$S$7:$S$18,,0))^2/8 +
(_xlfn.XLOOKUP($L23,$L$7:$L$18,$T$7:$T$18,,0)-_xlfn.XLOOKUP(N$22,$L$7:$L$18,$T$7:$T$18,,0))^2/8 +
(_xlfn.XLOOKUP($L23,$L$7:$L$18,$U$7:$U$18,,0)-_xlfn.XLOOKUP(N$22,$L$7:$L$18,$U$7:$U$18,,0))^2/8
)</f>
        <v>0.57139072930637114</v>
      </c>
      <c r="O23" s="4">
        <f t="shared" si="3"/>
        <v>0.34218996822521536</v>
      </c>
      <c r="P23" s="4">
        <f t="shared" si="3"/>
        <v>0.39819980217226247</v>
      </c>
      <c r="Q23" s="4">
        <f t="shared" si="3"/>
        <v>9.5153650858790932</v>
      </c>
      <c r="R23" s="4">
        <f t="shared" si="3"/>
        <v>0.45376243113141657</v>
      </c>
      <c r="S23" s="4">
        <f t="shared" si="3"/>
        <v>0.42461353947292346</v>
      </c>
      <c r="T23" s="4">
        <f t="shared" si="3"/>
        <v>0.45845666275611813</v>
      </c>
      <c r="U23" s="4">
        <f t="shared" si="3"/>
        <v>0.45847810070174444</v>
      </c>
      <c r="V23" s="4">
        <f t="shared" si="3"/>
        <v>0.40762293855722376</v>
      </c>
      <c r="W23" s="4">
        <f t="shared" si="3"/>
        <v>0.45702082794876975</v>
      </c>
      <c r="X23" s="4">
        <f t="shared" si="3"/>
        <v>0.2807813193633476</v>
      </c>
    </row>
    <row r="24" spans="2:24" x14ac:dyDescent="0.25">
      <c r="L24" s="1" t="s">
        <v>12</v>
      </c>
      <c r="M24" s="2">
        <f t="shared" ref="M24:M34" si="4">(
(_xlfn.XLOOKUP($L24,$L$7:$L$18,$M$7:$M$18,,0)-_xlfn.XLOOKUP(M$22,$L$7:$L$18,$M$7:$M$18,,0))^2 +
(_xlfn.XLOOKUP($L24,$L$7:$L$18,$N$7:$N$18,,0)-_xlfn.XLOOKUP(M$22,$L$7:$L$18,$N$7:$N$18,,0))^2/8 +
(_xlfn.XLOOKUP($L24,$L$7:$L$18,$O$7:$O$18,,0)-_xlfn.XLOOKUP(M$22,$L$7:$L$18,$O$7:$O$18,,0))^2/8 +
(_xlfn.XLOOKUP($L24,$L$7:$L$18,$P$7:$P$18,,0)-_xlfn.XLOOKUP(M$22,$L$7:$L$18,$P$7:$P$18,,0))^2/8 +
(_xlfn.XLOOKUP($L24,$L$7:$L$18,$Q$7:$Q$18,,0)-_xlfn.XLOOKUP(M$22,$L$7:$L$18,$Q$7:$Q$18,,0))^2/8 +
(_xlfn.XLOOKUP($L24,$L$7:$L$18,$R$7:$R$18,,0)-_xlfn.XLOOKUP(M$22,$L$7:$L$18,$R$7:$R$18,,0))^2/8 +
(_xlfn.XLOOKUP($L24,$L$7:$L$18,$S$7:$S$18,,0)-_xlfn.XLOOKUP(M$22,$L$7:$L$18,$S$7:$S$18,,0))^2/8 +
(_xlfn.XLOOKUP($L24,$L$7:$L$18,$T$7:$T$18,,0)-_xlfn.XLOOKUP(M$22,$L$7:$L$18,$T$7:$T$18,,0))^2/8 +
(_xlfn.XLOOKUP($L24,$L$7:$L$18,$U$7:$U$18,,0)-_xlfn.XLOOKUP(M$22,$L$7:$L$18,$U$7:$U$18,,0))^2/8
)</f>
        <v>0.57139072930637114</v>
      </c>
      <c r="N24" s="4">
        <f t="shared" si="3"/>
        <v>0</v>
      </c>
      <c r="O24" s="4">
        <f t="shared" si="3"/>
        <v>1.0078422325460761</v>
      </c>
      <c r="P24" s="4">
        <f t="shared" si="3"/>
        <v>1.156076693931481</v>
      </c>
      <c r="Q24" s="4">
        <f t="shared" si="3"/>
        <v>6.3854937606665851</v>
      </c>
      <c r="R24" s="4">
        <f t="shared" si="3"/>
        <v>1.2869631108942643</v>
      </c>
      <c r="S24" s="4">
        <f t="shared" si="3"/>
        <v>1.2197939807738447</v>
      </c>
      <c r="T24" s="4">
        <f t="shared" si="3"/>
        <v>1.2975192528853896</v>
      </c>
      <c r="U24" s="4">
        <f t="shared" si="3"/>
        <v>1.2975673091596027</v>
      </c>
      <c r="V24" s="4">
        <f t="shared" si="3"/>
        <v>1.1791627595135481</v>
      </c>
      <c r="W24" s="4">
        <f t="shared" si="3"/>
        <v>1.294297493780121</v>
      </c>
      <c r="X24" s="4">
        <f t="shared" si="3"/>
        <v>0.40324662868324634</v>
      </c>
    </row>
    <row r="25" spans="2:24" x14ac:dyDescent="0.25">
      <c r="L25" s="1" t="s">
        <v>9</v>
      </c>
      <c r="M25" s="2">
        <f t="shared" si="4"/>
        <v>0.34218996822521536</v>
      </c>
      <c r="N25" s="2">
        <f t="shared" si="3"/>
        <v>1.0078422325460761</v>
      </c>
      <c r="O25" s="4">
        <f t="shared" si="3"/>
        <v>0</v>
      </c>
      <c r="P25" s="4">
        <f t="shared" si="3"/>
        <v>0.25661607595566016</v>
      </c>
      <c r="Q25" s="4">
        <f t="shared" si="3"/>
        <v>11.455985429165498</v>
      </c>
      <c r="R25" s="4">
        <f t="shared" si="3"/>
        <v>0.27183671537267651</v>
      </c>
      <c r="S25" s="4">
        <f t="shared" si="3"/>
        <v>0.26305074096877917</v>
      </c>
      <c r="T25" s="4">
        <f t="shared" si="3"/>
        <v>0.27339141919391935</v>
      </c>
      <c r="U25" s="4">
        <f t="shared" si="3"/>
        <v>0.27339860086855949</v>
      </c>
      <c r="V25" s="4">
        <f t="shared" si="3"/>
        <v>0.25872160708744363</v>
      </c>
      <c r="W25" s="4">
        <f t="shared" si="3"/>
        <v>0.27291209150416684</v>
      </c>
      <c r="X25" s="4">
        <f t="shared" si="3"/>
        <v>0.22951196252611389</v>
      </c>
    </row>
    <row r="26" spans="2:24" x14ac:dyDescent="0.25">
      <c r="L26" s="1" t="s">
        <v>5</v>
      </c>
      <c r="M26" s="2">
        <f t="shared" si="4"/>
        <v>0.39819980217226247</v>
      </c>
      <c r="N26" s="2">
        <f t="shared" si="3"/>
        <v>1.156076693931481</v>
      </c>
      <c r="O26" s="2">
        <f t="shared" si="3"/>
        <v>0.25661607595566016</v>
      </c>
      <c r="P26" s="4">
        <f t="shared" si="3"/>
        <v>0</v>
      </c>
      <c r="Q26" s="4">
        <f t="shared" si="3"/>
        <v>12.007173449890189</v>
      </c>
      <c r="R26" s="4">
        <f t="shared" si="3"/>
        <v>4.41337639970249E-3</v>
      </c>
      <c r="S26" s="4">
        <f t="shared" si="3"/>
        <v>0.25108244784425915</v>
      </c>
      <c r="T26" s="4">
        <f t="shared" si="3"/>
        <v>5.1270284258496087E-3</v>
      </c>
      <c r="U26" s="4">
        <f t="shared" si="3"/>
        <v>0.25513039097129103</v>
      </c>
      <c r="V26" s="4">
        <f t="shared" si="3"/>
        <v>0.25014520925560613</v>
      </c>
      <c r="W26" s="4">
        <f t="shared" si="3"/>
        <v>4.903940552603789E-3</v>
      </c>
      <c r="X26" s="4">
        <f t="shared" si="3"/>
        <v>0.56406310316527608</v>
      </c>
    </row>
    <row r="27" spans="2:24" x14ac:dyDescent="0.25">
      <c r="L27" s="1" t="s">
        <v>11</v>
      </c>
      <c r="M27" s="2">
        <f t="shared" si="4"/>
        <v>9.5153650858790932</v>
      </c>
      <c r="N27" s="2">
        <f t="shared" si="3"/>
        <v>6.3854937606665851</v>
      </c>
      <c r="O27" s="2">
        <f t="shared" si="3"/>
        <v>11.455985429165498</v>
      </c>
      <c r="P27" s="2">
        <f t="shared" si="3"/>
        <v>12.007173449890189</v>
      </c>
      <c r="Q27" s="4">
        <f t="shared" si="3"/>
        <v>0</v>
      </c>
      <c r="R27" s="4">
        <f t="shared" si="3"/>
        <v>12.467169230827002</v>
      </c>
      <c r="S27" s="4">
        <f t="shared" si="3"/>
        <v>12.233879717890165</v>
      </c>
      <c r="T27" s="4">
        <f t="shared" si="3"/>
        <v>12.503337594979255</v>
      </c>
      <c r="U27" s="4">
        <f t="shared" si="3"/>
        <v>12.503501953704838</v>
      </c>
      <c r="V27" s="4">
        <f t="shared" si="3"/>
        <v>12.089956432704632</v>
      </c>
      <c r="W27" s="4">
        <f t="shared" si="3"/>
        <v>12.492312664719529</v>
      </c>
      <c r="X27" s="4">
        <f t="shared" si="3"/>
        <v>8.4780637085818231</v>
      </c>
    </row>
    <row r="28" spans="2:24" x14ac:dyDescent="0.25">
      <c r="L28" s="1" t="s">
        <v>10</v>
      </c>
      <c r="M28" s="2">
        <f t="shared" si="4"/>
        <v>0.45376243113141657</v>
      </c>
      <c r="N28" s="2">
        <f t="shared" si="3"/>
        <v>1.2869631108942643</v>
      </c>
      <c r="O28" s="2">
        <f t="shared" si="3"/>
        <v>0.27183671537267651</v>
      </c>
      <c r="P28" s="3">
        <f t="shared" si="3"/>
        <v>4.41337639970249E-3</v>
      </c>
      <c r="Q28" s="2">
        <f t="shared" si="3"/>
        <v>12.467169230827002</v>
      </c>
      <c r="R28" s="4">
        <f t="shared" si="3"/>
        <v>0</v>
      </c>
      <c r="S28" s="4">
        <f t="shared" si="3"/>
        <v>0.25112444012917046</v>
      </c>
      <c r="T28" s="4">
        <f t="shared" si="3"/>
        <v>2.6729141517358434E-5</v>
      </c>
      <c r="U28" s="4">
        <f t="shared" si="3"/>
        <v>0.25002697244119859</v>
      </c>
      <c r="V28" s="4">
        <f t="shared" si="3"/>
        <v>0.25295750714166809</v>
      </c>
      <c r="W28" s="4">
        <f t="shared" si="3"/>
        <v>1.2923258914849933E-5</v>
      </c>
      <c r="X28" s="4">
        <f t="shared" si="3"/>
        <v>0.64293663501813236</v>
      </c>
    </row>
    <row r="29" spans="2:24" x14ac:dyDescent="0.25">
      <c r="L29" s="1" t="s">
        <v>3</v>
      </c>
      <c r="M29" s="2">
        <f t="shared" si="4"/>
        <v>0.42461353947292346</v>
      </c>
      <c r="N29" s="2">
        <f t="shared" si="3"/>
        <v>1.2197939807738447</v>
      </c>
      <c r="O29" s="2">
        <f t="shared" si="3"/>
        <v>0.26305074096877917</v>
      </c>
      <c r="P29" s="2">
        <f t="shared" si="3"/>
        <v>0.25108244784425915</v>
      </c>
      <c r="Q29" s="2">
        <f t="shared" si="3"/>
        <v>12.233879717890165</v>
      </c>
      <c r="R29" s="2">
        <f t="shared" si="3"/>
        <v>0.25112444012917046</v>
      </c>
      <c r="S29" s="4">
        <f t="shared" si="3"/>
        <v>0</v>
      </c>
      <c r="T29" s="4">
        <f t="shared" si="3"/>
        <v>0.25149789867146244</v>
      </c>
      <c r="U29" s="4">
        <f t="shared" si="3"/>
        <v>0.25149971643348512</v>
      </c>
      <c r="V29" s="4">
        <f t="shared" si="3"/>
        <v>0.2504347347942204</v>
      </c>
      <c r="W29" s="4">
        <f t="shared" si="3"/>
        <v>0.25137845615797705</v>
      </c>
      <c r="X29" s="4">
        <f t="shared" si="3"/>
        <v>0.60202139291084511</v>
      </c>
    </row>
    <row r="30" spans="2:24" x14ac:dyDescent="0.25">
      <c r="L30" s="1" t="s">
        <v>8</v>
      </c>
      <c r="M30" s="2">
        <f t="shared" si="4"/>
        <v>0.45845666275611813</v>
      </c>
      <c r="N30" s="2">
        <f t="shared" si="3"/>
        <v>1.2975192528853896</v>
      </c>
      <c r="O30" s="2">
        <f t="shared" si="3"/>
        <v>0.27339141919391935</v>
      </c>
      <c r="P30" s="2">
        <f t="shared" si="3"/>
        <v>5.1270284258496087E-3</v>
      </c>
      <c r="Q30" s="2">
        <f t="shared" si="3"/>
        <v>12.503337594979255</v>
      </c>
      <c r="R30" s="3">
        <f t="shared" si="3"/>
        <v>2.6729141517358434E-5</v>
      </c>
      <c r="S30" s="3">
        <f t="shared" si="3"/>
        <v>0.25149789867146244</v>
      </c>
      <c r="T30" s="4">
        <f t="shared" si="3"/>
        <v>0</v>
      </c>
      <c r="U30" s="4">
        <f t="shared" si="3"/>
        <v>0.25000000055114802</v>
      </c>
      <c r="V30" s="4">
        <f t="shared" si="3"/>
        <v>0.25354655870645604</v>
      </c>
      <c r="W30" s="4">
        <f t="shared" si="3"/>
        <v>2.4810342264586598E-6</v>
      </c>
      <c r="X30" s="4">
        <f t="shared" si="3"/>
        <v>0.64944498708134279</v>
      </c>
    </row>
    <row r="31" spans="2:24" x14ac:dyDescent="0.25">
      <c r="L31" s="1" t="s">
        <v>13</v>
      </c>
      <c r="M31" s="2">
        <f t="shared" si="4"/>
        <v>0.45847810070174444</v>
      </c>
      <c r="N31" s="2">
        <f t="shared" si="3"/>
        <v>1.2975673091596027</v>
      </c>
      <c r="O31" s="2">
        <f t="shared" si="3"/>
        <v>0.27339860086855949</v>
      </c>
      <c r="P31" s="2">
        <f t="shared" si="3"/>
        <v>0.25513039097129103</v>
      </c>
      <c r="Q31" s="2">
        <f t="shared" si="3"/>
        <v>12.503501953704838</v>
      </c>
      <c r="R31" s="2">
        <f t="shared" si="3"/>
        <v>0.25002697244119859</v>
      </c>
      <c r="S31" s="3">
        <f t="shared" si="3"/>
        <v>0.25149971643348512</v>
      </c>
      <c r="T31" s="2">
        <f t="shared" si="3"/>
        <v>0.25000000055114802</v>
      </c>
      <c r="U31" s="4">
        <f t="shared" si="3"/>
        <v>0</v>
      </c>
      <c r="V31" s="4">
        <f t="shared" si="3"/>
        <v>0.25354935545409174</v>
      </c>
      <c r="W31" s="4">
        <f t="shared" si="3"/>
        <v>0.250002555542579</v>
      </c>
      <c r="X31" s="4">
        <f t="shared" si="3"/>
        <v>0.64947466276021815</v>
      </c>
    </row>
    <row r="32" spans="2:24" x14ac:dyDescent="0.25">
      <c r="L32" s="1" t="s">
        <v>2</v>
      </c>
      <c r="M32" s="2">
        <f t="shared" si="4"/>
        <v>0.40762293855722376</v>
      </c>
      <c r="N32" s="2">
        <f t="shared" si="3"/>
        <v>1.1791627595135481</v>
      </c>
      <c r="O32" s="2">
        <f t="shared" si="3"/>
        <v>0.25872160708744363</v>
      </c>
      <c r="P32" s="2">
        <f t="shared" si="3"/>
        <v>0.25014520925560613</v>
      </c>
      <c r="Q32" s="2">
        <f t="shared" si="3"/>
        <v>12.089956432704632</v>
      </c>
      <c r="R32" s="2">
        <f t="shared" si="3"/>
        <v>0.25295750714166809</v>
      </c>
      <c r="S32" s="3">
        <f t="shared" si="3"/>
        <v>0.2504347347942204</v>
      </c>
      <c r="T32" s="2">
        <f t="shared" si="3"/>
        <v>0.25354655870645604</v>
      </c>
      <c r="U32" s="3">
        <f t="shared" si="3"/>
        <v>0.25354935545409174</v>
      </c>
      <c r="V32" s="4">
        <f t="shared" si="3"/>
        <v>0</v>
      </c>
      <c r="W32" s="4">
        <f t="shared" si="3"/>
        <v>0.253361432347045</v>
      </c>
      <c r="X32" s="4">
        <f t="shared" si="3"/>
        <v>0.5777145879139961</v>
      </c>
    </row>
    <row r="33" spans="11:24" x14ac:dyDescent="0.25">
      <c r="L33" s="5" t="s">
        <v>4</v>
      </c>
      <c r="M33" s="2">
        <f t="shared" si="4"/>
        <v>0.45702082794876975</v>
      </c>
      <c r="N33" s="2">
        <f t="shared" si="3"/>
        <v>1.294297493780121</v>
      </c>
      <c r="O33" s="2">
        <f t="shared" si="3"/>
        <v>0.27291209150416684</v>
      </c>
      <c r="P33" s="3">
        <f t="shared" si="3"/>
        <v>4.903940552603789E-3</v>
      </c>
      <c r="Q33" s="2">
        <f t="shared" si="3"/>
        <v>12.492312664719529</v>
      </c>
      <c r="R33" s="3">
        <f t="shared" si="3"/>
        <v>1.2923258914849933E-5</v>
      </c>
      <c r="S33" s="3">
        <f t="shared" si="3"/>
        <v>0.25137845615797705</v>
      </c>
      <c r="T33" s="3">
        <f t="shared" si="3"/>
        <v>2.4810342264586598E-6</v>
      </c>
      <c r="U33" s="3">
        <f t="shared" si="3"/>
        <v>0.250002555542579</v>
      </c>
      <c r="V33" s="3">
        <f t="shared" si="3"/>
        <v>0.253361432347045</v>
      </c>
      <c r="W33" s="4">
        <f t="shared" si="3"/>
        <v>0</v>
      </c>
      <c r="X33" s="4">
        <f t="shared" si="3"/>
        <v>0.64745645160681176</v>
      </c>
    </row>
    <row r="34" spans="11:24" x14ac:dyDescent="0.25">
      <c r="L34" s="5" t="s">
        <v>7</v>
      </c>
      <c r="M34" s="3">
        <f t="shared" si="4"/>
        <v>0.2807813193633476</v>
      </c>
      <c r="N34" s="3">
        <f t="shared" si="3"/>
        <v>0.40324662868324634</v>
      </c>
      <c r="O34" s="3">
        <f t="shared" si="3"/>
        <v>0.22951196252611389</v>
      </c>
      <c r="P34" s="2">
        <f t="shared" si="3"/>
        <v>0.56406310316527608</v>
      </c>
      <c r="Q34" s="3">
        <f t="shared" si="3"/>
        <v>8.4780637085818231</v>
      </c>
      <c r="R34" s="2">
        <f t="shared" si="3"/>
        <v>0.64293663501813236</v>
      </c>
      <c r="S34" s="2">
        <f t="shared" si="3"/>
        <v>0.60202139291084511</v>
      </c>
      <c r="T34" s="2">
        <f t="shared" si="3"/>
        <v>0.64944498708134279</v>
      </c>
      <c r="U34" s="2">
        <f t="shared" si="3"/>
        <v>0.64947466276021815</v>
      </c>
      <c r="V34" s="2">
        <f t="shared" si="3"/>
        <v>0.5777145879139961</v>
      </c>
      <c r="W34" s="3">
        <f t="shared" si="3"/>
        <v>0.64745645160681176</v>
      </c>
      <c r="X34" s="4">
        <f t="shared" si="3"/>
        <v>0</v>
      </c>
    </row>
    <row r="37" spans="11:24" x14ac:dyDescent="0.25">
      <c r="K37" s="7" t="s">
        <v>30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Cyrille Herve (AGL)</cp:lastModifiedBy>
  <dcterms:created xsi:type="dcterms:W3CDTF">2025-03-12T16:49:33Z</dcterms:created>
  <dcterms:modified xsi:type="dcterms:W3CDTF">2025-07-24T11:16:56Z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ebd44-26f5-4e49-b6d1-d7f489d35c76_Enabled">
    <vt:lpwstr>true</vt:lpwstr>
  </property>
  <property fmtid="{D5CDD505-2E9C-101B-9397-08002B2CF9AE}" pid="3" name="MSIP_Label_715ebd44-26f5-4e49-b6d1-d7f489d35c76_SetDate">
    <vt:lpwstr>2025-03-12T17:19:35Z</vt:lpwstr>
  </property>
  <property fmtid="{D5CDD505-2E9C-101B-9397-08002B2CF9AE}" pid="4" name="MSIP_Label_715ebd44-26f5-4e49-b6d1-d7f489d35c76_Method">
    <vt:lpwstr>Standard</vt:lpwstr>
  </property>
  <property fmtid="{D5CDD505-2E9C-101B-9397-08002B2CF9AE}" pid="5" name="MSIP_Label_715ebd44-26f5-4e49-b6d1-d7f489d35c76_Name">
    <vt:lpwstr>General</vt:lpwstr>
  </property>
  <property fmtid="{D5CDD505-2E9C-101B-9397-08002B2CF9AE}" pid="6" name="MSIP_Label_715ebd44-26f5-4e49-b6d1-d7f489d35c76_SiteId">
    <vt:lpwstr>21c96fe5-97eb-4bb4-afba-e3e5fc981d45</vt:lpwstr>
  </property>
  <property fmtid="{D5CDD505-2E9C-101B-9397-08002B2CF9AE}" pid="7" name="MSIP_Label_715ebd44-26f5-4e49-b6d1-d7f489d35c76_ActionId">
    <vt:lpwstr>953fde1f-f513-43c9-bcb8-9cc94b8a8f47</vt:lpwstr>
  </property>
  <property fmtid="{D5CDD505-2E9C-101B-9397-08002B2CF9AE}" pid="8" name="MSIP_Label_715ebd44-26f5-4e49-b6d1-d7f489d35c76_ContentBits">
    <vt:lpwstr>0</vt:lpwstr>
  </property>
</Properties>
</file>