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_App-README\docs\"/>
    </mc:Choice>
  </mc:AlternateContent>
  <xr:revisionPtr revIDLastSave="0" documentId="13_ncr:1_{72B110B8-B289-43FB-9091-2A2A67305420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<sst xmlns="http://schemas.openxmlformats.org/spreadsheetml/2006/main" count="59" uniqueCount="44">
  <si>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</si>
  <si>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</si>
  <si>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</si>
  <si>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</si>
  <si>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</si>
  <si>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</si>
  <si>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</si>
  <si>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</si>
  <si>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</si>
  <si>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</si>
  <si>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</si>
  <si>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</si>
  <si>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</si>
  <si>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</si>
  <si>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</si>
  <si>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</si>
  <si>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</si>
  <si>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</si>
  <si>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</si>
  <si>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</si>
  <si>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</si>
  <si>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</si>
  <si>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</si>
  <si>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</si>
  <si>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</si>
  <si>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</si>
  <si>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</si>
  <si>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</si>
  <si>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</si>
  <si>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Napoleone Cyril</t>
  </si>
  <si>
    <t>Maquette de l'application (FIGMA)</t>
  </si>
  <si>
    <t>Absent car rendez-vous au SAN</t>
  </si>
  <si>
    <t>Intro à la séquence d'aujourd'hui</t>
  </si>
  <si>
    <t>Fin de la maquette</t>
  </si>
  <si>
    <t>Reinstallation de l'émulateur (très lourd) car mon fichier était considéré comme "corrompu"</t>
  </si>
  <si>
    <t>Création projet visual studio, problème avec l'ajout de l'éumulateur à vs. + recherches sur fonctionnement code pour mon app</t>
  </si>
  <si>
    <t>Commencement code, structuration par rapport à la maquette</t>
  </si>
  <si>
    <t>Fonction "d'ajout de livres" dans une classe book donc renseigment sur le .Add() et tout ce qui va avec (plus compliqué que prévu)</t>
  </si>
  <si>
    <t>Class et ajout de livre fonctionnelle (static local)</t>
  </si>
  <si>
    <t>j'ai essayer encore et encore de faire marcher les fichiers epub (que je ne comprend pas) mais sans succès</t>
  </si>
  <si>
    <t>transformation de l'app pour l'orienter api</t>
  </si>
  <si>
    <t>Reinitialisation de l'environment car ne marche plus (+reinstallation de l'emu)</t>
  </si>
  <si>
    <t>Essais de modifications du backend pour faire fonctionner le projet</t>
  </si>
  <si>
    <t>[FAIT A LA MAISON] essais encore et encore de faire marcher mon projet en vain. jusqu'à un point où, pour la 3eme fois, mon projet ne se lance plus. J'ai donc malheureusement preféré revenir é mon code (incomplet certes) initial statique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</si>
</sst>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0.60416666666666663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2.0833333333333332E-2</c:v>
                </c:pt>
                <c:pt idx="7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21" sqref="E21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20 heurs 50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1080</v>
      </c>
      <c r="D4" s="25">
        <f>SUBTOTAL(9,$D$7:$D$531)</f>
        <v>170</v>
      </c>
      <c r="E4" s="52">
        <f>SUM(C4:D4)</f>
        <v>1250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30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f>IF(ISBLANK(B9),"",_xlfn.ISOWEEKNUM('Journal de travail'!$B9))</f>
        <v>12</v>
      </c>
      <c r="B9" s="40">
        <v>45369</v>
      </c>
      <c r="C9" s="36">
        <v>1</v>
      </c>
      <c r="D9" s="44"/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39">
        <v>45376</v>
      </c>
      <c r="C10" s="35"/>
      <c r="D10" s="43">
        <v>20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>
        <f>IF(ISBLANK(B11),"",_xlfn.ISOWEEKNUM('Journal de travail'!$B11))</f>
        <v>13</v>
      </c>
      <c r="B11" s="40">
        <v>45376</v>
      </c>
      <c r="C11" s="36">
        <v>2</v>
      </c>
      <c r="D11" s="44"/>
      <c r="E11" s="19" t="s">
        <v>24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39">
        <v>45397</v>
      </c>
      <c r="C12" s="35">
        <v>1</v>
      </c>
      <c r="D12" s="43"/>
      <c r="E12" t="s">
        <v>25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ht="31.5" x14ac:dyDescent="0.25">
      <c r="A13" s="18">
        <f>IF(ISBLANK(B13),"",_xlfn.ISOWEEKNUM('Journal de travail'!$B13))</f>
        <v>16</v>
      </c>
      <c r="B13" s="40">
        <v>45397</v>
      </c>
      <c r="C13" s="36">
        <v>1</v>
      </c>
      <c r="D13" s="44">
        <v>15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17</v>
      </c>
      <c r="B14" s="39">
        <v>45404</v>
      </c>
      <c r="C14" s="35">
        <v>1</v>
      </c>
      <c r="D14" s="43">
        <v>15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ht="31.5" x14ac:dyDescent="0.25">
      <c r="A15" s="18">
        <f>IF(ISBLANK(B15),"",_xlfn.ISOWEEKNUM('Journal de travail'!$B15))</f>
        <v>17</v>
      </c>
      <c r="B15" s="40">
        <v>45404</v>
      </c>
      <c r="C15" s="36">
        <v>1</v>
      </c>
      <c r="D15" s="44"/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39">
        <v>45411</v>
      </c>
      <c r="C16" s="35">
        <v>2</v>
      </c>
      <c r="D16" s="43"/>
      <c r="E16" t="s">
        <v>4</v>
      </c>
      <c r="F16" s="48" t="s">
        <v>38</v>
      </c>
      <c r="G16" s="17"/>
      <c r="O16">
        <v>40</v>
      </c>
    </row>
    <row r="17" spans="1:15" ht="31.5" x14ac:dyDescent="0.25">
      <c r="A17" s="18">
        <f>IF(ISBLANK(B17),"",_xlfn.ISOWEEKNUM('Journal de travail'!$B17))</f>
        <v>19</v>
      </c>
      <c r="B17" s="40">
        <v>45418</v>
      </c>
      <c r="C17" s="36">
        <v>2</v>
      </c>
      <c r="D17" s="44">
        <v>30</v>
      </c>
      <c r="E17" s="19" t="s">
        <v>4</v>
      </c>
      <c r="F17" s="48" t="s">
        <v>39</v>
      </c>
      <c r="G17" s="20"/>
      <c r="O17">
        <v>45</v>
      </c>
    </row>
    <row r="18" spans="1:15" x14ac:dyDescent="0.25">
      <c r="A18" s="8">
        <f>IF(ISBLANK(B18),"",_xlfn.ISOWEEKNUM('Journal de travail'!$B18))</f>
        <v>20</v>
      </c>
      <c r="B18" s="39">
        <v>45426</v>
      </c>
      <c r="C18" s="35">
        <v>2</v>
      </c>
      <c r="D18" s="43"/>
      <c r="E18" t="s">
        <v>4</v>
      </c>
      <c r="F18" s="48" t="s">
        <v>40</v>
      </c>
      <c r="G18" s="17"/>
      <c r="O18">
        <v>50</v>
      </c>
    </row>
    <row r="19" spans="1:15" x14ac:dyDescent="0.25">
      <c r="A19" s="18">
        <f>IF(ISBLANK(B19),"",_xlfn.ISOWEEKNUM('Journal de travail'!$B19))</f>
        <v>22</v>
      </c>
      <c r="B19" s="40">
        <v>45439</v>
      </c>
      <c r="C19" s="36">
        <v>1</v>
      </c>
      <c r="D19" s="44"/>
      <c r="E19" s="19" t="s">
        <v>4</v>
      </c>
      <c r="F19" s="48" t="s">
        <v>41</v>
      </c>
      <c r="G19" s="20"/>
      <c r="O19">
        <v>55</v>
      </c>
    </row>
    <row r="20" spans="1:15" x14ac:dyDescent="0.25">
      <c r="A20" s="8">
        <f>IF(ISBLANK(B20),"",_xlfn.ISOWEEKNUM('Journal de travail'!$B20))</f>
        <v>22</v>
      </c>
      <c r="B20" s="39">
        <v>45439</v>
      </c>
      <c r="C20" s="35">
        <v>1</v>
      </c>
      <c r="D20" s="43"/>
      <c r="E20" t="s">
        <v>4</v>
      </c>
      <c r="F20" s="48" t="s">
        <v>42</v>
      </c>
      <c r="G20" s="17"/>
    </row>
    <row r="21" spans="1:15" ht="47.25" x14ac:dyDescent="0.25">
      <c r="A21" s="18">
        <f>IF(ISBLANK(B21),"",_xlfn.ISOWEEKNUM('Journal de travail'!$B21))</f>
        <v>22</v>
      </c>
      <c r="B21" s="40">
        <v>45439</v>
      </c>
      <c r="C21" s="36">
        <v>2</v>
      </c>
      <c r="D21" s="44">
        <v>30</v>
      </c>
      <c r="E21" s="19" t="s">
        <v>4</v>
      </c>
      <c r="F21" s="48" t="s">
        <v>43</v>
      </c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780</v>
      </c>
      <c r="B5">
        <f>SUMIF('Journal de travail'!$E$7:$E$532,Analyse!C5,'Journal de travail'!$D$7:$D$532)</f>
        <v>90</v>
      </c>
      <c r="C5" s="53" t="str">
        <f>'Journal de travail'!M9</f>
        <v>Développement</v>
      </c>
      <c r="D5" s="45">
        <f t="shared" ref="D5:D11" si="0">(A5+B5)/1440</f>
        <v>0.60416666666666663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30</v>
      </c>
      <c r="C10" s="49" t="str">
        <f>'Journal de travail'!M14</f>
        <v>Design</v>
      </c>
      <c r="D10" s="45">
        <f t="shared" si="0"/>
        <v>2.0833333333333332E-2</v>
      </c>
    </row>
    <row r="11" spans="1:4" x14ac:dyDescent="0.3">
      <c r="B11">
        <f>SUMIF('Journal de travail'!$E$7:$E$532,Analyse!C11,'Journal de travail'!$D$7:$D$532)</f>
        <v>50</v>
      </c>
      <c r="C11" s="51" t="str">
        <f>'Journal de travail'!M15</f>
        <v>Autre</v>
      </c>
      <c r="D11" s="45">
        <f t="shared" si="0"/>
        <v>3.4722222222222224E-2</v>
      </c>
    </row>
    <row r="12" spans="1:4" x14ac:dyDescent="0.3">
      <c r="C12" s="26" t="s">
        <v>23</v>
      </c>
      <c r="D12" s="46">
        <f>SUM(D4:D11)</f>
        <v>0.65972222222222221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Cyril Constant Napoleone</cp:lastModifiedBy>
  <cp:revision/>
  <dcterms:created xsi:type="dcterms:W3CDTF">2023-11-21T20:00:34Z</dcterms:created>
  <dcterms:modified xsi:type="dcterms:W3CDTF">2024-05-27T21:33:01Z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