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conta\git-CVC\Formation\IoT\GitIoT\ESP32\"/>
    </mc:Choice>
  </mc:AlternateContent>
  <xr:revisionPtr revIDLastSave="0" documentId="13_ncr:1_{4B0B5360-3C8C-4AC9-9779-37F862C6D07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7" i="1" l="1"/>
  <c r="C17" i="1"/>
  <c r="D3" i="1"/>
  <c r="G15" i="1" l="1"/>
  <c r="H12" i="1"/>
  <c r="J12" i="1" s="1"/>
  <c r="H11" i="1"/>
  <c r="J11" i="1" s="1"/>
  <c r="N3" i="1"/>
  <c r="N4" i="1"/>
  <c r="N5" i="1"/>
  <c r="Q5" i="1" s="1"/>
  <c r="N6" i="1"/>
  <c r="N8" i="1"/>
  <c r="Q8" i="1" s="1"/>
  <c r="M4" i="1"/>
  <c r="M5" i="1"/>
  <c r="M6" i="1"/>
  <c r="M8" i="1"/>
  <c r="P8" i="1" s="1"/>
  <c r="M3" i="1"/>
  <c r="O3" i="1" s="1"/>
  <c r="R3" i="1" s="1"/>
  <c r="S3" i="1" s="1"/>
  <c r="O8" i="1"/>
  <c r="R8" i="1" s="1"/>
  <c r="S8" i="1" s="1"/>
  <c r="O6" i="1"/>
  <c r="R6" i="1" s="1"/>
  <c r="S6" i="1" s="1"/>
  <c r="Q6" i="1"/>
  <c r="P6" i="1"/>
  <c r="O5" i="1"/>
  <c r="R5" i="1" s="1"/>
  <c r="S5" i="1" s="1"/>
  <c r="O4" i="1"/>
  <c r="R4" i="1" s="1"/>
  <c r="S4" i="1" s="1"/>
  <c r="Q4" i="1"/>
  <c r="P4" i="1"/>
  <c r="Q3" i="1"/>
  <c r="K4" i="1"/>
  <c r="L4" i="1" s="1"/>
  <c r="K5" i="1"/>
  <c r="L5" i="1" s="1"/>
  <c r="K6" i="1"/>
  <c r="L6" i="1" s="1"/>
  <c r="K8" i="1"/>
  <c r="L8" i="1" s="1"/>
  <c r="J3" i="1"/>
  <c r="J4" i="1"/>
  <c r="J5" i="1"/>
  <c r="J6" i="1"/>
  <c r="J8" i="1"/>
  <c r="I4" i="1"/>
  <c r="I5" i="1"/>
  <c r="I6" i="1"/>
  <c r="I8" i="1"/>
  <c r="H8" i="1"/>
  <c r="H6" i="1"/>
  <c r="H5" i="1"/>
  <c r="H4" i="1"/>
  <c r="G3" i="1"/>
  <c r="G4" i="1"/>
  <c r="G5" i="1"/>
  <c r="G6" i="1"/>
  <c r="G8" i="1"/>
  <c r="F4" i="1"/>
  <c r="F5" i="1"/>
  <c r="F6" i="1"/>
  <c r="F8" i="1"/>
  <c r="F3" i="1"/>
  <c r="H3" i="1" s="1"/>
  <c r="K3" i="1" s="1"/>
  <c r="L3" i="1" s="1"/>
  <c r="D8" i="1"/>
  <c r="D4" i="1"/>
  <c r="D5" i="1"/>
  <c r="D6" i="1"/>
  <c r="I3" i="1" l="1"/>
  <c r="P3" i="1"/>
  <c r="P5" i="1"/>
</calcChain>
</file>

<file path=xl/sharedStrings.xml><?xml version="1.0" encoding="utf-8"?>
<sst xmlns="http://schemas.openxmlformats.org/spreadsheetml/2006/main" count="45" uniqueCount="32">
  <si>
    <t>Led</t>
  </si>
  <si>
    <t>5mm</t>
  </si>
  <si>
    <t>Red</t>
  </si>
  <si>
    <t>Green</t>
  </si>
  <si>
    <t>Blue</t>
  </si>
  <si>
    <t>Yellow</t>
  </si>
  <si>
    <t>3mm</t>
  </si>
  <si>
    <t>Vmin</t>
  </si>
  <si>
    <t>Vmax</t>
  </si>
  <si>
    <t>Vmoy</t>
  </si>
  <si>
    <t>I</t>
  </si>
  <si>
    <t>DeltaVmin5v</t>
  </si>
  <si>
    <t>DeltaVmax5v</t>
  </si>
  <si>
    <t>DeltaVMoy5v</t>
  </si>
  <si>
    <t>R</t>
  </si>
  <si>
    <t>Rmin5v</t>
  </si>
  <si>
    <t>Rmax5v</t>
  </si>
  <si>
    <t>Rmoy5v</t>
  </si>
  <si>
    <t>R5v+5%</t>
  </si>
  <si>
    <t>DeltaVmin3.3v</t>
  </si>
  <si>
    <t>DeltaVmax3.3v</t>
  </si>
  <si>
    <t>DeltaVMoy3.3v</t>
  </si>
  <si>
    <t>Rmax3.3v</t>
  </si>
  <si>
    <t>Rmin3.3v</t>
  </si>
  <si>
    <t>Rmoy3.3v</t>
  </si>
  <si>
    <t>R3.3v+5%</t>
  </si>
  <si>
    <t>U</t>
  </si>
  <si>
    <t>DeltaU</t>
  </si>
  <si>
    <t>Uled</t>
  </si>
  <si>
    <t>Lafvin recommnande 220 Ohm pour n'importe quelle Led</t>
  </si>
  <si>
    <t>Transistor</t>
  </si>
  <si>
    <t>Altair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</si>
</sst>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7"/>
  <sheetViews>
    <sheetView tabSelected="1" workbookViewId="0">
      <selection activeCell="D18" sqref="D18"/>
    </sheetView>
  </sheetViews>
  <sheetFormatPr baseColWidth="10" defaultColWidth="8.88671875" defaultRowHeight="14.4" x14ac:dyDescent="0.3"/>
  <cols>
    <col min="1" max="1" width="6.44140625" bestFit="1" customWidth="1"/>
    <col min="2" max="2" width="5.109375" bestFit="1" customWidth="1"/>
    <col min="3" max="3" width="5.5546875" bestFit="1" customWidth="1"/>
    <col min="4" max="4" width="5.6640625" bestFit="1" customWidth="1"/>
    <col min="5" max="5" width="6" bestFit="1" customWidth="1"/>
    <col min="6" max="6" width="11.33203125" bestFit="1" customWidth="1"/>
    <col min="7" max="7" width="11.77734375" bestFit="1" customWidth="1"/>
    <col min="8" max="8" width="12" bestFit="1" customWidth="1"/>
    <col min="9" max="9" width="7.44140625" bestFit="1" customWidth="1"/>
    <col min="10" max="10" width="7" bestFit="1" customWidth="1"/>
    <col min="11" max="11" width="7.5546875" bestFit="1" customWidth="1"/>
    <col min="12" max="12" width="7.44140625" bestFit="1" customWidth="1"/>
    <col min="13" max="13" width="11.33203125" bestFit="1" customWidth="1"/>
    <col min="14" max="14" width="11.77734375" bestFit="1" customWidth="1"/>
    <col min="15" max="15" width="12" bestFit="1" customWidth="1"/>
    <col min="16" max="16" width="7.44140625" bestFit="1" customWidth="1"/>
    <col min="17" max="17" width="7" bestFit="1" customWidth="1"/>
    <col min="18" max="18" width="7.5546875" bestFit="1" customWidth="1"/>
    <col min="19" max="19" width="7.44140625" bestFit="1" customWidth="1"/>
  </cols>
  <sheetData>
    <row r="1" spans="1:19" x14ac:dyDescent="0.3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16</v>
      </c>
      <c r="J1" t="s">
        <v>15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</row>
    <row r="2" spans="1:19" x14ac:dyDescent="0.3">
      <c r="A2" t="s">
        <v>1</v>
      </c>
    </row>
    <row r="3" spans="1:19" x14ac:dyDescent="0.3">
      <c r="A3" t="s">
        <v>2</v>
      </c>
      <c r="B3">
        <v>1.8</v>
      </c>
      <c r="C3">
        <v>2.2000000000000002</v>
      </c>
      <c r="D3">
        <f>AVERAGE(B3:C3)</f>
        <v>2</v>
      </c>
      <c r="E3">
        <v>0.02</v>
      </c>
      <c r="F3">
        <f>5-B3</f>
        <v>3.2</v>
      </c>
      <c r="G3">
        <f>5-C3</f>
        <v>2.8</v>
      </c>
      <c r="H3">
        <f>AVERAGE(F3:G3)</f>
        <v>3</v>
      </c>
      <c r="I3">
        <f>F3/$E3</f>
        <v>160</v>
      </c>
      <c r="J3">
        <f>G3/$E3</f>
        <v>140</v>
      </c>
      <c r="K3">
        <f>H3/$E3</f>
        <v>150</v>
      </c>
      <c r="L3">
        <f>ROUNDUP(K3*1.05,-1)</f>
        <v>160</v>
      </c>
      <c r="M3">
        <f>3.3-B3</f>
        <v>1.4999999999999998</v>
      </c>
      <c r="N3">
        <f>3.3-C3</f>
        <v>1.0999999999999996</v>
      </c>
      <c r="O3">
        <f>AVERAGE(M3:N3)</f>
        <v>1.2999999999999998</v>
      </c>
      <c r="P3">
        <f>M3/$E3</f>
        <v>74.999999999999986</v>
      </c>
      <c r="Q3">
        <f>N3/$E3</f>
        <v>54.999999999999979</v>
      </c>
      <c r="R3">
        <f>O3/$E3</f>
        <v>64.999999999999986</v>
      </c>
      <c r="S3">
        <f>ROUNDUP(R3*1.05,-1)</f>
        <v>70</v>
      </c>
    </row>
    <row r="4" spans="1:19" x14ac:dyDescent="0.3">
      <c r="A4" t="s">
        <v>3</v>
      </c>
      <c r="B4">
        <v>2.8</v>
      </c>
      <c r="C4">
        <v>3.2</v>
      </c>
      <c r="D4">
        <f t="shared" ref="D4:D8" si="0">AVERAGE(B4:C4)</f>
        <v>3</v>
      </c>
      <c r="E4">
        <v>0.02</v>
      </c>
      <c r="F4">
        <f t="shared" ref="F4:G8" si="1">5-B4</f>
        <v>2.2000000000000002</v>
      </c>
      <c r="G4">
        <f t="shared" si="1"/>
        <v>1.7999999999999998</v>
      </c>
      <c r="H4">
        <f t="shared" ref="H4:H8" si="2">AVERAGE(F4:G4)</f>
        <v>2</v>
      </c>
      <c r="I4">
        <f t="shared" ref="I4:K8" si="3">F4/$E4</f>
        <v>110</v>
      </c>
      <c r="J4">
        <f t="shared" si="3"/>
        <v>89.999999999999986</v>
      </c>
      <c r="K4">
        <f t="shared" si="3"/>
        <v>100</v>
      </c>
      <c r="L4">
        <f t="shared" ref="L4:L8" si="4">ROUNDUP(K4*1.05,-1)</f>
        <v>110</v>
      </c>
      <c r="M4">
        <f t="shared" ref="M4:N8" si="5">3.3-B4</f>
        <v>0.5</v>
      </c>
      <c r="N4">
        <f t="shared" si="5"/>
        <v>9.9999999999999645E-2</v>
      </c>
      <c r="O4">
        <f t="shared" ref="O4:O6" si="6">AVERAGE(M4:N4)</f>
        <v>0.29999999999999982</v>
      </c>
      <c r="P4">
        <f t="shared" ref="P4:P8" si="7">M4/$E4</f>
        <v>25</v>
      </c>
      <c r="Q4">
        <f t="shared" ref="Q4:Q8" si="8">N4/$E4</f>
        <v>4.9999999999999822</v>
      </c>
      <c r="R4">
        <f t="shared" ref="R4:R8" si="9">O4/$E4</f>
        <v>14.999999999999991</v>
      </c>
      <c r="S4">
        <f t="shared" ref="S4:S8" si="10">ROUNDUP(R4*1.05,-1)</f>
        <v>20</v>
      </c>
    </row>
    <row r="5" spans="1:19" x14ac:dyDescent="0.3">
      <c r="A5" t="s">
        <v>4</v>
      </c>
      <c r="B5">
        <v>2.8</v>
      </c>
      <c r="C5">
        <v>3.2</v>
      </c>
      <c r="D5">
        <f t="shared" si="0"/>
        <v>3</v>
      </c>
      <c r="E5">
        <v>0.02</v>
      </c>
      <c r="F5">
        <f t="shared" si="1"/>
        <v>2.2000000000000002</v>
      </c>
      <c r="G5">
        <f t="shared" si="1"/>
        <v>1.7999999999999998</v>
      </c>
      <c r="H5">
        <f t="shared" si="2"/>
        <v>2</v>
      </c>
      <c r="I5">
        <f t="shared" si="3"/>
        <v>110</v>
      </c>
      <c r="J5">
        <f t="shared" si="3"/>
        <v>89.999999999999986</v>
      </c>
      <c r="K5">
        <f t="shared" si="3"/>
        <v>100</v>
      </c>
      <c r="L5">
        <f t="shared" si="4"/>
        <v>110</v>
      </c>
      <c r="M5">
        <f t="shared" si="5"/>
        <v>0.5</v>
      </c>
      <c r="N5">
        <f t="shared" si="5"/>
        <v>9.9999999999999645E-2</v>
      </c>
      <c r="O5">
        <f t="shared" si="6"/>
        <v>0.29999999999999982</v>
      </c>
      <c r="P5">
        <f t="shared" si="7"/>
        <v>25</v>
      </c>
      <c r="Q5">
        <f t="shared" si="8"/>
        <v>4.9999999999999822</v>
      </c>
      <c r="R5">
        <f t="shared" si="9"/>
        <v>14.999999999999991</v>
      </c>
      <c r="S5">
        <f t="shared" si="10"/>
        <v>20</v>
      </c>
    </row>
    <row r="6" spans="1:19" x14ac:dyDescent="0.3">
      <c r="A6" t="s">
        <v>5</v>
      </c>
      <c r="B6">
        <v>1.8</v>
      </c>
      <c r="C6">
        <v>2.2000000000000002</v>
      </c>
      <c r="D6">
        <f t="shared" si="0"/>
        <v>2</v>
      </c>
      <c r="E6">
        <v>0.02</v>
      </c>
      <c r="F6">
        <f t="shared" si="1"/>
        <v>3.2</v>
      </c>
      <c r="G6">
        <f t="shared" si="1"/>
        <v>2.8</v>
      </c>
      <c r="H6">
        <f t="shared" si="2"/>
        <v>3</v>
      </c>
      <c r="I6">
        <f t="shared" si="3"/>
        <v>160</v>
      </c>
      <c r="J6">
        <f t="shared" si="3"/>
        <v>140</v>
      </c>
      <c r="K6">
        <f t="shared" si="3"/>
        <v>150</v>
      </c>
      <c r="L6">
        <f t="shared" si="4"/>
        <v>160</v>
      </c>
      <c r="M6">
        <f t="shared" si="5"/>
        <v>1.4999999999999998</v>
      </c>
      <c r="N6">
        <f t="shared" si="5"/>
        <v>1.0999999999999996</v>
      </c>
      <c r="O6">
        <f t="shared" si="6"/>
        <v>1.2999999999999998</v>
      </c>
      <c r="P6">
        <f t="shared" si="7"/>
        <v>74.999999999999986</v>
      </c>
      <c r="Q6">
        <f t="shared" si="8"/>
        <v>54.999999999999979</v>
      </c>
      <c r="R6">
        <f t="shared" si="9"/>
        <v>64.999999999999986</v>
      </c>
      <c r="S6">
        <f t="shared" si="10"/>
        <v>70</v>
      </c>
    </row>
    <row r="7" spans="1:19" x14ac:dyDescent="0.3">
      <c r="A7" t="s">
        <v>6</v>
      </c>
    </row>
    <row r="8" spans="1:19" x14ac:dyDescent="0.3">
      <c r="A8" t="s">
        <v>2</v>
      </c>
      <c r="B8">
        <v>1.8</v>
      </c>
      <c r="C8">
        <v>2.2000000000000002</v>
      </c>
      <c r="D8">
        <f t="shared" si="0"/>
        <v>2</v>
      </c>
      <c r="E8">
        <v>0.02</v>
      </c>
      <c r="F8">
        <f t="shared" si="1"/>
        <v>3.2</v>
      </c>
      <c r="G8">
        <f t="shared" si="1"/>
        <v>2.8</v>
      </c>
      <c r="H8">
        <f t="shared" si="2"/>
        <v>3</v>
      </c>
      <c r="I8">
        <f t="shared" si="3"/>
        <v>160</v>
      </c>
      <c r="J8">
        <f t="shared" si="3"/>
        <v>140</v>
      </c>
      <c r="K8">
        <f t="shared" si="3"/>
        <v>150</v>
      </c>
      <c r="L8">
        <f t="shared" si="4"/>
        <v>160</v>
      </c>
      <c r="M8">
        <f t="shared" si="5"/>
        <v>1.4999999999999998</v>
      </c>
      <c r="N8">
        <f t="shared" si="5"/>
        <v>1.0999999999999996</v>
      </c>
      <c r="O8">
        <f t="shared" ref="O8" si="11">AVERAGE(M8:N8)</f>
        <v>1.2999999999999998</v>
      </c>
      <c r="P8">
        <f t="shared" ref="P8" si="12">M8/$E8</f>
        <v>74.999999999999986</v>
      </c>
      <c r="Q8">
        <f t="shared" ref="Q8" si="13">N8/$E8</f>
        <v>54.999999999999979</v>
      </c>
      <c r="R8">
        <f t="shared" ref="R8" si="14">O8/$E8</f>
        <v>64.999999999999986</v>
      </c>
      <c r="S8">
        <f t="shared" si="10"/>
        <v>70</v>
      </c>
    </row>
    <row r="10" spans="1:19" x14ac:dyDescent="0.3">
      <c r="A10" t="s">
        <v>29</v>
      </c>
    </row>
    <row r="11" spans="1:19" x14ac:dyDescent="0.3">
      <c r="A11" t="s">
        <v>10</v>
      </c>
      <c r="B11">
        <v>0.01</v>
      </c>
      <c r="C11" t="s">
        <v>14</v>
      </c>
      <c r="D11">
        <v>220</v>
      </c>
      <c r="E11" t="s">
        <v>26</v>
      </c>
      <c r="F11">
        <v>5</v>
      </c>
      <c r="G11" t="s">
        <v>27</v>
      </c>
      <c r="H11">
        <f>D11*B11</f>
        <v>2.2000000000000002</v>
      </c>
      <c r="I11" t="s">
        <v>28</v>
      </c>
      <c r="J11">
        <f>F11-H11</f>
        <v>2.8</v>
      </c>
    </row>
    <row r="12" spans="1:19" x14ac:dyDescent="0.3">
      <c r="A12" t="s">
        <v>28</v>
      </c>
      <c r="B12">
        <v>2</v>
      </c>
      <c r="C12" t="s">
        <v>14</v>
      </c>
      <c r="D12">
        <v>220</v>
      </c>
      <c r="E12" t="s">
        <v>26</v>
      </c>
      <c r="F12">
        <v>5</v>
      </c>
      <c r="G12" t="s">
        <v>27</v>
      </c>
      <c r="H12">
        <f>F12-B12</f>
        <v>3</v>
      </c>
      <c r="I12" t="s">
        <v>10</v>
      </c>
      <c r="J12" s="1">
        <f>H12/D12</f>
        <v>1.3636363636363636E-2</v>
      </c>
    </row>
    <row r="15" spans="1:19" x14ac:dyDescent="0.3">
      <c r="A15" t="s">
        <v>30</v>
      </c>
      <c r="B15" t="s">
        <v>26</v>
      </c>
      <c r="C15">
        <v>5</v>
      </c>
      <c r="D15" t="s">
        <v>14</v>
      </c>
      <c r="E15">
        <v>10000</v>
      </c>
      <c r="F15" t="s">
        <v>10</v>
      </c>
      <c r="G15">
        <f>C15/E15</f>
        <v>5.0000000000000001E-4</v>
      </c>
    </row>
    <row r="17" spans="1:7" x14ac:dyDescent="0.3">
      <c r="A17" t="s">
        <v>31</v>
      </c>
      <c r="B17" t="s">
        <v>27</v>
      </c>
      <c r="C17">
        <f>5-D3</f>
        <v>3</v>
      </c>
      <c r="D17" t="s">
        <v>14</v>
      </c>
      <c r="E17">
        <v>1000</v>
      </c>
      <c r="F17" t="s">
        <v>10</v>
      </c>
      <c r="G17">
        <f>C17/E17</f>
        <v>3.0000000000000001E-3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Cyril Vincent</dc:creator>
  <cp:lastModifiedBy>Cyril Vincent</cp:lastModifiedBy>
  <dcterms:created xsi:type="dcterms:W3CDTF">2015-06-05T18:19:34Z</dcterms:created>
  <dcterms:modified xsi:type="dcterms:W3CDTF">2025-04-29T13:16:08Z</dcterms:modified>
</cp:coreProperties>
</file>