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onta\git-CVC\Skema\git-iscri\"/>
    </mc:Choice>
  </mc:AlternateContent>
  <xr:revisionPtr revIDLastSave="0" documentId="13_ncr:1_{A3B99EEA-C5AA-4188-BDBC-DA7E23BD1E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50" i="1" l="1"/>
  <c r="AK50" i="1"/>
  <c r="AJ50" i="1"/>
  <c r="AE50" i="1"/>
  <c r="AG50" i="1"/>
  <c r="AI50" i="1"/>
  <c r="AA44" i="1"/>
  <c r="AA30" i="1"/>
  <c r="AA31" i="1"/>
  <c r="AA32" i="1" s="1"/>
  <c r="AJ24" i="1"/>
  <c r="Y13" i="1"/>
  <c r="J31" i="1"/>
  <c r="K31" i="1"/>
  <c r="L31" i="1"/>
  <c r="M31" i="1"/>
  <c r="N31" i="1"/>
  <c r="I31" i="1"/>
  <c r="AM48" i="1"/>
  <c r="AL48" i="1"/>
  <c r="AK48" i="1"/>
  <c r="AM47" i="1"/>
  <c r="AL47" i="1"/>
  <c r="AK47" i="1"/>
  <c r="AM46" i="1"/>
  <c r="AL46" i="1"/>
  <c r="AK46" i="1"/>
  <c r="AM45" i="1"/>
  <c r="AL45" i="1"/>
  <c r="AK45" i="1"/>
  <c r="AM44" i="1"/>
  <c r="AL44" i="1"/>
  <c r="AK44" i="1"/>
  <c r="AM43" i="1"/>
  <c r="AL43" i="1"/>
  <c r="AK43" i="1"/>
  <c r="AM42" i="1"/>
  <c r="AL42" i="1"/>
  <c r="AK42" i="1"/>
  <c r="AM41" i="1"/>
  <c r="AL41" i="1"/>
  <c r="AK41" i="1"/>
  <c r="AM40" i="1"/>
  <c r="AL40" i="1"/>
  <c r="AK40" i="1"/>
  <c r="AM39" i="1"/>
  <c r="AL39" i="1"/>
  <c r="AK39" i="1"/>
  <c r="AM38" i="1"/>
  <c r="AL38" i="1"/>
  <c r="AK38" i="1"/>
  <c r="AM37" i="1"/>
  <c r="AL37" i="1"/>
  <c r="AK37" i="1"/>
  <c r="AM36" i="1"/>
  <c r="AL36" i="1"/>
  <c r="AK36" i="1"/>
  <c r="AM35" i="1"/>
  <c r="AL35" i="1"/>
  <c r="AK35" i="1"/>
  <c r="AM34" i="1"/>
  <c r="AL34" i="1"/>
  <c r="AK34" i="1"/>
  <c r="AM33" i="1"/>
  <c r="AL33" i="1"/>
  <c r="AK33" i="1"/>
  <c r="AM32" i="1"/>
  <c r="AL32" i="1"/>
  <c r="AK32" i="1"/>
  <c r="AM31" i="1"/>
  <c r="AL31" i="1"/>
  <c r="AK31" i="1"/>
  <c r="AM30" i="1"/>
  <c r="AL30" i="1"/>
  <c r="AK30" i="1"/>
  <c r="AM29" i="1"/>
  <c r="AL29" i="1"/>
  <c r="AK29" i="1"/>
  <c r="AM28" i="1"/>
  <c r="AL28" i="1"/>
  <c r="AK28" i="1"/>
  <c r="AI24" i="1"/>
  <c r="AH24" i="1"/>
  <c r="AG24" i="1"/>
  <c r="AF24" i="1"/>
  <c r="AE24" i="1"/>
  <c r="AE25" i="1" s="1"/>
  <c r="AM23" i="1"/>
  <c r="AL23" i="1"/>
  <c r="AK23" i="1"/>
  <c r="AM22" i="1"/>
  <c r="AL22" i="1"/>
  <c r="AK22" i="1"/>
  <c r="AM21" i="1"/>
  <c r="AL21" i="1"/>
  <c r="AK21" i="1"/>
  <c r="AM20" i="1"/>
  <c r="AL20" i="1"/>
  <c r="AK20" i="1"/>
  <c r="AM19" i="1"/>
  <c r="AL19" i="1"/>
  <c r="AK19" i="1"/>
  <c r="AM18" i="1"/>
  <c r="AL18" i="1"/>
  <c r="AK18" i="1"/>
  <c r="AM17" i="1"/>
  <c r="AL17" i="1"/>
  <c r="AK17" i="1"/>
  <c r="AM16" i="1"/>
  <c r="AL16" i="1"/>
  <c r="AK16" i="1"/>
  <c r="AM15" i="1"/>
  <c r="AL15" i="1"/>
  <c r="AK15" i="1"/>
  <c r="AM14" i="1"/>
  <c r="AL14" i="1"/>
  <c r="AK14" i="1"/>
  <c r="AM13" i="1"/>
  <c r="AL13" i="1"/>
  <c r="AK13" i="1"/>
  <c r="AM12" i="1"/>
  <c r="AL12" i="1"/>
  <c r="AK12" i="1"/>
  <c r="AM11" i="1"/>
  <c r="AL11" i="1"/>
  <c r="AK11" i="1"/>
  <c r="AM10" i="1"/>
  <c r="AL10" i="1"/>
  <c r="AK10" i="1"/>
  <c r="AM9" i="1"/>
  <c r="AL9" i="1"/>
  <c r="AK9" i="1"/>
  <c r="AM8" i="1"/>
  <c r="AL8" i="1"/>
  <c r="AK8" i="1"/>
  <c r="AM7" i="1"/>
  <c r="AL7" i="1"/>
  <c r="AK7" i="1"/>
  <c r="AM6" i="1"/>
  <c r="AL6" i="1"/>
  <c r="AK6" i="1"/>
  <c r="AM5" i="1"/>
  <c r="AL5" i="1"/>
  <c r="AK5" i="1"/>
  <c r="AM4" i="1"/>
  <c r="AL4" i="1"/>
  <c r="AL24" i="1" s="1"/>
  <c r="AK4" i="1"/>
  <c r="AM3" i="1"/>
  <c r="AM24" i="1" s="1"/>
  <c r="AL3" i="1"/>
  <c r="AK3" i="1"/>
  <c r="AK24" i="1" s="1"/>
  <c r="AB28" i="1"/>
  <c r="AA28" i="1"/>
  <c r="Z28" i="1"/>
  <c r="AB27" i="1"/>
  <c r="AA27" i="1"/>
  <c r="Z27" i="1"/>
  <c r="AB26" i="1"/>
  <c r="AA26" i="1"/>
  <c r="Z26" i="1"/>
  <c r="AB25" i="1"/>
  <c r="AA25" i="1"/>
  <c r="Z25" i="1"/>
  <c r="AB24" i="1"/>
  <c r="AA24" i="1"/>
  <c r="Z24" i="1"/>
  <c r="AB23" i="1"/>
  <c r="AA23" i="1"/>
  <c r="Z23" i="1"/>
  <c r="AB22" i="1"/>
  <c r="AA22" i="1"/>
  <c r="Z22" i="1"/>
  <c r="AB21" i="1"/>
  <c r="AA21" i="1"/>
  <c r="Z21" i="1"/>
  <c r="AB20" i="1"/>
  <c r="AA20" i="1"/>
  <c r="Z20" i="1"/>
  <c r="Z30" i="1" s="1"/>
  <c r="AB19" i="1"/>
  <c r="AA19" i="1"/>
  <c r="Z19" i="1"/>
  <c r="Z29" i="1" s="1"/>
  <c r="X13" i="1"/>
  <c r="W13" i="1"/>
  <c r="V13" i="1"/>
  <c r="V14" i="1" s="1"/>
  <c r="U13" i="1"/>
  <c r="T13" i="1"/>
  <c r="AB12" i="1"/>
  <c r="AA12" i="1"/>
  <c r="Z12" i="1"/>
  <c r="AB11" i="1"/>
  <c r="AA11" i="1"/>
  <c r="Z11" i="1"/>
  <c r="AB10" i="1"/>
  <c r="AA10" i="1"/>
  <c r="Z10" i="1"/>
  <c r="AB9" i="1"/>
  <c r="AA9" i="1"/>
  <c r="Z9" i="1"/>
  <c r="AB8" i="1"/>
  <c r="AA8" i="1"/>
  <c r="Z8" i="1"/>
  <c r="AB7" i="1"/>
  <c r="AA7" i="1"/>
  <c r="Z7" i="1"/>
  <c r="AB6" i="1"/>
  <c r="AA6" i="1"/>
  <c r="Z6" i="1"/>
  <c r="AB5" i="1"/>
  <c r="AA5" i="1"/>
  <c r="Z5" i="1"/>
  <c r="AB4" i="1"/>
  <c r="AA4" i="1"/>
  <c r="Z4" i="1"/>
  <c r="AB3" i="1"/>
  <c r="AB13" i="1" s="1"/>
  <c r="AA3" i="1"/>
  <c r="AA13" i="1" s="1"/>
  <c r="Z3" i="1"/>
  <c r="Z13" i="1" s="1"/>
  <c r="O63" i="1"/>
  <c r="Q63" i="1"/>
  <c r="P63" i="1"/>
  <c r="Q62" i="1"/>
  <c r="P62" i="1"/>
  <c r="O62" i="1"/>
  <c r="Q61" i="1"/>
  <c r="P61" i="1"/>
  <c r="O61" i="1"/>
  <c r="Q60" i="1"/>
  <c r="P60" i="1"/>
  <c r="O60" i="1"/>
  <c r="Q59" i="1"/>
  <c r="P59" i="1"/>
  <c r="O59" i="1"/>
  <c r="Q58" i="1"/>
  <c r="P58" i="1"/>
  <c r="O58" i="1"/>
  <c r="Q57" i="1"/>
  <c r="P57" i="1"/>
  <c r="O57" i="1"/>
  <c r="Q56" i="1"/>
  <c r="P56" i="1"/>
  <c r="O56" i="1"/>
  <c r="Q55" i="1"/>
  <c r="P55" i="1"/>
  <c r="O55" i="1"/>
  <c r="Q54" i="1"/>
  <c r="P54" i="1"/>
  <c r="O54" i="1"/>
  <c r="Q53" i="1"/>
  <c r="P53" i="1"/>
  <c r="O53" i="1"/>
  <c r="Q52" i="1"/>
  <c r="P52" i="1"/>
  <c r="O52" i="1"/>
  <c r="Q51" i="1"/>
  <c r="P51" i="1"/>
  <c r="O51" i="1"/>
  <c r="Q50" i="1"/>
  <c r="P50" i="1"/>
  <c r="O50" i="1"/>
  <c r="Q49" i="1"/>
  <c r="P49" i="1"/>
  <c r="O49" i="1"/>
  <c r="Q48" i="1"/>
  <c r="P48" i="1"/>
  <c r="O48" i="1"/>
  <c r="Q47" i="1"/>
  <c r="P47" i="1"/>
  <c r="O47" i="1"/>
  <c r="Q46" i="1"/>
  <c r="P46" i="1"/>
  <c r="O46" i="1"/>
  <c r="Q45" i="1"/>
  <c r="P45" i="1"/>
  <c r="O45" i="1"/>
  <c r="Q44" i="1"/>
  <c r="P44" i="1"/>
  <c r="O44" i="1"/>
  <c r="Q43" i="1"/>
  <c r="P43" i="1"/>
  <c r="O43" i="1"/>
  <c r="Q42" i="1"/>
  <c r="P42" i="1"/>
  <c r="O42" i="1"/>
  <c r="Q41" i="1"/>
  <c r="P41" i="1"/>
  <c r="O41" i="1"/>
  <c r="Q40" i="1"/>
  <c r="P40" i="1"/>
  <c r="O40" i="1"/>
  <c r="Q39" i="1"/>
  <c r="P39" i="1"/>
  <c r="O39" i="1"/>
  <c r="Q38" i="1"/>
  <c r="Q64" i="1" s="1"/>
  <c r="P38" i="1"/>
  <c r="O38" i="1"/>
  <c r="Q37" i="1"/>
  <c r="P37" i="1"/>
  <c r="O37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" i="1"/>
  <c r="Q31" i="1" s="1"/>
  <c r="P4" i="1"/>
  <c r="P5" i="1"/>
  <c r="P6" i="1"/>
  <c r="P7" i="1"/>
  <c r="P8" i="1"/>
  <c r="P9" i="1"/>
  <c r="P10" i="1"/>
  <c r="P31" i="1" s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" i="1"/>
  <c r="O4" i="1"/>
  <c r="O5" i="1"/>
  <c r="O31" i="1" s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" i="1"/>
  <c r="D5" i="1"/>
  <c r="D6" i="1"/>
  <c r="D7" i="1"/>
  <c r="D8" i="1"/>
  <c r="D9" i="1"/>
  <c r="D10" i="1"/>
  <c r="D11" i="1"/>
  <c r="D12" i="1"/>
  <c r="D13" i="1"/>
  <c r="D14" i="1"/>
  <c r="D4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P64" i="1" l="1"/>
  <c r="O64" i="1"/>
  <c r="AL49" i="1"/>
  <c r="AM49" i="1"/>
  <c r="AK49" i="1"/>
  <c r="AA33" i="1"/>
  <c r="AA34" i="1"/>
  <c r="AA35" i="1"/>
  <c r="AA29" i="1"/>
  <c r="AB29" i="1"/>
  <c r="Z31" i="1"/>
  <c r="X14" i="1"/>
  <c r="AG25" i="1"/>
  <c r="I32" i="1"/>
  <c r="AI25" i="1"/>
  <c r="M32" i="1"/>
  <c r="K32" i="1"/>
  <c r="T14" i="1"/>
  <c r="AA36" i="1" l="1"/>
  <c r="Z32" i="1"/>
  <c r="AA37" i="1" l="1"/>
  <c r="AA38" i="1" s="1"/>
  <c r="Z33" i="1"/>
  <c r="AA39" i="1" l="1"/>
  <c r="AA40" i="1"/>
  <c r="AA41" i="1" s="1"/>
  <c r="Z34" i="1"/>
  <c r="AA42" i="1" l="1"/>
  <c r="AA43" i="1"/>
  <c r="Z35" i="1"/>
  <c r="Z36" i="1"/>
  <c r="Z37" i="1" l="1"/>
  <c r="Z38" i="1" l="1"/>
  <c r="Z39" i="1" s="1"/>
  <c r="Z40" i="1" s="1"/>
  <c r="Z41" i="1" s="1"/>
  <c r="Z42" i="1" s="1"/>
  <c r="Z43" i="1" l="1"/>
  <c r="Z44" i="1" s="1"/>
</calcChain>
</file>

<file path=xl/sharedStrings.xml><?xml version="1.0" encoding="utf-8"?>
<sst xmlns="http://schemas.openxmlformats.org/spreadsheetml/2006/main" count="49" uniqueCount="19">
  <si>
    <t>Y</t>
  </si>
  <si>
    <t>M</t>
  </si>
  <si>
    <t>USA</t>
  </si>
  <si>
    <t>CHN</t>
  </si>
  <si>
    <t>RISKm</t>
  </si>
  <si>
    <t>ISCRIm</t>
  </si>
  <si>
    <t>Event</t>
  </si>
  <si>
    <t>SumNumArticles</t>
  </si>
  <si>
    <t>Juillet sans filtre file</t>
  </si>
  <si>
    <t>Avec filtre file</t>
  </si>
  <si>
    <t>Moyenne</t>
  </si>
  <si>
    <t>Events</t>
  </si>
  <si>
    <t>AvgArticle</t>
  </si>
  <si>
    <t>SumArticle</t>
  </si>
  <si>
    <t>Fevrier sans filtre file</t>
  </si>
  <si>
    <t>Mars sans filtre file</t>
  </si>
  <si>
    <t>Avec filtre</t>
  </si>
  <si>
    <t>AND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</si>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</sst>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1" applyNumberFormat="1" applyFont="1"/>
    <xf numFmtId="0" fontId="0" fillId="2" borderId="0" xfId="0" applyFill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4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6" max="6" width="14.33203125" bestFit="1" customWidth="1"/>
    <col min="8" max="8" width="17.109375" bestFit="1" customWidth="1"/>
    <col min="15" max="15" width="7.77734375" customWidth="1"/>
    <col min="16" max="16" width="12.6640625" customWidth="1"/>
    <col min="19" max="19" width="17.109375" bestFit="1" customWidth="1"/>
    <col min="26" max="26" width="7.77734375" customWidth="1"/>
    <col min="27" max="27" width="12.6640625" customWidth="1"/>
    <col min="30" max="30" width="16.5546875" bestFit="1" customWidth="1"/>
  </cols>
  <sheetData>
    <row r="1" spans="1:39" x14ac:dyDescent="0.3">
      <c r="A1" t="s">
        <v>2</v>
      </c>
      <c r="B1" t="s">
        <v>3</v>
      </c>
      <c r="E1" t="s">
        <v>17</v>
      </c>
      <c r="H1" t="s">
        <v>18</v>
      </c>
    </row>
    <row r="2" spans="1:39" x14ac:dyDescent="0.3">
      <c r="A2" t="s">
        <v>0</v>
      </c>
      <c r="B2" t="s">
        <v>1</v>
      </c>
      <c r="C2" t="s">
        <v>5</v>
      </c>
      <c r="D2" t="s">
        <v>4</v>
      </c>
      <c r="E2" t="s">
        <v>6</v>
      </c>
      <c r="F2" t="s">
        <v>7</v>
      </c>
      <c r="H2" t="s">
        <v>8</v>
      </c>
      <c r="I2" t="s">
        <v>11</v>
      </c>
      <c r="K2" t="s">
        <v>13</v>
      </c>
      <c r="M2" t="s">
        <v>12</v>
      </c>
      <c r="O2" t="s">
        <v>11</v>
      </c>
      <c r="P2" t="s">
        <v>13</v>
      </c>
      <c r="Q2" t="s">
        <v>12</v>
      </c>
      <c r="S2" t="s">
        <v>14</v>
      </c>
      <c r="T2" t="s">
        <v>11</v>
      </c>
      <c r="V2" t="s">
        <v>13</v>
      </c>
      <c r="X2" t="s">
        <v>12</v>
      </c>
      <c r="Z2" t="s">
        <v>11</v>
      </c>
      <c r="AA2" t="s">
        <v>13</v>
      </c>
      <c r="AB2" t="s">
        <v>12</v>
      </c>
      <c r="AD2" t="s">
        <v>15</v>
      </c>
      <c r="AE2" t="s">
        <v>11</v>
      </c>
      <c r="AG2" t="s">
        <v>13</v>
      </c>
      <c r="AI2" t="s">
        <v>12</v>
      </c>
      <c r="AK2" t="s">
        <v>11</v>
      </c>
      <c r="AL2" t="s">
        <v>13</v>
      </c>
      <c r="AM2" t="s">
        <v>12</v>
      </c>
    </row>
    <row r="3" spans="1:39" x14ac:dyDescent="0.3">
      <c r="A3">
        <v>2015</v>
      </c>
      <c r="B3">
        <v>1</v>
      </c>
      <c r="C3">
        <v>1.57</v>
      </c>
      <c r="H3" s="2">
        <v>42186</v>
      </c>
      <c r="I3">
        <v>1</v>
      </c>
      <c r="J3">
        <v>13</v>
      </c>
      <c r="K3">
        <v>10</v>
      </c>
      <c r="L3">
        <v>75</v>
      </c>
      <c r="M3">
        <v>10</v>
      </c>
      <c r="N3">
        <v>5.7692307692307603</v>
      </c>
      <c r="O3">
        <f>I3/J3</f>
        <v>7.6923076923076927E-2</v>
      </c>
      <c r="P3" s="3">
        <f>K3/L3</f>
        <v>0.13333333333333333</v>
      </c>
      <c r="Q3">
        <f>M3/N3</f>
        <v>1.7333333333333361</v>
      </c>
      <c r="S3" s="2">
        <v>42053</v>
      </c>
      <c r="T3">
        <v>6</v>
      </c>
      <c r="U3">
        <v>20</v>
      </c>
      <c r="V3">
        <v>95</v>
      </c>
      <c r="W3">
        <v>169</v>
      </c>
      <c r="X3">
        <v>15.8333333333333</v>
      </c>
      <c r="Y3">
        <v>8.4499999999999993</v>
      </c>
      <c r="Z3">
        <f>T3/U3</f>
        <v>0.3</v>
      </c>
      <c r="AA3" s="3">
        <f>V3/W3</f>
        <v>0.56213017751479288</v>
      </c>
      <c r="AB3">
        <f>X3/Y3</f>
        <v>1.8737672583826392</v>
      </c>
      <c r="AD3" s="2">
        <v>42064</v>
      </c>
      <c r="AE3">
        <v>2</v>
      </c>
      <c r="AF3">
        <v>11</v>
      </c>
      <c r="AG3">
        <v>12</v>
      </c>
      <c r="AH3">
        <v>83</v>
      </c>
      <c r="AI3">
        <v>6</v>
      </c>
      <c r="AJ3">
        <v>7.5454545454545396</v>
      </c>
      <c r="AK3">
        <f>AE3/AF3</f>
        <v>0.18181818181818182</v>
      </c>
      <c r="AL3" s="3">
        <f>AG3/AH3</f>
        <v>0.14457831325301204</v>
      </c>
      <c r="AM3">
        <f>AI3/AJ3</f>
        <v>0.79518072289156683</v>
      </c>
    </row>
    <row r="4" spans="1:39" x14ac:dyDescent="0.3">
      <c r="A4">
        <v>2015</v>
      </c>
      <c r="B4">
        <f>B3+1</f>
        <v>2</v>
      </c>
      <c r="C4">
        <v>1.56</v>
      </c>
      <c r="D4" s="1">
        <f>C4-0.9*C3</f>
        <v>0.14700000000000002</v>
      </c>
      <c r="E4">
        <v>0.05</v>
      </c>
      <c r="F4">
        <v>7.0000000000000007E-2</v>
      </c>
      <c r="H4" s="2">
        <v>42187</v>
      </c>
      <c r="I4">
        <v>4</v>
      </c>
      <c r="J4">
        <v>10</v>
      </c>
      <c r="K4">
        <v>26</v>
      </c>
      <c r="L4">
        <v>65</v>
      </c>
      <c r="M4">
        <v>6.5</v>
      </c>
      <c r="N4">
        <v>6.5</v>
      </c>
      <c r="O4">
        <f t="shared" ref="O4:O30" si="0">I4/J4</f>
        <v>0.4</v>
      </c>
      <c r="P4" s="3">
        <f t="shared" ref="P4:P30" si="1">K4/L4</f>
        <v>0.4</v>
      </c>
      <c r="Q4">
        <f t="shared" ref="Q4:Q30" si="2">M4/N4</f>
        <v>1</v>
      </c>
      <c r="S4" s="2">
        <v>42054</v>
      </c>
      <c r="T4">
        <v>2</v>
      </c>
      <c r="U4">
        <v>13</v>
      </c>
      <c r="V4">
        <v>12</v>
      </c>
      <c r="W4">
        <v>162</v>
      </c>
      <c r="X4">
        <v>6</v>
      </c>
      <c r="Y4">
        <v>12.4615384615384</v>
      </c>
      <c r="Z4">
        <f t="shared" ref="Z4:Z12" si="3">T4/U4</f>
        <v>0.15384615384615385</v>
      </c>
      <c r="AA4" s="3">
        <f t="shared" ref="AA4:AA12" si="4">V4/W4</f>
        <v>7.407407407407407E-2</v>
      </c>
      <c r="AB4">
        <f t="shared" ref="AB4:AB12" si="5">X4/Y4</f>
        <v>0.4814814814814839</v>
      </c>
      <c r="AD4" s="2">
        <v>42065</v>
      </c>
      <c r="AE4">
        <v>5</v>
      </c>
      <c r="AF4">
        <v>17</v>
      </c>
      <c r="AG4">
        <v>222</v>
      </c>
      <c r="AH4">
        <v>318</v>
      </c>
      <c r="AI4">
        <v>44.4</v>
      </c>
      <c r="AJ4">
        <v>18.705882352941099</v>
      </c>
      <c r="AK4">
        <f t="shared" ref="AK4:AK23" si="6">AE4/AF4</f>
        <v>0.29411764705882354</v>
      </c>
      <c r="AL4" s="3">
        <f t="shared" ref="AL4:AL23" si="7">AG4/AH4</f>
        <v>0.69811320754716977</v>
      </c>
      <c r="AM4">
        <f t="shared" ref="AM4:AM23" si="8">AI4/AJ4</f>
        <v>2.3735849056603873</v>
      </c>
    </row>
    <row r="5" spans="1:39" x14ac:dyDescent="0.3">
      <c r="A5">
        <v>2015</v>
      </c>
      <c r="B5">
        <f t="shared" ref="B5:B14" si="9">B4+1</f>
        <v>3</v>
      </c>
      <c r="C5">
        <v>1.59</v>
      </c>
      <c r="D5" s="1">
        <f t="shared" ref="D5:D14" si="10">C5-0.9*C4</f>
        <v>0.18599999999999994</v>
      </c>
      <c r="E5">
        <v>0.19</v>
      </c>
      <c r="F5">
        <v>0.2</v>
      </c>
      <c r="H5" s="2">
        <v>42188</v>
      </c>
      <c r="I5">
        <v>2</v>
      </c>
      <c r="J5">
        <v>9</v>
      </c>
      <c r="K5">
        <v>10</v>
      </c>
      <c r="L5">
        <v>80</v>
      </c>
      <c r="M5">
        <v>5</v>
      </c>
      <c r="N5">
        <v>8.8888888888888804</v>
      </c>
      <c r="O5">
        <f t="shared" si="0"/>
        <v>0.22222222222222221</v>
      </c>
      <c r="P5" s="3">
        <f t="shared" si="1"/>
        <v>0.125</v>
      </c>
      <c r="Q5">
        <f t="shared" si="2"/>
        <v>0.56250000000000056</v>
      </c>
      <c r="S5" s="2">
        <v>42055</v>
      </c>
      <c r="T5">
        <v>2</v>
      </c>
      <c r="U5">
        <v>12</v>
      </c>
      <c r="V5">
        <v>5</v>
      </c>
      <c r="W5">
        <v>93</v>
      </c>
      <c r="X5">
        <v>2.5</v>
      </c>
      <c r="Y5">
        <v>7.75</v>
      </c>
      <c r="Z5">
        <f t="shared" si="3"/>
        <v>0.16666666666666666</v>
      </c>
      <c r="AA5" s="3">
        <f t="shared" si="4"/>
        <v>5.3763440860215055E-2</v>
      </c>
      <c r="AB5">
        <f t="shared" si="5"/>
        <v>0.32258064516129031</v>
      </c>
      <c r="AD5" s="2">
        <v>42066</v>
      </c>
      <c r="AE5">
        <v>7</v>
      </c>
      <c r="AF5">
        <v>32</v>
      </c>
      <c r="AG5">
        <v>407</v>
      </c>
      <c r="AH5">
        <v>862</v>
      </c>
      <c r="AI5">
        <v>58.142857142857103</v>
      </c>
      <c r="AJ5">
        <v>26.9375</v>
      </c>
      <c r="AK5">
        <f t="shared" si="6"/>
        <v>0.21875</v>
      </c>
      <c r="AL5" s="3">
        <f t="shared" si="7"/>
        <v>0.47215777262180975</v>
      </c>
      <c r="AM5">
        <f t="shared" si="8"/>
        <v>2.1584355319854147</v>
      </c>
    </row>
    <row r="6" spans="1:39" x14ac:dyDescent="0.3">
      <c r="A6">
        <v>2015</v>
      </c>
      <c r="B6">
        <f t="shared" si="9"/>
        <v>4</v>
      </c>
      <c r="C6">
        <v>1.62</v>
      </c>
      <c r="D6" s="1">
        <f t="shared" si="10"/>
        <v>0.18900000000000006</v>
      </c>
      <c r="H6" s="2">
        <v>42189</v>
      </c>
      <c r="I6">
        <v>8</v>
      </c>
      <c r="J6">
        <v>15</v>
      </c>
      <c r="K6">
        <v>185</v>
      </c>
      <c r="L6">
        <v>221</v>
      </c>
      <c r="M6">
        <v>23.125</v>
      </c>
      <c r="N6">
        <v>14.733333333333301</v>
      </c>
      <c r="O6">
        <f t="shared" si="0"/>
        <v>0.53333333333333333</v>
      </c>
      <c r="P6" s="3">
        <f t="shared" si="1"/>
        <v>0.83710407239819007</v>
      </c>
      <c r="Q6">
        <f t="shared" si="2"/>
        <v>1.5695701357466099</v>
      </c>
      <c r="S6" s="2">
        <v>42056</v>
      </c>
      <c r="T6">
        <v>1</v>
      </c>
      <c r="U6">
        <v>9</v>
      </c>
      <c r="V6">
        <v>3</v>
      </c>
      <c r="W6">
        <v>40</v>
      </c>
      <c r="X6">
        <v>3</v>
      </c>
      <c r="Y6">
        <v>4.4444444444444402</v>
      </c>
      <c r="Z6">
        <f t="shared" si="3"/>
        <v>0.1111111111111111</v>
      </c>
      <c r="AA6" s="3">
        <f t="shared" si="4"/>
        <v>7.4999999999999997E-2</v>
      </c>
      <c r="AB6">
        <f t="shared" si="5"/>
        <v>0.6750000000000006</v>
      </c>
      <c r="AD6" s="2">
        <v>42067</v>
      </c>
      <c r="AE6">
        <v>9</v>
      </c>
      <c r="AF6">
        <v>16</v>
      </c>
      <c r="AG6">
        <v>67</v>
      </c>
      <c r="AH6">
        <v>186</v>
      </c>
      <c r="AI6">
        <v>7.4444444444444402</v>
      </c>
      <c r="AJ6">
        <v>11.625</v>
      </c>
      <c r="AK6">
        <f t="shared" si="6"/>
        <v>0.5625</v>
      </c>
      <c r="AL6" s="3">
        <f t="shared" si="7"/>
        <v>0.36021505376344087</v>
      </c>
      <c r="AM6">
        <f t="shared" si="8"/>
        <v>0.64038231780167232</v>
      </c>
    </row>
    <row r="7" spans="1:39" x14ac:dyDescent="0.3">
      <c r="A7">
        <v>2015</v>
      </c>
      <c r="B7">
        <f t="shared" si="9"/>
        <v>5</v>
      </c>
      <c r="C7">
        <v>1.65</v>
      </c>
      <c r="D7" s="1">
        <f t="shared" si="10"/>
        <v>0.19199999999999973</v>
      </c>
      <c r="H7" s="2">
        <v>42190</v>
      </c>
      <c r="I7">
        <v>31</v>
      </c>
      <c r="J7">
        <v>44</v>
      </c>
      <c r="K7">
        <v>1500</v>
      </c>
      <c r="L7">
        <v>1626</v>
      </c>
      <c r="M7">
        <v>48.387096774193502</v>
      </c>
      <c r="N7">
        <v>36.954545454545404</v>
      </c>
      <c r="O7">
        <f t="shared" si="0"/>
        <v>0.70454545454545459</v>
      </c>
      <c r="P7" s="3">
        <f t="shared" si="1"/>
        <v>0.92250922509225097</v>
      </c>
      <c r="Q7">
        <f t="shared" si="2"/>
        <v>1.309367932389002</v>
      </c>
      <c r="S7" s="2">
        <v>42057</v>
      </c>
      <c r="T7">
        <v>2</v>
      </c>
      <c r="U7">
        <v>4</v>
      </c>
      <c r="V7">
        <v>10</v>
      </c>
      <c r="W7">
        <v>23</v>
      </c>
      <c r="X7">
        <v>5</v>
      </c>
      <c r="Y7">
        <v>5.75</v>
      </c>
      <c r="Z7">
        <f t="shared" si="3"/>
        <v>0.5</v>
      </c>
      <c r="AA7" s="3">
        <f t="shared" si="4"/>
        <v>0.43478260869565216</v>
      </c>
      <c r="AB7">
        <f t="shared" si="5"/>
        <v>0.86956521739130432</v>
      </c>
      <c r="AD7" s="2">
        <v>42068</v>
      </c>
      <c r="AE7">
        <v>7</v>
      </c>
      <c r="AF7">
        <v>15</v>
      </c>
      <c r="AG7">
        <v>55</v>
      </c>
      <c r="AH7">
        <v>113</v>
      </c>
      <c r="AI7">
        <v>7.8571428571428497</v>
      </c>
      <c r="AJ7">
        <v>7.5333333333333297</v>
      </c>
      <c r="AK7">
        <f t="shared" si="6"/>
        <v>0.46666666666666667</v>
      </c>
      <c r="AL7" s="3">
        <f t="shared" si="7"/>
        <v>0.48672566371681414</v>
      </c>
      <c r="AM7">
        <f t="shared" si="8"/>
        <v>1.0429835651074584</v>
      </c>
    </row>
    <row r="8" spans="1:39" x14ac:dyDescent="0.3">
      <c r="A8">
        <v>2015</v>
      </c>
      <c r="B8">
        <f t="shared" si="9"/>
        <v>6</v>
      </c>
      <c r="C8" s="1">
        <v>1.7</v>
      </c>
      <c r="D8" s="1">
        <f t="shared" si="10"/>
        <v>0.21500000000000008</v>
      </c>
      <c r="H8" s="2">
        <v>42191</v>
      </c>
      <c r="I8">
        <v>16</v>
      </c>
      <c r="J8">
        <v>35</v>
      </c>
      <c r="K8">
        <v>455</v>
      </c>
      <c r="L8">
        <v>588</v>
      </c>
      <c r="M8">
        <v>28.4375</v>
      </c>
      <c r="N8">
        <v>16.8</v>
      </c>
      <c r="O8">
        <f t="shared" si="0"/>
        <v>0.45714285714285713</v>
      </c>
      <c r="P8" s="3">
        <f t="shared" si="1"/>
        <v>0.77380952380952384</v>
      </c>
      <c r="Q8">
        <f t="shared" si="2"/>
        <v>1.6927083333333333</v>
      </c>
      <c r="S8" s="2">
        <v>42059</v>
      </c>
      <c r="T8">
        <v>2</v>
      </c>
      <c r="U8">
        <v>33</v>
      </c>
      <c r="V8">
        <v>10</v>
      </c>
      <c r="W8">
        <v>942</v>
      </c>
      <c r="X8">
        <v>5</v>
      </c>
      <c r="Y8">
        <v>28.545454545454501</v>
      </c>
      <c r="Z8">
        <f t="shared" si="3"/>
        <v>6.0606060606060608E-2</v>
      </c>
      <c r="AA8" s="3">
        <f t="shared" si="4"/>
        <v>1.0615711252653927E-2</v>
      </c>
      <c r="AB8">
        <f t="shared" si="5"/>
        <v>0.17515923566879008</v>
      </c>
      <c r="AD8" s="2">
        <v>42069</v>
      </c>
      <c r="AE8">
        <v>2</v>
      </c>
      <c r="AF8">
        <v>9</v>
      </c>
      <c r="AG8">
        <v>10</v>
      </c>
      <c r="AH8">
        <v>61</v>
      </c>
      <c r="AI8">
        <v>5</v>
      </c>
      <c r="AJ8">
        <v>6.7777777777777697</v>
      </c>
      <c r="AK8">
        <f t="shared" si="6"/>
        <v>0.22222222222222221</v>
      </c>
      <c r="AL8" s="3">
        <f t="shared" si="7"/>
        <v>0.16393442622950818</v>
      </c>
      <c r="AM8">
        <f t="shared" si="8"/>
        <v>0.73770491803278782</v>
      </c>
    </row>
    <row r="9" spans="1:39" x14ac:dyDescent="0.3">
      <c r="A9">
        <v>2015</v>
      </c>
      <c r="B9">
        <f t="shared" si="9"/>
        <v>7</v>
      </c>
      <c r="C9">
        <v>1.78</v>
      </c>
      <c r="D9" s="1">
        <f t="shared" si="10"/>
        <v>0.25</v>
      </c>
      <c r="E9">
        <v>0.19</v>
      </c>
      <c r="F9">
        <v>0.22</v>
      </c>
      <c r="H9" s="2">
        <v>42192</v>
      </c>
      <c r="I9">
        <v>3</v>
      </c>
      <c r="J9">
        <v>25</v>
      </c>
      <c r="K9">
        <v>19</v>
      </c>
      <c r="L9">
        <v>201</v>
      </c>
      <c r="M9">
        <v>6.3333333333333304</v>
      </c>
      <c r="N9">
        <v>8.0399999999999991</v>
      </c>
      <c r="O9">
        <f t="shared" si="0"/>
        <v>0.12</v>
      </c>
      <c r="P9" s="3">
        <f t="shared" si="1"/>
        <v>9.4527363184079602E-2</v>
      </c>
      <c r="Q9">
        <f t="shared" si="2"/>
        <v>0.78772802653399643</v>
      </c>
      <c r="S9" s="2">
        <v>42060</v>
      </c>
      <c r="T9">
        <v>3</v>
      </c>
      <c r="U9">
        <v>16</v>
      </c>
      <c r="V9">
        <v>34</v>
      </c>
      <c r="W9">
        <v>297</v>
      </c>
      <c r="X9">
        <v>11.3333333333333</v>
      </c>
      <c r="Y9">
        <v>18.5625</v>
      </c>
      <c r="Z9">
        <f t="shared" si="3"/>
        <v>0.1875</v>
      </c>
      <c r="AA9" s="3">
        <f t="shared" si="4"/>
        <v>0.11447811447811448</v>
      </c>
      <c r="AB9">
        <f t="shared" si="5"/>
        <v>0.61054994388327544</v>
      </c>
      <c r="AD9" s="2">
        <v>42071</v>
      </c>
      <c r="AE9">
        <v>1</v>
      </c>
      <c r="AF9">
        <v>7</v>
      </c>
      <c r="AG9">
        <v>2</v>
      </c>
      <c r="AH9">
        <v>34</v>
      </c>
      <c r="AI9">
        <v>2</v>
      </c>
      <c r="AJ9">
        <v>4.8571428571428497</v>
      </c>
      <c r="AK9">
        <f t="shared" si="6"/>
        <v>0.14285714285714285</v>
      </c>
      <c r="AL9" s="3">
        <f t="shared" si="7"/>
        <v>5.8823529411764705E-2</v>
      </c>
      <c r="AM9">
        <f t="shared" si="8"/>
        <v>0.41176470588235359</v>
      </c>
    </row>
    <row r="10" spans="1:39" x14ac:dyDescent="0.3">
      <c r="A10">
        <v>2015</v>
      </c>
      <c r="B10">
        <f t="shared" si="9"/>
        <v>8</v>
      </c>
      <c r="C10">
        <v>1.76</v>
      </c>
      <c r="D10" s="1">
        <f t="shared" si="10"/>
        <v>0.15799999999999992</v>
      </c>
      <c r="H10" s="2">
        <v>42194</v>
      </c>
      <c r="I10">
        <v>11</v>
      </c>
      <c r="J10">
        <v>21</v>
      </c>
      <c r="K10">
        <v>118</v>
      </c>
      <c r="L10">
        <v>221</v>
      </c>
      <c r="M10">
        <v>10.7272727272727</v>
      </c>
      <c r="N10">
        <v>10.523809523809501</v>
      </c>
      <c r="O10">
        <f t="shared" si="0"/>
        <v>0.52380952380952384</v>
      </c>
      <c r="P10" s="3">
        <f t="shared" si="1"/>
        <v>0.5339366515837104</v>
      </c>
      <c r="Q10">
        <f t="shared" si="2"/>
        <v>1.0193336075689012</v>
      </c>
      <c r="S10" s="2">
        <v>42061</v>
      </c>
      <c r="T10">
        <v>8</v>
      </c>
      <c r="U10">
        <v>20</v>
      </c>
      <c r="V10">
        <v>51</v>
      </c>
      <c r="W10">
        <v>167</v>
      </c>
      <c r="X10">
        <v>6.375</v>
      </c>
      <c r="Y10">
        <v>8.35</v>
      </c>
      <c r="Z10">
        <f t="shared" si="3"/>
        <v>0.4</v>
      </c>
      <c r="AA10" s="3">
        <f t="shared" si="4"/>
        <v>0.30538922155688625</v>
      </c>
      <c r="AB10">
        <f t="shared" si="5"/>
        <v>0.76347305389221565</v>
      </c>
      <c r="AD10" s="2">
        <v>42072</v>
      </c>
      <c r="AE10">
        <v>4</v>
      </c>
      <c r="AF10">
        <v>15</v>
      </c>
      <c r="AG10">
        <v>16</v>
      </c>
      <c r="AH10">
        <v>213</v>
      </c>
      <c r="AI10">
        <v>4</v>
      </c>
      <c r="AJ10">
        <v>14.2</v>
      </c>
      <c r="AK10">
        <f t="shared" si="6"/>
        <v>0.26666666666666666</v>
      </c>
      <c r="AL10" s="3">
        <f t="shared" si="7"/>
        <v>7.5117370892018781E-2</v>
      </c>
      <c r="AM10">
        <f t="shared" si="8"/>
        <v>0.28169014084507044</v>
      </c>
    </row>
    <row r="11" spans="1:39" x14ac:dyDescent="0.3">
      <c r="A11">
        <v>2015</v>
      </c>
      <c r="B11">
        <f t="shared" si="9"/>
        <v>9</v>
      </c>
      <c r="C11">
        <v>1.67</v>
      </c>
      <c r="D11" s="1">
        <f t="shared" si="10"/>
        <v>8.5999999999999854E-2</v>
      </c>
      <c r="H11" s="2">
        <v>42195</v>
      </c>
      <c r="I11">
        <v>18</v>
      </c>
      <c r="J11">
        <v>32</v>
      </c>
      <c r="K11">
        <v>219</v>
      </c>
      <c r="L11">
        <v>313</v>
      </c>
      <c r="M11">
        <v>12.1666666666666</v>
      </c>
      <c r="N11">
        <v>9.78125</v>
      </c>
      <c r="O11">
        <f t="shared" si="0"/>
        <v>0.5625</v>
      </c>
      <c r="P11" s="3">
        <f t="shared" si="1"/>
        <v>0.69968051118210861</v>
      </c>
      <c r="Q11">
        <f t="shared" si="2"/>
        <v>1.2438764643237419</v>
      </c>
      <c r="S11" s="2">
        <v>42062</v>
      </c>
      <c r="T11">
        <v>1</v>
      </c>
      <c r="U11">
        <v>15</v>
      </c>
      <c r="V11">
        <v>30</v>
      </c>
      <c r="W11">
        <v>467</v>
      </c>
      <c r="X11">
        <v>30</v>
      </c>
      <c r="Y11">
        <v>31.133333333333301</v>
      </c>
      <c r="Z11">
        <f t="shared" si="3"/>
        <v>6.6666666666666666E-2</v>
      </c>
      <c r="AA11" s="3">
        <f t="shared" si="4"/>
        <v>6.4239828693790149E-2</v>
      </c>
      <c r="AB11">
        <f t="shared" si="5"/>
        <v>0.96359743040685331</v>
      </c>
      <c r="AD11" s="2">
        <v>42073</v>
      </c>
      <c r="AE11">
        <v>4</v>
      </c>
      <c r="AF11">
        <v>18</v>
      </c>
      <c r="AG11">
        <v>26</v>
      </c>
      <c r="AH11">
        <v>222</v>
      </c>
      <c r="AI11">
        <v>6.5</v>
      </c>
      <c r="AJ11">
        <v>12.3333333333333</v>
      </c>
      <c r="AK11">
        <f t="shared" si="6"/>
        <v>0.22222222222222221</v>
      </c>
      <c r="AL11" s="3">
        <f t="shared" si="7"/>
        <v>0.11711711711711711</v>
      </c>
      <c r="AM11">
        <f t="shared" si="8"/>
        <v>0.52702702702702842</v>
      </c>
    </row>
    <row r="12" spans="1:39" x14ac:dyDescent="0.3">
      <c r="A12">
        <v>2015</v>
      </c>
      <c r="B12">
        <f t="shared" si="9"/>
        <v>10</v>
      </c>
      <c r="C12">
        <v>1.61</v>
      </c>
      <c r="D12" s="1">
        <f t="shared" si="10"/>
        <v>0.10700000000000021</v>
      </c>
      <c r="H12" s="2">
        <v>42196</v>
      </c>
      <c r="I12">
        <v>2</v>
      </c>
      <c r="J12">
        <v>9</v>
      </c>
      <c r="K12">
        <v>79</v>
      </c>
      <c r="L12">
        <v>172</v>
      </c>
      <c r="M12">
        <v>39.5</v>
      </c>
      <c r="N12">
        <v>19.1111111111111</v>
      </c>
      <c r="O12">
        <f t="shared" si="0"/>
        <v>0.22222222222222221</v>
      </c>
      <c r="P12" s="3">
        <f t="shared" si="1"/>
        <v>0.45930232558139533</v>
      </c>
      <c r="Q12">
        <f t="shared" si="2"/>
        <v>2.0668604651162803</v>
      </c>
      <c r="S12" s="2">
        <v>42063</v>
      </c>
      <c r="T12">
        <v>3</v>
      </c>
      <c r="U12">
        <v>12</v>
      </c>
      <c r="V12">
        <v>75</v>
      </c>
      <c r="W12">
        <v>205</v>
      </c>
      <c r="X12">
        <v>25</v>
      </c>
      <c r="Y12">
        <v>17.0833333333333</v>
      </c>
      <c r="Z12">
        <f t="shared" si="3"/>
        <v>0.25</v>
      </c>
      <c r="AA12" s="3">
        <f t="shared" si="4"/>
        <v>0.36585365853658536</v>
      </c>
      <c r="AB12">
        <f t="shared" si="5"/>
        <v>1.4634146341463443</v>
      </c>
      <c r="AD12" s="2">
        <v>42076</v>
      </c>
      <c r="AE12">
        <v>3</v>
      </c>
      <c r="AF12">
        <v>14</v>
      </c>
      <c r="AG12">
        <v>80</v>
      </c>
      <c r="AH12">
        <v>165</v>
      </c>
      <c r="AI12">
        <v>26.6666666666666</v>
      </c>
      <c r="AJ12">
        <v>11.785714285714199</v>
      </c>
      <c r="AK12">
        <f t="shared" si="6"/>
        <v>0.21428571428571427</v>
      </c>
      <c r="AL12" s="3">
        <f t="shared" si="7"/>
        <v>0.48484848484848486</v>
      </c>
      <c r="AM12">
        <f t="shared" si="8"/>
        <v>2.2626262626262736</v>
      </c>
    </row>
    <row r="13" spans="1:39" x14ac:dyDescent="0.3">
      <c r="A13">
        <v>2015</v>
      </c>
      <c r="B13">
        <f t="shared" si="9"/>
        <v>11</v>
      </c>
      <c r="C13">
        <v>1.55</v>
      </c>
      <c r="D13" s="1">
        <f t="shared" si="10"/>
        <v>0.10099999999999998</v>
      </c>
      <c r="H13" s="2">
        <v>42197</v>
      </c>
      <c r="I13">
        <v>4</v>
      </c>
      <c r="J13">
        <v>12</v>
      </c>
      <c r="K13">
        <v>5</v>
      </c>
      <c r="L13">
        <v>20</v>
      </c>
      <c r="M13">
        <v>1.25</v>
      </c>
      <c r="N13">
        <v>1.6666666666666601</v>
      </c>
      <c r="O13">
        <f t="shared" si="0"/>
        <v>0.33333333333333331</v>
      </c>
      <c r="P13" s="3">
        <f t="shared" si="1"/>
        <v>0.25</v>
      </c>
      <c r="Q13">
        <f t="shared" si="2"/>
        <v>0.750000000000003</v>
      </c>
      <c r="S13" t="s">
        <v>10</v>
      </c>
      <c r="T13">
        <f t="shared" ref="T13:Y13" si="11">AVERAGE(T3:T12)</f>
        <v>3</v>
      </c>
      <c r="U13">
        <f t="shared" si="11"/>
        <v>15.4</v>
      </c>
      <c r="V13">
        <f t="shared" si="11"/>
        <v>32.5</v>
      </c>
      <c r="W13">
        <f t="shared" si="11"/>
        <v>256.5</v>
      </c>
      <c r="X13">
        <f t="shared" si="11"/>
        <v>11.004166666666659</v>
      </c>
      <c r="Y13">
        <f t="shared" si="11"/>
        <v>14.253060411810395</v>
      </c>
      <c r="Z13">
        <f>SUM(Z3:Z12)/28</f>
        <v>7.844273781773782E-2</v>
      </c>
      <c r="AA13">
        <f t="shared" ref="AA13:AB13" si="12">SUM(AA3:AA12)/28</f>
        <v>7.3583101273670154E-2</v>
      </c>
      <c r="AB13">
        <f t="shared" si="12"/>
        <v>0.29280674644336419</v>
      </c>
      <c r="AD13" s="2">
        <v>42080</v>
      </c>
      <c r="AE13">
        <v>4</v>
      </c>
      <c r="AF13">
        <v>21</v>
      </c>
      <c r="AG13">
        <v>93</v>
      </c>
      <c r="AH13">
        <v>304</v>
      </c>
      <c r="AI13">
        <v>23.25</v>
      </c>
      <c r="AJ13">
        <v>14.4761904761904</v>
      </c>
      <c r="AK13">
        <f t="shared" si="6"/>
        <v>0.19047619047619047</v>
      </c>
      <c r="AL13" s="3">
        <f t="shared" si="7"/>
        <v>0.30592105263157893</v>
      </c>
      <c r="AM13">
        <f t="shared" si="8"/>
        <v>1.606085526315798</v>
      </c>
    </row>
    <row r="14" spans="1:39" x14ac:dyDescent="0.3">
      <c r="A14">
        <v>2015</v>
      </c>
      <c r="B14">
        <f t="shared" si="9"/>
        <v>12</v>
      </c>
      <c r="C14">
        <v>1.54</v>
      </c>
      <c r="D14" s="1">
        <f t="shared" si="10"/>
        <v>0.14500000000000002</v>
      </c>
      <c r="H14" s="2">
        <v>42198</v>
      </c>
      <c r="I14">
        <v>3</v>
      </c>
      <c r="J14">
        <v>25</v>
      </c>
      <c r="K14">
        <v>26</v>
      </c>
      <c r="L14">
        <v>164</v>
      </c>
      <c r="M14">
        <v>8.6666666666666607</v>
      </c>
      <c r="N14">
        <v>6.56</v>
      </c>
      <c r="O14">
        <f t="shared" si="0"/>
        <v>0.12</v>
      </c>
      <c r="P14" s="3">
        <f t="shared" si="1"/>
        <v>0.15853658536585366</v>
      </c>
      <c r="Q14">
        <f t="shared" si="2"/>
        <v>1.3211382113821131</v>
      </c>
      <c r="T14">
        <f>T13/U13</f>
        <v>0.19480519480519481</v>
      </c>
      <c r="V14">
        <f>V13/W13</f>
        <v>0.12670565302144249</v>
      </c>
      <c r="X14">
        <f>X13/Y13</f>
        <v>0.77205641095496713</v>
      </c>
      <c r="AD14" s="2">
        <v>42081</v>
      </c>
      <c r="AE14">
        <v>1</v>
      </c>
      <c r="AF14">
        <v>18</v>
      </c>
      <c r="AG14">
        <v>10</v>
      </c>
      <c r="AH14">
        <v>130</v>
      </c>
      <c r="AI14">
        <v>10</v>
      </c>
      <c r="AJ14">
        <v>7.2222222222222197</v>
      </c>
      <c r="AK14">
        <f t="shared" si="6"/>
        <v>5.5555555555555552E-2</v>
      </c>
      <c r="AL14" s="3">
        <f t="shared" si="7"/>
        <v>7.6923076923076927E-2</v>
      </c>
      <c r="AM14">
        <f t="shared" si="8"/>
        <v>1.384615384615385</v>
      </c>
    </row>
    <row r="15" spans="1:39" x14ac:dyDescent="0.3">
      <c r="H15" s="2">
        <v>42199</v>
      </c>
      <c r="I15">
        <v>1</v>
      </c>
      <c r="J15">
        <v>17</v>
      </c>
      <c r="K15">
        <v>2</v>
      </c>
      <c r="L15">
        <v>312</v>
      </c>
      <c r="M15">
        <v>2</v>
      </c>
      <c r="N15">
        <v>18.352941176470502</v>
      </c>
      <c r="O15">
        <f t="shared" si="0"/>
        <v>5.8823529411764705E-2</v>
      </c>
      <c r="P15" s="3">
        <f t="shared" si="1"/>
        <v>6.41025641025641E-3</v>
      </c>
      <c r="Q15">
        <f t="shared" si="2"/>
        <v>0.10897435897435949</v>
      </c>
      <c r="AD15" s="2">
        <v>42082</v>
      </c>
      <c r="AE15">
        <v>8</v>
      </c>
      <c r="AF15">
        <v>17</v>
      </c>
      <c r="AG15">
        <v>163</v>
      </c>
      <c r="AH15">
        <v>395</v>
      </c>
      <c r="AI15">
        <v>20.375</v>
      </c>
      <c r="AJ15">
        <v>23.235294117647001</v>
      </c>
      <c r="AK15">
        <f t="shared" si="6"/>
        <v>0.47058823529411764</v>
      </c>
      <c r="AL15" s="3">
        <f t="shared" si="7"/>
        <v>0.41265822784810124</v>
      </c>
      <c r="AM15">
        <f t="shared" si="8"/>
        <v>0.87689873417721742</v>
      </c>
    </row>
    <row r="16" spans="1:39" x14ac:dyDescent="0.3">
      <c r="H16" s="2">
        <v>42200</v>
      </c>
      <c r="I16">
        <v>5</v>
      </c>
      <c r="J16">
        <v>32</v>
      </c>
      <c r="K16">
        <v>21</v>
      </c>
      <c r="L16">
        <v>213</v>
      </c>
      <c r="M16">
        <v>4.2</v>
      </c>
      <c r="N16">
        <v>6.65625</v>
      </c>
      <c r="O16">
        <f t="shared" si="0"/>
        <v>0.15625</v>
      </c>
      <c r="P16" s="3">
        <f t="shared" si="1"/>
        <v>9.8591549295774641E-2</v>
      </c>
      <c r="Q16">
        <f t="shared" si="2"/>
        <v>0.63098591549295779</v>
      </c>
      <c r="AD16" s="2">
        <v>42083</v>
      </c>
      <c r="AE16">
        <v>12</v>
      </c>
      <c r="AF16">
        <v>27</v>
      </c>
      <c r="AG16">
        <v>61</v>
      </c>
      <c r="AH16">
        <v>135</v>
      </c>
      <c r="AI16">
        <v>5.0833333333333304</v>
      </c>
      <c r="AJ16">
        <v>5</v>
      </c>
      <c r="AK16">
        <f t="shared" si="6"/>
        <v>0.44444444444444442</v>
      </c>
      <c r="AL16" s="3">
        <f t="shared" si="7"/>
        <v>0.45185185185185184</v>
      </c>
      <c r="AM16">
        <f t="shared" si="8"/>
        <v>1.0166666666666662</v>
      </c>
    </row>
    <row r="17" spans="8:39" x14ac:dyDescent="0.3">
      <c r="H17" s="2">
        <v>42201</v>
      </c>
      <c r="I17">
        <v>2</v>
      </c>
      <c r="J17">
        <v>24</v>
      </c>
      <c r="K17">
        <v>13</v>
      </c>
      <c r="L17">
        <v>214</v>
      </c>
      <c r="M17">
        <v>6.5</v>
      </c>
      <c r="N17">
        <v>8.9166666666666607</v>
      </c>
      <c r="O17">
        <f t="shared" si="0"/>
        <v>8.3333333333333329E-2</v>
      </c>
      <c r="P17" s="3">
        <f t="shared" si="1"/>
        <v>6.0747663551401869E-2</v>
      </c>
      <c r="Q17">
        <f t="shared" si="2"/>
        <v>0.72897196261682295</v>
      </c>
      <c r="AD17" s="2">
        <v>42084</v>
      </c>
      <c r="AE17">
        <v>2</v>
      </c>
      <c r="AF17">
        <v>7</v>
      </c>
      <c r="AG17">
        <v>14</v>
      </c>
      <c r="AH17">
        <v>34</v>
      </c>
      <c r="AI17">
        <v>7</v>
      </c>
      <c r="AJ17">
        <v>4.8571428571428497</v>
      </c>
      <c r="AK17">
        <f t="shared" si="6"/>
        <v>0.2857142857142857</v>
      </c>
      <c r="AL17" s="3">
        <f t="shared" si="7"/>
        <v>0.41176470588235292</v>
      </c>
      <c r="AM17">
        <f t="shared" si="8"/>
        <v>1.4411764705882375</v>
      </c>
    </row>
    <row r="18" spans="8:39" x14ac:dyDescent="0.3">
      <c r="H18" s="2">
        <v>42202</v>
      </c>
      <c r="I18">
        <v>1</v>
      </c>
      <c r="J18">
        <v>19</v>
      </c>
      <c r="K18">
        <v>10</v>
      </c>
      <c r="L18">
        <v>527</v>
      </c>
      <c r="M18">
        <v>10</v>
      </c>
      <c r="N18">
        <v>27.736842105263101</v>
      </c>
      <c r="O18">
        <f t="shared" si="0"/>
        <v>5.2631578947368418E-2</v>
      </c>
      <c r="P18" s="3">
        <f t="shared" si="1"/>
        <v>1.8975332068311195E-2</v>
      </c>
      <c r="Q18">
        <f t="shared" si="2"/>
        <v>0.36053130929791344</v>
      </c>
      <c r="S18" t="s">
        <v>9</v>
      </c>
      <c r="Z18" t="s">
        <v>11</v>
      </c>
      <c r="AA18" t="s">
        <v>13</v>
      </c>
      <c r="AB18" t="s">
        <v>12</v>
      </c>
      <c r="AD18" s="2">
        <v>42086</v>
      </c>
      <c r="AE18">
        <v>1</v>
      </c>
      <c r="AF18">
        <v>14</v>
      </c>
      <c r="AG18">
        <v>5</v>
      </c>
      <c r="AH18">
        <v>169</v>
      </c>
      <c r="AI18">
        <v>5</v>
      </c>
      <c r="AJ18">
        <v>12.0714285714285</v>
      </c>
      <c r="AK18">
        <f t="shared" si="6"/>
        <v>7.1428571428571425E-2</v>
      </c>
      <c r="AL18" s="3">
        <f t="shared" si="7"/>
        <v>2.9585798816568046E-2</v>
      </c>
      <c r="AM18">
        <f t="shared" si="8"/>
        <v>0.41420118343195511</v>
      </c>
    </row>
    <row r="19" spans="8:39" x14ac:dyDescent="0.3">
      <c r="H19" s="2">
        <v>42203</v>
      </c>
      <c r="I19">
        <v>8</v>
      </c>
      <c r="J19">
        <v>31</v>
      </c>
      <c r="K19">
        <v>56</v>
      </c>
      <c r="L19">
        <v>530</v>
      </c>
      <c r="M19">
        <v>7</v>
      </c>
      <c r="N19">
        <v>17.096774193548299</v>
      </c>
      <c r="O19">
        <f t="shared" si="0"/>
        <v>0.25806451612903225</v>
      </c>
      <c r="P19" s="3">
        <f t="shared" si="1"/>
        <v>0.10566037735849057</v>
      </c>
      <c r="Q19">
        <f t="shared" si="2"/>
        <v>0.40943396226415307</v>
      </c>
      <c r="S19" s="2">
        <v>42036</v>
      </c>
      <c r="T19">
        <v>8</v>
      </c>
      <c r="U19">
        <v>41</v>
      </c>
      <c r="V19">
        <v>59</v>
      </c>
      <c r="W19">
        <v>295</v>
      </c>
      <c r="X19">
        <v>7.375</v>
      </c>
      <c r="Y19">
        <v>7.1951219512195097</v>
      </c>
      <c r="Z19">
        <f>T19/U19</f>
        <v>0.1951219512195122</v>
      </c>
      <c r="AA19" s="3">
        <f>V19/W19</f>
        <v>0.2</v>
      </c>
      <c r="AB19">
        <f>X19/Y19</f>
        <v>1.0250000000000004</v>
      </c>
      <c r="AD19" s="2">
        <v>42087</v>
      </c>
      <c r="AE19">
        <v>2</v>
      </c>
      <c r="AF19">
        <v>12</v>
      </c>
      <c r="AG19">
        <v>4</v>
      </c>
      <c r="AH19">
        <v>68</v>
      </c>
      <c r="AI19">
        <v>2</v>
      </c>
      <c r="AJ19">
        <v>5.6666666666666599</v>
      </c>
      <c r="AK19">
        <f t="shared" si="6"/>
        <v>0.16666666666666666</v>
      </c>
      <c r="AL19" s="3">
        <f t="shared" si="7"/>
        <v>5.8823529411764705E-2</v>
      </c>
      <c r="AM19">
        <f t="shared" si="8"/>
        <v>0.35294117647058865</v>
      </c>
    </row>
    <row r="20" spans="8:39" x14ac:dyDescent="0.3">
      <c r="H20" s="2">
        <v>42205</v>
      </c>
      <c r="I20">
        <v>1</v>
      </c>
      <c r="J20">
        <v>14</v>
      </c>
      <c r="K20">
        <v>16</v>
      </c>
      <c r="L20">
        <v>103</v>
      </c>
      <c r="M20">
        <v>16</v>
      </c>
      <c r="N20">
        <v>7.3571428571428497</v>
      </c>
      <c r="O20">
        <f t="shared" si="0"/>
        <v>7.1428571428571425E-2</v>
      </c>
      <c r="P20" s="3">
        <f t="shared" si="1"/>
        <v>0.1553398058252427</v>
      </c>
      <c r="Q20">
        <f t="shared" si="2"/>
        <v>2.1747572815534002</v>
      </c>
      <c r="S20" s="2">
        <v>42037</v>
      </c>
      <c r="T20">
        <v>6</v>
      </c>
      <c r="U20">
        <v>76</v>
      </c>
      <c r="V20">
        <v>41</v>
      </c>
      <c r="W20">
        <v>718</v>
      </c>
      <c r="X20">
        <v>6.8333333333333304</v>
      </c>
      <c r="Y20">
        <v>9.4473684210526301</v>
      </c>
      <c r="Z20">
        <f t="shared" ref="Z20:Z28" si="13">T20/U20</f>
        <v>7.8947368421052627E-2</v>
      </c>
      <c r="AA20" s="3">
        <f t="shared" ref="AA20:AA28" si="14">V20/W20</f>
        <v>5.7103064066852366E-2</v>
      </c>
      <c r="AB20">
        <f t="shared" ref="AB20:AB28" si="15">X20/Y20</f>
        <v>0.7233054781801298</v>
      </c>
      <c r="AD20" s="2">
        <v>42088</v>
      </c>
      <c r="AE20">
        <v>2</v>
      </c>
      <c r="AF20">
        <v>7</v>
      </c>
      <c r="AG20">
        <v>4</v>
      </c>
      <c r="AH20">
        <v>48</v>
      </c>
      <c r="AI20">
        <v>2</v>
      </c>
      <c r="AJ20">
        <v>6.8571428571428497</v>
      </c>
      <c r="AK20">
        <f t="shared" si="6"/>
        <v>0.2857142857142857</v>
      </c>
      <c r="AL20" s="3">
        <f t="shared" si="7"/>
        <v>8.3333333333333329E-2</v>
      </c>
      <c r="AM20">
        <f t="shared" si="8"/>
        <v>0.29166666666666696</v>
      </c>
    </row>
    <row r="21" spans="8:39" x14ac:dyDescent="0.3">
      <c r="H21" s="2">
        <v>42206</v>
      </c>
      <c r="I21">
        <v>4</v>
      </c>
      <c r="J21">
        <v>76</v>
      </c>
      <c r="K21">
        <v>7</v>
      </c>
      <c r="L21">
        <v>1749</v>
      </c>
      <c r="M21">
        <v>1.75</v>
      </c>
      <c r="N21">
        <v>23.0131578947368</v>
      </c>
      <c r="O21">
        <f t="shared" si="0"/>
        <v>5.2631578947368418E-2</v>
      </c>
      <c r="P21" s="3">
        <f t="shared" si="1"/>
        <v>4.0022870211549461E-3</v>
      </c>
      <c r="Q21">
        <f t="shared" si="2"/>
        <v>7.6043453401944114E-2</v>
      </c>
      <c r="S21" s="2">
        <v>42038</v>
      </c>
      <c r="T21">
        <v>5</v>
      </c>
      <c r="U21">
        <v>37</v>
      </c>
      <c r="V21">
        <v>13</v>
      </c>
      <c r="W21">
        <v>287</v>
      </c>
      <c r="X21">
        <v>2.6</v>
      </c>
      <c r="Y21">
        <v>7.7567567567567499</v>
      </c>
      <c r="Z21">
        <f t="shared" si="13"/>
        <v>0.13513513513513514</v>
      </c>
      <c r="AA21" s="3">
        <f t="shared" si="14"/>
        <v>4.5296167247386762E-2</v>
      </c>
      <c r="AB21">
        <f t="shared" si="15"/>
        <v>0.33519163763066234</v>
      </c>
      <c r="AD21" s="2">
        <v>42090</v>
      </c>
      <c r="AE21">
        <v>1</v>
      </c>
      <c r="AF21">
        <v>13</v>
      </c>
      <c r="AG21">
        <v>3</v>
      </c>
      <c r="AH21">
        <v>49</v>
      </c>
      <c r="AI21">
        <v>3</v>
      </c>
      <c r="AJ21">
        <v>3.7692307692307598</v>
      </c>
      <c r="AK21">
        <f t="shared" si="6"/>
        <v>7.6923076923076927E-2</v>
      </c>
      <c r="AL21" s="3">
        <f t="shared" si="7"/>
        <v>6.1224489795918366E-2</v>
      </c>
      <c r="AM21">
        <f t="shared" si="8"/>
        <v>0.79591836734694077</v>
      </c>
    </row>
    <row r="22" spans="8:39" x14ac:dyDescent="0.3">
      <c r="H22" s="2">
        <v>42207</v>
      </c>
      <c r="I22">
        <v>3</v>
      </c>
      <c r="J22">
        <v>27</v>
      </c>
      <c r="K22">
        <v>47</v>
      </c>
      <c r="L22">
        <v>213</v>
      </c>
      <c r="M22">
        <v>15.6666666666666</v>
      </c>
      <c r="N22">
        <v>7.8888888888888804</v>
      </c>
      <c r="O22">
        <f t="shared" si="0"/>
        <v>0.1111111111111111</v>
      </c>
      <c r="P22" s="3">
        <f t="shared" si="1"/>
        <v>0.22065727699530516</v>
      </c>
      <c r="Q22">
        <f t="shared" si="2"/>
        <v>1.9859154929577403</v>
      </c>
      <c r="S22" s="2">
        <v>42039</v>
      </c>
      <c r="T22">
        <v>5</v>
      </c>
      <c r="U22">
        <v>28</v>
      </c>
      <c r="V22">
        <v>40</v>
      </c>
      <c r="W22">
        <v>192</v>
      </c>
      <c r="X22">
        <v>8</v>
      </c>
      <c r="Y22">
        <v>6.8571428571428497</v>
      </c>
      <c r="Z22">
        <f t="shared" si="13"/>
        <v>0.17857142857142858</v>
      </c>
      <c r="AA22" s="3">
        <f t="shared" si="14"/>
        <v>0.20833333333333334</v>
      </c>
      <c r="AB22">
        <f t="shared" si="15"/>
        <v>1.1666666666666679</v>
      </c>
      <c r="AD22" s="2">
        <v>42091</v>
      </c>
      <c r="AE22">
        <v>1</v>
      </c>
      <c r="AF22">
        <v>4</v>
      </c>
      <c r="AG22">
        <v>5</v>
      </c>
      <c r="AH22">
        <v>27</v>
      </c>
      <c r="AI22">
        <v>5</v>
      </c>
      <c r="AJ22">
        <v>6.75</v>
      </c>
      <c r="AK22">
        <f t="shared" si="6"/>
        <v>0.25</v>
      </c>
      <c r="AL22" s="3">
        <f t="shared" si="7"/>
        <v>0.18518518518518517</v>
      </c>
      <c r="AM22">
        <f t="shared" si="8"/>
        <v>0.7407407407407407</v>
      </c>
    </row>
    <row r="23" spans="8:39" x14ac:dyDescent="0.3">
      <c r="H23" s="2">
        <v>42208</v>
      </c>
      <c r="I23">
        <v>1</v>
      </c>
      <c r="J23">
        <v>32</v>
      </c>
      <c r="K23">
        <v>10</v>
      </c>
      <c r="L23">
        <v>172</v>
      </c>
      <c r="M23">
        <v>10</v>
      </c>
      <c r="N23">
        <v>5.375</v>
      </c>
      <c r="O23">
        <f t="shared" si="0"/>
        <v>3.125E-2</v>
      </c>
      <c r="P23" s="3">
        <f t="shared" si="1"/>
        <v>5.8139534883720929E-2</v>
      </c>
      <c r="Q23">
        <f t="shared" si="2"/>
        <v>1.8604651162790697</v>
      </c>
      <c r="S23" s="2">
        <v>42040</v>
      </c>
      <c r="T23">
        <v>12</v>
      </c>
      <c r="U23">
        <v>64</v>
      </c>
      <c r="V23">
        <v>111</v>
      </c>
      <c r="W23">
        <v>1000</v>
      </c>
      <c r="X23">
        <v>9.25</v>
      </c>
      <c r="Y23">
        <v>15.625</v>
      </c>
      <c r="Z23">
        <f t="shared" si="13"/>
        <v>0.1875</v>
      </c>
      <c r="AA23" s="3">
        <f t="shared" si="14"/>
        <v>0.111</v>
      </c>
      <c r="AB23">
        <f t="shared" si="15"/>
        <v>0.59199999999999997</v>
      </c>
      <c r="AD23" s="2">
        <v>42093</v>
      </c>
      <c r="AE23">
        <v>2</v>
      </c>
      <c r="AF23">
        <v>21</v>
      </c>
      <c r="AG23">
        <v>14</v>
      </c>
      <c r="AH23">
        <v>197</v>
      </c>
      <c r="AI23">
        <v>7</v>
      </c>
      <c r="AJ23">
        <v>9.3809523809523796</v>
      </c>
      <c r="AK23">
        <f t="shared" si="6"/>
        <v>9.5238095238095233E-2</v>
      </c>
      <c r="AL23" s="3">
        <f t="shared" si="7"/>
        <v>7.1065989847715741E-2</v>
      </c>
      <c r="AM23">
        <f t="shared" si="8"/>
        <v>0.74619289340101536</v>
      </c>
    </row>
    <row r="24" spans="8:39" x14ac:dyDescent="0.3">
      <c r="H24" s="2">
        <v>42209</v>
      </c>
      <c r="I24">
        <v>1</v>
      </c>
      <c r="J24">
        <v>29</v>
      </c>
      <c r="K24">
        <v>10</v>
      </c>
      <c r="L24">
        <v>829</v>
      </c>
      <c r="M24">
        <v>10</v>
      </c>
      <c r="N24">
        <v>28.586206896551701</v>
      </c>
      <c r="O24">
        <f t="shared" si="0"/>
        <v>3.4482758620689655E-2</v>
      </c>
      <c r="P24" s="3">
        <f t="shared" si="1"/>
        <v>1.2062726176115802E-2</v>
      </c>
      <c r="Q24">
        <f t="shared" si="2"/>
        <v>0.34981905910735855</v>
      </c>
      <c r="S24" s="2">
        <v>42041</v>
      </c>
      <c r="T24">
        <v>4</v>
      </c>
      <c r="U24">
        <v>63</v>
      </c>
      <c r="V24">
        <v>34</v>
      </c>
      <c r="W24">
        <v>990</v>
      </c>
      <c r="X24">
        <v>8.5</v>
      </c>
      <c r="Y24">
        <v>15.714285714285699</v>
      </c>
      <c r="Z24">
        <f t="shared" si="13"/>
        <v>6.3492063492063489E-2</v>
      </c>
      <c r="AA24" s="3">
        <f t="shared" si="14"/>
        <v>3.4343434343434343E-2</v>
      </c>
      <c r="AB24">
        <f t="shared" si="15"/>
        <v>0.54090909090909145</v>
      </c>
      <c r="AD24" t="s">
        <v>10</v>
      </c>
      <c r="AE24">
        <f t="shared" ref="AE24:AJ24" si="16">AVERAGE(AE3:AE23)</f>
        <v>3.8095238095238093</v>
      </c>
      <c r="AF24">
        <f t="shared" si="16"/>
        <v>15</v>
      </c>
      <c r="AG24">
        <f t="shared" si="16"/>
        <v>60.61904761904762</v>
      </c>
      <c r="AH24">
        <f t="shared" si="16"/>
        <v>181.57142857142858</v>
      </c>
      <c r="AI24">
        <f t="shared" si="16"/>
        <v>12.272354497354492</v>
      </c>
      <c r="AJ24">
        <f t="shared" si="16"/>
        <v>10.55178140020575</v>
      </c>
      <c r="AK24">
        <f>SUM(AK3:AK23)/31</f>
        <v>0.16725341520170742</v>
      </c>
      <c r="AL24">
        <f t="shared" ref="AL24:AM24" si="17">SUM(AL3:AL23)/31</f>
        <v>0.16806348970737381</v>
      </c>
      <c r="AM24">
        <f t="shared" si="17"/>
        <v>0.67414464220262027</v>
      </c>
    </row>
    <row r="25" spans="8:39" x14ac:dyDescent="0.3">
      <c r="H25" s="2">
        <v>42210</v>
      </c>
      <c r="I25">
        <v>5</v>
      </c>
      <c r="J25">
        <v>19</v>
      </c>
      <c r="K25">
        <v>14</v>
      </c>
      <c r="L25">
        <v>133</v>
      </c>
      <c r="M25">
        <v>2.8</v>
      </c>
      <c r="N25">
        <v>7</v>
      </c>
      <c r="O25">
        <f t="shared" si="0"/>
        <v>0.26315789473684209</v>
      </c>
      <c r="P25" s="3">
        <f t="shared" si="1"/>
        <v>0.10526315789473684</v>
      </c>
      <c r="Q25">
        <f t="shared" si="2"/>
        <v>0.39999999999999997</v>
      </c>
      <c r="S25" s="2">
        <v>42042</v>
      </c>
      <c r="T25">
        <v>2</v>
      </c>
      <c r="U25">
        <v>37</v>
      </c>
      <c r="V25">
        <v>12</v>
      </c>
      <c r="W25">
        <v>413</v>
      </c>
      <c r="X25">
        <v>6</v>
      </c>
      <c r="Y25">
        <v>11.162162162162099</v>
      </c>
      <c r="Z25">
        <f t="shared" si="13"/>
        <v>5.4054054054054057E-2</v>
      </c>
      <c r="AA25" s="3">
        <f t="shared" si="14"/>
        <v>2.9055690072639227E-2</v>
      </c>
      <c r="AB25">
        <f t="shared" si="15"/>
        <v>0.53753026634382872</v>
      </c>
      <c r="AE25">
        <f>AE24/AF24</f>
        <v>0.25396825396825395</v>
      </c>
      <c r="AG25">
        <f>AG24/AH24</f>
        <v>0.33385785470757934</v>
      </c>
      <c r="AI25">
        <f>AI24/AJ24</f>
        <v>1.1630599641796211</v>
      </c>
    </row>
    <row r="26" spans="8:39" x14ac:dyDescent="0.3">
      <c r="H26" s="2">
        <v>42211</v>
      </c>
      <c r="I26">
        <v>1</v>
      </c>
      <c r="J26">
        <v>33</v>
      </c>
      <c r="K26">
        <v>12</v>
      </c>
      <c r="L26">
        <v>598</v>
      </c>
      <c r="M26">
        <v>12</v>
      </c>
      <c r="N26">
        <v>18.1212121212121</v>
      </c>
      <c r="O26">
        <f t="shared" si="0"/>
        <v>3.0303030303030304E-2</v>
      </c>
      <c r="P26" s="3">
        <f t="shared" si="1"/>
        <v>2.0066889632107024E-2</v>
      </c>
      <c r="Q26">
        <f t="shared" si="2"/>
        <v>0.66220735785953255</v>
      </c>
      <c r="S26" s="2">
        <v>42044</v>
      </c>
      <c r="T26">
        <v>3</v>
      </c>
      <c r="U26">
        <v>44</v>
      </c>
      <c r="V26">
        <v>39</v>
      </c>
      <c r="W26">
        <v>872</v>
      </c>
      <c r="X26">
        <v>13</v>
      </c>
      <c r="Y26">
        <v>19.818181818181799</v>
      </c>
      <c r="Z26">
        <f t="shared" si="13"/>
        <v>6.8181818181818177E-2</v>
      </c>
      <c r="AA26" s="3">
        <f t="shared" si="14"/>
        <v>4.4724770642201837E-2</v>
      </c>
      <c r="AB26">
        <f t="shared" si="15"/>
        <v>0.6559633027522942</v>
      </c>
    </row>
    <row r="27" spans="8:39" x14ac:dyDescent="0.3">
      <c r="H27" s="2">
        <v>42212</v>
      </c>
      <c r="I27">
        <v>1</v>
      </c>
      <c r="J27">
        <v>28</v>
      </c>
      <c r="K27">
        <v>8</v>
      </c>
      <c r="L27">
        <v>170</v>
      </c>
      <c r="M27">
        <v>8</v>
      </c>
      <c r="N27">
        <v>6.0714285714285703</v>
      </c>
      <c r="O27">
        <f t="shared" si="0"/>
        <v>3.5714285714285712E-2</v>
      </c>
      <c r="P27" s="3">
        <f t="shared" si="1"/>
        <v>4.7058823529411764E-2</v>
      </c>
      <c r="Q27">
        <f t="shared" si="2"/>
        <v>1.3176470588235296</v>
      </c>
      <c r="S27" s="2">
        <v>42045</v>
      </c>
      <c r="T27">
        <v>6</v>
      </c>
      <c r="U27">
        <v>24</v>
      </c>
      <c r="V27">
        <v>258</v>
      </c>
      <c r="W27">
        <v>388</v>
      </c>
      <c r="X27">
        <v>43</v>
      </c>
      <c r="Y27">
        <v>16.1666666666666</v>
      </c>
      <c r="Z27">
        <f t="shared" si="13"/>
        <v>0.25</v>
      </c>
      <c r="AA27" s="3">
        <f t="shared" si="14"/>
        <v>0.66494845360824739</v>
      </c>
      <c r="AB27">
        <f t="shared" si="15"/>
        <v>2.6597938144330007</v>
      </c>
      <c r="AD27" t="s">
        <v>16</v>
      </c>
      <c r="AE27" t="s">
        <v>11</v>
      </c>
      <c r="AG27" t="s">
        <v>13</v>
      </c>
      <c r="AI27" t="s">
        <v>12</v>
      </c>
      <c r="AK27" t="s">
        <v>11</v>
      </c>
      <c r="AL27" t="s">
        <v>13</v>
      </c>
      <c r="AM27" t="s">
        <v>12</v>
      </c>
    </row>
    <row r="28" spans="8:39" x14ac:dyDescent="0.3">
      <c r="H28" s="2">
        <v>42213</v>
      </c>
      <c r="I28">
        <v>4</v>
      </c>
      <c r="J28">
        <v>46</v>
      </c>
      <c r="K28">
        <v>29</v>
      </c>
      <c r="L28">
        <v>239</v>
      </c>
      <c r="M28">
        <v>7.25</v>
      </c>
      <c r="N28">
        <v>5.1956521739130404</v>
      </c>
      <c r="O28">
        <f t="shared" si="0"/>
        <v>8.6956521739130432E-2</v>
      </c>
      <c r="P28" s="3">
        <f t="shared" si="1"/>
        <v>0.12133891213389121</v>
      </c>
      <c r="Q28">
        <f t="shared" si="2"/>
        <v>1.3953974895397498</v>
      </c>
      <c r="S28" s="2">
        <v>42046</v>
      </c>
      <c r="T28">
        <v>7</v>
      </c>
      <c r="U28">
        <v>105</v>
      </c>
      <c r="V28">
        <v>309</v>
      </c>
      <c r="W28">
        <v>1913</v>
      </c>
      <c r="X28">
        <v>44.142857142857103</v>
      </c>
      <c r="Y28">
        <v>18.219047619047601</v>
      </c>
      <c r="Z28">
        <f t="shared" si="13"/>
        <v>6.6666666666666666E-2</v>
      </c>
      <c r="AA28" s="3">
        <f t="shared" si="14"/>
        <v>0.1615263983272347</v>
      </c>
      <c r="AB28">
        <f t="shared" si="15"/>
        <v>2.422895974908521</v>
      </c>
      <c r="AD28" s="2">
        <v>42064</v>
      </c>
      <c r="AE28">
        <v>2</v>
      </c>
      <c r="AF28">
        <v>11</v>
      </c>
      <c r="AG28">
        <v>12</v>
      </c>
      <c r="AH28">
        <v>83</v>
      </c>
      <c r="AI28">
        <v>6</v>
      </c>
      <c r="AJ28">
        <v>7.5454545454545396</v>
      </c>
      <c r="AK28">
        <f>AE28/AF28</f>
        <v>0.18181818181818182</v>
      </c>
      <c r="AL28" s="3">
        <f>AG28/AH28</f>
        <v>0.14457831325301204</v>
      </c>
      <c r="AM28">
        <f>AI28/AJ28</f>
        <v>0.79518072289156683</v>
      </c>
    </row>
    <row r="29" spans="8:39" x14ac:dyDescent="0.3">
      <c r="H29" s="2">
        <v>42214</v>
      </c>
      <c r="I29">
        <v>2</v>
      </c>
      <c r="J29">
        <v>43</v>
      </c>
      <c r="K29">
        <v>18</v>
      </c>
      <c r="L29">
        <v>369</v>
      </c>
      <c r="M29">
        <v>9</v>
      </c>
      <c r="N29">
        <v>8.5813953488371997</v>
      </c>
      <c r="O29">
        <f t="shared" si="0"/>
        <v>4.6511627906976744E-2</v>
      </c>
      <c r="P29" s="3">
        <f t="shared" si="1"/>
        <v>4.878048780487805E-2</v>
      </c>
      <c r="Q29">
        <f t="shared" si="2"/>
        <v>1.0487804878048792</v>
      </c>
      <c r="S29" s="2">
        <v>42047</v>
      </c>
      <c r="T29">
        <v>3</v>
      </c>
      <c r="U29">
        <v>34</v>
      </c>
      <c r="V29">
        <v>13</v>
      </c>
      <c r="W29">
        <v>216</v>
      </c>
      <c r="X29">
        <v>4.3333333333333304</v>
      </c>
      <c r="Y29">
        <v>6.3529411764705799</v>
      </c>
      <c r="Z29">
        <f>SUM(Z19:Z28)/28</f>
        <v>4.5631088776490393E-2</v>
      </c>
      <c r="AA29">
        <f t="shared" ref="AA29:AB29" si="18">SUM(AA19:AA28)/28</f>
        <v>5.5583261130047489E-2</v>
      </c>
      <c r="AB29">
        <f t="shared" si="18"/>
        <v>0.38068772256514988</v>
      </c>
      <c r="AD29" s="2">
        <v>42065</v>
      </c>
      <c r="AE29">
        <v>5</v>
      </c>
      <c r="AF29">
        <v>17</v>
      </c>
      <c r="AG29">
        <v>222</v>
      </c>
      <c r="AH29">
        <v>318</v>
      </c>
      <c r="AI29">
        <v>44.4</v>
      </c>
      <c r="AJ29">
        <v>18.705882352941099</v>
      </c>
      <c r="AK29">
        <f t="shared" ref="AK29:AK48" si="19">AE29/AF29</f>
        <v>0.29411764705882354</v>
      </c>
      <c r="AL29" s="3">
        <f t="shared" ref="AL29:AL48" si="20">AG29/AH29</f>
        <v>0.69811320754716977</v>
      </c>
      <c r="AM29">
        <f t="shared" ref="AM29:AM48" si="21">AI29/AJ29</f>
        <v>2.3735849056603873</v>
      </c>
    </row>
    <row r="30" spans="8:39" x14ac:dyDescent="0.3">
      <c r="H30" s="2">
        <v>42216</v>
      </c>
      <c r="I30">
        <v>8</v>
      </c>
      <c r="J30">
        <v>27</v>
      </c>
      <c r="K30">
        <v>121</v>
      </c>
      <c r="L30">
        <v>296</v>
      </c>
      <c r="M30">
        <v>15.125</v>
      </c>
      <c r="N30">
        <v>10.9629629629629</v>
      </c>
      <c r="O30">
        <f t="shared" si="0"/>
        <v>0.29629629629629628</v>
      </c>
      <c r="P30" s="3">
        <f t="shared" si="1"/>
        <v>0.40878378378378377</v>
      </c>
      <c r="Q30">
        <f t="shared" si="2"/>
        <v>1.3796452702702782</v>
      </c>
      <c r="S30" s="2">
        <v>42048</v>
      </c>
      <c r="T30">
        <v>6</v>
      </c>
      <c r="U30">
        <v>36</v>
      </c>
      <c r="V30">
        <v>24</v>
      </c>
      <c r="W30">
        <v>507</v>
      </c>
      <c r="X30">
        <v>4</v>
      </c>
      <c r="Y30">
        <v>14.0833333333333</v>
      </c>
      <c r="Z30">
        <f t="shared" ref="Z30:AA43" si="22">SUM(Z20:Z29)/28</f>
        <v>4.0292129403525327E-2</v>
      </c>
      <c r="AA30">
        <f t="shared" si="22"/>
        <v>5.0425520456120629E-2</v>
      </c>
      <c r="AD30" s="2">
        <v>42066</v>
      </c>
      <c r="AE30">
        <v>7</v>
      </c>
      <c r="AF30">
        <v>32</v>
      </c>
      <c r="AG30">
        <v>407</v>
      </c>
      <c r="AH30">
        <v>862</v>
      </c>
      <c r="AI30">
        <v>58.142857142857103</v>
      </c>
      <c r="AJ30">
        <v>26.9375</v>
      </c>
      <c r="AK30">
        <f t="shared" si="19"/>
        <v>0.21875</v>
      </c>
      <c r="AL30" s="3">
        <f t="shared" si="20"/>
        <v>0.47215777262180975</v>
      </c>
      <c r="AM30">
        <f t="shared" si="21"/>
        <v>2.1584355319854147</v>
      </c>
    </row>
    <row r="31" spans="8:39" x14ac:dyDescent="0.3">
      <c r="H31" t="s">
        <v>10</v>
      </c>
      <c r="I31">
        <f>SUM(I3:I30)/31</f>
        <v>4.870967741935484</v>
      </c>
      <c r="J31">
        <f t="shared" ref="J31:Q31" si="23">SUM(J3:J30)/31</f>
        <v>24.096774193548388</v>
      </c>
      <c r="K31">
        <f t="shared" si="23"/>
        <v>98.258064516129039</v>
      </c>
      <c r="L31">
        <f t="shared" si="23"/>
        <v>335.90322580645159</v>
      </c>
      <c r="M31">
        <f t="shared" si="23"/>
        <v>10.883393639832239</v>
      </c>
      <c r="N31">
        <f t="shared" si="23"/>
        <v>11.362624438877683</v>
      </c>
      <c r="O31">
        <f t="shared" si="23"/>
        <v>0.1917735051018653</v>
      </c>
      <c r="P31">
        <f t="shared" si="23"/>
        <v>0.22192317599661385</v>
      </c>
      <c r="Q31">
        <f t="shared" si="23"/>
        <v>0.96599974470874206</v>
      </c>
      <c r="S31" s="2">
        <v>42050</v>
      </c>
      <c r="T31">
        <v>2</v>
      </c>
      <c r="U31">
        <v>17</v>
      </c>
      <c r="V31">
        <v>10</v>
      </c>
      <c r="W31">
        <v>100</v>
      </c>
      <c r="X31">
        <v>5</v>
      </c>
      <c r="Y31">
        <v>5.8823529411764701</v>
      </c>
      <c r="Z31">
        <f t="shared" si="22"/>
        <v>3.8911585152899344E-2</v>
      </c>
      <c r="AA31">
        <f t="shared" si="22"/>
        <v>5.0187036755737345E-2</v>
      </c>
      <c r="AD31" s="2">
        <v>42067</v>
      </c>
      <c r="AE31">
        <v>9</v>
      </c>
      <c r="AF31">
        <v>16</v>
      </c>
      <c r="AG31">
        <v>67</v>
      </c>
      <c r="AH31">
        <v>186</v>
      </c>
      <c r="AI31">
        <v>7.4444444444444402</v>
      </c>
      <c r="AJ31">
        <v>11.625</v>
      </c>
      <c r="AK31">
        <f t="shared" si="19"/>
        <v>0.5625</v>
      </c>
      <c r="AL31" s="3">
        <f t="shared" si="20"/>
        <v>0.36021505376344087</v>
      </c>
      <c r="AM31">
        <f t="shared" si="21"/>
        <v>0.64038231780167232</v>
      </c>
    </row>
    <row r="32" spans="8:39" x14ac:dyDescent="0.3">
      <c r="I32">
        <f>I31/J31</f>
        <v>0.20214190093708165</v>
      </c>
      <c r="K32">
        <f>K31/L31</f>
        <v>0.29251896667627009</v>
      </c>
      <c r="M32">
        <f>M31/N31</f>
        <v>0.95782393393151877</v>
      </c>
      <c r="S32" s="2">
        <v>42051</v>
      </c>
      <c r="T32">
        <v>3</v>
      </c>
      <c r="U32">
        <v>11</v>
      </c>
      <c r="V32">
        <v>20</v>
      </c>
      <c r="W32">
        <v>78</v>
      </c>
      <c r="X32">
        <v>6.6666666666666599</v>
      </c>
      <c r="Y32">
        <v>7.0909090909090899</v>
      </c>
      <c r="Z32">
        <f t="shared" si="22"/>
        <v>3.5475029796390931E-2</v>
      </c>
      <c r="AA32">
        <f t="shared" si="22"/>
        <v>5.0361710666749875E-2</v>
      </c>
      <c r="AD32" s="2">
        <v>42068</v>
      </c>
      <c r="AE32">
        <v>7</v>
      </c>
      <c r="AF32">
        <v>15</v>
      </c>
      <c r="AG32">
        <v>55</v>
      </c>
      <c r="AH32">
        <v>113</v>
      </c>
      <c r="AI32">
        <v>7.8571428571428497</v>
      </c>
      <c r="AJ32">
        <v>7.5333333333333297</v>
      </c>
      <c r="AK32">
        <f t="shared" si="19"/>
        <v>0.46666666666666667</v>
      </c>
      <c r="AL32" s="3">
        <f t="shared" si="20"/>
        <v>0.48672566371681414</v>
      </c>
      <c r="AM32">
        <f t="shared" si="21"/>
        <v>1.0429835651074584</v>
      </c>
    </row>
    <row r="33" spans="8:39" x14ac:dyDescent="0.3">
      <c r="S33" s="2">
        <v>42052</v>
      </c>
      <c r="T33">
        <v>1</v>
      </c>
      <c r="U33">
        <v>6</v>
      </c>
      <c r="V33">
        <v>10</v>
      </c>
      <c r="W33">
        <v>50</v>
      </c>
      <c r="X33">
        <v>10</v>
      </c>
      <c r="Y33">
        <v>8.3333333333333304</v>
      </c>
      <c r="Z33">
        <f t="shared" si="22"/>
        <v>3.0364444125853873E-2</v>
      </c>
      <c r="AA33">
        <f t="shared" si="22"/>
        <v>4.4719867000086171E-2</v>
      </c>
      <c r="AD33" s="2">
        <v>42069</v>
      </c>
      <c r="AE33">
        <v>2</v>
      </c>
      <c r="AF33">
        <v>9</v>
      </c>
      <c r="AG33">
        <v>10</v>
      </c>
      <c r="AH33">
        <v>61</v>
      </c>
      <c r="AI33">
        <v>5</v>
      </c>
      <c r="AJ33">
        <v>6.7777777777777697</v>
      </c>
      <c r="AK33">
        <f t="shared" si="19"/>
        <v>0.22222222222222221</v>
      </c>
      <c r="AL33" s="3">
        <f t="shared" si="20"/>
        <v>0.16393442622950818</v>
      </c>
      <c r="AM33">
        <f t="shared" si="21"/>
        <v>0.73770491803278782</v>
      </c>
    </row>
    <row r="34" spans="8:39" x14ac:dyDescent="0.3">
      <c r="S34" s="2">
        <v>42053</v>
      </c>
      <c r="T34">
        <v>6</v>
      </c>
      <c r="U34">
        <v>20</v>
      </c>
      <c r="V34">
        <v>95</v>
      </c>
      <c r="W34">
        <v>169</v>
      </c>
      <c r="X34">
        <v>15.8333333333333</v>
      </c>
      <c r="Y34">
        <v>8.4499999999999993</v>
      </c>
      <c r="Z34">
        <f t="shared" si="22"/>
        <v>2.4752459987491513E-2</v>
      </c>
      <c r="AA34">
        <f t="shared" si="22"/>
        <v>4.2352719392946388E-2</v>
      </c>
      <c r="AD34" s="2">
        <v>42070</v>
      </c>
      <c r="AE34">
        <v>1</v>
      </c>
      <c r="AF34">
        <v>10</v>
      </c>
      <c r="AG34">
        <v>8</v>
      </c>
      <c r="AH34">
        <v>107</v>
      </c>
      <c r="AI34">
        <v>8</v>
      </c>
      <c r="AJ34">
        <v>10.7</v>
      </c>
      <c r="AK34">
        <f t="shared" si="19"/>
        <v>0.1</v>
      </c>
      <c r="AL34" s="3">
        <f t="shared" si="20"/>
        <v>7.476635514018691E-2</v>
      </c>
      <c r="AM34">
        <f t="shared" si="21"/>
        <v>0.74766355140186924</v>
      </c>
    </row>
    <row r="35" spans="8:39" x14ac:dyDescent="0.3">
      <c r="S35" s="2">
        <v>42054</v>
      </c>
      <c r="T35">
        <v>4</v>
      </c>
      <c r="U35">
        <v>13</v>
      </c>
      <c r="V35">
        <v>16</v>
      </c>
      <c r="W35">
        <v>162</v>
      </c>
      <c r="X35">
        <v>4</v>
      </c>
      <c r="Y35">
        <v>12.4615384615384</v>
      </c>
      <c r="Z35">
        <f t="shared" si="22"/>
        <v>2.3368902719471087E-2</v>
      </c>
      <c r="AA35">
        <f t="shared" si="22"/>
        <v>4.2638765287571823E-2</v>
      </c>
      <c r="AD35" s="2">
        <v>42071</v>
      </c>
      <c r="AE35">
        <v>1</v>
      </c>
      <c r="AF35">
        <v>7</v>
      </c>
      <c r="AG35">
        <v>2</v>
      </c>
      <c r="AH35">
        <v>34</v>
      </c>
      <c r="AI35">
        <v>2</v>
      </c>
      <c r="AJ35">
        <v>4.8571428571428497</v>
      </c>
      <c r="AK35">
        <f t="shared" si="19"/>
        <v>0.14285714285714285</v>
      </c>
      <c r="AL35" s="3">
        <f t="shared" si="20"/>
        <v>5.8823529411764705E-2</v>
      </c>
      <c r="AM35">
        <f t="shared" si="21"/>
        <v>0.41176470588235359</v>
      </c>
    </row>
    <row r="36" spans="8:39" x14ac:dyDescent="0.3">
      <c r="H36" t="s">
        <v>9</v>
      </c>
      <c r="O36" t="s">
        <v>11</v>
      </c>
      <c r="P36" t="s">
        <v>13</v>
      </c>
      <c r="Q36" t="s">
        <v>12</v>
      </c>
      <c r="S36" s="2">
        <v>42055</v>
      </c>
      <c r="T36">
        <v>2</v>
      </c>
      <c r="U36">
        <v>12</v>
      </c>
      <c r="V36">
        <v>5</v>
      </c>
      <c r="W36">
        <v>93</v>
      </c>
      <c r="X36">
        <v>2.5</v>
      </c>
      <c r="Y36">
        <v>7.75</v>
      </c>
      <c r="Z36">
        <f t="shared" si="22"/>
        <v>2.2273004457521693E-2</v>
      </c>
      <c r="AA36">
        <f t="shared" si="22"/>
        <v>4.3123875116676556E-2</v>
      </c>
      <c r="AD36" s="2">
        <v>42072</v>
      </c>
      <c r="AE36">
        <v>4</v>
      </c>
      <c r="AF36">
        <v>15</v>
      </c>
      <c r="AG36">
        <v>16</v>
      </c>
      <c r="AH36">
        <v>213</v>
      </c>
      <c r="AI36">
        <v>4</v>
      </c>
      <c r="AJ36">
        <v>14.2</v>
      </c>
      <c r="AK36">
        <f t="shared" si="19"/>
        <v>0.26666666666666666</v>
      </c>
      <c r="AL36" s="3">
        <f t="shared" si="20"/>
        <v>7.5117370892018781E-2</v>
      </c>
      <c r="AM36">
        <f t="shared" si="21"/>
        <v>0.28169014084507044</v>
      </c>
    </row>
    <row r="37" spans="8:39" x14ac:dyDescent="0.3">
      <c r="H37" s="2">
        <v>42186</v>
      </c>
      <c r="I37">
        <v>1</v>
      </c>
      <c r="J37">
        <v>13</v>
      </c>
      <c r="K37">
        <v>10</v>
      </c>
      <c r="L37">
        <v>75</v>
      </c>
      <c r="M37">
        <v>10</v>
      </c>
      <c r="N37">
        <v>5.7692307692307603</v>
      </c>
      <c r="O37">
        <f>I37/J37</f>
        <v>7.6923076923076927E-2</v>
      </c>
      <c r="P37" s="3">
        <f>K37/L37</f>
        <v>0.13333333333333333</v>
      </c>
      <c r="Q37">
        <f>M37/N37</f>
        <v>1.7333333333333361</v>
      </c>
      <c r="S37" s="2">
        <v>42056</v>
      </c>
      <c r="T37">
        <v>1</v>
      </c>
      <c r="U37">
        <v>9</v>
      </c>
      <c r="V37">
        <v>3</v>
      </c>
      <c r="W37">
        <v>40</v>
      </c>
      <c r="X37">
        <v>3</v>
      </c>
      <c r="Y37">
        <v>4.4444444444444402</v>
      </c>
      <c r="Z37">
        <f t="shared" si="22"/>
        <v>2.0633403967368246E-2</v>
      </c>
      <c r="AA37">
        <f t="shared" si="22"/>
        <v>4.3066700276479221E-2</v>
      </c>
      <c r="AD37" s="2">
        <v>42073</v>
      </c>
      <c r="AE37">
        <v>4</v>
      </c>
      <c r="AF37">
        <v>18</v>
      </c>
      <c r="AG37">
        <v>26</v>
      </c>
      <c r="AH37">
        <v>222</v>
      </c>
      <c r="AI37">
        <v>6.5</v>
      </c>
      <c r="AJ37">
        <v>12.3333333333333</v>
      </c>
      <c r="AK37">
        <f t="shared" si="19"/>
        <v>0.22222222222222221</v>
      </c>
      <c r="AL37" s="3">
        <f t="shared" si="20"/>
        <v>0.11711711711711711</v>
      </c>
      <c r="AM37">
        <f t="shared" si="21"/>
        <v>0.52702702702702842</v>
      </c>
    </row>
    <row r="38" spans="8:39" x14ac:dyDescent="0.3">
      <c r="H38" s="2">
        <v>42187</v>
      </c>
      <c r="I38">
        <v>4</v>
      </c>
      <c r="J38">
        <v>10</v>
      </c>
      <c r="K38">
        <v>26</v>
      </c>
      <c r="L38">
        <v>65</v>
      </c>
      <c r="M38">
        <v>6.5</v>
      </c>
      <c r="N38">
        <v>6.5</v>
      </c>
      <c r="O38">
        <f t="shared" ref="O38:O62" si="24">I38/J38</f>
        <v>0.4</v>
      </c>
      <c r="P38" s="3">
        <f t="shared" ref="P38:P63" si="25">K38/L38</f>
        <v>0.4</v>
      </c>
      <c r="Q38">
        <f t="shared" ref="Q38:Q63" si="26">M38/N38</f>
        <v>1</v>
      </c>
      <c r="S38" s="2">
        <v>42057</v>
      </c>
      <c r="T38">
        <v>2</v>
      </c>
      <c r="U38">
        <v>4</v>
      </c>
      <c r="V38">
        <v>10</v>
      </c>
      <c r="W38">
        <v>23</v>
      </c>
      <c r="X38">
        <v>5</v>
      </c>
      <c r="Y38">
        <v>5.75</v>
      </c>
      <c r="Z38">
        <f t="shared" si="22"/>
        <v>1.244173982334568E-2</v>
      </c>
      <c r="AA38">
        <f t="shared" si="22"/>
        <v>2.0856637657487503E-2</v>
      </c>
      <c r="AD38" s="2">
        <v>42076</v>
      </c>
      <c r="AE38">
        <v>4</v>
      </c>
      <c r="AF38">
        <v>14</v>
      </c>
      <c r="AG38">
        <v>92</v>
      </c>
      <c r="AH38">
        <v>165</v>
      </c>
      <c r="AI38">
        <v>23</v>
      </c>
      <c r="AJ38">
        <v>11.785714285714199</v>
      </c>
      <c r="AK38">
        <f t="shared" si="19"/>
        <v>0.2857142857142857</v>
      </c>
      <c r="AL38" s="3">
        <f t="shared" si="20"/>
        <v>0.55757575757575761</v>
      </c>
      <c r="AM38">
        <f t="shared" si="21"/>
        <v>1.9515151515151659</v>
      </c>
    </row>
    <row r="39" spans="8:39" x14ac:dyDescent="0.3">
      <c r="H39" s="2">
        <v>42188</v>
      </c>
      <c r="I39">
        <v>2</v>
      </c>
      <c r="J39">
        <v>9</v>
      </c>
      <c r="K39">
        <v>10</v>
      </c>
      <c r="L39">
        <v>80</v>
      </c>
      <c r="M39">
        <v>5</v>
      </c>
      <c r="N39">
        <v>8.8888888888888804</v>
      </c>
      <c r="O39">
        <f t="shared" si="24"/>
        <v>0.22222222222222221</v>
      </c>
      <c r="P39" s="3">
        <f t="shared" si="25"/>
        <v>0.125</v>
      </c>
      <c r="Q39">
        <f t="shared" si="26"/>
        <v>0.56250000000000056</v>
      </c>
      <c r="S39" s="2">
        <v>42059</v>
      </c>
      <c r="T39">
        <v>2</v>
      </c>
      <c r="U39">
        <v>33</v>
      </c>
      <c r="V39">
        <v>10</v>
      </c>
      <c r="W39">
        <v>942</v>
      </c>
      <c r="X39">
        <v>5</v>
      </c>
      <c r="Y39">
        <v>28.545454545454501</v>
      </c>
      <c r="Z39">
        <f t="shared" si="22"/>
        <v>1.0505135293227075E-2</v>
      </c>
      <c r="AA39">
        <f t="shared" si="22"/>
        <v>1.5832717633567965E-2</v>
      </c>
      <c r="AD39" s="2">
        <v>42080</v>
      </c>
      <c r="AE39">
        <v>4</v>
      </c>
      <c r="AF39">
        <v>21</v>
      </c>
      <c r="AG39">
        <v>93</v>
      </c>
      <c r="AH39">
        <v>304</v>
      </c>
      <c r="AI39">
        <v>23.25</v>
      </c>
      <c r="AJ39">
        <v>14.4761904761904</v>
      </c>
      <c r="AK39">
        <f t="shared" si="19"/>
        <v>0.19047619047619047</v>
      </c>
      <c r="AL39" s="3">
        <f t="shared" si="20"/>
        <v>0.30592105263157893</v>
      </c>
      <c r="AM39">
        <f t="shared" si="21"/>
        <v>1.606085526315798</v>
      </c>
    </row>
    <row r="40" spans="8:39" x14ac:dyDescent="0.3">
      <c r="H40" s="2">
        <v>42189</v>
      </c>
      <c r="I40">
        <v>8</v>
      </c>
      <c r="J40">
        <v>15</v>
      </c>
      <c r="K40">
        <v>185</v>
      </c>
      <c r="L40">
        <v>221</v>
      </c>
      <c r="M40">
        <v>23.125</v>
      </c>
      <c r="N40">
        <v>14.733333333333301</v>
      </c>
      <c r="O40">
        <f t="shared" si="24"/>
        <v>0.53333333333333333</v>
      </c>
      <c r="P40" s="3">
        <f t="shared" si="25"/>
        <v>0.83710407239819007</v>
      </c>
      <c r="Q40">
        <f t="shared" si="26"/>
        <v>1.5695701357466099</v>
      </c>
      <c r="S40" s="2">
        <v>42060</v>
      </c>
      <c r="T40">
        <v>3</v>
      </c>
      <c r="U40">
        <v>16</v>
      </c>
      <c r="V40">
        <v>34</v>
      </c>
      <c r="W40">
        <v>297</v>
      </c>
      <c r="X40">
        <v>11.3333333333333</v>
      </c>
      <c r="Y40">
        <v>18.5625</v>
      </c>
      <c r="Z40">
        <f t="shared" si="22"/>
        <v>9.2506369545390984E-3</v>
      </c>
      <c r="AA40">
        <f t="shared" si="22"/>
        <v>1.4413055365836553E-2</v>
      </c>
      <c r="AD40" s="2">
        <v>42081</v>
      </c>
      <c r="AE40">
        <v>1</v>
      </c>
      <c r="AF40">
        <v>18</v>
      </c>
      <c r="AG40">
        <v>10</v>
      </c>
      <c r="AH40">
        <v>130</v>
      </c>
      <c r="AI40">
        <v>10</v>
      </c>
      <c r="AJ40">
        <v>7.2222222222222197</v>
      </c>
      <c r="AK40">
        <f t="shared" si="19"/>
        <v>5.5555555555555552E-2</v>
      </c>
      <c r="AL40" s="3">
        <f t="shared" si="20"/>
        <v>7.6923076923076927E-2</v>
      </c>
      <c r="AM40">
        <f t="shared" si="21"/>
        <v>1.384615384615385</v>
      </c>
    </row>
    <row r="41" spans="8:39" x14ac:dyDescent="0.3">
      <c r="H41" s="2">
        <v>42190</v>
      </c>
      <c r="I41">
        <v>33</v>
      </c>
      <c r="J41">
        <v>44</v>
      </c>
      <c r="K41">
        <v>1510</v>
      </c>
      <c r="L41">
        <v>1626</v>
      </c>
      <c r="M41">
        <v>45.757575757575701</v>
      </c>
      <c r="N41">
        <v>36.954545454545404</v>
      </c>
      <c r="O41">
        <f t="shared" si="24"/>
        <v>0.75</v>
      </c>
      <c r="P41" s="3">
        <f t="shared" si="25"/>
        <v>0.9286592865928659</v>
      </c>
      <c r="Q41">
        <f t="shared" si="26"/>
        <v>1.2382123821238213</v>
      </c>
      <c r="S41" s="2">
        <v>42061</v>
      </c>
      <c r="T41">
        <v>8</v>
      </c>
      <c r="U41">
        <v>20</v>
      </c>
      <c r="V41">
        <v>51</v>
      </c>
      <c r="W41">
        <v>167</v>
      </c>
      <c r="X41">
        <v>6.375</v>
      </c>
      <c r="Y41">
        <v>8.35</v>
      </c>
      <c r="Z41">
        <f t="shared" si="22"/>
        <v>8.142012224218162E-3</v>
      </c>
      <c r="AA41">
        <f t="shared" si="22"/>
        <v>1.3126895898326408E-2</v>
      </c>
      <c r="AD41" s="2">
        <v>42082</v>
      </c>
      <c r="AE41">
        <v>8</v>
      </c>
      <c r="AF41">
        <v>17</v>
      </c>
      <c r="AG41">
        <v>163</v>
      </c>
      <c r="AH41">
        <v>395</v>
      </c>
      <c r="AI41">
        <v>20.375</v>
      </c>
      <c r="AJ41">
        <v>23.235294117647001</v>
      </c>
      <c r="AK41">
        <f t="shared" si="19"/>
        <v>0.47058823529411764</v>
      </c>
      <c r="AL41" s="3">
        <f t="shared" si="20"/>
        <v>0.41265822784810124</v>
      </c>
      <c r="AM41">
        <f t="shared" si="21"/>
        <v>0.87689873417721742</v>
      </c>
    </row>
    <row r="42" spans="8:39" x14ac:dyDescent="0.3">
      <c r="H42" s="2">
        <v>42191</v>
      </c>
      <c r="I42">
        <v>16</v>
      </c>
      <c r="J42">
        <v>35</v>
      </c>
      <c r="K42">
        <v>455</v>
      </c>
      <c r="L42">
        <v>588</v>
      </c>
      <c r="M42">
        <v>28.4375</v>
      </c>
      <c r="N42">
        <v>16.8</v>
      </c>
      <c r="O42">
        <f t="shared" si="24"/>
        <v>0.45714285714285713</v>
      </c>
      <c r="P42" s="3">
        <f t="shared" si="25"/>
        <v>0.77380952380952384</v>
      </c>
      <c r="Q42">
        <f t="shared" si="26"/>
        <v>1.6927083333333333</v>
      </c>
      <c r="S42" s="2">
        <v>42062</v>
      </c>
      <c r="T42">
        <v>1</v>
      </c>
      <c r="U42">
        <v>15</v>
      </c>
      <c r="V42">
        <v>30</v>
      </c>
      <c r="W42">
        <v>467</v>
      </c>
      <c r="X42">
        <v>30</v>
      </c>
      <c r="Y42">
        <v>31.133333333333301</v>
      </c>
      <c r="Z42">
        <f t="shared" si="22"/>
        <v>7.0430989053366904E-3</v>
      </c>
      <c r="AA42">
        <f t="shared" si="22"/>
        <v>1.1803319439133158E-2</v>
      </c>
      <c r="AD42" s="2">
        <v>42083</v>
      </c>
      <c r="AE42">
        <v>12</v>
      </c>
      <c r="AF42">
        <v>27</v>
      </c>
      <c r="AG42">
        <v>61</v>
      </c>
      <c r="AH42">
        <v>135</v>
      </c>
      <c r="AI42">
        <v>5.0833333333333304</v>
      </c>
      <c r="AJ42">
        <v>5</v>
      </c>
      <c r="AK42">
        <f t="shared" si="19"/>
        <v>0.44444444444444442</v>
      </c>
      <c r="AL42" s="3">
        <f t="shared" si="20"/>
        <v>0.45185185185185184</v>
      </c>
      <c r="AM42">
        <f t="shared" si="21"/>
        <v>1.0166666666666662</v>
      </c>
    </row>
    <row r="43" spans="8:39" x14ac:dyDescent="0.3">
      <c r="H43" s="2">
        <v>42192</v>
      </c>
      <c r="I43">
        <v>3</v>
      </c>
      <c r="J43">
        <v>25</v>
      </c>
      <c r="K43">
        <v>19</v>
      </c>
      <c r="L43">
        <v>201</v>
      </c>
      <c r="M43">
        <v>6.3333333333333304</v>
      </c>
      <c r="N43">
        <v>8.0399999999999991</v>
      </c>
      <c r="O43">
        <f t="shared" si="24"/>
        <v>0.12</v>
      </c>
      <c r="P43" s="3">
        <f t="shared" si="25"/>
        <v>9.4527363184079602E-2</v>
      </c>
      <c r="Q43">
        <f t="shared" si="26"/>
        <v>0.78772802653399643</v>
      </c>
      <c r="S43" s="2">
        <v>42063</v>
      </c>
      <c r="T43">
        <v>3</v>
      </c>
      <c r="U43">
        <v>12</v>
      </c>
      <c r="V43">
        <v>75</v>
      </c>
      <c r="W43">
        <v>205</v>
      </c>
      <c r="X43">
        <v>25</v>
      </c>
      <c r="Y43">
        <v>17.0833333333333</v>
      </c>
      <c r="Z43">
        <f t="shared" si="22"/>
        <v>6.0276728020847549E-3</v>
      </c>
      <c r="AA43">
        <f t="shared" si="22"/>
        <v>1.0426234038146845E-2</v>
      </c>
      <c r="AD43" s="2">
        <v>42084</v>
      </c>
      <c r="AE43">
        <v>3</v>
      </c>
      <c r="AF43">
        <v>7</v>
      </c>
      <c r="AG43">
        <v>24</v>
      </c>
      <c r="AH43">
        <v>34</v>
      </c>
      <c r="AI43">
        <v>8</v>
      </c>
      <c r="AJ43">
        <v>4.8571428571428497</v>
      </c>
      <c r="AK43">
        <f t="shared" si="19"/>
        <v>0.42857142857142855</v>
      </c>
      <c r="AL43" s="3">
        <f t="shared" si="20"/>
        <v>0.70588235294117652</v>
      </c>
      <c r="AM43">
        <f t="shared" si="21"/>
        <v>1.6470588235294144</v>
      </c>
    </row>
    <row r="44" spans="8:39" x14ac:dyDescent="0.3">
      <c r="H44" s="2">
        <v>42194</v>
      </c>
      <c r="I44">
        <v>11</v>
      </c>
      <c r="J44">
        <v>21</v>
      </c>
      <c r="K44">
        <v>118</v>
      </c>
      <c r="L44">
        <v>221</v>
      </c>
      <c r="M44">
        <v>10.7272727272727</v>
      </c>
      <c r="N44">
        <v>10.523809523809501</v>
      </c>
      <c r="O44">
        <f t="shared" si="24"/>
        <v>0.52380952380952384</v>
      </c>
      <c r="P44" s="3">
        <f t="shared" si="25"/>
        <v>0.5339366515837104</v>
      </c>
      <c r="Q44">
        <f t="shared" si="26"/>
        <v>1.0193336075689012</v>
      </c>
      <c r="Z44">
        <f>SUM(Z19:Z43)/28</f>
        <v>5.7599386790410524E-2</v>
      </c>
      <c r="AA44">
        <f>SUM(AA19:AA43)/28</f>
        <v>7.3758915277008716E-2</v>
      </c>
      <c r="AD44" s="2">
        <v>42086</v>
      </c>
      <c r="AE44">
        <v>1</v>
      </c>
      <c r="AF44">
        <v>14</v>
      </c>
      <c r="AG44">
        <v>5</v>
      </c>
      <c r="AH44">
        <v>169</v>
      </c>
      <c r="AI44">
        <v>5</v>
      </c>
      <c r="AJ44">
        <v>12.0714285714285</v>
      </c>
      <c r="AK44">
        <f t="shared" si="19"/>
        <v>7.1428571428571425E-2</v>
      </c>
      <c r="AL44" s="3">
        <f t="shared" si="20"/>
        <v>2.9585798816568046E-2</v>
      </c>
      <c r="AM44">
        <f t="shared" si="21"/>
        <v>0.41420118343195511</v>
      </c>
    </row>
    <row r="45" spans="8:39" x14ac:dyDescent="0.3">
      <c r="H45" s="2">
        <v>42195</v>
      </c>
      <c r="I45">
        <v>18</v>
      </c>
      <c r="J45">
        <v>32</v>
      </c>
      <c r="K45">
        <v>219</v>
      </c>
      <c r="L45">
        <v>313</v>
      </c>
      <c r="M45">
        <v>12.1666666666666</v>
      </c>
      <c r="N45">
        <v>9.78125</v>
      </c>
      <c r="O45">
        <f t="shared" si="24"/>
        <v>0.5625</v>
      </c>
      <c r="P45" s="3">
        <f t="shared" si="25"/>
        <v>0.69968051118210861</v>
      </c>
      <c r="Q45">
        <f t="shared" si="26"/>
        <v>1.2438764643237419</v>
      </c>
      <c r="AD45" s="2">
        <v>42087</v>
      </c>
      <c r="AE45">
        <v>2</v>
      </c>
      <c r="AF45">
        <v>12</v>
      </c>
      <c r="AG45">
        <v>4</v>
      </c>
      <c r="AH45">
        <v>68</v>
      </c>
      <c r="AI45">
        <v>2</v>
      </c>
      <c r="AJ45">
        <v>5.6666666666666599</v>
      </c>
      <c r="AK45">
        <f t="shared" si="19"/>
        <v>0.16666666666666666</v>
      </c>
      <c r="AL45" s="3">
        <f t="shared" si="20"/>
        <v>5.8823529411764705E-2</v>
      </c>
      <c r="AM45">
        <f t="shared" si="21"/>
        <v>0.35294117647058865</v>
      </c>
    </row>
    <row r="46" spans="8:39" x14ac:dyDescent="0.3">
      <c r="H46" s="2">
        <v>42196</v>
      </c>
      <c r="I46">
        <v>2</v>
      </c>
      <c r="J46">
        <v>9</v>
      </c>
      <c r="K46">
        <v>79</v>
      </c>
      <c r="L46">
        <v>172</v>
      </c>
      <c r="M46">
        <v>39.5</v>
      </c>
      <c r="N46">
        <v>19.1111111111111</v>
      </c>
      <c r="O46">
        <f t="shared" si="24"/>
        <v>0.22222222222222221</v>
      </c>
      <c r="P46" s="3">
        <f t="shared" si="25"/>
        <v>0.45930232558139533</v>
      </c>
      <c r="Q46">
        <f t="shared" si="26"/>
        <v>2.0668604651162803</v>
      </c>
      <c r="AD46" s="2">
        <v>42088</v>
      </c>
      <c r="AE46">
        <v>2</v>
      </c>
      <c r="AF46">
        <v>7</v>
      </c>
      <c r="AG46">
        <v>4</v>
      </c>
      <c r="AH46">
        <v>48</v>
      </c>
      <c r="AI46">
        <v>2</v>
      </c>
      <c r="AJ46">
        <v>6.8571428571428497</v>
      </c>
      <c r="AK46">
        <f t="shared" si="19"/>
        <v>0.2857142857142857</v>
      </c>
      <c r="AL46" s="3">
        <f t="shared" si="20"/>
        <v>8.3333333333333329E-2</v>
      </c>
      <c r="AM46">
        <f t="shared" si="21"/>
        <v>0.29166666666666696</v>
      </c>
    </row>
    <row r="47" spans="8:39" x14ac:dyDescent="0.3">
      <c r="H47" s="2">
        <v>42197</v>
      </c>
      <c r="I47">
        <v>4</v>
      </c>
      <c r="J47">
        <v>12</v>
      </c>
      <c r="K47">
        <v>5</v>
      </c>
      <c r="L47">
        <v>20</v>
      </c>
      <c r="M47">
        <v>1.25</v>
      </c>
      <c r="N47">
        <v>1.6666666666666601</v>
      </c>
      <c r="O47">
        <f t="shared" si="24"/>
        <v>0.33333333333333331</v>
      </c>
      <c r="P47" s="3">
        <f t="shared" si="25"/>
        <v>0.25</v>
      </c>
      <c r="Q47">
        <f t="shared" si="26"/>
        <v>0.750000000000003</v>
      </c>
      <c r="AD47" s="2">
        <v>42090</v>
      </c>
      <c r="AE47">
        <v>5</v>
      </c>
      <c r="AF47">
        <v>13</v>
      </c>
      <c r="AG47">
        <v>27</v>
      </c>
      <c r="AH47">
        <v>49</v>
      </c>
      <c r="AI47">
        <v>5.4</v>
      </c>
      <c r="AJ47">
        <v>3.7692307692307598</v>
      </c>
      <c r="AK47">
        <f t="shared" si="19"/>
        <v>0.38461538461538464</v>
      </c>
      <c r="AL47" s="3">
        <f t="shared" si="20"/>
        <v>0.55102040816326525</v>
      </c>
      <c r="AM47">
        <f t="shared" si="21"/>
        <v>1.4326530612244934</v>
      </c>
    </row>
    <row r="48" spans="8:39" x14ac:dyDescent="0.3">
      <c r="H48" s="2">
        <v>42198</v>
      </c>
      <c r="I48">
        <v>5</v>
      </c>
      <c r="J48">
        <v>25</v>
      </c>
      <c r="K48">
        <v>41</v>
      </c>
      <c r="L48">
        <v>164</v>
      </c>
      <c r="M48">
        <v>8.1999999999999993</v>
      </c>
      <c r="N48">
        <v>6.56</v>
      </c>
      <c r="O48">
        <f t="shared" si="24"/>
        <v>0.2</v>
      </c>
      <c r="P48" s="3">
        <f t="shared" si="25"/>
        <v>0.25</v>
      </c>
      <c r="Q48">
        <f t="shared" si="26"/>
        <v>1.25</v>
      </c>
      <c r="AD48" s="2">
        <v>42091</v>
      </c>
      <c r="AE48">
        <v>1</v>
      </c>
      <c r="AF48">
        <v>4</v>
      </c>
      <c r="AG48">
        <v>5</v>
      </c>
      <c r="AH48">
        <v>27</v>
      </c>
      <c r="AI48">
        <v>5</v>
      </c>
      <c r="AJ48">
        <v>6.75</v>
      </c>
      <c r="AK48">
        <f t="shared" si="19"/>
        <v>0.25</v>
      </c>
      <c r="AL48" s="3">
        <f t="shared" si="20"/>
        <v>0.18518518518518517</v>
      </c>
      <c r="AM48">
        <f t="shared" si="21"/>
        <v>0.7407407407407407</v>
      </c>
    </row>
    <row r="49" spans="8:39" x14ac:dyDescent="0.3">
      <c r="H49" s="2">
        <v>42199</v>
      </c>
      <c r="I49">
        <v>2</v>
      </c>
      <c r="J49">
        <v>17</v>
      </c>
      <c r="K49">
        <v>7</v>
      </c>
      <c r="L49">
        <v>312</v>
      </c>
      <c r="M49">
        <v>3.5</v>
      </c>
      <c r="N49">
        <v>18.352941176470502</v>
      </c>
      <c r="O49">
        <f t="shared" si="24"/>
        <v>0.11764705882352941</v>
      </c>
      <c r="P49" s="3">
        <f t="shared" si="25"/>
        <v>2.2435897435897436E-2</v>
      </c>
      <c r="Q49">
        <f t="shared" si="26"/>
        <v>0.19070512820512911</v>
      </c>
      <c r="AD49" s="2">
        <v>42093</v>
      </c>
      <c r="AE49">
        <v>2</v>
      </c>
      <c r="AF49">
        <v>21</v>
      </c>
      <c r="AG49">
        <v>14</v>
      </c>
      <c r="AH49">
        <v>197</v>
      </c>
      <c r="AI49">
        <v>7</v>
      </c>
      <c r="AJ49">
        <v>9.3809523809523796</v>
      </c>
      <c r="AK49">
        <f>SUM(AK28:AK48)/31</f>
        <v>0.18424502574170509</v>
      </c>
      <c r="AL49">
        <f t="shared" ref="AL49:AM49" si="27">SUM(AL28:AL48)/31</f>
        <v>0.1958164317540162</v>
      </c>
      <c r="AM49">
        <f t="shared" si="27"/>
        <v>0.69133743554805471</v>
      </c>
    </row>
    <row r="50" spans="8:39" x14ac:dyDescent="0.3">
      <c r="H50" s="2">
        <v>42200</v>
      </c>
      <c r="I50">
        <v>6</v>
      </c>
      <c r="J50">
        <v>32</v>
      </c>
      <c r="K50">
        <v>26</v>
      </c>
      <c r="L50">
        <v>213</v>
      </c>
      <c r="M50">
        <v>4.3333333333333304</v>
      </c>
      <c r="N50">
        <v>6.65625</v>
      </c>
      <c r="O50">
        <f t="shared" si="24"/>
        <v>0.1875</v>
      </c>
      <c r="P50" s="3">
        <f t="shared" si="25"/>
        <v>0.12206572769953052</v>
      </c>
      <c r="Q50">
        <f t="shared" si="26"/>
        <v>0.6510172143974956</v>
      </c>
      <c r="AE50">
        <f>AE49/AF49</f>
        <v>9.5238095238095233E-2</v>
      </c>
      <c r="AG50">
        <f>AG49/AH49</f>
        <v>7.1065989847715741E-2</v>
      </c>
      <c r="AI50">
        <f>AI49/AJ49</f>
        <v>0.74619289340101536</v>
      </c>
      <c r="AJ50">
        <f t="shared" ref="AJ50:AK50" si="28">AJ49/AK49</f>
        <v>50.915634455736289</v>
      </c>
      <c r="AK50">
        <f>SUM(AK28:AK49)/31</f>
        <v>0.19018841366885686</v>
      </c>
      <c r="AL50">
        <f>SUM(AL28:AL49)/31</f>
        <v>0.20213309084285544</v>
      </c>
    </row>
    <row r="51" spans="8:39" x14ac:dyDescent="0.3">
      <c r="H51" s="2">
        <v>42201</v>
      </c>
      <c r="I51">
        <v>2</v>
      </c>
      <c r="J51">
        <v>24</v>
      </c>
      <c r="K51">
        <v>13</v>
      </c>
      <c r="L51">
        <v>214</v>
      </c>
      <c r="M51">
        <v>6.5</v>
      </c>
      <c r="N51">
        <v>8.9166666666666607</v>
      </c>
      <c r="O51">
        <f t="shared" si="24"/>
        <v>8.3333333333333329E-2</v>
      </c>
      <c r="P51" s="3">
        <f t="shared" si="25"/>
        <v>6.0747663551401869E-2</v>
      </c>
      <c r="Q51">
        <f t="shared" si="26"/>
        <v>0.72897196261682295</v>
      </c>
    </row>
    <row r="52" spans="8:39" x14ac:dyDescent="0.3">
      <c r="H52" s="2">
        <v>42202</v>
      </c>
      <c r="I52">
        <v>2</v>
      </c>
      <c r="J52">
        <v>19</v>
      </c>
      <c r="K52">
        <v>16</v>
      </c>
      <c r="L52">
        <v>527</v>
      </c>
      <c r="M52">
        <v>8</v>
      </c>
      <c r="N52">
        <v>27.736842105263101</v>
      </c>
      <c r="O52">
        <f t="shared" si="24"/>
        <v>0.10526315789473684</v>
      </c>
      <c r="P52" s="3">
        <f t="shared" si="25"/>
        <v>3.0360531309297913E-2</v>
      </c>
      <c r="Q52">
        <f t="shared" si="26"/>
        <v>0.28842504743833075</v>
      </c>
    </row>
    <row r="53" spans="8:39" x14ac:dyDescent="0.3">
      <c r="H53" s="2">
        <v>42203</v>
      </c>
      <c r="I53">
        <v>8</v>
      </c>
      <c r="J53">
        <v>31</v>
      </c>
      <c r="K53">
        <v>56</v>
      </c>
      <c r="L53">
        <v>530</v>
      </c>
      <c r="M53">
        <v>7</v>
      </c>
      <c r="N53">
        <v>17.096774193548299</v>
      </c>
      <c r="O53">
        <f t="shared" si="24"/>
        <v>0.25806451612903225</v>
      </c>
      <c r="P53" s="3">
        <f t="shared" si="25"/>
        <v>0.10566037735849057</v>
      </c>
      <c r="Q53">
        <f t="shared" si="26"/>
        <v>0.40943396226415307</v>
      </c>
    </row>
    <row r="54" spans="8:39" x14ac:dyDescent="0.3">
      <c r="H54" s="2">
        <v>42205</v>
      </c>
      <c r="I54">
        <v>1</v>
      </c>
      <c r="J54">
        <v>14</v>
      </c>
      <c r="K54">
        <v>16</v>
      </c>
      <c r="L54">
        <v>103</v>
      </c>
      <c r="M54">
        <v>16</v>
      </c>
      <c r="N54">
        <v>7.3571428571428497</v>
      </c>
      <c r="O54">
        <f t="shared" si="24"/>
        <v>7.1428571428571425E-2</v>
      </c>
      <c r="P54" s="3">
        <f t="shared" si="25"/>
        <v>0.1553398058252427</v>
      </c>
      <c r="Q54">
        <f t="shared" si="26"/>
        <v>2.1747572815534002</v>
      </c>
    </row>
    <row r="55" spans="8:39" x14ac:dyDescent="0.3">
      <c r="H55" s="2">
        <v>42206</v>
      </c>
      <c r="I55">
        <v>5</v>
      </c>
      <c r="J55">
        <v>76</v>
      </c>
      <c r="K55">
        <v>9</v>
      </c>
      <c r="L55">
        <v>1749</v>
      </c>
      <c r="M55">
        <v>1.8</v>
      </c>
      <c r="N55">
        <v>23.0131578947368</v>
      </c>
      <c r="O55">
        <f t="shared" si="24"/>
        <v>6.5789473684210523E-2</v>
      </c>
      <c r="P55" s="3">
        <f t="shared" si="25"/>
        <v>5.1457975986277877E-3</v>
      </c>
      <c r="Q55">
        <f t="shared" si="26"/>
        <v>7.8216123499142517E-2</v>
      </c>
    </row>
    <row r="56" spans="8:39" x14ac:dyDescent="0.3">
      <c r="H56" s="2">
        <v>42207</v>
      </c>
      <c r="I56">
        <v>3</v>
      </c>
      <c r="J56">
        <v>27</v>
      </c>
      <c r="K56">
        <v>47</v>
      </c>
      <c r="L56">
        <v>213</v>
      </c>
      <c r="M56">
        <v>15.6666666666666</v>
      </c>
      <c r="N56">
        <v>7.8888888888888804</v>
      </c>
      <c r="O56">
        <f t="shared" si="24"/>
        <v>0.1111111111111111</v>
      </c>
      <c r="P56" s="3">
        <f t="shared" si="25"/>
        <v>0.22065727699530516</v>
      </c>
      <c r="Q56">
        <f t="shared" si="26"/>
        <v>1.9859154929577403</v>
      </c>
    </row>
    <row r="57" spans="8:39" x14ac:dyDescent="0.3">
      <c r="H57" s="2">
        <v>42208</v>
      </c>
      <c r="I57">
        <v>2</v>
      </c>
      <c r="J57">
        <v>32</v>
      </c>
      <c r="K57">
        <v>20</v>
      </c>
      <c r="L57">
        <v>172</v>
      </c>
      <c r="M57">
        <v>10</v>
      </c>
      <c r="N57">
        <v>5.375</v>
      </c>
      <c r="O57">
        <f t="shared" si="24"/>
        <v>6.25E-2</v>
      </c>
      <c r="P57" s="3">
        <f t="shared" si="25"/>
        <v>0.11627906976744186</v>
      </c>
      <c r="Q57">
        <f t="shared" si="26"/>
        <v>1.8604651162790697</v>
      </c>
    </row>
    <row r="58" spans="8:39" x14ac:dyDescent="0.3">
      <c r="H58" s="2">
        <v>42209</v>
      </c>
      <c r="I58">
        <v>2</v>
      </c>
      <c r="J58">
        <v>29</v>
      </c>
      <c r="K58">
        <v>142</v>
      </c>
      <c r="L58">
        <v>829</v>
      </c>
      <c r="M58">
        <v>71</v>
      </c>
      <c r="N58">
        <v>28.586206896551701</v>
      </c>
      <c r="O58">
        <f t="shared" si="24"/>
        <v>6.8965517241379309E-2</v>
      </c>
      <c r="P58" s="3">
        <f t="shared" si="25"/>
        <v>0.17129071170084439</v>
      </c>
      <c r="Q58">
        <f t="shared" si="26"/>
        <v>2.4837153196622457</v>
      </c>
    </row>
    <row r="59" spans="8:39" x14ac:dyDescent="0.3">
      <c r="H59" s="2">
        <v>42210</v>
      </c>
      <c r="I59">
        <v>5</v>
      </c>
      <c r="J59">
        <v>19</v>
      </c>
      <c r="K59">
        <v>14</v>
      </c>
      <c r="L59">
        <v>133</v>
      </c>
      <c r="M59">
        <v>2.8</v>
      </c>
      <c r="N59">
        <v>7</v>
      </c>
      <c r="O59">
        <f t="shared" si="24"/>
        <v>0.26315789473684209</v>
      </c>
      <c r="P59" s="3">
        <f t="shared" si="25"/>
        <v>0.10526315789473684</v>
      </c>
      <c r="Q59">
        <f t="shared" si="26"/>
        <v>0.39999999999999997</v>
      </c>
    </row>
    <row r="60" spans="8:39" x14ac:dyDescent="0.3">
      <c r="H60" s="2">
        <v>42211</v>
      </c>
      <c r="I60">
        <v>1</v>
      </c>
      <c r="J60">
        <v>33</v>
      </c>
      <c r="K60">
        <v>12</v>
      </c>
      <c r="L60">
        <v>598</v>
      </c>
      <c r="M60">
        <v>12</v>
      </c>
      <c r="N60">
        <v>18.1212121212121</v>
      </c>
      <c r="O60">
        <f t="shared" si="24"/>
        <v>3.0303030303030304E-2</v>
      </c>
      <c r="P60" s="3">
        <f t="shared" si="25"/>
        <v>2.0066889632107024E-2</v>
      </c>
      <c r="Q60">
        <f t="shared" si="26"/>
        <v>0.66220735785953255</v>
      </c>
    </row>
    <row r="61" spans="8:39" x14ac:dyDescent="0.3">
      <c r="H61" s="2">
        <v>42212</v>
      </c>
      <c r="I61">
        <v>4</v>
      </c>
      <c r="J61">
        <v>28</v>
      </c>
      <c r="K61">
        <v>26</v>
      </c>
      <c r="L61">
        <v>170</v>
      </c>
      <c r="M61">
        <v>6.5</v>
      </c>
      <c r="N61">
        <v>6.0714285714285703</v>
      </c>
      <c r="O61">
        <f t="shared" si="24"/>
        <v>0.14285714285714285</v>
      </c>
      <c r="P61" s="3">
        <f t="shared" si="25"/>
        <v>0.15294117647058825</v>
      </c>
      <c r="Q61">
        <f t="shared" si="26"/>
        <v>1.0705882352941178</v>
      </c>
    </row>
    <row r="62" spans="8:39" x14ac:dyDescent="0.3">
      <c r="H62" s="2">
        <v>42213</v>
      </c>
      <c r="I62">
        <v>4</v>
      </c>
      <c r="J62">
        <v>46</v>
      </c>
      <c r="K62">
        <v>29</v>
      </c>
      <c r="L62">
        <v>239</v>
      </c>
      <c r="M62">
        <v>7.25</v>
      </c>
      <c r="N62">
        <v>5.1956521739130404</v>
      </c>
      <c r="O62">
        <f t="shared" si="24"/>
        <v>8.6956521739130432E-2</v>
      </c>
      <c r="P62" s="3">
        <f t="shared" si="25"/>
        <v>0.12133891213389121</v>
      </c>
      <c r="Q62">
        <f t="shared" si="26"/>
        <v>1.3953974895397498</v>
      </c>
    </row>
    <row r="63" spans="8:39" x14ac:dyDescent="0.3">
      <c r="H63" s="2">
        <v>42214</v>
      </c>
      <c r="I63">
        <v>4</v>
      </c>
      <c r="J63">
        <v>43</v>
      </c>
      <c r="K63">
        <v>23</v>
      </c>
      <c r="L63">
        <v>369</v>
      </c>
      <c r="M63">
        <v>5.75</v>
      </c>
      <c r="N63">
        <v>8.5813953488371997</v>
      </c>
      <c r="O63">
        <f>I63/J63</f>
        <v>9.3023255813953487E-2</v>
      </c>
      <c r="P63" s="3">
        <f t="shared" si="25"/>
        <v>6.2330623306233061E-2</v>
      </c>
      <c r="Q63">
        <f t="shared" si="26"/>
        <v>0.67005420054200615</v>
      </c>
    </row>
    <row r="64" spans="8:39" x14ac:dyDescent="0.3">
      <c r="H64" s="2">
        <v>42216</v>
      </c>
      <c r="I64">
        <v>8</v>
      </c>
      <c r="J64">
        <v>27</v>
      </c>
      <c r="K64">
        <v>121</v>
      </c>
      <c r="L64">
        <v>296</v>
      </c>
      <c r="M64">
        <v>15.125</v>
      </c>
      <c r="N64">
        <v>10.9629629629629</v>
      </c>
      <c r="O64">
        <f>SUM(O37:O63)/31</f>
        <v>0.19836732755105072</v>
      </c>
      <c r="P64" s="4">
        <f t="shared" ref="P64:Q64" si="29">SUM(P37:P63)/31</f>
        <v>0.2244282802046724</v>
      </c>
      <c r="Q64">
        <f t="shared" si="29"/>
        <v>0.96658040903835341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Vincent</dc:creator>
  <cp:lastModifiedBy>Cyril Vincent</cp:lastModifiedBy>
  <dcterms:created xsi:type="dcterms:W3CDTF">2015-06-05T18:19:34Z</dcterms:created>
  <dcterms:modified xsi:type="dcterms:W3CDTF">2024-10-17T20:35:52Z</dcterms:modified>
</cp:coreProperties>
</file>