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nta\git-CVC\Skema\git-youth_talk\youth_talk_1\doc\"/>
    </mc:Choice>
  </mc:AlternateContent>
  <xr:revisionPtr revIDLastSave="0" documentId="13_ncr:1_{E77E4C03-1007-4494-A44D-74543C117A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5" i="1"/>
  <c r="B17" i="1" l="1"/>
  <c r="G11" i="1"/>
  <c r="D7" i="1" l="1"/>
  <c r="E7" i="1" s="1"/>
  <c r="F7" i="1" s="1"/>
  <c r="G7" i="1" s="1"/>
  <c r="E11" i="1"/>
  <c r="E8" i="1"/>
  <c r="F8" i="1" s="1"/>
  <c r="G8" i="1" s="1"/>
  <c r="E5" i="1"/>
  <c r="F5" i="1" s="1"/>
  <c r="G5" i="1" s="1"/>
  <c r="E4" i="1"/>
  <c r="F4" i="1" s="1"/>
  <c r="G4" i="1" s="1"/>
  <c r="E10" i="1"/>
  <c r="F10" i="1" s="1"/>
  <c r="G10" i="1" s="1"/>
  <c r="E9" i="1"/>
  <c r="F9" i="1" s="1"/>
  <c r="G9" i="1" s="1"/>
  <c r="E3" i="1"/>
  <c r="F3" i="1" s="1"/>
  <c r="G3" i="1" s="1"/>
  <c r="E2" i="1"/>
  <c r="F2" i="1" s="1"/>
  <c r="G2" i="1" s="1"/>
  <c r="B18" i="1" s="1"/>
  <c r="D18" i="1" s="1"/>
  <c r="B15" i="1" l="1"/>
  <c r="D15" i="1" s="1"/>
  <c r="D17" i="1"/>
  <c r="B16" i="1"/>
  <c r="D16" i="1" s="1"/>
</calcChain>
</file>

<file path=xl/sharedStrings.xml><?xml version="1.0" encoding="utf-8"?>
<sst xmlns="http://schemas.openxmlformats.org/spreadsheetml/2006/main" count="30" uniqueCount="28">
  <si>
    <t>M5.large</t>
  </si>
  <si>
    <t>CPU</t>
  </si>
  <si>
    <t>RAM</t>
  </si>
  <si>
    <t>$</t>
  </si>
  <si>
    <t>M5.xlarge</t>
  </si>
  <si>
    <t>€</t>
  </si>
  <si>
    <t>€/j</t>
  </si>
  <si>
    <t>€/mois</t>
  </si>
  <si>
    <t>AWS EC2</t>
  </si>
  <si>
    <t>RDS x2</t>
  </si>
  <si>
    <t>M5.2xlarge</t>
  </si>
  <si>
    <t>M5.xlarge (MyPacs)</t>
  </si>
  <si>
    <t>M5.4xlarge (MyPacs)</t>
  </si>
  <si>
    <t>EBS 1Go</t>
  </si>
  <si>
    <t>Espace nécéssaire</t>
  </si>
  <si>
    <t>EC2</t>
  </si>
  <si>
    <t>Go</t>
  </si>
  <si>
    <t>RDS</t>
  </si>
  <si>
    <t>4x + 2x</t>
  </si>
  <si>
    <t>2x + x</t>
  </si>
  <si>
    <t>x + l</t>
  </si>
  <si>
    <t>M5.large dev x1</t>
  </si>
  <si>
    <t>l + lx1</t>
  </si>
  <si>
    <t>100000 visiteurs par mois</t>
  </si>
  <si>
    <t>Transferts</t>
  </si>
  <si>
    <t>Marge</t>
  </si>
  <si>
    <t>Sauvegardes</t>
  </si>
  <si>
    <t>20%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</si>
</sst>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C15" sqref="C15:C18"/>
    </sheetView>
  </sheetViews>
  <sheetFormatPr baseColWidth="10" defaultColWidth="8.88671875" defaultRowHeight="14.4" x14ac:dyDescent="0.3"/>
  <cols>
    <col min="1" max="1" width="17" bestFit="1" customWidth="1"/>
    <col min="3" max="3" width="10.77734375" bestFit="1" customWidth="1"/>
    <col min="7" max="7" width="9.33203125" bestFit="1" customWidth="1"/>
    <col min="11" max="11" width="11" bestFit="1" customWidth="1"/>
  </cols>
  <sheetData>
    <row r="1" spans="1:11" x14ac:dyDescent="0.3">
      <c r="A1" t="s">
        <v>8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J1" t="s">
        <v>14</v>
      </c>
      <c r="K1" t="s">
        <v>16</v>
      </c>
    </row>
    <row r="2" spans="1:11" x14ac:dyDescent="0.3">
      <c r="A2" t="s">
        <v>0</v>
      </c>
      <c r="B2">
        <v>2</v>
      </c>
      <c r="C2">
        <v>8</v>
      </c>
      <c r="D2">
        <v>0.112</v>
      </c>
      <c r="E2" s="1">
        <f>D2/1.09</f>
        <v>0.10275229357798164</v>
      </c>
      <c r="F2" s="1">
        <f>E2*24</f>
        <v>2.4660550458715593</v>
      </c>
      <c r="G2" s="2">
        <f>F2*30</f>
        <v>73.981651376146786</v>
      </c>
      <c r="J2" t="s">
        <v>15</v>
      </c>
      <c r="K2">
        <v>200</v>
      </c>
    </row>
    <row r="3" spans="1:11" x14ac:dyDescent="0.3">
      <c r="A3" t="s">
        <v>4</v>
      </c>
      <c r="B3">
        <v>4</v>
      </c>
      <c r="C3">
        <v>16</v>
      </c>
      <c r="D3">
        <v>0.224</v>
      </c>
      <c r="E3" s="1">
        <f>D3/1.09</f>
        <v>0.20550458715596329</v>
      </c>
      <c r="F3" s="1">
        <f>E3*24</f>
        <v>4.9321100917431187</v>
      </c>
      <c r="G3" s="2">
        <f>F3*30</f>
        <v>147.96330275229357</v>
      </c>
      <c r="J3" t="s">
        <v>17</v>
      </c>
      <c r="K3" s="3">
        <v>500</v>
      </c>
    </row>
    <row r="4" spans="1:11" x14ac:dyDescent="0.3">
      <c r="A4" t="s">
        <v>10</v>
      </c>
      <c r="B4">
        <v>8</v>
      </c>
      <c r="C4">
        <v>32</v>
      </c>
      <c r="D4">
        <v>0.44800000000000001</v>
      </c>
      <c r="E4" s="1">
        <f>D4/1.09</f>
        <v>0.41100917431192657</v>
      </c>
      <c r="F4" s="1">
        <f>E4*24</f>
        <v>9.8642201834862373</v>
      </c>
      <c r="G4" s="2">
        <f>F4*30</f>
        <v>295.92660550458714</v>
      </c>
    </row>
    <row r="5" spans="1:11" x14ac:dyDescent="0.3">
      <c r="A5" t="s">
        <v>12</v>
      </c>
      <c r="B5">
        <v>16</v>
      </c>
      <c r="C5">
        <v>64</v>
      </c>
      <c r="D5">
        <v>0.89600000000000002</v>
      </c>
      <c r="E5" s="1">
        <f>D5/1.09</f>
        <v>0.82201834862385315</v>
      </c>
      <c r="F5" s="1">
        <f>E5*24</f>
        <v>19.728440366972475</v>
      </c>
      <c r="G5" s="2">
        <f>F5*30</f>
        <v>591.85321100917429</v>
      </c>
      <c r="J5" t="s">
        <v>23</v>
      </c>
    </row>
    <row r="6" spans="1:11" x14ac:dyDescent="0.3">
      <c r="A6" t="s">
        <v>9</v>
      </c>
    </row>
    <row r="7" spans="1:11" x14ac:dyDescent="0.3">
      <c r="A7" t="s">
        <v>21</v>
      </c>
      <c r="B7">
        <v>2</v>
      </c>
      <c r="C7">
        <v>8</v>
      </c>
      <c r="D7">
        <f>D8/2</f>
        <v>0.20599999999999999</v>
      </c>
      <c r="E7" s="1">
        <f>D7/1.09</f>
        <v>0.18899082568807338</v>
      </c>
      <c r="F7" s="1">
        <f>E7*24</f>
        <v>4.5357798165137613</v>
      </c>
      <c r="G7" s="2">
        <f>F7*30</f>
        <v>136.07339449541283</v>
      </c>
    </row>
    <row r="8" spans="1:11" x14ac:dyDescent="0.3">
      <c r="A8" t="s">
        <v>0</v>
      </c>
      <c r="B8">
        <v>2</v>
      </c>
      <c r="C8">
        <v>8</v>
      </c>
      <c r="D8">
        <v>0.41199999999999998</v>
      </c>
      <c r="E8" s="1">
        <f>D8/1.09</f>
        <v>0.37798165137614675</v>
      </c>
      <c r="F8" s="1">
        <f>E8*24</f>
        <v>9.0715596330275226</v>
      </c>
      <c r="G8" s="2">
        <f>F8*30</f>
        <v>272.14678899082566</v>
      </c>
    </row>
    <row r="9" spans="1:11" x14ac:dyDescent="0.3">
      <c r="A9" t="s">
        <v>11</v>
      </c>
      <c r="B9">
        <v>4</v>
      </c>
      <c r="C9">
        <v>16</v>
      </c>
      <c r="D9">
        <v>0.82399999999999995</v>
      </c>
      <c r="E9" s="1">
        <f>D9/1.09</f>
        <v>0.75596330275229351</v>
      </c>
      <c r="F9" s="1">
        <f>E9*24</f>
        <v>18.143119266055045</v>
      </c>
      <c r="G9" s="2">
        <f>F9*30</f>
        <v>544.29357798165131</v>
      </c>
    </row>
    <row r="10" spans="1:11" x14ac:dyDescent="0.3">
      <c r="A10" t="s">
        <v>10</v>
      </c>
      <c r="B10">
        <v>8</v>
      </c>
      <c r="C10">
        <v>32</v>
      </c>
      <c r="D10">
        <v>1.6479999999999999</v>
      </c>
      <c r="E10" s="1">
        <f>D10/1.09</f>
        <v>1.511926605504587</v>
      </c>
      <c r="F10" s="1">
        <f>E10*24</f>
        <v>36.28623853211009</v>
      </c>
      <c r="G10" s="2">
        <f>F10*30</f>
        <v>1088.5871559633026</v>
      </c>
    </row>
    <row r="11" spans="1:11" x14ac:dyDescent="0.3">
      <c r="A11" t="s">
        <v>13</v>
      </c>
      <c r="D11">
        <v>9.2799999999999994E-2</v>
      </c>
      <c r="E11" s="1">
        <f>D11/1.09</f>
        <v>8.5137614678899076E-2</v>
      </c>
      <c r="F11" s="1"/>
      <c r="G11" s="2">
        <f>E11*(K2+K3)</f>
        <v>59.596330275229356</v>
      </c>
    </row>
    <row r="12" spans="1:11" x14ac:dyDescent="0.3">
      <c r="A12" t="s">
        <v>24</v>
      </c>
      <c r="E12" s="1"/>
      <c r="F12" s="1"/>
      <c r="G12" s="2">
        <v>10</v>
      </c>
    </row>
    <row r="13" spans="1:11" x14ac:dyDescent="0.3">
      <c r="A13" t="s">
        <v>26</v>
      </c>
      <c r="E13" s="1"/>
      <c r="F13" s="1"/>
      <c r="G13" s="2">
        <v>10</v>
      </c>
    </row>
    <row r="14" spans="1:11" x14ac:dyDescent="0.3">
      <c r="C14" s="4" t="s">
        <v>27</v>
      </c>
      <c r="D14" t="s">
        <v>25</v>
      </c>
    </row>
    <row r="15" spans="1:11" x14ac:dyDescent="0.3">
      <c r="A15" t="s">
        <v>18</v>
      </c>
      <c r="B15" s="2">
        <f>G5+G10+G11+G12</f>
        <v>1750.0366972477063</v>
      </c>
      <c r="C15" s="2">
        <f>B15*1.2</f>
        <v>2100.0440366972475</v>
      </c>
      <c r="D15" s="2">
        <f>C15-B15</f>
        <v>350.00733944954118</v>
      </c>
    </row>
    <row r="16" spans="1:11" x14ac:dyDescent="0.3">
      <c r="A16" t="s">
        <v>19</v>
      </c>
      <c r="B16" s="2">
        <f>G4+G9+G11+G12</f>
        <v>909.81651376146783</v>
      </c>
      <c r="C16" s="2">
        <f t="shared" ref="C16:C18" si="0">B16*1.2</f>
        <v>1091.7798165137613</v>
      </c>
      <c r="D16" s="2">
        <f t="shared" ref="D16:D18" si="1">C16-B16</f>
        <v>181.96330275229343</v>
      </c>
    </row>
    <row r="17" spans="1:4" s="5" customFormat="1" x14ac:dyDescent="0.3">
      <c r="A17" s="5" t="s">
        <v>20</v>
      </c>
      <c r="B17" s="6">
        <f>G3+G8+G11+G12+G13</f>
        <v>499.70642201834863</v>
      </c>
      <c r="C17" s="2">
        <f t="shared" si="0"/>
        <v>599.64770642201836</v>
      </c>
      <c r="D17" s="6">
        <f t="shared" si="1"/>
        <v>99.941284403669727</v>
      </c>
    </row>
    <row r="18" spans="1:4" x14ac:dyDescent="0.3">
      <c r="A18" t="s">
        <v>22</v>
      </c>
      <c r="B18" s="2">
        <f>G2+G7+G11+G12</f>
        <v>279.651376146789</v>
      </c>
      <c r="C18" s="2">
        <f t="shared" si="0"/>
        <v>335.58165137614679</v>
      </c>
      <c r="D18" s="2">
        <f t="shared" si="1"/>
        <v>55.93027522935779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Vincent</dc:creator>
  <cp:lastModifiedBy>Cyril Vincent</cp:lastModifiedBy>
  <dcterms:created xsi:type="dcterms:W3CDTF">2015-06-05T18:19:34Z</dcterms:created>
  <dcterms:modified xsi:type="dcterms:W3CDTF">2024-10-26T14:05:18Z</dcterms:modified>
</cp:coreProperties>
</file>