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xl/customProperty5.bin" ContentType="application/vnd.openxmlformats-officedocument.spreadsheetml.customProperty"/>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ustomProperty3.bin" ContentType="application/vnd.openxmlformats-officedocument.spreadsheetml.customProperty"/>
  <Override PartName="/xl/customProperty4.bin" ContentType="application/vnd.openxmlformats-officedocument.spreadsheetml.customProperty"/>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ustomProperty1.bin" ContentType="application/vnd.openxmlformats-officedocument.spreadsheetml.customProperty"/>
  <Override PartName="/xl/customProperty2.bin" ContentType="application/vnd.openxmlformats-officedocument.spreadsheetml.customProperty"/>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customXml/itemProps4.xml" ContentType="application/vnd.openxmlformats-officedocument.customXm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9200" yWindow="-15" windowWidth="19245" windowHeight="17895" tabRatio="281" activeTab="1"/>
  </bookViews>
  <sheets>
    <sheet name="Team Context" sheetId="7" r:id="rId1"/>
    <sheet name="BSC proposals" sheetId="4" r:id="rId2"/>
    <sheet name="ITEC assessment-grid" sheetId="1" state="hidden" r:id="rId3"/>
    <sheet name="Pratiques &amp; outils" sheetId="2" state="hidden" r:id="rId4"/>
    <sheet name="ITIM" sheetId="6" state="hidden" r:id="rId5"/>
  </sheets>
  <definedNames>
    <definedName name="list1">'BSC proposals'!#REF!</definedName>
    <definedName name="Liste1">'Pratiques &amp; outils'!$A$6:$A$29</definedName>
    <definedName name="LIste2">'Pratiques &amp; outils'!$F$6:$F$26</definedName>
  </definedNames>
  <calcPr calcId="125725"/>
</workbook>
</file>

<file path=xl/calcChain.xml><?xml version="1.0" encoding="utf-8"?>
<calcChain xmlns="http://schemas.openxmlformats.org/spreadsheetml/2006/main">
  <c r="L45" i="4"/>
  <c r="L42" s="1"/>
  <c r="L43" l="1"/>
  <c r="L44" s="1"/>
  <c r="M2" l="1"/>
  <c r="L8" l="1"/>
  <c r="L9"/>
  <c r="L10"/>
  <c r="L11"/>
  <c r="L12"/>
  <c r="L13"/>
  <c r="L14"/>
  <c r="L15"/>
  <c r="L16"/>
  <c r="L17"/>
  <c r="L18"/>
  <c r="L19"/>
  <c r="L20"/>
  <c r="L21"/>
  <c r="L22"/>
  <c r="L23"/>
  <c r="L24"/>
  <c r="L25"/>
  <c r="L26"/>
  <c r="L27"/>
  <c r="L28"/>
  <c r="L29"/>
  <c r="L30"/>
  <c r="L31"/>
  <c r="L32"/>
  <c r="L33"/>
  <c r="L34"/>
  <c r="L35"/>
  <c r="L36"/>
  <c r="L37"/>
  <c r="L38"/>
  <c r="L39"/>
  <c r="L40"/>
  <c r="L7"/>
  <c r="L41" l="1"/>
  <c r="H2" s="1"/>
</calcChain>
</file>

<file path=xl/comments1.xml><?xml version="1.0" encoding="utf-8"?>
<comments xmlns="http://schemas.openxmlformats.org/spreadsheetml/2006/main">
  <authors>
    <author>ABDOUL ABDOULLA (A361964)</author>
  </authors>
  <commentList>
    <comment ref="B12" authorId="0">
      <text>
        <r>
          <rPr>
            <b/>
            <sz val="9"/>
            <color indexed="81"/>
            <rFont val="Tahoma"/>
            <charset val="1"/>
          </rPr>
          <t>Date on which the request was receiced by CDA team</t>
        </r>
      </text>
    </comment>
    <comment ref="B13" authorId="0">
      <text>
        <r>
          <rPr>
            <b/>
            <sz val="9"/>
            <color indexed="81"/>
            <rFont val="Tahoma"/>
            <charset val="1"/>
          </rPr>
          <t>Information about project context, CDA Level to reach</t>
        </r>
      </text>
    </comment>
    <comment ref="B14" authorId="0">
      <text>
        <r>
          <rPr>
            <sz val="9"/>
            <color indexed="81"/>
            <rFont val="Tahoma"/>
            <charset val="1"/>
          </rPr>
          <t xml:space="preserve">Start date (for coaching, SOFA ...) requested by the team lead
</t>
        </r>
      </text>
    </comment>
    <comment ref="B21" authorId="0">
      <text>
        <r>
          <rPr>
            <b/>
            <sz val="9"/>
            <color indexed="81"/>
            <rFont val="Tahoma"/>
            <charset val="1"/>
          </rPr>
          <t>IBFS/APS, DFIN/LIQ ... GTS/xxx</t>
        </r>
      </text>
    </comment>
    <comment ref="B28" authorId="0">
      <text>
        <r>
          <rPr>
            <b/>
            <sz val="9"/>
            <color indexed="81"/>
            <rFont val="Tahoma"/>
            <charset val="1"/>
          </rPr>
          <t xml:space="preserve">It is ok even if they have started, initiated SOFA. </t>
        </r>
      </text>
    </comment>
    <comment ref="B29" authorId="0">
      <text>
        <r>
          <rPr>
            <b/>
            <sz val="9"/>
            <color indexed="81"/>
            <rFont val="Tahoma"/>
            <charset val="1"/>
          </rPr>
          <t>on CDA SharePoint</t>
        </r>
      </text>
    </comment>
  </commentList>
</comments>
</file>

<file path=xl/sharedStrings.xml><?xml version="1.0" encoding="utf-8"?>
<sst xmlns="http://schemas.openxmlformats.org/spreadsheetml/2006/main" count="1255" uniqueCount="673">
  <si>
    <t>Theme</t>
  </si>
  <si>
    <t>Discipline</t>
  </si>
  <si>
    <t>Assertion</t>
  </si>
  <si>
    <t>Motto</t>
  </si>
  <si>
    <t>VALUE</t>
  </si>
  <si>
    <t>STABLE</t>
  </si>
  <si>
    <t>Product stability, i.e. steady flow of value for the same effort over time Quality is embedded in the development process (Clean Code, Test First, Specification by Example) Business &amp; IT start steering by Value (Product, Features, Co-built roadmap, Value measurement)</t>
  </si>
  <si>
    <t>FAST</t>
  </si>
  <si>
    <t>Fast value through accelerated delivery. Dev and ops share a common goal of frequent delivery of value at low-risk Deployment operations are automated (appli., data, infra.) Data is gathered and used in a systemized way, as a feedback on the product (metrology)</t>
  </si>
  <si>
    <t>Roles</t>
  </si>
  <si>
    <t>Biz-Dev Partnership</t>
  </si>
  <si>
    <t>A Product Owner collaborates effectively with the team:  He/she slices the business needs into User Stories and establishes stories' Acceptance Criteria.  He/she maintains a prioritized backlog of stories, shared with all the team, and he/she has responsibility for accepting stories when job is done. (if the PO is not in the Business organization, Business actors must also contribute to these activities)</t>
  </si>
  <si>
    <t>IT-Biz cooperation: IT and Business decide together (Co decisions) IT-Business dialogue is smooth, using commonly understood vocabulary. IT and Business both pay a particular attention to mutual interests and transparency (assessment method is, for instance: assisting ceremonies, interviewing actors, analyzing the process, collecting concrete examples and artefacts...)</t>
  </si>
  <si>
    <t>Dev-Ops Collaboration</t>
  </si>
  <si>
    <t>Team roles are identified (ex: Give &amp; Take matrix)</t>
  </si>
  <si>
    <t>Ops + Support participates in the continuous improvement team dynamics (example: retrospectives)</t>
  </si>
  <si>
    <t>An Ops is at Dev team's disposal (ideally they are co-located) and Dev +Ops + Support work together to solve day-to-day tasks. When needed, they pair-work, each of them bringing his/her expertise to carry out the tasks. It is also true when there is a problem.</t>
  </si>
  <si>
    <t>Ops knows business stakes and constraints (example: SLA, release schedule, etc.), about their product and its dependencies.</t>
  </si>
  <si>
    <t>Support gain knowledge on new features by manipulating the product</t>
  </si>
  <si>
    <t>Devs and Ops share their tools (monitoring tools, jira, etc.), data (logs, etc.) and metrology (KPI, dashboard, feedbacks) in a mutual way.</t>
  </si>
  <si>
    <t>Practices</t>
  </si>
  <si>
    <t>Agile Visual mgt &amp; Ceremonies</t>
  </si>
  <si>
    <t>The team uses visual management</t>
  </si>
  <si>
    <t>The team is able to inform all the stakeholders of its real progress, based on factual data, and to give a forecast, with a degree of uncertainty</t>
  </si>
  <si>
    <t>The whole team estimates the effort and assign the  tasks (intentions: people who will make it estimate it ; knowledge sharing)</t>
  </si>
  <si>
    <t>Regularly, the team takes time of reflection on what works, and what to do differently, and measure progress (e.g. Retrospective)</t>
  </si>
  <si>
    <t>Done means released to production: the Definition of Done (end of flow in work management tool like Jira, Kanban...) is when the feature is in the hands of the user, and working properly</t>
  </si>
  <si>
    <t>Team only estimates what matters</t>
  </si>
  <si>
    <t>Stop starting, start finishing</t>
  </si>
  <si>
    <t>Leadership</t>
  </si>
  <si>
    <t>Create space for different ways of sharing and learning: communities, pairing, training, external sources such as conferences</t>
  </si>
  <si>
    <t>The manager shows genuine curiosity and support to each worker/staff in developping his own competence more than being the expert</t>
  </si>
  <si>
    <t xml:space="preserve">The manager uses solution talks (lot) more than problem talks (ex:asking for 'How' instead of 'Why'; acceptation and possibilities; ressources gossip) </t>
  </si>
  <si>
    <t>The manager looks for and appreciates achievments, check level of job satisfaction and is interested in the expertise of those doing the job</t>
  </si>
  <si>
    <t xml:space="preserve">The manager creates a suitable space where teams try to achieve excellence, not avoiding errors </t>
  </si>
  <si>
    <t>Decentralized Decision</t>
  </si>
  <si>
    <t>Management specifies demands by their purpose, their end state and the minimal possible constraints, and let the team find the way to achieve the purpose</t>
  </si>
  <si>
    <t>The delegation level of decisions is the result of explicit discussions and agreement between teams and management. The flow of information (up and down) is depending of the delegation level of decisions</t>
  </si>
  <si>
    <t>Focused Exploration</t>
  </si>
  <si>
    <t>There is an environment conducive to experiment: ability to rapidly try and test out new ideas and discard the ones that don't work. (ex: use of Lean canvas, Moebius canvas; Feedback loop: make hypothesis, test them, measures and learn)</t>
  </si>
  <si>
    <t>User Stories &amp; Backlog Grooming</t>
  </si>
  <si>
    <t>The PO maintains a prioritized backlog of stories, shared with all the team</t>
  </si>
  <si>
    <t>The PO and the team, before development, slice the business needs into User Stories and establishes stories' Acceptance Criteria.  The User Stories have the following characteristics: - they can be prioritize (Team knows why it needs to be prioritized) - they are ready before development: they contain enough information so that they can be tested, validated (acceptance criteria), or they suggest a solution or an exploration - they are small enough to be developed and demonstrated (acceptance criteria) within 1 month. - Several User Stories can be demonstrated over a period &lt;= 1 month.  (avoid tunnel effect) - They are sliced in terms of functionnality, not technically.</t>
  </si>
  <si>
    <t>Business Value Model</t>
  </si>
  <si>
    <t>Product: Shared Product vision, Business and IT talk about product rather than project, about features rather than technical components. When the stakeholders exchange between themselves, they talk about needs first, not technical solutions.(assessment method is, for instance: assisting ceremonies, interviewing actors, analyzing the process, collecting concrete examples and artefacts...)</t>
  </si>
  <si>
    <t>Execution strategy: Release Map is co-built between Business and IT: a roadmap (feuille de route) is declined from a Business-IT dialogue. Business prioritization is discussed and shared. (assessment method is, for instance: assisting ceremonies, interviewing actors, analyzing the process, collecting concrete examples and artefacts...)</t>
  </si>
  <si>
    <t>Feedbacks on working product are gathered and used</t>
  </si>
  <si>
    <t>Measure: Delivered value is tracked and displayed, commonly between IT and Business. It can take the form of:  - Business value points burn-up  - OR common indicators between Business and IT  - OR client feedback on contribution delivered in production (e.g. in a Jira workflow)</t>
  </si>
  <si>
    <t>There is a structured conversation involving all the stakeholders in order to maximize the outcome and impacts: a value model (cf. BVM training with Purpose alignment matrix and review of all considerations such as costs, benefits, quality, risk, complexity, uncertainty...)</t>
  </si>
  <si>
    <t xml:space="preserve">Value model is modified every time there is a feedback from delivered features/initiatives or when conditions change </t>
  </si>
  <si>
    <t>A collaborative business model is declined from Portfolio (or a chain) to feature level. It's consistent on a business perspective</t>
  </si>
  <si>
    <t>BDD - Behavior Driven Development</t>
  </si>
  <si>
    <t>3 amigos: Product Owner/Users* + Developers + Testers meet to share their understanding by discussing examples, to challenge the business requirement and to find the best solution (*if not, Business Analysts)</t>
  </si>
  <si>
    <t>Scenarios: Scenarios are defined for each user story before the development (only US with business value). Everyone in the team can contribute to write scenarios</t>
  </si>
  <si>
    <t>Acceptances tests: BDD scenarios are automated (except if the code is not testable, except if the technology does not support BDD automation tool). Automated acceptance tests are executed automatically. Best practice is to write them in Gherkin.</t>
  </si>
  <si>
    <t>Ops requirements: Standard requirements related to operations (production and deployment) are defined  (e.g. logs, metricsâ€¦). They are applied for each User Story. Requirements which are specific to a User Story are defined before development (e.g. toggle featureâ€¦). Ops contribute to these 2 activities.</t>
  </si>
  <si>
    <t>TDD - Test Driven Development</t>
  </si>
  <si>
    <t>In brownfield, the developer decides to do it in TDD or not (considered compromise towards cost), so that the team decreases its technical debt gradually.</t>
  </si>
  <si>
    <t>Unit test are behavior-oriented (not technical), which means they address a baby scenario.</t>
  </si>
  <si>
    <t>Measure: Unit test coverage (using Sonar)</t>
  </si>
  <si>
    <t>Clean Code</t>
  </si>
  <si>
    <t>An explicit coding standard is defined and shared between all team members (document or code formatter).</t>
  </si>
  <si>
    <t>Developers know Clean Code techniques*. They know how to fix ugly code (refactoring). *a minima those teached in Agile Institute training</t>
  </si>
  <si>
    <t>Developers apply the boyscout rule (we all checked-in our code a little cleaner than when we checked it out) and Clean Code techniques (cf. Agile Institute training)</t>
  </si>
  <si>
    <t>Technical debt is reviewed regularly (at least every month) using Sonar (ex : each end of sprint)</t>
  </si>
  <si>
    <t>Measure: Cyclomatic Complexity</t>
  </si>
  <si>
    <t>Pair-Programing</t>
  </si>
  <si>
    <t>Pair-programming is used for complex topics and to on-board new developers.</t>
  </si>
  <si>
    <t>Comprehensive Testing</t>
  </si>
  <si>
    <t>An explicit Testing strategy is described, written, adapted and implemented by the team, for each component. This gives the overall picture of the application and the different kind of tests  suitable to ensure the sustainability of the application. It takes into account Business Critical behaviors and components. At this point, tests can be either manuals or automated.</t>
  </si>
  <si>
    <t>New developments are done with the test-first approach (cf. TDD and BDD), are fully tested and covered by automated tests.</t>
  </si>
  <si>
    <t>Application components are tested at unit level with relevant and sustainable tests (cf. TDD)</t>
  </si>
  <si>
    <t>All tests that have been automated are run continuously* in software factory, on relevant Environments. *all tests at least every day (except specific constraint), unit tests at least every hour</t>
  </si>
  <si>
    <t>Some tests are played on a prod-representative environment</t>
  </si>
  <si>
    <t>Critical interfaces with external systems are tested (upstream and downstream)</t>
  </si>
  <si>
    <t>The whole application can be tested through automation frequently/everyday</t>
  </si>
  <si>
    <t>Gradually, manual testing activities are focused on exploratory testing, all others tests are fully automated.</t>
  </si>
  <si>
    <t>Testing is a shared concern  Anyone has access to the test referential and knowledge.  Any member of the Team can contribute to enrich or adjust the test coverage.  Thanks to the close presence of testers, everyone in the team contribute to the overall application quality, not only through tests but also through awareness and help.</t>
  </si>
  <si>
    <t>Team as a Whole: Testers are now part of the Team, and testing is no longer a separate phase. Testers: - contribute to dispense quality mindset - help Business to elicit requirements - help developers in writing tests</t>
  </si>
  <si>
    <t>Test environments can be automatically re-built and they reflect the production.</t>
  </si>
  <si>
    <t>If there is a high-priority requirement, specific tests are run frequently: Performance tests, Security testsâ€¦</t>
  </si>
  <si>
    <t>Continuous Integration</t>
  </si>
  <si>
    <t>Continuous Integration : A 'fast build' is launched at each commit, or at least once per hour, on the ongoing project (compilation + tests). All the team members are notified when the build is broken. A build is launched each night for code analysis and integration testing.</t>
  </si>
  <si>
    <t>Measures: 'Fast build' execution time</t>
  </si>
  <si>
    <t>Measures: number of tests successful (fast build)</t>
  </si>
  <si>
    <t>Automated Deployment</t>
  </si>
  <si>
    <t>Knowledge of environments (func/app/tech architecture &amp; flows) is formalized and usable by all team members. Knowledge of external dependencies is shared between team members (for impact analysis).</t>
  </si>
  <si>
    <t>Deployment tasks are known by all team members (shared procedure). They are scripted or partially automated.</t>
  </si>
  <si>
    <t>Pipeline: The release is sequentially deployed (even manually) onto the environments (ex: DEV, Assembly, Integ., UAT, PreProd, Prod). Each stage has its own objective (acceptance testing, etc.)</t>
  </si>
  <si>
    <t>At least one environment contains the latest version of the application developed, which is accessible to BA/Testers</t>
  </si>
  <si>
    <t>The team should be able to re-associate the source code and the applicative package which has left the dev side (meaning the release candidate)</t>
  </si>
  <si>
    <t>The applicative package is independent from the environment. (build binaries only once, meaning no environment figure in the package and no external applicative configuration)</t>
  </si>
  <si>
    <t>Measure:  number of deployment or go-live failures = number of deployment or go-live tentatives that were KO for each release and needed a fix / rollback</t>
  </si>
  <si>
    <t>Measure:  number of bug fix in Prod</t>
  </si>
  <si>
    <t>Applicative configuration is versioned</t>
  </si>
  <si>
    <t>Packaging: The applicative flows from DEV to PROD, according to the pipeline approach, provides a sequential mechanism and a reproducible way to deploy.</t>
  </si>
  <si>
    <t>Deployment: The rollout uses the same way with the same tool in all environments</t>
  </si>
  <si>
    <t>Deployment: Every deployment actions which can be automated must be automated and chained (meaning without manual intervention) as much as possible. The scope is binaries + applicative configuration.</t>
  </si>
  <si>
    <t>Rollout capacities allow to deploy at the expected frequency.</t>
  </si>
  <si>
    <t>Indicator : The team is able to evaluate the service interruption and to enhance this delay.</t>
  </si>
  <si>
    <t>Infrastructure as code</t>
  </si>
  <si>
    <t>Infrastructure is managed by APIs and infrastructure tasks are automated. [Taking into account currently available tools and their current coverage (e.g. non-prod Vs. prod)]</t>
  </si>
  <si>
    <t>System configuration is scripted and versioned. [Taking into account currently available tools and their current coverage (e.g. non-prod Vs. prod)]</t>
  </si>
  <si>
    <t>IAC tools are integrated in the development and delivery processes. [Taking into account currently available tools and their current coverage (e.g. non-prod Vs. prod)]</t>
  </si>
  <si>
    <t>The team can provision a complete environment on demand, serenely. The whole dev team knows how to do it (to ensure autonomy and sustainability) [Taking into account currently available tools and their current coverage (e.g. non-prod Vs. prod)]</t>
  </si>
  <si>
    <t>Metrology</t>
  </si>
  <si>
    <t>The application generates logs, which are readable and contain useful information, so that Dev and Ops can quickly identifiy a bug's source.</t>
  </si>
  <si>
    <t>The team has dashboards to facilitate diagnosis on incidents or alerts i.e. some facilities to make the root cause analysis easier when an incident occurs (reactive mode) or is about to come (proactive mode).</t>
  </si>
  <si>
    <t>Together, Dev and Ops specify and setup the indicators required to operate the product. These indicators should help them identifying latency issues, availability problems and report them possible robustness issues by providing them errors and exceptions that occur in production.</t>
  </si>
  <si>
    <t>The team has dashboards to monitor the indicators which are relevant for the product and which federate all IT actors. These dashboards are displayed in the teams open spaces, available and understandable by all application stakeholders.</t>
  </si>
  <si>
    <t>The Business specify with Dev dashboards with interesting operational indicators which will help them identifying SLA violation, if some limits are reached, if the application has some performance issues, and tracking which features are the most used</t>
  </si>
  <si>
    <t>The Business has dashboards allowing them to follow their business activity (e.g. good achievement of EOM process, intraday progress of deal netting, â€¦)</t>
  </si>
  <si>
    <t>The team let access to share some indicators on the application in production, to other teams managing applications belonging to the same business chain. If possible, this is reciprocal with all applications belonging to the same business chain. They specify together the shareable indicators allowing them to have the same overall view of the chain.</t>
  </si>
  <si>
    <t>Operational teams (Business &amp; IT) are able to track the path of a specific key business object (e.g. deal/transaction) and determine its state at any step of the chain inside application.</t>
  </si>
  <si>
    <t>Dev &amp; Ops share dashboards which measure the performance of the development and delivery process (value, stability, delivery pace) and take actions according to the situation.</t>
  </si>
  <si>
    <t>Platform</t>
  </si>
  <si>
    <t>JIRA</t>
  </si>
  <si>
    <t>The Jira CD platform and AGILE dashboards are used</t>
  </si>
  <si>
    <t>Cucumber/SpecFlow</t>
  </si>
  <si>
    <t xml:space="preserve">BDD tests are written with Cucumber or Specflow and executed after every commit by the Jenkins or Teamcity CD platform </t>
  </si>
  <si>
    <t>IDE - Integrated Development Environment</t>
  </si>
  <si>
    <t>An IDE (visual studio, resharper, eclipse, intellij) is used to perform refactoring</t>
  </si>
  <si>
    <t>Source Control - GIT/SVN</t>
  </si>
  <si>
    <t>The whole source code is versioned using CD platform GitHub Enterprise or Svn</t>
  </si>
  <si>
    <t>SOFTWARE FACTORY</t>
  </si>
  <si>
    <t>The Jenkins or Teamcity CD platform builds the application, and runs unit tests (TDD, BDD)</t>
  </si>
  <si>
    <t>Unit Tests</t>
  </si>
  <si>
    <t xml:space="preserve">TDD  tests are written with JUnit, NUnit, MBUnit, ... and executed after every commit by the Jenkins or Teamcity CD platform </t>
  </si>
  <si>
    <t>SONAR</t>
  </si>
  <si>
    <t>The Sonar analysis CD platform is executed every night by the Jenkins or Teamcity CD platform. ITEC quality profile is used</t>
  </si>
  <si>
    <t>VERSION TAGED</t>
  </si>
  <si>
    <t>The Jenkins or Teamcity CD platform creates tags in the GitHub enterprise or Svn CD platform and deploys the corresponding release version on the Nexus CD platform. Binaries dependencies of the application are managed by the Nexus CD platform.</t>
  </si>
  <si>
    <t>Performance Testing</t>
  </si>
  <si>
    <t>Gatling or JMeter is used for Performance tests and executed every night by Jenkins or Teamcity CD platform.</t>
  </si>
  <si>
    <t>TMon v3</t>
  </si>
  <si>
    <t>TMon v3 dashboards consolidate indicators coming from all the application, all the CD platform tools and is used according to Best Practices published by CoC.</t>
  </si>
  <si>
    <t>ITaaS</t>
  </si>
  <si>
    <t>The team uses Infra API provided by GTS (ITaaS) for provisioning/deprovisioning and refresh DB through and CD platform Jenkins client modules.</t>
  </si>
  <si>
    <t>Puppet</t>
  </si>
  <si>
    <t>The team uses Puppet for system configuration through  CD platform Jenkins or Teamcity client modules.</t>
  </si>
  <si>
    <t>Cloud</t>
  </si>
  <si>
    <t>The team uses the private Cloud. It is operated through APIs and plugged on the CD platform Jenkins or Teamcity client modules.</t>
  </si>
  <si>
    <t>Packaging</t>
  </si>
  <si>
    <t>The applicative package comes from the CD platform then is pushed in a central binaries repository.</t>
  </si>
  <si>
    <t>Deployment</t>
  </si>
  <si>
    <t>The rollout and rollback are executed with the CD platform XL Deploy.</t>
  </si>
  <si>
    <t>Configuration</t>
  </si>
  <si>
    <t>Comments</t>
  </si>
  <si>
    <t>lw : je ne connais pas assez pour avoir une opinion</t>
  </si>
  <si>
    <t>lw : je ne connais pas assez pour avoir une opinion (mais j'ai un doute quand même)</t>
  </si>
  <si>
    <t>Laurence</t>
  </si>
  <si>
    <t>Abdoul</t>
  </si>
  <si>
    <t>AAB: Difficile à mesurer</t>
  </si>
  <si>
    <t>AAB: It is more level 3</t>
  </si>
  <si>
    <t>AAB: This should be a sustainable orelse it is fake</t>
  </si>
  <si>
    <t>AAB: When WIP is very low ?</t>
  </si>
  <si>
    <t>AAB: Tuff to monitor. Could it be done in level 2 ?</t>
  </si>
  <si>
    <t>AAB: How to mesure ?</t>
  </si>
  <si>
    <t>LWO: 1 mois c'est bcp (bcp) trop gros pour 1 US !</t>
  </si>
  <si>
    <t>???</t>
  </si>
  <si>
    <t>When eligible (not mandatory)</t>
  </si>
  <si>
    <t>Pas necessaire toutes les heures</t>
  </si>
  <si>
    <t>C'est du niveau 3</t>
  </si>
  <si>
    <t>C'est de l'automatisatoin, mais est-ce nescessaire dans tous les cas ?</t>
  </si>
  <si>
    <t>je ne vois pas l'intérêt</t>
  </si>
  <si>
    <t>si éligible</t>
  </si>
  <si>
    <t>Seb</t>
  </si>
  <si>
    <t>Alex</t>
  </si>
  <si>
    <t>Adrien</t>
  </si>
  <si>
    <t>Martial</t>
  </si>
  <si>
    <t>Cedric</t>
  </si>
  <si>
    <t>Pascale</t>
  </si>
  <si>
    <t>Niveau 1 
Pas 2</t>
  </si>
  <si>
    <t>Do BDD</t>
  </si>
  <si>
    <t>Calc
Biz Rules</t>
  </si>
  <si>
    <t>Audit
 the code</t>
  </si>
  <si>
    <t>Measure: Score SQALE for each module
SQALE is a rating plugin of Sonar to track technical debt</t>
  </si>
  <si>
    <t xml:space="preserve"> </t>
  </si>
  <si>
    <t xml:space="preserve">GTH : Combien de testeur dans une équipe ?  </t>
  </si>
  <si>
    <t>GTH : L'efficacité reste à prouver et l'analyse de la valeur à faire pour vérifier si l'automatisation est rentable</t>
  </si>
  <si>
    <t>GTH : c'est le début de l'histoire. Document obligatoire. A mettre en level 1 !!!</t>
  </si>
  <si>
    <t>Level 1 !!</t>
  </si>
  <si>
    <t>GTH : %  d'automatisation à définir, il faut automatiser d'abord ce qui est critique</t>
  </si>
  <si>
    <t xml:space="preserve">GTH : tous les tests tous les jours : pourquoi ? </t>
  </si>
  <si>
    <t>GTH : Frequently of course</t>
  </si>
  <si>
    <t>au BSC c'est TestNG (pour Java)</t>
  </si>
  <si>
    <t xml:space="preserve">si éligible. GTH : il faut un Retex avec le pour et le contre !! </t>
  </si>
  <si>
    <t>GTH : with test data</t>
  </si>
  <si>
    <t>GTH : à vérifier le point sur le TDD pour les tests de components ou définir ce qu'est un component</t>
  </si>
  <si>
    <t>GTH : dernière phrase pas claire voire inutile</t>
  </si>
  <si>
    <t>avec SONAR</t>
  </si>
  <si>
    <t>OK</t>
  </si>
  <si>
    <t>OK (voir pour PPO)</t>
  </si>
  <si>
    <t>KO</t>
  </si>
  <si>
    <t>tout type d'outil. Ce n'est pas l'outil qui est important</t>
  </si>
  <si>
    <t>team : trop vague et trop long</t>
  </si>
  <si>
    <t>Team : niveau 1</t>
  </si>
  <si>
    <t>Team : niveau 3</t>
  </si>
  <si>
    <t>AAB: Difficile à mesurer ; Team : niveau 3</t>
  </si>
  <si>
    <t>Team : client présent = niveau 2</t>
  </si>
  <si>
    <t>Team : Niveau 1</t>
  </si>
  <si>
    <t>Team: déjà vu dans une question précédente (17)</t>
  </si>
  <si>
    <t>AAB: if application is eligible, Team : sert à rien (Cédric)</t>
  </si>
  <si>
    <t>??? Cédric etMartial : niveau 3; Sébastien &amp; Adrien : OK</t>
  </si>
  <si>
    <t>?</t>
  </si>
  <si>
    <t>Team : question 40</t>
  </si>
  <si>
    <t>Team : dur à vérifier, dur à faire</t>
  </si>
  <si>
    <t>lw : je ne connais pas assez pour avoir une opinion ; Team : égal à la question d'avant</t>
  </si>
  <si>
    <t>lw : je ne connais pas assez pour avoir une opinion; Team : ça a l'air rigolo (Adrien)</t>
  </si>
  <si>
    <t>TESTING - Guillaume</t>
  </si>
  <si>
    <t>SOFA - Eric</t>
  </si>
  <si>
    <t>Devops - Eric</t>
  </si>
  <si>
    <t>Romain</t>
  </si>
  <si>
    <t>A découper en 2 sous items : value et agile</t>
  </si>
  <si>
    <t>Plutôt que tout les mois --&gt; tous les sprints ou releases ?</t>
  </si>
  <si>
    <t>à détailler le comment : 2J/h de boulot max par US ?</t>
  </si>
  <si>
    <t>perso je suis perdu, je croyais que les Epic sont au dessus des Feat … ? Je préférerais que l'on parle des enjeux métier</t>
  </si>
  <si>
    <t>AVA</t>
  </si>
  <si>
    <t>Ces 4 items doivent être regroupés et simplifiés</t>
  </si>
  <si>
    <t>Greenfield ?</t>
  </si>
  <si>
    <t>Brownfield ?</t>
  </si>
  <si>
    <t>of new code only</t>
  </si>
  <si>
    <t>partie clean code redondante avec ci-dessus</t>
  </si>
  <si>
    <t>managed plutôt que versionned</t>
  </si>
  <si>
    <t>SLA</t>
  </si>
  <si>
    <t>liste des outils à revoir</t>
  </si>
  <si>
    <t>quality profile à enlever</t>
  </si>
  <si>
    <t>Pas Puppet --&gt; SOFA</t>
  </si>
  <si>
    <t>Pas XL Deploy --&gt; SOFA</t>
  </si>
  <si>
    <t>Choix final</t>
  </si>
  <si>
    <r>
      <t xml:space="preserve">The foundations of Agile for people and processes. Business &amp; IT collaborate </t>
    </r>
    <r>
      <rPr>
        <sz val="11"/>
        <color rgb="FFFF0000"/>
        <rFont val="Calibri"/>
        <family val="2"/>
        <scheme val="minor"/>
      </rPr>
      <t>to focus on what brings value</t>
    </r>
    <r>
      <rPr>
        <sz val="11"/>
        <color theme="1"/>
        <rFont val="Calibri"/>
        <family val="2"/>
        <scheme val="minor"/>
      </rPr>
      <t>, have visibility and share a regular feedback (ProductOwner, UserStories, Demo). The Dev team continuously improves (Retrospective)</t>
    </r>
  </si>
  <si>
    <t>Level 1</t>
  </si>
  <si>
    <r>
      <t>The applicative configuration is managed in the</t>
    </r>
    <r>
      <rPr>
        <sz val="11"/>
        <color rgb="FFFF0000"/>
        <rFont val="Calibri"/>
        <family val="2"/>
        <scheme val="minor"/>
      </rPr>
      <t xml:space="preserve"> SVN or </t>
    </r>
    <r>
      <rPr>
        <sz val="11"/>
        <color theme="1"/>
        <rFont val="Calibri"/>
        <family val="2"/>
        <scheme val="minor"/>
      </rPr>
      <t>GitHub Enterprise of the CD platform (write in the tool &amp; write in the targeted env)</t>
    </r>
  </si>
  <si>
    <t>OK si pas une RACI</t>
  </si>
  <si>
    <t>valable en mode FT</t>
  </si>
  <si>
    <t>A demo takes place at each sprint and client feedback is discussed with the team and taken into account</t>
  </si>
  <si>
    <t>Ops + Support are involved in team processes (ceremonies, iterations, roles, etc.) and vice versa.</t>
  </si>
  <si>
    <t>Item à modifier/préciser - AAB</t>
  </si>
  <si>
    <t>Demands are well sliced, granularity is small enough to allow flexibility in prioritization and estimation of the items</t>
  </si>
  <si>
    <t>Features are declined from a list of Epics into User Stories. Each User Story holds an intrinsic value</t>
  </si>
  <si>
    <t>à reformuler - AAB</t>
  </si>
  <si>
    <t>à reformuler - RRA</t>
  </si>
  <si>
    <t xml:space="preserve">The team practices TDD. </t>
  </si>
  <si>
    <t>All new code is created using TDD.</t>
  </si>
  <si>
    <t>Test code respects Clean Code rules (cf. Clean Code)</t>
  </si>
  <si>
    <t>Ansible</t>
  </si>
  <si>
    <t>level 2</t>
  </si>
  <si>
    <t>PO integrated in the team
Level 3</t>
  </si>
  <si>
    <t>Level 2</t>
  </si>
  <si>
    <t>Level 3</t>
  </si>
  <si>
    <r>
      <t xml:space="preserve">Dev &amp; Ops work together to anticipate </t>
    </r>
    <r>
      <rPr>
        <sz val="11"/>
        <color rgb="FFFF0000"/>
        <rFont val="Calibri"/>
        <family val="2"/>
        <scheme val="minor"/>
      </rPr>
      <t>Ops</t>
    </r>
    <r>
      <rPr>
        <sz val="11"/>
        <color theme="1"/>
        <rFont val="Calibri"/>
        <family val="2"/>
        <scheme val="minor"/>
      </rPr>
      <t xml:space="preserve"> actions on what will be delivered.</t>
    </r>
  </si>
  <si>
    <t>Level 2 
(not only Ops Actions)</t>
  </si>
  <si>
    <t>to detail</t>
  </si>
  <si>
    <t>KO idem Line 4</t>
  </si>
  <si>
    <t>Level 2 
(à regrouper avec la 45)</t>
  </si>
  <si>
    <t>KO, Idem 49</t>
  </si>
  <si>
    <t>A regrouper 
avec 47</t>
  </si>
  <si>
    <t>A regrouper 
avec 65</t>
  </si>
  <si>
    <t xml:space="preserve">A </t>
  </si>
  <si>
    <t>Ces 4  items measure doivent être regroupés et simplifiés</t>
  </si>
  <si>
    <t>A regrouper 
88/ 89</t>
  </si>
  <si>
    <t>Same dasboard 
like 93</t>
  </si>
  <si>
    <t>idem 104</t>
  </si>
  <si>
    <t>Gestion des incidents</t>
  </si>
  <si>
    <t>TDD</t>
  </si>
  <si>
    <t>BDD</t>
  </si>
  <si>
    <t>Stratégie de tests</t>
  </si>
  <si>
    <t>Cérémonies tenues</t>
  </si>
  <si>
    <t>Présence d'un PO</t>
  </si>
  <si>
    <t>backlog priorisée et à jour - MVP</t>
  </si>
  <si>
    <t>DevOps</t>
  </si>
  <si>
    <t>refactoring</t>
  </si>
  <si>
    <t>GCL</t>
  </si>
  <si>
    <t>Feature team</t>
  </si>
  <si>
    <t>Nom équipe</t>
  </si>
  <si>
    <t>les applications</t>
  </si>
  <si>
    <t>Resp.</t>
  </si>
  <si>
    <t>Nb d'équipiers</t>
  </si>
  <si>
    <t>volume de CTB en j/h</t>
  </si>
  <si>
    <t>volume de RTB en j/h</t>
  </si>
  <si>
    <t xml:space="preserve">Gestion des versions </t>
  </si>
  <si>
    <t>Ansible, Puppet sont-ils présents ?</t>
  </si>
  <si>
    <t>Burn down, up .... Affichés et partagées par l'équipe</t>
  </si>
  <si>
    <t>PO can access the dashboards</t>
  </si>
  <si>
    <t>All Dev are able to access to SOFA. Testers understand SOFA but don't have access</t>
  </si>
  <si>
    <t>Retrospective at regular space and action plan</t>
  </si>
  <si>
    <t xml:space="preserve">Factualiser les critères de priorisation des exigences par le métier
</t>
  </si>
  <si>
    <t>Test Strategy is mandatory</t>
  </si>
  <si>
    <t>Applicable to project (Y/N)</t>
  </si>
  <si>
    <t>Applied (Y/N)</t>
  </si>
  <si>
    <t>Existe-t-il des mesures de l'usage des fonctionnalités ? Si oui sont-elles utilisées et suivies ?</t>
  </si>
  <si>
    <t>Est-ce planifié ? Existe-t-il des métriques ?</t>
  </si>
  <si>
    <t>Testers have the same functionnal managers as Dev members</t>
  </si>
  <si>
    <t>Rules</t>
  </si>
  <si>
    <t>Type of questions</t>
  </si>
  <si>
    <t>Foundation Practices</t>
  </si>
  <si>
    <t>Exemple of deliverables</t>
  </si>
  <si>
    <t>Les métiers ou leurs représentants homologuent de manière itérative</t>
  </si>
  <si>
    <t>ITEC original Assessment grid</t>
  </si>
  <si>
    <t>PRATIQUES</t>
  </si>
  <si>
    <t>OBSERVATIONS ATTENDUES</t>
  </si>
  <si>
    <t>SIMPLIFICATION</t>
  </si>
  <si>
    <t>FONDATION</t>
  </si>
  <si>
    <t>AGILE</t>
  </si>
  <si>
    <t xml:space="preserve">SPRINT &amp; CEREMONIES </t>
  </si>
  <si>
    <t>(2) L'équipe a la capacité d'informer toutes les parties prenantes de son avancement (à l'aide du management visuel) basé sur des données factuelles et de donner une prévision sur la deadline.</t>
  </si>
  <si>
    <t>Story points, cycle time …</t>
  </si>
  <si>
    <t xml:space="preserve">(1) Les cérémonies Agile ont lieu et sont bien appliquées </t>
  </si>
  <si>
    <t>Daily meeting, planning poker, sprint planning, démo, retrospective</t>
  </si>
  <si>
    <t>(3) Toute l'équipe estime les US et s'assigne les tâches (objectif clair et partage de connaissances)</t>
  </si>
  <si>
    <t>Auto-organisation, planning poker, extrem quotation. Le responsable n'assigne pas les tâches et n'intervient pas dans l'estimation</t>
  </si>
  <si>
    <t>(2) L'équipe utilise du management visuel à jour et mesure sa vélocité selon la DoD</t>
  </si>
  <si>
    <t>Basé sur des données factuelles et de donner une prévision sur la deadline.</t>
  </si>
  <si>
    <t>(1) Régulièrement l'équipe organise une rétrospective dans l'objectif d'amélioration continue</t>
  </si>
  <si>
    <t>Restrospective, popcorn flow …</t>
  </si>
  <si>
    <t>(3) L'équie est auto-organisée</t>
  </si>
  <si>
    <t>L'équipe s'assigne les tâches, connaissances partagées</t>
  </si>
  <si>
    <t>(1) Une démo a lieu au moins une fois par mois et les feedback des clients sont discutés et pris en compte</t>
  </si>
  <si>
    <t>Les parties prenantes assistent à la démo et donnent des feedbacks. La démo porte sur un logiciel fonctionnel testé et l'équipe présente les avancées depuis la dernière démo</t>
  </si>
  <si>
    <t>(4) Un dispositif PO est mis en place. Un PO est nommé</t>
  </si>
  <si>
    <t>(2)  La vélocité est mesurée à partir ce qui a été terminé selon la DoD</t>
  </si>
  <si>
    <t>Dispositif PO en place</t>
  </si>
  <si>
    <t>(1) Les itérations sont timboxés et ont une durée fixe. Une itération peut-être exceptionnellement annulée sur décision du Métier</t>
  </si>
  <si>
    <t>Pas de décalage des cérémonies</t>
  </si>
  <si>
    <t xml:space="preserve">(1) Un daily meeting a lieu tous les jours et dure au maximum 15 minutes </t>
  </si>
  <si>
    <t>Tour d'horizon des tâches (orienté fonctionnalités plutôt que qui fait quoi)</t>
  </si>
  <si>
    <t xml:space="preserve">US &amp; GROOMING  </t>
  </si>
  <si>
    <t xml:space="preserve">(5) Un backlog priorisé de US est partagé avec l'équipe </t>
  </si>
  <si>
    <t>Backlog de produits à jour (Excel, JIRA, …)</t>
  </si>
  <si>
    <t>(5) Le backlog est priorisé, l'équipe découpe les besoins métier en US</t>
  </si>
  <si>
    <t>Backlog à jour, chaque US a des critères d'acceptation. Les US
- peuvent être priorisées (l'équipe connaît le but de chaque US)
- sont prêtes à être implémentées
- contiennent suffisamment d'infos pour être testées ou validées. Elles peuvent éventuellement suggérer une exploration (Spike Story).
- sont suffisamment petites pour être développées et démontrées en moins d'un mois.</t>
  </si>
  <si>
    <t xml:space="preserve">(5) Avant les développements, l'équipe découpe les besoins métier en US et établit des critères d'acceptation </t>
  </si>
  <si>
    <t xml:space="preserve">Chaque US a des critères d'acceptation.
Le métier sait découper des US fonctionnellement (découpage vertical). Les US 
- peuvent être priorisées (l'équipe connaît le but de chaque US)
- sont prêtes à être implémentées
- contiennent suffisamment d'infos pour être testées ou validées. Elles peuvent éventuellement suggérer une exploration (Spike Story).
- sont suffisamment petites pour être développées et démontrées en moins d'un mois.
- sont découpées fonctionnellement et non techniquement.
</t>
  </si>
  <si>
    <t>Un atelier timeboxé de raffinement du backlog a lieu au moins une fois par itération</t>
  </si>
  <si>
    <t>Une discussion entre le métier et l'équipe permet de revoir le backlog. Les US peuvent être estimées, les anciennes sont supprimées ou réestimées au besoin.</t>
  </si>
  <si>
    <t>OUTILLAGE</t>
  </si>
  <si>
    <t xml:space="preserve">(6) Un système de gestion de projet est utilisé </t>
  </si>
  <si>
    <t>Ex : JIRA</t>
  </si>
  <si>
    <t>(6) Un système de gestion de projet est utilisé</t>
  </si>
  <si>
    <t>(2) Le management visuel est toujours à jour</t>
  </si>
  <si>
    <t xml:space="preserve">Que ce soit virtuel ou physique, l'information est mise à jour quotidiennement </t>
  </si>
  <si>
    <t>DEVOPS</t>
  </si>
  <si>
    <t xml:space="preserve">CI SERVER </t>
  </si>
  <si>
    <t>(7) La plateforme JENKINS construit (build) les applications et exécute les tests unitaires (TDD, BDD)</t>
  </si>
  <si>
    <t>(7) La plateforme JENKINS est utilisé comme outil d'intégration continue</t>
  </si>
  <si>
    <t>Exécute les tests unitaires, build exécuté après chaque commit</t>
  </si>
  <si>
    <t>(7) Les packages applicatifs viennent de la plateforme d'intégration continue</t>
  </si>
  <si>
    <t>Un repository central est utilisé (ex: Nexus)</t>
  </si>
  <si>
    <t>(8) La configuration des applications est gérée dans GitHub</t>
  </si>
  <si>
    <t>Fichier de configuration versionné</t>
  </si>
  <si>
    <t>(7) Un build est exécuté après chaque commit ou au moins une fois par heure (compilation + test). Toute l'équipe est notifiée lorsqu'un build est cassé. Une analyse de code et un test d'intégration sont exécutés chaque nuit</t>
  </si>
  <si>
    <t>VERSION CTRL</t>
  </si>
  <si>
    <t>(8) GitHub Entreprise est utilisé pour versionner tout le code source</t>
  </si>
  <si>
    <t>(8) GitHub est utilisé pour versionner tout le code source</t>
  </si>
  <si>
    <t>IDE</t>
  </si>
  <si>
    <t>(9) Un environnement de développement intégré est utilisé 
(Distribué/Mainframe)</t>
  </si>
  <si>
    <t>Ex : visual studio, eclipse, intellij
Modernisation de l'atelier de développement</t>
  </si>
  <si>
    <t>(9) Un environnement de développement intégré est utilisé (Distribué/Mainframe)</t>
  </si>
  <si>
    <r>
      <t xml:space="preserve">NIVEAUX 2 </t>
    </r>
    <r>
      <rPr>
        <b/>
        <sz val="28"/>
        <color theme="0"/>
        <rFont val="Calibri"/>
        <family val="2"/>
        <scheme val="minor"/>
      </rPr>
      <t>&amp;</t>
    </r>
    <r>
      <rPr>
        <b/>
        <sz val="36"/>
        <color theme="0"/>
        <rFont val="Calibri"/>
        <family val="2"/>
        <scheme val="minor"/>
      </rPr>
      <t xml:space="preserve"> 3     </t>
    </r>
  </si>
  <si>
    <t>(10) Le PO collabore avec l'équipe. Il/elle découpe les besoins en User stories (US) avec leurs critères d'acceptation. Il/elle maintient un backlog priorisé, partagé avec l'équipe. Il/elle est responsable de la validation des US lorsqu'elles respectent la DoD.</t>
  </si>
  <si>
    <t>Les besoins sont bien découpés en US de granularités fines afin de faciliter la priorisation</t>
  </si>
  <si>
    <t>(10) Le PO et l'équipe collaborent et décident ensemble</t>
  </si>
  <si>
    <t>Besoins découpés en US de granularités fines,
PO responsable de la validation des US lorsqu'elles respectent la DoD,
RACI, Give &amp; Take matrix, delegation poker
Feedbacks pris en compte</t>
  </si>
  <si>
    <t>(10) IT et le Métier décident ensemble et dialoguent en utilisant un vocabulaire compréhensible. Ils ont une attention particulière sur l'intérêt mutuel et sur la transparence.</t>
  </si>
  <si>
    <t>Ils assistent aux cérémonies, interviewent les parties prenantes, collectent des exemples fonctionnels concrets ...</t>
  </si>
  <si>
    <t>(11) L'équipe optimise son flux de travail : que ce qui est nécessaire et limite le travail en cours</t>
  </si>
  <si>
    <t>Estimation de ce qui est nécessaire au PO. Application du principe "Stop starting, start finishing"</t>
  </si>
  <si>
    <t>(10) Les rôles sont bien identifiés dans l'équipe</t>
  </si>
  <si>
    <t>RACI, Give &amp; Take matrix, delegation poker …</t>
  </si>
  <si>
    <t>(12) Testeurs font partie intégrante de l'équipe.</t>
  </si>
  <si>
    <t xml:space="preserve">Les tests ne se font pas séparément 
Les testeurs promeuvent la qualité, aident le Métier à la rédaction des exigences, aident les développeurs à l'écriture des tests </t>
  </si>
  <si>
    <t>(11) L'équipe estime que ce qui est nécessaire au PO</t>
  </si>
  <si>
    <t xml:space="preserve">Basé sur le MVP </t>
  </si>
  <si>
    <t>(11) L'équipe applique le principe "Stop starting, start finishing"</t>
  </si>
  <si>
    <t>Finir les tâches correctement avant d'en prendre de nouvelles</t>
  </si>
  <si>
    <t>(10) La vision du produit est partagée, les Métiers et l'IT parlent de produit plutôt que de projet, de fonctionnalités plutôt que de composants techniques. Les parties prenantes échangent sur le besoin en priorité (nécessaire), pas sur les solutions techniques.</t>
  </si>
  <si>
    <t>Ils assistent aux cérémonies, interviewent les parties prenantes, collectent des exemples fonctionnels concrets, analysent le processus ...</t>
  </si>
  <si>
    <t>(10) L'IT et le Métier co-construisent la feuille de route (plan de release). La prioritisation Métier est discutée et partagée.</t>
  </si>
  <si>
    <t>(10) Les feedbacks des parties prenantes et utilisateurs finaux sont pris en compte et traités.</t>
  </si>
  <si>
    <t>(10) L'IT et le Métier mesurent ensemble la valeur délivrée (incrément fonctionnel)</t>
  </si>
  <si>
    <t xml:space="preserve">Burn-up de la valeur business, indicateurs communs entre l'IT et le Métier, feedbacks des utilisateurs finaux </t>
  </si>
  <si>
    <t>(13) Les opérateurs sont disponibles pour l'équipe de développement. Ils travaillent ensemble avec les Supports sur les tâches quotidiennes.</t>
  </si>
  <si>
    <t>Au besoin, ils binoment en apportant leurs expertises respectives pour faire avance les tâches. Idem pour la résolution d'incidents</t>
  </si>
  <si>
    <t xml:space="preserve">(13) Les opérateurs, l'équipe de développement et les supports collaborent ensemble </t>
  </si>
  <si>
    <t>Au besoin, ils binoment en apportant leurs expertises respectives pour faire avance les tâches. Idem pour la résolution d'incidents;
SLA, planning de release;
Analyse des besoins, architecture applicative formalisée;
Outil de monitoring, jira, accès aux logs, gestion des feedbacks</t>
  </si>
  <si>
    <t>(13) Les opérateurs connaissent les enjeux et les contraintes métier sur leur produit et leurs adhérences.</t>
  </si>
  <si>
    <t>SLA, planning de release</t>
  </si>
  <si>
    <t>(14) Le workflow du management visuel inclut la production</t>
  </si>
  <si>
    <t>Fini veut dire fonctionnalité livrée en production dans la DoD.</t>
  </si>
  <si>
    <t>(13) Les membres de l'équipe ont une connaissance des environnements (fonctionnelle, applicative, architecture technique). Les dépendances externes sont connues et partagées</t>
  </si>
  <si>
    <t>Analyse des besoins, architecture applicative formalisée</t>
  </si>
  <si>
    <t>(15) Les règles de fonctionnement de l'équipe, de développement et de déploiement sont explicitées</t>
  </si>
  <si>
    <t>Procédure de déploiement partagée et connue de chaque membre de l'équipe;
Déploiement séquentiel sur les environnements (Dev, Assemblage, Intégration, UAT, PreProd, Prod)</t>
  </si>
  <si>
    <t>(13) Les développeurs et opérateurs partagent leurs outils, les données et métriques</t>
  </si>
  <si>
    <t>Outil de monitoring, jira, accès aux logs, gestion des feedbacks</t>
  </si>
  <si>
    <t>(16) La procédure de déploiement est potentiellement automatisée et ne dépend pas de l'environnement</t>
  </si>
  <si>
    <t>Déploiement de la même manière, avec les mêmes outils et à la fréquence attendue</t>
  </si>
  <si>
    <t>(13) Les actions des opérateurs sur les futures livraisons sont anticipées grâce au travail en commun avec les développeurs.</t>
  </si>
  <si>
    <t xml:space="preserve">Prérequis techniques et infra identifiés </t>
  </si>
  <si>
    <t>(17) L'équipe peut provisionner sereinement un environnement complet à la demande</t>
  </si>
  <si>
    <t>Tenir compte des outils actuellement disponibles et de leur couverture</t>
  </si>
  <si>
    <t>(13) Les opérateurs et le Support sont conscients des process des développeurs et vice versa.</t>
  </si>
  <si>
    <t>Cérémonies, itérations, rôles</t>
  </si>
  <si>
    <t>(18) L'équipe diagnostique efficacement les incidents, établit des mesures pertinentes pour  le monitoring de l'applicatif (métrologie)</t>
  </si>
  <si>
    <t>Logs lisibles et contenant des informations utiles, dashboard, monitoring, qualité, stabilité et cadence de livraison</t>
  </si>
  <si>
    <t>(14) Fini veut dire fonctionnalité livrée en production dans la DoD.</t>
  </si>
  <si>
    <t>Le client final peut utiliser la fonctionnalité (mise à sa disposition)</t>
  </si>
  <si>
    <t>(19) Un environnement de tests virtualisés est mis en place (Mainframe)</t>
  </si>
  <si>
    <t>Tests en continu</t>
  </si>
  <si>
    <t>Les exigences standards liées aux opérations (production et déploiement) sont définis et appliqués à chaque US. Les exigences spécifiques à une US sont définies avant le développement.</t>
  </si>
  <si>
    <t>(15) La procédure de déploiement est partagée et connue de chaque membre de l'équipe.</t>
  </si>
  <si>
    <t>Scriptées ou partiellement automatisées</t>
  </si>
  <si>
    <t>(15) Le livrable est déployé séquentiellement (même manuellement) sur les environnements (Dev, Assemblage, Intégration, UAT, PreProd, Prod).</t>
  </si>
  <si>
    <t>Chaque environnement a sa propre utilité (ex: tests d'acceptation)</t>
  </si>
  <si>
    <t>Au moins un environnement contient la dernière version de l'application, accessible aux BA, testeurs</t>
  </si>
  <si>
    <t>(15) Le workflow de déploiement sur les environnements de DEV à la PROD est un mécanisme séquentiel et reproductible.</t>
  </si>
  <si>
    <t>(16) Le déploiement fonctionne de la même manière, avec les mêmes outils dans tous les environnements.</t>
  </si>
  <si>
    <t>(16) Toutes les actions de déploiement pouvant être automatisée le sont et enchaînées autant que possible.</t>
  </si>
  <si>
    <t>Binaires, configuration applicative</t>
  </si>
  <si>
    <t xml:space="preserve">(16) Les capacités de déploiement permettent de déployer à la fréquence attendue. </t>
  </si>
  <si>
    <t>(18) L'équipe est en mesure d'évaluer une interruption de service et d'améliorer ce delai</t>
  </si>
  <si>
    <t>L'infrastructure est gérée par des APIs et ses tâches sont automatisées.</t>
  </si>
  <si>
    <t>La configuration du système est scriptée et versionnée.</t>
  </si>
  <si>
    <t>Les outils IAC sont intégrés dans le développement et dans le process de livraison.</t>
  </si>
  <si>
    <t>(17) L'équipe peut provisionner sereinement un environnement complet à la demande. Procédure partagée et chaque membre de l'équipe peut le faire.</t>
  </si>
  <si>
    <t>(18) L'application génère des logs, lisibles et contenant des informations utiles.</t>
  </si>
  <si>
    <t>Les développeurs et opérateurs peuvent facilement identifier la source d'un bug</t>
  </si>
  <si>
    <t>(18) L'équipe dispose d'un tableau de bord pour faciliter le diagnostic sur les incidents ou les alertes</t>
  </si>
  <si>
    <t>Analyse des causes profondes lorsqu'un incident survient (réactif) ou est sur le point de venir (proactif)</t>
  </si>
  <si>
    <t>(18) Ensemble, les développeurs et opérateurs spécifient et paramètrent les indicateurs nécessaires à l'utilisation du produit.</t>
  </si>
  <si>
    <t>Indicateurs aident à identifier les problèmes de latence, de disponibilité et de signaler les problèmes de robustesse possible.</t>
  </si>
  <si>
    <t>(18) L'équipe dispose de tableaux de bord pour surveiller les indicateurs qui sont pertinents pour le produit et qui fédèrent tous les acteurs IT.</t>
  </si>
  <si>
    <t>Affichés dans les open spaces, disponibles et compréhensibles par tous les acteurs de l'application</t>
  </si>
  <si>
    <t>(18) Les Métier et les développeurs mettent en place des tableaux de bord avec des indicateurs opérationnels qui aideront à identifier les violation des SLA, les problèmes de performance et le suivi des fonctionnalités les plus utilisées.</t>
  </si>
  <si>
    <t>Le Métier dispose de tableaux de bord lui permettant de suivre son activité commercial</t>
  </si>
  <si>
    <t xml:space="preserve">(18) Les développeurs et opérateurs partagent des tableaux de bord qui mesure la performance du processus de développement et de livraison </t>
  </si>
  <si>
    <t>Qualité, stabilité et cadence de livraison</t>
  </si>
  <si>
    <t>Test en continu</t>
  </si>
  <si>
    <t>CRAFT</t>
  </si>
  <si>
    <t>(21) Avant le développement, les scénarios sont définis pour chaque US avec une valeur métier</t>
  </si>
  <si>
    <t>Les membres de l'équipe peuvent contribuer à leur écriture</t>
  </si>
  <si>
    <t>(20) L'équipe pratique le TDD</t>
  </si>
  <si>
    <t>Pratique TDD, Sonar pour la couverture de tests</t>
  </si>
  <si>
    <t>(21) Les scénarios BDD sont automatisés (sauf si le code n'est pas testable ou la technologie ne prend pas en charge l'outil d'autamatisation BDD)</t>
  </si>
  <si>
    <t>Tests exécutés automatiquement, utilisation du modèle Gherkin</t>
  </si>
  <si>
    <t>(21) L'équipe pratique le BDD</t>
  </si>
  <si>
    <t>Scénarios définis pour chaque US, exécution automatique</t>
  </si>
  <si>
    <t>(20) Tous les nouveaux développements sont réalisés en TDD (mode greenfield)</t>
  </si>
  <si>
    <t>Pratique le TDD</t>
  </si>
  <si>
    <t>(22) L'équipe pratique le Clean Code</t>
  </si>
  <si>
    <t>Refactoring, dette technique revue régulièrement</t>
  </si>
  <si>
    <t>(20) Les développeurs décident de faire du TDD ou pas, par rapport au cout, dans le but de reduire progressivement leur dette technique (mode brownfield)</t>
  </si>
  <si>
    <t xml:space="preserve">(23) L'équipe applique le pair-programming </t>
  </si>
  <si>
    <t>(22) Les règles et techniques du Clean Code (boyscout) sont respectées dans les développements</t>
  </si>
  <si>
    <t>Rendre le code plus propre qu'auparavant, refactoring</t>
  </si>
  <si>
    <t>(24) L'équipe a une stratégie de test adaptée. Les tests sont automatisés exceptés les tests exploiratoires.</t>
  </si>
  <si>
    <t>Tests manuels ou automatisés
Tests automatisés exécutés en continu dans l'environnement adéquat</t>
  </si>
  <si>
    <t>(21) Les tests unitaires sont orientés comportement et non technique</t>
  </si>
  <si>
    <t xml:space="preserve">(25) Le package applicatif est indépendant de l'environnement </t>
  </si>
  <si>
    <t>Aucune mention de l'environnement et aucune configuration applicative externe</t>
  </si>
  <si>
    <t>(20) La couverture des tests unitaires est mesurée.</t>
  </si>
  <si>
    <t>Utilisation de Sonar</t>
  </si>
  <si>
    <t>(26) Les métriques de déploiement et de correction d'anomalies sont suivis</t>
  </si>
  <si>
    <t>Nombre de déploiement ou tentative de mise en production KO
Nombre de bugs de production corrigés …</t>
  </si>
  <si>
    <t>(15) Une norme de codage explicite est définie et partagée entre tous les membres de l'équipe.</t>
  </si>
  <si>
    <t xml:space="preserve">(22) La dette technique est revue régulièrement </t>
  </si>
  <si>
    <t>(23) Le pair-programming est appliqué pour les sujets complexes et pour les nouveaux développeurs</t>
  </si>
  <si>
    <t>(24) Une stratégie de test explicite est décrite, écrite, adaptée et mise en œuvre par l'équipe</t>
  </si>
  <si>
    <t>Tests manuels ou automatisés</t>
  </si>
  <si>
    <t>(24) Tous les tests automatisés sont exécutés en continu dans l'environnement adéquat</t>
  </si>
  <si>
    <t>Tous les tests au moins tous les jours (sauf contraintes spécifiques), les TU au moins toutes les heures</t>
  </si>
  <si>
    <t xml:space="preserve">(24) Toute l'application peut être testée automatiquement </t>
  </si>
  <si>
    <t>(24) Progressivement, les activités de test manuel sont axées sur les tests exploratoires, tous les autres tests sont entièrement automatisés.</t>
  </si>
  <si>
    <t>Le test est une préoccupation partagée. Toute personne a accès au référentiel de test. Tout le monde contribue à enrichir ou à ajuster la couverture de tests.</t>
  </si>
  <si>
    <t>Qualité globale des applications, sensibilisation, aide</t>
  </si>
  <si>
    <t>Les environnements de test peuvent être automatiquement reconstruits et reflètent la production</t>
  </si>
  <si>
    <t>(26) Mesures sur le nombre de déploiement ou tentative de mise en production KO</t>
  </si>
  <si>
    <t xml:space="preserve">(26) Mesures sur le nombre de bugs de production corrigés </t>
  </si>
  <si>
    <t>(21) Les tests BDD sont écrits avec Cucumber, SpecFlow et exécutés après chaque commit sous Jenkins Teamcity</t>
  </si>
  <si>
    <t>(20) Les tests TDD sont écrits avec JUnit, Nunit (C#), Topaz (mainframe) ... et exécutés après chaque commit sous Jenkins</t>
  </si>
  <si>
    <t>(22) Sonar est exécutée tous les soirs par la plateforme Jenkins ou Teamcity</t>
  </si>
  <si>
    <t>Jenkins ou Teamcity crée des tags dans GitHub et déploie la version correspondante sur Nexus</t>
  </si>
  <si>
    <t>Les dépendances binaires de l'application sont gérées par Nexus</t>
  </si>
  <si>
    <t>LEADERSHIP</t>
  </si>
  <si>
    <t>(27) Le manager fait en sorte que l'environnement de travail soit propice aux partages de connaissance et à la montée en compétence de son équipe.</t>
  </si>
  <si>
    <t>(27) Le manager agit sur l'environnement pour motiver les équipes et développer leurs compétences</t>
  </si>
  <si>
    <t>Le manager est plus orienté solution plutôt que problème</t>
  </si>
  <si>
    <t>(28) L'erreur est une source d'apprentissage et non un échec</t>
  </si>
  <si>
    <t>Le manager s'intéresse à l'expertise, vérifie le niveau de satisfaction, apprécie les réalisations de son équipe.</t>
  </si>
  <si>
    <t>(29) Le manager spécifie les exigences par leur but, leur état final et les contraintes possibles et laisse l'équipe trouver les moyens d'atteindre l'objectif.</t>
  </si>
  <si>
    <t>Le manager crée un espace approprié où les équipes tentent d'atteindre l'excellence.</t>
  </si>
  <si>
    <t>Sans éviter les erreurs</t>
  </si>
  <si>
    <t>(30) L'équipe a la possibilité de tester rapidement de nouvelles idées</t>
  </si>
  <si>
    <t>Tester, mesurer et apprendre des hypothèses</t>
  </si>
  <si>
    <t>Le niveau de délégation des décisions est le résultat de discussions explicites et d'un accord entre les équipes et le manager.</t>
  </si>
  <si>
    <t>Lean canvas, tester et mesurer et apprendre des hypothèses</t>
  </si>
  <si>
    <t>_</t>
  </si>
  <si>
    <t>Refactoring c'est améliorer du code qui fonctionne déjà et non des anomalies</t>
  </si>
  <si>
    <t>FAT, pour détecter les regressions</t>
  </si>
  <si>
    <t>Are PO, MO and Testers meeting together and build the requirements ?</t>
  </si>
  <si>
    <t>SOFA DC</t>
  </si>
  <si>
    <t>Manager coach</t>
  </si>
  <si>
    <t>Jira</t>
  </si>
  <si>
    <t>SOFA IC</t>
  </si>
  <si>
    <r>
      <t xml:space="preserve">(9) Un environnement de développement intégré est utilisé (Distribué/Mainframe) </t>
    </r>
    <r>
      <rPr>
        <b/>
        <sz val="10"/>
        <color rgb="FFFF0000"/>
        <rFont val="Calibri"/>
        <family val="2"/>
        <scheme val="minor"/>
      </rPr>
      <t>(F)</t>
    </r>
  </si>
  <si>
    <r>
      <t xml:space="preserve">(8) GitHub est utilisé pour versionner tout le code source </t>
    </r>
    <r>
      <rPr>
        <b/>
        <sz val="10"/>
        <color rgb="FFFF0000"/>
        <rFont val="Calibri"/>
        <family val="2"/>
        <scheme val="minor"/>
      </rPr>
      <t>(F)</t>
    </r>
  </si>
  <si>
    <r>
      <t xml:space="preserve">(7) La plateforme JENKINS est utilisé comme outil d'intégration continue </t>
    </r>
    <r>
      <rPr>
        <b/>
        <sz val="10"/>
        <color rgb="FFFF0000"/>
        <rFont val="Calibri"/>
        <family val="2"/>
        <scheme val="minor"/>
      </rPr>
      <t>(F)</t>
    </r>
  </si>
  <si>
    <r>
      <t xml:space="preserve">(6) Un système de gestion de projet est utilisé </t>
    </r>
    <r>
      <rPr>
        <b/>
        <sz val="10"/>
        <color rgb="FFFF0000"/>
        <rFont val="Calibri"/>
        <family val="2"/>
        <scheme val="minor"/>
      </rPr>
      <t>(F)</t>
    </r>
  </si>
  <si>
    <r>
      <t xml:space="preserve">(5) Le backlog est priorisé, l'équipe découpe les besoins métier en US </t>
    </r>
    <r>
      <rPr>
        <b/>
        <sz val="10"/>
        <color rgb="FFFF0000"/>
        <rFont val="Calibri"/>
        <family val="2"/>
        <scheme val="minor"/>
      </rPr>
      <t>(F)</t>
    </r>
  </si>
  <si>
    <r>
      <t xml:space="preserve">(2) L'équipe utilise du management visuel à jour et mesure sa vélocité selon la DoD </t>
    </r>
    <r>
      <rPr>
        <b/>
        <sz val="10"/>
        <color rgb="FFFF0000"/>
        <rFont val="Calibri"/>
        <family val="2"/>
        <scheme val="minor"/>
      </rPr>
      <t>(F)</t>
    </r>
  </si>
  <si>
    <r>
      <t xml:space="preserve">(1) Les cérémonies Agile ont lieu et sont bien appliquées </t>
    </r>
    <r>
      <rPr>
        <b/>
        <sz val="10"/>
        <color rgb="FFFF0000"/>
        <rFont val="Calibri"/>
        <family val="2"/>
        <scheme val="minor"/>
      </rPr>
      <t>(F)</t>
    </r>
  </si>
  <si>
    <t>Amélioration continue</t>
  </si>
  <si>
    <t>FAT Functionnal Tests Automated</t>
  </si>
  <si>
    <t>Présence du PO</t>
  </si>
  <si>
    <t>Management Visuel</t>
  </si>
  <si>
    <t>Documentation applicative</t>
  </si>
  <si>
    <t>Pour une architecture à n niveaux</t>
  </si>
  <si>
    <t>La vision est connue de l'équipe et sert à la guider</t>
  </si>
  <si>
    <t>Strategie de tests</t>
  </si>
  <si>
    <t>RunOps</t>
  </si>
  <si>
    <t>Cloud native application guideline, SOA, etc … - pattern et architecture</t>
  </si>
  <si>
    <t>Documentation projet et application</t>
  </si>
  <si>
    <t>Valeur métier</t>
  </si>
  <si>
    <t xml:space="preserve">(24) L'équipe a une stratégie de test adaptée. </t>
  </si>
  <si>
    <t>(10) Le PO et l'équipe collaborent et décident ensemble, i.e. le product ownership est assuré</t>
  </si>
  <si>
    <t>Modèle d'agile à l'échelle</t>
  </si>
  <si>
    <t>Mesure de l'usage des fonctionnalités</t>
  </si>
  <si>
    <t>Organiser le recceuil des feedback user</t>
  </si>
  <si>
    <t>Refactoring - Dette technique</t>
  </si>
  <si>
    <t>L'équipe pratique du refactoring et revoit régulièrement la dette technique</t>
  </si>
  <si>
    <t>La vision du produit est définie et partagée avec toutes les parties prenantes</t>
  </si>
  <si>
    <t>L'équipe peut mesurer l'usage des fonctionnalités réalisées</t>
  </si>
  <si>
    <t>(27) Le manager agit sur l'environnement pour motiver les équipes et développer leurs compétences. Il spécifie les exigences et laisse l'équipe trouver les moyens d'atteindre l'objectif</t>
  </si>
  <si>
    <t>L'équipe documente le projet collaborativement au rythme des itérations</t>
  </si>
  <si>
    <t>La priorisation se fait à travers l'estimation de la valeur métier</t>
  </si>
  <si>
    <t>FAT - Functionnal Tests automated</t>
  </si>
  <si>
    <t>Feature Team</t>
  </si>
  <si>
    <t>Indicateurs de suivi au niveau de la release</t>
  </si>
  <si>
    <t>Gestion en mode flux</t>
  </si>
  <si>
    <t>Backlog priorisée et à jour - MVP</t>
  </si>
  <si>
    <t>Incident management</t>
  </si>
  <si>
    <t>Manager Coach</t>
  </si>
  <si>
    <t>Agile à l'échelle</t>
  </si>
  <si>
    <t>Mesure de l'usage des fonctionnalités + feedback</t>
  </si>
  <si>
    <t>Les feedbacks des utilisateurs et/ou des stakeholders sont pris en compte</t>
  </si>
  <si>
    <r>
      <t>(3) L'équipe organise son travail de façon à répondre aux objectifs</t>
    </r>
    <r>
      <rPr>
        <b/>
        <sz val="10"/>
        <color rgb="FFFF0000"/>
        <rFont val="Calibri"/>
        <family val="2"/>
        <scheme val="minor"/>
      </rPr>
      <t xml:space="preserve"> (F)</t>
    </r>
  </si>
  <si>
    <t>Equipe autonome</t>
  </si>
  <si>
    <t>OK ITIM/BSC</t>
  </si>
  <si>
    <t>A  converger</t>
  </si>
  <si>
    <r>
      <t xml:space="preserve">L'équipe, à intervalle régulier, prend le temps de la réflexion pour s'améliorer </t>
    </r>
    <r>
      <rPr>
        <b/>
        <sz val="10"/>
        <color rgb="FFFF0000"/>
        <rFont val="Calibri"/>
        <family val="2"/>
        <scheme val="minor"/>
      </rPr>
      <t>(F)</t>
    </r>
  </si>
  <si>
    <t>Les tests focntionnels sont automatisés exceptés les tests exploiratoires.</t>
  </si>
  <si>
    <t>Documentation projet et appli</t>
  </si>
  <si>
    <t xml:space="preserve">Sécurité </t>
  </si>
  <si>
    <t>Performance</t>
  </si>
  <si>
    <t>Les tests de sécurité sont prévus (tests d'intrusion ....)</t>
  </si>
  <si>
    <t>Les tests de performances sont prévus</t>
  </si>
  <si>
    <t>Sécurité</t>
  </si>
  <si>
    <t>Pascal</t>
  </si>
  <si>
    <t>Fusion stratégie de test</t>
  </si>
  <si>
    <t>QUESTION ITIM</t>
  </si>
  <si>
    <t>Pratiques minimales BSC</t>
  </si>
  <si>
    <t>Equipe autonome (empowerment, s'auto-assigne les US/tâches)</t>
  </si>
  <si>
    <r>
      <t xml:space="preserve">The Product Ownership is managed by a PO or by people empowered by the PO. US are written with business value and Acceptance Criteria. 
</t>
    </r>
    <r>
      <rPr>
        <sz val="11"/>
        <color rgb="FF00B050"/>
        <rFont val="Calibri"/>
        <family val="2"/>
        <scheme val="minor"/>
      </rPr>
      <t>Le Produit est piloté par le PO et les personnes habilitées par ce dernier. Les User Stories sont correctement rédigées et comportent, pour chacune d'entre elles, une valeur métier et des critères d'acceptation.</t>
    </r>
  </si>
  <si>
    <r>
      <t xml:space="preserve">Knowledge of environments (func/app/tech architecture &amp; flows) and deployment is formalized and actionnable by any member of the team. 
</t>
    </r>
    <r>
      <rPr>
        <sz val="11"/>
        <color rgb="FF00B050"/>
        <rFont val="Calibri"/>
        <family val="2"/>
        <scheme val="minor"/>
      </rPr>
      <t>La gestion des environnements (fonctionnel/technique/infra) et le déploiement est clair et activable par tous les membres de l'équipe.</t>
    </r>
  </si>
  <si>
    <r>
      <t xml:space="preserve">Is there a Knowledge management repository, shared and maintained by all stakeholders ?
</t>
    </r>
    <r>
      <rPr>
        <sz val="11"/>
        <color rgb="FF00B050"/>
        <rFont val="Calibri"/>
        <family val="2"/>
        <scheme val="minor"/>
      </rPr>
      <t>Existe-t-il un référentiel de partage des connaissances, maintenu et accessible par toutes les parties prenantes?</t>
    </r>
  </si>
  <si>
    <r>
      <t xml:space="preserve">Team uses BDD practices. 
</t>
    </r>
    <r>
      <rPr>
        <sz val="11"/>
        <color rgb="FF00B050"/>
        <rFont val="Calibri"/>
        <family val="2"/>
        <scheme val="minor"/>
      </rPr>
      <t>L'équipe utilise le BDD (behavior-driven development).</t>
    </r>
  </si>
  <si>
    <r>
      <t xml:space="preserve">Delivered value is tracked and displayed, commonly between IT and Business. 
</t>
    </r>
    <r>
      <rPr>
        <sz val="11"/>
        <color rgb="FF00B050"/>
        <rFont val="Calibri"/>
        <family val="2"/>
        <scheme val="minor"/>
      </rPr>
      <t>La valeur métier délivrée est suivi et partagée régulièrement entre les SI et les métiers.</t>
    </r>
  </si>
  <si>
    <r>
      <t xml:space="preserve">There is a structured value approach to maximize the outcome and to prioritize product features. 
</t>
    </r>
    <r>
      <rPr>
        <sz val="11"/>
        <color rgb="FF00B050"/>
        <rFont val="Calibri"/>
        <family val="2"/>
        <scheme val="minor"/>
      </rPr>
      <t xml:space="preserve">La valeur métier est systématiquement recherchée et maximisée pour prioriser correctement les fonctionnalités du produit.
</t>
    </r>
    <r>
      <rPr>
        <sz val="11"/>
        <color theme="1"/>
        <rFont val="Calibri"/>
        <family val="2"/>
        <scheme val="minor"/>
      </rPr>
      <t xml:space="preserve">
</t>
    </r>
  </si>
  <si>
    <r>
      <t xml:space="preserve">Technical debt is reviewed regularly (at least every month) with an action plan (refactoring). 
</t>
    </r>
    <r>
      <rPr>
        <sz val="11"/>
        <color rgb="FF00B050"/>
        <rFont val="Calibri"/>
        <family val="2"/>
        <scheme val="minor"/>
      </rPr>
      <t>La dette technique est ré-évaluée régulièrement (au moins une fois par mois) et donne lieu à un plan d'action add-hoc (refactoring)</t>
    </r>
  </si>
  <si>
    <r>
      <t xml:space="preserve">Functionnal tests that have been automated are run continuously* in software factory. 
</t>
    </r>
    <r>
      <rPr>
        <sz val="11"/>
        <color rgb="FF00B050"/>
        <rFont val="Calibri"/>
        <family val="2"/>
        <scheme val="minor"/>
      </rPr>
      <t>Les tests fonctionnels automatisés sont exécutés régulièrement au sein de l'usine logicielle.</t>
    </r>
  </si>
  <si>
    <r>
      <t xml:space="preserve">Team as a Whole: Testers along with Dev and BA, are now part of the Team, and testing is no longer a separate phase. 
</t>
    </r>
    <r>
      <rPr>
        <sz val="11"/>
        <color rgb="FF00B050"/>
        <rFont val="Calibri"/>
        <family val="2"/>
        <scheme val="minor"/>
      </rPr>
      <t>Equipe pluridisciplinaire : les testeurs font partie intégrante de l'équipe de réalisation, comme les Dev et les MO. L'activité de tests n'est plus une phase distincte, détachée de la réalisation.</t>
    </r>
  </si>
  <si>
    <r>
      <t xml:space="preserve">There are specific tests as Security tests. 
</t>
    </r>
    <r>
      <rPr>
        <sz val="11"/>
        <color rgb="FF00B050"/>
        <rFont val="Calibri"/>
        <family val="2"/>
        <scheme val="minor"/>
      </rPr>
      <t>Des tests de sécurité sont régulièrement prévus.</t>
    </r>
  </si>
  <si>
    <r>
      <t xml:space="preserve">There are specific tests as performance tests. 
</t>
    </r>
    <r>
      <rPr>
        <sz val="11"/>
        <color rgb="FF00B050"/>
        <rFont val="Calibri"/>
        <family val="2"/>
        <scheme val="minor"/>
      </rPr>
      <t>Des tests de performance sont régulièrement prévus.</t>
    </r>
  </si>
  <si>
    <r>
      <t xml:space="preserve">Application deployment and its system configuration are scripted and versioned and irrespective of the environment. 
</t>
    </r>
    <r>
      <rPr>
        <sz val="11"/>
        <color rgb="FF00B050"/>
        <rFont val="Calibri"/>
        <family val="2"/>
        <scheme val="minor"/>
      </rPr>
      <t>Le déploiement de l'application et sa configuration système sont scriptées et versionnées, indépendamment de leur environnement.</t>
    </r>
  </si>
  <si>
    <r>
      <t>Team has dashboards to monitor release level indicators. These dashboards are displayed, available and understandable by the stakeholders.</t>
    </r>
    <r>
      <rPr>
        <sz val="11"/>
        <color rgb="FF00B050"/>
        <rFont val="Calibri"/>
        <family val="2"/>
        <scheme val="minor"/>
      </rPr>
      <t xml:space="preserve"> 
L'équipe dispose de tableaux de bord pour surveiller les indicateurs de niveau de version. Ces tableaux de bord sont affichés, disponibles et compréhensibles par tous.</t>
    </r>
  </si>
  <si>
    <r>
      <t>The current pace is sustainable in long term for all stakeholders.</t>
    </r>
    <r>
      <rPr>
        <sz val="11"/>
        <color rgb="FF00B050"/>
        <rFont val="Calibri"/>
        <family val="2"/>
        <scheme val="minor"/>
      </rPr>
      <t xml:space="preserve"> 
Le rythme de travail actuel est soutenable à long terme pour tous.</t>
    </r>
  </si>
  <si>
    <r>
      <t xml:space="preserve">The OPS activities are operated continuously, by dedicated ressources, even if they are not part of the delivery team. 
</t>
    </r>
    <r>
      <rPr>
        <sz val="11"/>
        <color rgb="FF00B050"/>
        <rFont val="Calibri"/>
        <family val="2"/>
        <scheme val="minor"/>
      </rPr>
      <t>Les activités de déploiement sont effectuées en continue par des ressources dédiées, même si ces ressources ne font pas partie de l'équipe.</t>
    </r>
  </si>
  <si>
    <r>
      <t xml:space="preserve">The deployment process is automatized and independant from the environnement.
</t>
    </r>
    <r>
      <rPr>
        <sz val="11"/>
        <color rgb="FF00B050"/>
        <rFont val="Calibri"/>
        <family val="2"/>
        <scheme val="minor"/>
      </rPr>
      <t>La procédure de déploiement est  automatisée et ne dépend pas des environnements.</t>
    </r>
  </si>
  <si>
    <r>
      <t xml:space="preserve">Team is able to analyse properly incidents and to enable appropriate application monitoring. 
</t>
    </r>
    <r>
      <rPr>
        <sz val="11"/>
        <color rgb="FF00B050"/>
        <rFont val="Calibri"/>
        <family val="2"/>
        <scheme val="minor"/>
      </rPr>
      <t>L'équipe est en mesure d'analyser correctement les incidents et de mettre une surveillance appropriée des applications.</t>
    </r>
  </si>
  <si>
    <r>
      <t xml:space="preserve">Clean Codes practices are applied. 
</t>
    </r>
    <r>
      <rPr>
        <sz val="11"/>
        <color rgb="FF00B050"/>
        <rFont val="Calibri"/>
        <family val="2"/>
        <scheme val="minor"/>
      </rPr>
      <t>Des pratiques de nettoyage de code sont appliquées régulièrement.</t>
    </r>
  </si>
  <si>
    <r>
      <t xml:space="preserve">Manager acts as a coach (incitation&gt;motivation&gt;delegation) rathan than directing.
</t>
    </r>
    <r>
      <rPr>
        <sz val="11"/>
        <color rgb="FF00B050"/>
        <rFont val="Calibri"/>
        <family val="2"/>
        <scheme val="minor"/>
      </rPr>
      <t>Le manager agit comme un coach (incitation, motivation, délégation) plutôt que par des directives.</t>
    </r>
  </si>
  <si>
    <r>
      <t xml:space="preserve">Team organises it self to deliver the backlog goals. 
</t>
    </r>
    <r>
      <rPr>
        <sz val="11"/>
        <color rgb="FF00B050"/>
        <rFont val="Calibri"/>
        <family val="2"/>
        <scheme val="minor"/>
      </rPr>
      <t>L'équipe s'auto-organise pour atteindre les objectifs fixé par le PO.</t>
    </r>
  </si>
  <si>
    <r>
      <t xml:space="preserve">Product/Project management is done in a tool. 
</t>
    </r>
    <r>
      <rPr>
        <sz val="11"/>
        <color rgb="FF00B050"/>
        <rFont val="Calibri"/>
        <family val="2"/>
        <scheme val="minor"/>
      </rPr>
      <t>Un outil de gestion de projet est utilisé.</t>
    </r>
  </si>
  <si>
    <r>
      <t xml:space="preserve">Intégration is automatised and continue ?
</t>
    </r>
    <r>
      <rPr>
        <sz val="11"/>
        <color rgb="FF00B050"/>
        <rFont val="Calibri"/>
        <family val="2"/>
        <scheme val="minor"/>
      </rPr>
      <t>L'intégration est-elle automatisée et continue ?</t>
    </r>
  </si>
  <si>
    <r>
      <t xml:space="preserve">Applications follows Cloud native guidelines, (SOA, pattern and architecture). 
</t>
    </r>
    <r>
      <rPr>
        <sz val="11"/>
        <color rgb="FF00B050"/>
        <rFont val="Calibri"/>
        <family val="2"/>
        <scheme val="minor"/>
      </rPr>
      <t xml:space="preserve">Les applications obéissent aux modèles "Cloud native application" (SOA, etc … - pattern et architecture). </t>
    </r>
  </si>
  <si>
    <r>
      <t xml:space="preserve">Team is able to mesure application features usages in live environment. 
</t>
    </r>
    <r>
      <rPr>
        <sz val="11"/>
        <color rgb="FF00B050"/>
        <rFont val="Calibri"/>
        <family val="2"/>
        <scheme val="minor"/>
      </rPr>
      <t>L'équipe est capable de mesurer l'usage des fonctionnalités réalisées en production</t>
    </r>
  </si>
  <si>
    <r>
      <t xml:space="preserve">Feedbacks from end users is collected. 
</t>
    </r>
    <r>
      <rPr>
        <sz val="11"/>
        <color rgb="FF00B050"/>
        <rFont val="Calibri"/>
        <family val="2"/>
        <scheme val="minor"/>
      </rPr>
      <t>Les avis des utilisateurs sont  régulièrement pris en compte.</t>
    </r>
  </si>
  <si>
    <r>
      <t xml:space="preserve">Scaled agile principles are applied (release coordination accross multiples applications and teams). 
</t>
    </r>
    <r>
      <rPr>
        <sz val="11"/>
        <color rgb="FF00B050"/>
        <rFont val="Calibri"/>
        <family val="2"/>
        <scheme val="minor"/>
      </rPr>
      <t>Les principes  de l'Agile à l'échelle (coordination des releases sur plusieurs applications/équipes) sont appliqués.</t>
    </r>
  </si>
  <si>
    <t>Agile Manager</t>
  </si>
  <si>
    <t>Security</t>
  </si>
  <si>
    <t>Application Peformance</t>
  </si>
  <si>
    <t>Team performance</t>
  </si>
  <si>
    <t>Scaled Agile</t>
  </si>
  <si>
    <t>Continious Deployment</t>
  </si>
  <si>
    <t>Tools</t>
  </si>
  <si>
    <r>
      <t xml:space="preserve">An explicit Testing strategy is described, written, adapted and implemented by the team. 
</t>
    </r>
    <r>
      <rPr>
        <sz val="11"/>
        <color rgb="FF00B050"/>
        <rFont val="Calibri"/>
        <family val="2"/>
        <scheme val="minor"/>
      </rPr>
      <t>Une stratégie de tests est  décrite, actualisée et implémenté régulièrement par l'équipe.</t>
    </r>
  </si>
  <si>
    <r>
      <t xml:space="preserve">The team uses visual management to track its activity.
</t>
    </r>
    <r>
      <rPr>
        <sz val="11"/>
        <color rgb="FF00B050"/>
        <rFont val="Calibri"/>
        <family val="2"/>
        <scheme val="minor"/>
      </rPr>
      <t>L'équipe de réalisation pratique le management visuel pour suivre son avancement.</t>
    </r>
  </si>
  <si>
    <r>
      <t xml:space="preserve">Team implement TDD practices. 
</t>
    </r>
    <r>
      <rPr>
        <sz val="11"/>
        <color rgb="FF00B050"/>
        <rFont val="Calibri"/>
        <family val="2"/>
        <scheme val="minor"/>
      </rPr>
      <t>L'équipe réalise du TDD (Test-Driven Development).</t>
    </r>
  </si>
  <si>
    <t>Item</t>
  </si>
  <si>
    <t>Details</t>
  </si>
  <si>
    <t>Team Name</t>
  </si>
  <si>
    <t>Request date</t>
  </si>
  <si>
    <t>Context and CDA targets</t>
  </si>
  <si>
    <t>PO (names + entitities)</t>
  </si>
  <si>
    <t>Business (end users entity)</t>
  </si>
  <si>
    <t>TMA (Steria, Sopra, ...)</t>
  </si>
  <si>
    <t>Other Venders</t>
  </si>
  <si>
    <t>Budget (BSC+GSC+TMA ...)</t>
  </si>
  <si>
    <t>Main Technologies</t>
  </si>
  <si>
    <r>
      <t xml:space="preserve">A Product Owner collaborates effectively with the team:  He/she shares the Vision with stakeholders, maintains a prioritized backlog, shared with all the team. 
</t>
    </r>
    <r>
      <rPr>
        <sz val="11"/>
        <color rgb="FF00B050"/>
        <rFont val="Calibri"/>
        <family val="2"/>
        <scheme val="minor"/>
      </rPr>
      <t>Le Product Owner collabore efficacement avec l'équipe : il/elle partage la vision produit avec les parties prenantes. Le PO maintient un backlog</t>
    </r>
  </si>
  <si>
    <r>
      <t>Regularly, the team takes time of reflection on what works, and what to do differently, and measure progress for continuous improvement.</t>
    </r>
    <r>
      <rPr>
        <sz val="11"/>
        <color theme="8" tint="-0.499984740745262"/>
        <rFont val="Calibri"/>
        <family val="2"/>
        <scheme val="minor"/>
      </rPr>
      <t xml:space="preserve">
</t>
    </r>
    <r>
      <rPr>
        <sz val="11"/>
        <color rgb="FF00B050"/>
        <rFont val="Calibri"/>
        <family val="2"/>
        <scheme val="minor"/>
      </rPr>
      <t>A intervalle régulier, l'équipe prend le temps de la réflexion pour s'améliorer continuellement et mesurer ses progrès.</t>
    </r>
  </si>
  <si>
    <r>
      <t xml:space="preserve">The team should be have Version control process defined and implemented in a tool. 
</t>
    </r>
    <r>
      <rPr>
        <sz val="11"/>
        <color rgb="FF00B050"/>
        <rFont val="Calibri"/>
        <family val="2"/>
        <scheme val="minor"/>
      </rPr>
      <t>L'équipe dispose d'un processus de contrôle des versions et d'implémentation dans un outil.</t>
    </r>
  </si>
  <si>
    <r>
      <t xml:space="preserve">There is a backlog item hierarchy with relevant priority. 
</t>
    </r>
    <r>
      <rPr>
        <sz val="11"/>
        <color rgb="FF00B050"/>
        <rFont val="Calibri"/>
        <family val="2"/>
        <scheme val="minor"/>
      </rPr>
      <t>Le backlog est hiérarchisé et priorisé.</t>
    </r>
  </si>
  <si>
    <r>
      <t xml:space="preserve">Product: Shared Product vision, Business or its representatives (MOS/ISP)  and IT talk about product rather than project. 
</t>
    </r>
    <r>
      <rPr>
        <sz val="11"/>
        <color rgb="FF00B050"/>
        <rFont val="Calibri"/>
        <family val="2"/>
        <scheme val="minor"/>
      </rPr>
      <t>La vision produit est partagée par l'ensemble des acteurs et de ces représentants SI et métiers. Ils parlent de produit plutôt que de projet.</t>
    </r>
  </si>
  <si>
    <t>percentage</t>
  </si>
  <si>
    <t>LEVEL:</t>
  </si>
  <si>
    <t>Intervention required Start Date</t>
  </si>
  <si>
    <t>short label at team level *</t>
  </si>
  <si>
    <t>Project Name *</t>
  </si>
  <si>
    <t>Application(s) *</t>
  </si>
  <si>
    <t>BSC entity *</t>
  </si>
  <si>
    <t>BSC contact name *</t>
  </si>
  <si>
    <t>Business hierarchy *</t>
  </si>
  <si>
    <t>Activity in Bangalore (ME, MO, TST) *</t>
  </si>
  <si>
    <t>Activity in Bucarest (ME, MO, TST) *</t>
  </si>
  <si>
    <t>SOFA (Y/N) *</t>
  </si>
  <si>
    <t>Link to latest assessment *</t>
  </si>
  <si>
    <t>* mandatory</t>
  </si>
  <si>
    <t>nb Yes hors Foundation practices</t>
  </si>
  <si>
    <t>nb applicable hors foundation practices</t>
  </si>
  <si>
    <t>Exemples de pratiques BSC couvertes</t>
  </si>
  <si>
    <t xml:space="preserve">Level Foundation </t>
  </si>
  <si>
    <r>
      <t>All "Foundation Practices" are checked, then</t>
    </r>
    <r>
      <rPr>
        <b/>
        <sz val="16"/>
        <color theme="0"/>
        <rFont val="Calibri"/>
        <family val="2"/>
        <scheme val="minor"/>
      </rPr>
      <t xml:space="preserve"> </t>
    </r>
    <r>
      <rPr>
        <b/>
        <sz val="16"/>
        <color rgb="FFFF0000"/>
        <rFont val="Calibri"/>
        <family val="2"/>
        <scheme val="minor"/>
      </rPr>
      <t>Level 1 reached</t>
    </r>
  </si>
  <si>
    <r>
      <t xml:space="preserve">And More than 50% of eligible questions (except foundation) are checked, then </t>
    </r>
    <r>
      <rPr>
        <b/>
        <sz val="16"/>
        <color rgb="FFFF0000"/>
        <rFont val="Calibri"/>
        <family val="2"/>
        <scheme val="minor"/>
      </rPr>
      <t>Level 2 reached</t>
    </r>
  </si>
  <si>
    <r>
      <t xml:space="preserve">Or more than 85% of eligible questions (except foundation) are checked then </t>
    </r>
    <r>
      <rPr>
        <b/>
        <sz val="16"/>
        <color rgb="FFFF0000"/>
        <rFont val="Calibri"/>
        <family val="2"/>
        <scheme val="minor"/>
      </rPr>
      <t>Level 3 reached</t>
    </r>
  </si>
  <si>
    <t>nb applicable foundation practices</t>
  </si>
  <si>
    <t>Projet :</t>
  </si>
  <si>
    <t xml:space="preserve">Interview : </t>
  </si>
  <si>
    <t>Commentaires Contexte projet</t>
  </si>
  <si>
    <r>
      <t xml:space="preserve">A conserver ! 
</t>
    </r>
    <r>
      <rPr>
        <i/>
        <sz val="9"/>
        <color theme="1"/>
        <rFont val="Calibri"/>
        <family val="2"/>
        <scheme val="minor"/>
      </rPr>
      <t xml:space="preserve">Formule de calcul de  niveau </t>
    </r>
  </si>
  <si>
    <t>BIP</t>
  </si>
  <si>
    <t>H2R/ITT</t>
  </si>
  <si>
    <t>ME</t>
  </si>
  <si>
    <t>NA</t>
  </si>
  <si>
    <t>800 JH</t>
  </si>
  <si>
    <t>Y</t>
  </si>
  <si>
    <t>PO métier centralise tous les besoins des DSI, et les priorise</t>
  </si>
  <si>
    <t>US et critères acceptance défins dans le doc joint avec les règles métier</t>
  </si>
  <si>
    <t>JIRA pour équipes ME(réalisation en Scrum) et test fontionnels et métier (Kanban)</t>
  </si>
  <si>
    <t>Pas de réunion formelle avec toute l'équipe pour effectuer un bilan
Prévu, à mettre en place</t>
  </si>
  <si>
    <t>N</t>
  </si>
  <si>
    <t xml:space="preserve">L'utilisation des env est clair. Automatisation SOFA pour deploiement en homol et prod </t>
  </si>
  <si>
    <t>Sharepoint pour la gestion documentaire, commun à toute l'équipe. A enrichir.
JIRA : définition de la US avec lien d'accès direct à la doc sous Sharepoint</t>
  </si>
  <si>
    <t>GIT</t>
  </si>
  <si>
    <t>y</t>
  </si>
  <si>
    <t>Indicateurs existent pour identifier les menus les plus utilisés mais les mesures ne sont pas utilisées sauf en cas de chantier d'amélioration de l'appli</t>
  </si>
  <si>
    <t>recherche du MVP</t>
  </si>
  <si>
    <t>Upgrade 1 fois l'an des composants techniques
Revue de code effectuée  sur fonctionnalités majeures
Axe amélioration : à systématiser. Equipe encouragée à améliorer le code de manière "opportuniste"</t>
  </si>
  <si>
    <t>Processus connu mais pas formalisé
Axe amélioration : rédiger un doc simple expliquant types de tests, quand, avec quoi, qui …</t>
  </si>
  <si>
    <t>En cours de mise en place. 1 test fonctionnel automatisé actuellement.
A enrichir</t>
  </si>
  <si>
    <t>Toutes les compétences dédiées à l'application BIP (100%)</t>
  </si>
  <si>
    <t>Audit de code il y a quelques années et failles relevées ont été comblées. Rien depuis (faute de budget, arbitrage PO/métier)</t>
  </si>
  <si>
    <t>Développement de scripts pour évaluer la performance.
Tests effectués de vérification des perfs afin d'optimiser le code</t>
  </si>
  <si>
    <t>Indicateurs de JIRA
Axe amélioration : mettre à jour en temps réel (ou a minima en daily meeting) les modifications dans les US</t>
  </si>
  <si>
    <t>Actuellement c'est le cas ("bouton" éploiement via SOFA)
Mais en cible équipe dédiée action de prod chez H2R/ITT/PRD avec tickets Jump. (?)</t>
  </si>
  <si>
    <t>SOFA</t>
  </si>
  <si>
    <t>Ex : notification sur les traitements mensuels, job batch de nuit…
Synstème de logs et traces pour analyse</t>
  </si>
  <si>
    <t>Pas régulièrement mais pratique encouragée
A améliorer</t>
  </si>
  <si>
    <t>Equipe non encore autonome. Besoin du Scrum master pour s'assurer que "tout roue"</t>
  </si>
  <si>
    <t>Déjà fait (questionnaire envoyé au BSC). Pas systématique</t>
  </si>
  <si>
    <t>Organiser le receuil des feedback user</t>
  </si>
  <si>
    <t>Proche du Niveau 2...
Axes amélioration : rédiger une stratégie de test et mettre en place une boucle d'amélioration (rétrospective par trimestre par ex)</t>
  </si>
  <si>
    <t>Antoine BABOEUF</t>
  </si>
</sst>
</file>

<file path=xl/styles.xml><?xml version="1.0" encoding="utf-8"?>
<styleSheet xmlns="http://schemas.openxmlformats.org/spreadsheetml/2006/main">
  <numFmts count="1">
    <numFmt numFmtId="164" formatCode="_(* #,##0.00_);_(* \(#,##0.00\);_(* &quot;-&quot;??_);_(@_)"/>
  </numFmts>
  <fonts count="73">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8"/>
      <color theme="0"/>
      <name val="Calibri"/>
      <family val="2"/>
      <scheme val="minor"/>
    </font>
    <font>
      <sz val="18"/>
      <color theme="0"/>
      <name val="Calibri"/>
      <family val="2"/>
      <scheme val="minor"/>
    </font>
    <font>
      <sz val="18"/>
      <color theme="1"/>
      <name val="Calibri"/>
      <family val="2"/>
      <scheme val="minor"/>
    </font>
    <font>
      <b/>
      <sz val="14"/>
      <color theme="1"/>
      <name val="Calibri"/>
      <family val="2"/>
      <scheme val="minor"/>
    </font>
    <font>
      <b/>
      <sz val="8"/>
      <color theme="1"/>
      <name val="Calibri"/>
      <family val="2"/>
      <scheme val="minor"/>
    </font>
    <font>
      <b/>
      <sz val="12"/>
      <color theme="4"/>
      <name val="Calibri"/>
      <family val="2"/>
      <scheme val="minor"/>
    </font>
    <font>
      <b/>
      <sz val="36"/>
      <color theme="0"/>
      <name val="Calibri"/>
      <family val="2"/>
      <scheme val="minor"/>
    </font>
    <font>
      <b/>
      <sz val="22"/>
      <color theme="0"/>
      <name val="Calibri"/>
      <family val="2"/>
      <scheme val="minor"/>
    </font>
    <font>
      <sz val="8"/>
      <color theme="1"/>
      <name val="Calibri"/>
      <family val="2"/>
      <scheme val="minor"/>
    </font>
    <font>
      <sz val="8"/>
      <name val="Calibri"/>
      <family val="2"/>
      <scheme val="minor"/>
    </font>
    <font>
      <sz val="11"/>
      <color theme="4"/>
      <name val="Calibri"/>
      <family val="2"/>
      <scheme val="minor"/>
    </font>
    <font>
      <b/>
      <sz val="22"/>
      <color theme="1"/>
      <name val="Calibri"/>
      <family val="2"/>
      <scheme val="minor"/>
    </font>
    <font>
      <b/>
      <sz val="28"/>
      <color theme="0"/>
      <name val="Calibri"/>
      <family val="2"/>
      <scheme val="minor"/>
    </font>
    <font>
      <b/>
      <sz val="18"/>
      <color theme="1"/>
      <name val="Calibri"/>
      <family val="2"/>
      <scheme val="minor"/>
    </font>
    <font>
      <sz val="10"/>
      <color theme="1"/>
      <name val="Calibri"/>
      <family val="2"/>
      <scheme val="minor"/>
    </font>
    <font>
      <b/>
      <sz val="10"/>
      <color theme="1"/>
      <name val="Calibri"/>
      <family val="2"/>
      <scheme val="minor"/>
    </font>
    <font>
      <b/>
      <sz val="10"/>
      <color rgb="FFFF0000"/>
      <name val="Calibri"/>
      <family val="2"/>
      <scheme val="minor"/>
    </font>
    <font>
      <sz val="10"/>
      <color rgb="FF000000"/>
      <name val="Calibri"/>
      <family val="2"/>
      <scheme val="minor"/>
    </font>
    <font>
      <b/>
      <sz val="10"/>
      <color rgb="FF000000"/>
      <name val="Calibri"/>
      <family val="2"/>
      <scheme val="minor"/>
    </font>
    <font>
      <b/>
      <sz val="11"/>
      <color rgb="FF000000"/>
      <name val="Calibri"/>
      <family val="2"/>
      <scheme val="minor"/>
    </font>
    <font>
      <sz val="11"/>
      <color rgb="FF000000"/>
      <name val="Calibri"/>
      <family val="2"/>
      <scheme val="minor"/>
    </font>
    <font>
      <sz val="10"/>
      <name val="Calibri"/>
      <family val="2"/>
      <scheme val="minor"/>
    </font>
    <font>
      <sz val="10"/>
      <color rgb="FFFF0000"/>
      <name val="Calibri"/>
      <family val="2"/>
      <scheme val="minor"/>
    </font>
    <font>
      <sz val="11"/>
      <color rgb="FF00B050"/>
      <name val="Calibri"/>
      <family val="2"/>
      <scheme val="minor"/>
    </font>
    <font>
      <sz val="11"/>
      <color theme="8" tint="-0.499984740745262"/>
      <name val="Calibri"/>
      <family val="2"/>
      <scheme val="minor"/>
    </font>
    <font>
      <sz val="10"/>
      <color theme="1"/>
      <name val="Arial"/>
      <family val="2"/>
    </font>
    <font>
      <sz val="10"/>
      <color indexed="8"/>
      <name val="Arial"/>
      <family val="2"/>
    </font>
    <font>
      <sz val="10"/>
      <color theme="0"/>
      <name val="Arial"/>
      <family val="2"/>
    </font>
    <font>
      <sz val="10"/>
      <color rgb="FFFF0000"/>
      <name val="Arial"/>
      <family val="2"/>
    </font>
    <font>
      <b/>
      <sz val="10"/>
      <color rgb="FFFA7D00"/>
      <name val="Arial"/>
      <family val="2"/>
    </font>
    <font>
      <sz val="10"/>
      <color rgb="FFFA7D00"/>
      <name val="Arial"/>
      <family val="2"/>
    </font>
    <font>
      <sz val="10"/>
      <color rgb="FF3F3F76"/>
      <name val="Arial"/>
      <family val="2"/>
    </font>
    <font>
      <sz val="10"/>
      <color rgb="FF9C0006"/>
      <name val="Arial"/>
      <family val="2"/>
    </font>
    <font>
      <sz val="10"/>
      <color rgb="FF9C6500"/>
      <name val="Arial"/>
      <family val="2"/>
    </font>
    <font>
      <sz val="10"/>
      <color rgb="FF006100"/>
      <name val="Arial"/>
      <family val="2"/>
    </font>
    <font>
      <b/>
      <sz val="10"/>
      <color rgb="FF3F3F3F"/>
      <name val="Arial"/>
      <family val="2"/>
    </font>
    <font>
      <i/>
      <sz val="10"/>
      <color rgb="FF7F7F7F"/>
      <name val="Arial"/>
      <family val="2"/>
    </font>
    <font>
      <b/>
      <sz val="15"/>
      <color theme="3"/>
      <name val="Arial"/>
      <family val="2"/>
    </font>
    <font>
      <b/>
      <sz val="13"/>
      <color theme="3"/>
      <name val="Arial"/>
      <family val="2"/>
    </font>
    <font>
      <b/>
      <sz val="11"/>
      <color theme="3"/>
      <name val="Arial"/>
      <family val="2"/>
    </font>
    <font>
      <b/>
      <sz val="10"/>
      <color theme="1"/>
      <name val="Arial"/>
      <family val="2"/>
    </font>
    <font>
      <b/>
      <sz val="10"/>
      <color theme="0"/>
      <name val="Arial"/>
      <family val="2"/>
    </font>
    <font>
      <b/>
      <sz val="12"/>
      <color theme="1"/>
      <name val="Arial"/>
      <family val="2"/>
    </font>
    <font>
      <sz val="11"/>
      <color theme="1"/>
      <name val="Arial"/>
      <family val="2"/>
    </font>
    <font>
      <sz val="10"/>
      <name val="Arial"/>
      <family val="2"/>
    </font>
    <font>
      <b/>
      <sz val="20"/>
      <color theme="1"/>
      <name val="Calibri"/>
      <family val="2"/>
      <scheme val="minor"/>
    </font>
    <font>
      <sz val="9"/>
      <color indexed="81"/>
      <name val="Tahoma"/>
      <charset val="1"/>
    </font>
    <font>
      <b/>
      <sz val="9"/>
      <color indexed="81"/>
      <name val="Tahoma"/>
      <charset val="1"/>
    </font>
    <font>
      <sz val="16"/>
      <color theme="0"/>
      <name val="Calibri"/>
      <family val="2"/>
      <scheme val="minor"/>
    </font>
    <font>
      <b/>
      <sz val="16"/>
      <color theme="0"/>
      <name val="Calibri"/>
      <family val="2"/>
      <scheme val="minor"/>
    </font>
    <font>
      <b/>
      <sz val="16"/>
      <color rgb="FFFF0000"/>
      <name val="Calibri"/>
      <family val="2"/>
      <scheme val="minor"/>
    </font>
    <font>
      <b/>
      <sz val="11"/>
      <color theme="1"/>
      <name val="Arial"/>
      <family val="2"/>
    </font>
    <font>
      <sz val="16"/>
      <color theme="1"/>
      <name val="Calibri"/>
      <family val="2"/>
      <scheme val="minor"/>
    </font>
    <font>
      <i/>
      <sz val="9"/>
      <color theme="1"/>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FF0000"/>
        <bgColor indexed="64"/>
      </patternFill>
    </fill>
    <fill>
      <patternFill patternType="solid">
        <fgColor rgb="FF00B050"/>
        <bgColor indexed="64"/>
      </patternFill>
    </fill>
    <fill>
      <patternFill patternType="solid">
        <fgColor rgb="FFFFFF00"/>
        <bgColor indexed="64"/>
      </patternFill>
    </fill>
    <fill>
      <patternFill patternType="solid">
        <fgColor theme="3" tint="-0.249977111117893"/>
        <bgColor indexed="64"/>
      </patternFill>
    </fill>
    <fill>
      <patternFill patternType="solid">
        <fgColor theme="4"/>
        <bgColor indexed="64"/>
      </patternFill>
    </fill>
    <fill>
      <patternFill patternType="solid">
        <fgColor theme="3" tint="0.59999389629810485"/>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bgColor theme="5"/>
      </patternFill>
    </fill>
    <fill>
      <patternFill patternType="solid">
        <fgColor theme="0" tint="-0.499984740745262"/>
        <bgColor indexed="64"/>
      </patternFill>
    </fill>
    <fill>
      <patternFill patternType="solid">
        <fgColor theme="9" tint="0.79998168889431442"/>
        <bgColor indexed="64"/>
      </patternFill>
    </fill>
    <fill>
      <patternFill patternType="solid">
        <fgColor theme="5" tint="-0.249977111117893"/>
        <bgColor theme="5"/>
      </patternFill>
    </fill>
    <fill>
      <patternFill patternType="solid">
        <fgColor rgb="FFFFFFCC"/>
        <bgColor indexed="64"/>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n">
        <color theme="0"/>
      </left>
      <right style="thin">
        <color theme="0"/>
      </right>
      <top style="thin">
        <color indexed="64"/>
      </top>
      <bottom/>
      <diagonal/>
    </border>
    <border>
      <left style="thin">
        <color theme="0"/>
      </left>
      <right style="thin">
        <color theme="0"/>
      </right>
      <top/>
      <bottom style="thin">
        <color indexed="64"/>
      </bottom>
      <diagonal/>
    </border>
    <border>
      <left/>
      <right style="thin">
        <color theme="5"/>
      </right>
      <top style="thin">
        <color theme="5"/>
      </top>
      <bottom/>
      <diagonal/>
    </border>
    <border>
      <left/>
      <right/>
      <top style="thin">
        <color theme="5"/>
      </top>
      <bottom/>
      <diagonal/>
    </border>
    <border>
      <left/>
      <right style="thin">
        <color theme="0"/>
      </right>
      <top style="thin">
        <color theme="5"/>
      </top>
      <bottom/>
      <diagonal/>
    </border>
    <border>
      <left style="medium">
        <color indexed="64"/>
      </left>
      <right style="thin">
        <color theme="0"/>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5"/>
      </right>
      <top style="medium">
        <color indexed="64"/>
      </top>
      <bottom/>
      <diagonal/>
    </border>
    <border>
      <left/>
      <right/>
      <top style="medium">
        <color indexed="64"/>
      </top>
      <bottom/>
      <diagonal/>
    </border>
    <border>
      <left style="medium">
        <color indexed="64"/>
      </left>
      <right style="thin">
        <color theme="5"/>
      </right>
      <top style="thin">
        <color theme="5"/>
      </top>
      <bottom style="medium">
        <color indexed="64"/>
      </bottom>
      <diagonal/>
    </border>
    <border>
      <left/>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8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4" fillId="0" borderId="0"/>
    <xf numFmtId="0" fontId="44" fillId="10" borderId="0" applyNumberFormat="0" applyBorder="0" applyAlignment="0" applyProtection="0"/>
    <xf numFmtId="0" fontId="44" fillId="14" borderId="0" applyNumberFormat="0" applyBorder="0" applyAlignment="0" applyProtection="0"/>
    <xf numFmtId="0" fontId="44" fillId="18" borderId="0" applyNumberFormat="0" applyBorder="0" applyAlignment="0" applyProtection="0"/>
    <xf numFmtId="0" fontId="44" fillId="22" borderId="0" applyNumberFormat="0" applyBorder="0" applyAlignment="0" applyProtection="0"/>
    <xf numFmtId="0" fontId="44" fillId="26" borderId="0" applyNumberFormat="0" applyBorder="0" applyAlignment="0" applyProtection="0"/>
    <xf numFmtId="0" fontId="44" fillId="30" borderId="0" applyNumberFormat="0" applyBorder="0" applyAlignment="0" applyProtection="0"/>
    <xf numFmtId="0" fontId="44" fillId="11" borderId="0" applyNumberFormat="0" applyBorder="0" applyAlignment="0" applyProtection="0"/>
    <xf numFmtId="0" fontId="44" fillId="15" borderId="0" applyNumberFormat="0" applyBorder="0" applyAlignment="0" applyProtection="0"/>
    <xf numFmtId="0" fontId="44" fillId="19" borderId="0" applyNumberFormat="0" applyBorder="0" applyAlignment="0" applyProtection="0"/>
    <xf numFmtId="0" fontId="44" fillId="23" borderId="0" applyNumberFormat="0" applyBorder="0" applyAlignment="0" applyProtection="0"/>
    <xf numFmtId="0" fontId="44" fillId="27" borderId="0" applyNumberFormat="0" applyBorder="0" applyAlignment="0" applyProtection="0"/>
    <xf numFmtId="0" fontId="44" fillId="31" borderId="0" applyNumberFormat="0" applyBorder="0" applyAlignment="0" applyProtection="0"/>
    <xf numFmtId="0" fontId="46" fillId="12" borderId="0" applyNumberFormat="0" applyBorder="0" applyAlignment="0" applyProtection="0"/>
    <xf numFmtId="0" fontId="46" fillId="16" borderId="0" applyNumberFormat="0" applyBorder="0" applyAlignment="0" applyProtection="0"/>
    <xf numFmtId="0" fontId="46" fillId="20" borderId="0" applyNumberFormat="0" applyBorder="0" applyAlignment="0" applyProtection="0"/>
    <xf numFmtId="0" fontId="46" fillId="24" borderId="0" applyNumberFormat="0" applyBorder="0" applyAlignment="0" applyProtection="0"/>
    <xf numFmtId="0" fontId="46" fillId="28" borderId="0" applyNumberFormat="0" applyBorder="0" applyAlignment="0" applyProtection="0"/>
    <xf numFmtId="0" fontId="46" fillId="32" borderId="0" applyNumberFormat="0" applyBorder="0" applyAlignment="0" applyProtection="0"/>
    <xf numFmtId="0" fontId="46" fillId="9" borderId="0" applyNumberFormat="0" applyBorder="0" applyAlignment="0" applyProtection="0"/>
    <xf numFmtId="0" fontId="46" fillId="13" borderId="0" applyNumberFormat="0" applyBorder="0" applyAlignment="0" applyProtection="0"/>
    <xf numFmtId="0" fontId="46" fillId="17" borderId="0" applyNumberFormat="0" applyBorder="0" applyAlignment="0" applyProtection="0"/>
    <xf numFmtId="0" fontId="46" fillId="21" borderId="0" applyNumberFormat="0" applyBorder="0" applyAlignment="0" applyProtection="0"/>
    <xf numFmtId="0" fontId="46" fillId="25" borderId="0" applyNumberFormat="0" applyBorder="0" applyAlignment="0" applyProtection="0"/>
    <xf numFmtId="0" fontId="46" fillId="29" borderId="0" applyNumberFormat="0" applyBorder="0" applyAlignment="0" applyProtection="0"/>
    <xf numFmtId="0" fontId="47" fillId="0" borderId="0" applyNumberFormat="0" applyFill="0" applyBorder="0" applyAlignment="0" applyProtection="0"/>
    <xf numFmtId="0" fontId="48" fillId="6" borderId="4" applyNumberFormat="0" applyAlignment="0" applyProtection="0"/>
    <xf numFmtId="0" fontId="49" fillId="0" borderId="6" applyNumberFormat="0" applyFill="0" applyAlignment="0" applyProtection="0"/>
    <xf numFmtId="0" fontId="45" fillId="8" borderId="8" applyNumberFormat="0" applyFont="0" applyAlignment="0" applyProtection="0"/>
    <xf numFmtId="0" fontId="50" fillId="5" borderId="4" applyNumberFormat="0" applyAlignment="0" applyProtection="0"/>
    <xf numFmtId="0" fontId="51" fillId="3" borderId="0" applyNumberFormat="0" applyBorder="0" applyAlignment="0" applyProtection="0"/>
    <xf numFmtId="0" fontId="52" fillId="4" borderId="0" applyNumberFormat="0" applyBorder="0" applyAlignment="0" applyProtection="0"/>
    <xf numFmtId="0" fontId="53" fillId="2" borderId="0" applyNumberFormat="0" applyBorder="0" applyAlignment="0" applyProtection="0"/>
    <xf numFmtId="0" fontId="54" fillId="6" borderId="5" applyNumberFormat="0" applyAlignment="0" applyProtection="0"/>
    <xf numFmtId="0" fontId="55" fillId="0" borderId="0" applyNumberFormat="0" applyFill="0" applyBorder="0" applyAlignment="0" applyProtection="0"/>
    <xf numFmtId="0" fontId="56" fillId="0" borderId="1" applyNumberFormat="0" applyFill="0" applyAlignment="0" applyProtection="0"/>
    <xf numFmtId="0" fontId="57" fillId="0" borderId="2" applyNumberFormat="0" applyFill="0" applyAlignment="0" applyProtection="0"/>
    <xf numFmtId="0" fontId="58" fillId="0" borderId="3" applyNumberFormat="0" applyFill="0" applyAlignment="0" applyProtection="0"/>
    <xf numFmtId="0" fontId="58" fillId="0" borderId="0" applyNumberFormat="0" applyFill="0" applyBorder="0" applyAlignment="0" applyProtection="0"/>
    <xf numFmtId="0" fontId="59" fillId="0" borderId="9" applyNumberFormat="0" applyFill="0" applyAlignment="0" applyProtection="0"/>
    <xf numFmtId="0" fontId="60" fillId="7" borderId="7" applyNumberFormat="0" applyAlignment="0" applyProtection="0"/>
    <xf numFmtId="164" fontId="44" fillId="0" borderId="0" applyFont="0" applyFill="0" applyBorder="0" applyAlignment="0" applyProtection="0"/>
    <xf numFmtId="9" fontId="44" fillId="0" borderId="0" applyFont="0" applyFill="0" applyBorder="0" applyAlignment="0" applyProtection="0"/>
    <xf numFmtId="164" fontId="44" fillId="0" borderId="0" applyFont="0" applyFill="0" applyBorder="0" applyAlignment="0" applyProtection="0"/>
    <xf numFmtId="0" fontId="63" fillId="0" borderId="0"/>
  </cellStyleXfs>
  <cellXfs count="147">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center" vertical="center"/>
    </xf>
    <xf numFmtId="0" fontId="0" fillId="0" borderId="0" xfId="0" applyNumberFormat="1" applyAlignment="1">
      <alignment vertical="top" wrapText="1"/>
    </xf>
    <xf numFmtId="0" fontId="16" fillId="0" borderId="0" xfId="0" applyFont="1"/>
    <xf numFmtId="0" fontId="16" fillId="0" borderId="0" xfId="0" applyFont="1" applyAlignment="1">
      <alignment horizontal="center" vertical="top"/>
    </xf>
    <xf numFmtId="0" fontId="16" fillId="0" borderId="0" xfId="0" applyFont="1" applyAlignment="1">
      <alignment horizontal="center" vertical="top" wrapText="1"/>
    </xf>
    <xf numFmtId="0" fontId="0" fillId="0" borderId="0" xfId="0" applyAlignment="1">
      <alignment horizontal="left" vertical="top" wrapText="1"/>
    </xf>
    <xf numFmtId="0" fontId="0" fillId="0" borderId="0" xfId="0" applyFill="1" applyAlignment="1">
      <alignment vertical="top" wrapText="1"/>
    </xf>
    <xf numFmtId="0" fontId="0" fillId="0" borderId="0" xfId="0" applyNumberFormat="1" applyFill="1" applyAlignment="1">
      <alignment vertical="top" wrapText="1"/>
    </xf>
    <xf numFmtId="0" fontId="18" fillId="0" borderId="0" xfId="0" applyFont="1" applyFill="1" applyAlignment="1">
      <alignment vertical="top" wrapText="1"/>
    </xf>
    <xf numFmtId="0" fontId="16" fillId="0" borderId="10" xfId="0" applyFont="1" applyBorder="1" applyAlignment="1">
      <alignment horizontal="center" vertical="top"/>
    </xf>
    <xf numFmtId="0" fontId="16" fillId="0" borderId="11" xfId="0" applyFont="1" applyBorder="1" applyAlignment="1">
      <alignment horizontal="center" vertical="top"/>
    </xf>
    <xf numFmtId="0" fontId="16" fillId="0" borderId="12" xfId="0" applyFont="1" applyBorder="1" applyAlignment="1">
      <alignment horizontal="center" vertical="top"/>
    </xf>
    <xf numFmtId="0" fontId="0" fillId="35" borderId="10" xfId="0" applyFill="1" applyBorder="1" applyAlignment="1">
      <alignment horizontal="center" vertical="center"/>
    </xf>
    <xf numFmtId="0" fontId="0" fillId="35" borderId="11" xfId="0" applyFill="1" applyBorder="1" applyAlignment="1">
      <alignment horizontal="center" vertical="center"/>
    </xf>
    <xf numFmtId="0" fontId="0" fillId="0" borderId="11" xfId="0" applyFill="1" applyBorder="1" applyAlignment="1">
      <alignment horizontal="center" vertical="center"/>
    </xf>
    <xf numFmtId="0" fontId="0" fillId="0" borderId="12" xfId="0" applyFill="1" applyBorder="1" applyAlignment="1">
      <alignment horizontal="center" vertical="center"/>
    </xf>
    <xf numFmtId="0" fontId="0" fillId="33" borderId="11" xfId="0" applyFill="1" applyBorder="1" applyAlignment="1">
      <alignment horizontal="center" vertical="center"/>
    </xf>
    <xf numFmtId="0" fontId="0" fillId="33" borderId="10" xfId="0" applyFill="1" applyBorder="1" applyAlignment="1">
      <alignment horizontal="center" vertical="center"/>
    </xf>
    <xf numFmtId="0" fontId="0" fillId="34" borderId="11" xfId="0"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3" xfId="0" applyFill="1" applyBorder="1" applyAlignment="1">
      <alignment horizontal="center" vertical="center"/>
    </xf>
    <xf numFmtId="0" fontId="0" fillId="0" borderId="14" xfId="0" applyFill="1" applyBorder="1" applyAlignment="1">
      <alignment horizontal="center" vertical="center"/>
    </xf>
    <xf numFmtId="0" fontId="0" fillId="0" borderId="12" xfId="0" applyBorder="1" applyAlignment="1">
      <alignment horizontal="center" vertical="center"/>
    </xf>
    <xf numFmtId="0" fontId="0" fillId="33" borderId="10" xfId="0" applyFill="1" applyBorder="1" applyAlignment="1">
      <alignment horizontal="center" vertical="center" wrapText="1"/>
    </xf>
    <xf numFmtId="0" fontId="0" fillId="33" borderId="11" xfId="0" applyFill="1" applyBorder="1" applyAlignment="1">
      <alignment horizontal="center" vertical="center" wrapText="1"/>
    </xf>
    <xf numFmtId="0" fontId="0" fillId="33" borderId="0" xfId="0" applyFill="1" applyAlignment="1">
      <alignment horizontal="center" vertical="center" wrapText="1"/>
    </xf>
    <xf numFmtId="0" fontId="0" fillId="0" borderId="0" xfId="0" applyAlignment="1">
      <alignment horizontal="center" vertical="center" wrapText="1"/>
    </xf>
    <xf numFmtId="0" fontId="0" fillId="35" borderId="0" xfId="0" applyFill="1" applyBorder="1" applyAlignment="1">
      <alignment horizontal="center" vertical="center" wrapText="1"/>
    </xf>
    <xf numFmtId="0" fontId="0" fillId="33" borderId="0" xfId="0" applyFill="1" applyBorder="1" applyAlignment="1">
      <alignment horizontal="center" vertical="center" wrapText="1"/>
    </xf>
    <xf numFmtId="0" fontId="0" fillId="0" borderId="0" xfId="0" applyFill="1" applyAlignment="1">
      <alignment horizontal="center" vertical="center"/>
    </xf>
    <xf numFmtId="0" fontId="0" fillId="0" borderId="0" xfId="0" applyFill="1" applyBorder="1" applyAlignment="1">
      <alignment horizontal="center" vertical="center"/>
    </xf>
    <xf numFmtId="0" fontId="16" fillId="0" borderId="11" xfId="0" applyFont="1" applyBorder="1" applyAlignment="1">
      <alignment horizontal="center" vertical="top" wrapText="1"/>
    </xf>
    <xf numFmtId="0" fontId="0" fillId="0" borderId="11" xfId="0" applyFill="1" applyBorder="1" applyAlignment="1">
      <alignment horizontal="center" vertical="center" wrapText="1"/>
    </xf>
    <xf numFmtId="0" fontId="0" fillId="34" borderId="11" xfId="0" applyFill="1" applyBorder="1" applyAlignment="1">
      <alignment horizontal="center" vertical="center" wrapText="1"/>
    </xf>
    <xf numFmtId="0" fontId="0" fillId="0" borderId="11" xfId="0" applyBorder="1" applyAlignment="1">
      <alignment horizontal="center" vertical="center" wrapText="1"/>
    </xf>
    <xf numFmtId="0" fontId="0" fillId="35" borderId="11" xfId="0" applyFill="1" applyBorder="1" applyAlignment="1">
      <alignment horizontal="center" vertical="center" wrapText="1"/>
    </xf>
    <xf numFmtId="0" fontId="0" fillId="35" borderId="0" xfId="0" applyFill="1" applyAlignment="1">
      <alignment horizontal="center" vertical="center" wrapText="1"/>
    </xf>
    <xf numFmtId="0" fontId="0" fillId="34" borderId="0" xfId="0" applyFill="1" applyAlignment="1">
      <alignment horizontal="center" vertical="center" wrapText="1"/>
    </xf>
    <xf numFmtId="0" fontId="0" fillId="34" borderId="0" xfId="0" applyFill="1" applyBorder="1" applyAlignment="1">
      <alignment horizontal="center" vertical="center" wrapText="1"/>
    </xf>
    <xf numFmtId="0" fontId="0" fillId="0" borderId="0" xfId="0" applyFill="1" applyAlignment="1">
      <alignment horizontal="center" vertical="center" wrapText="1"/>
    </xf>
    <xf numFmtId="0" fontId="0" fillId="0" borderId="0" xfId="0" applyFill="1" applyBorder="1" applyAlignment="1">
      <alignment horizontal="center" vertical="center" wrapText="1"/>
    </xf>
    <xf numFmtId="0" fontId="0" fillId="35" borderId="0" xfId="0" applyFill="1" applyBorder="1" applyAlignment="1">
      <alignment horizontal="center" vertical="center"/>
    </xf>
    <xf numFmtId="0" fontId="0" fillId="33" borderId="0" xfId="0" applyFill="1" applyAlignment="1">
      <alignment horizontal="center" vertical="center"/>
    </xf>
    <xf numFmtId="0" fontId="0" fillId="34" borderId="0" xfId="0" applyFill="1" applyAlignment="1">
      <alignment horizontal="center" vertical="center"/>
    </xf>
    <xf numFmtId="0" fontId="0" fillId="34" borderId="0" xfId="0" applyFill="1" applyBorder="1" applyAlignment="1">
      <alignment horizontal="center" vertical="center"/>
    </xf>
    <xf numFmtId="0" fontId="0" fillId="35" borderId="0" xfId="0" applyFill="1" applyAlignment="1">
      <alignment horizontal="center" vertical="center"/>
    </xf>
    <xf numFmtId="0" fontId="21" fillId="0" borderId="10" xfId="0" applyFont="1" applyBorder="1" applyAlignment="1">
      <alignment horizontal="center" vertical="center"/>
    </xf>
    <xf numFmtId="0" fontId="21" fillId="0" borderId="0" xfId="0" applyFont="1" applyAlignment="1">
      <alignment horizontal="left" vertical="top" wrapText="1"/>
    </xf>
    <xf numFmtId="0" fontId="21" fillId="0" borderId="0" xfId="0" applyFont="1"/>
    <xf numFmtId="0" fontId="22" fillId="0" borderId="0" xfId="0" applyFont="1" applyAlignment="1">
      <alignment vertical="top"/>
    </xf>
    <xf numFmtId="0" fontId="19" fillId="37" borderId="0" xfId="0" applyFont="1" applyFill="1" applyAlignment="1">
      <alignment horizontal="center" vertical="top"/>
    </xf>
    <xf numFmtId="0" fontId="20" fillId="37" borderId="0" xfId="0" applyFont="1" applyFill="1" applyAlignment="1">
      <alignment vertical="top"/>
    </xf>
    <xf numFmtId="0" fontId="20" fillId="37" borderId="0" xfId="0" applyFont="1" applyFill="1" applyAlignment="1">
      <alignment vertical="top" wrapText="1"/>
    </xf>
    <xf numFmtId="0" fontId="0" fillId="0" borderId="0" xfId="0" applyAlignment="1">
      <alignment vertical="center"/>
    </xf>
    <xf numFmtId="0" fontId="23" fillId="0" borderId="0" xfId="0" applyFont="1" applyAlignment="1">
      <alignment horizontal="center" vertical="center"/>
    </xf>
    <xf numFmtId="0" fontId="24" fillId="0" borderId="0" xfId="0" applyFont="1" applyAlignment="1">
      <alignment horizontal="left" vertical="center"/>
    </xf>
    <xf numFmtId="0" fontId="27" fillId="0" borderId="0" xfId="0" applyFont="1" applyAlignment="1">
      <alignment vertical="center" wrapText="1"/>
    </xf>
    <xf numFmtId="0" fontId="28" fillId="0" borderId="0" xfId="0" applyFont="1" applyAlignment="1">
      <alignment vertical="center" wrapText="1"/>
    </xf>
    <xf numFmtId="0" fontId="27" fillId="0" borderId="0" xfId="0" applyFont="1" applyAlignment="1">
      <alignment vertical="center"/>
    </xf>
    <xf numFmtId="0" fontId="28" fillId="0" borderId="0" xfId="0" applyFont="1" applyAlignment="1">
      <alignment vertical="center"/>
    </xf>
    <xf numFmtId="0" fontId="29" fillId="0" borderId="0" xfId="0" applyFont="1" applyAlignment="1">
      <alignment vertical="center"/>
    </xf>
    <xf numFmtId="0" fontId="24" fillId="0" borderId="0" xfId="0" applyFont="1" applyAlignment="1">
      <alignment horizontal="center" vertical="center"/>
    </xf>
    <xf numFmtId="0" fontId="27" fillId="0" borderId="0" xfId="0" applyFont="1" applyAlignment="1">
      <alignment wrapText="1"/>
    </xf>
    <xf numFmtId="0" fontId="27" fillId="0" borderId="0" xfId="0" applyNumberFormat="1" applyFont="1" applyAlignment="1">
      <alignment vertical="center" wrapText="1"/>
    </xf>
    <xf numFmtId="0" fontId="17" fillId="0" borderId="0" xfId="0" applyFont="1" applyAlignment="1">
      <alignment vertical="center"/>
    </xf>
    <xf numFmtId="0" fontId="33" fillId="0" borderId="0" xfId="0" applyFont="1" applyAlignment="1">
      <alignment vertical="center" wrapText="1"/>
    </xf>
    <xf numFmtId="0" fontId="33" fillId="0" borderId="0" xfId="0" applyFont="1" applyAlignment="1">
      <alignment horizontal="left" vertical="center" wrapText="1"/>
    </xf>
    <xf numFmtId="0" fontId="33" fillId="0" borderId="0" xfId="0" applyFont="1"/>
    <xf numFmtId="0" fontId="33" fillId="0" borderId="0" xfId="0" applyFont="1" applyAlignment="1"/>
    <xf numFmtId="0" fontId="33" fillId="0" borderId="0" xfId="0" applyFont="1" applyAlignment="1">
      <alignment horizontal="center" vertical="center" wrapText="1"/>
    </xf>
    <xf numFmtId="0" fontId="33" fillId="36" borderId="0" xfId="0" applyFont="1" applyFill="1"/>
    <xf numFmtId="0" fontId="33" fillId="0" borderId="0" xfId="0" applyFont="1" applyAlignment="1">
      <alignment horizontal="center"/>
    </xf>
    <xf numFmtId="0" fontId="33" fillId="0" borderId="0" xfId="0" applyFont="1" applyFill="1"/>
    <xf numFmtId="0" fontId="33" fillId="0" borderId="0" xfId="0" applyFont="1" applyAlignment="1">
      <alignment vertical="center"/>
    </xf>
    <xf numFmtId="0" fontId="34" fillId="0" borderId="0" xfId="0" applyFont="1" applyAlignment="1"/>
    <xf numFmtId="0" fontId="33" fillId="36" borderId="0" xfId="0" applyFont="1" applyFill="1" applyAlignment="1">
      <alignment vertical="center"/>
    </xf>
    <xf numFmtId="0" fontId="36" fillId="0" borderId="0" xfId="0" applyFont="1"/>
    <xf numFmtId="0" fontId="37" fillId="0" borderId="0" xfId="0" applyFont="1"/>
    <xf numFmtId="0" fontId="36" fillId="0" borderId="0" xfId="0" applyFont="1" applyAlignment="1">
      <alignment vertical="center"/>
    </xf>
    <xf numFmtId="0" fontId="36" fillId="0" borderId="0" xfId="0" applyFont="1" applyFill="1"/>
    <xf numFmtId="0" fontId="39" fillId="0" borderId="0" xfId="0" applyFont="1"/>
    <xf numFmtId="0" fontId="40" fillId="36" borderId="0" xfId="0" applyFont="1" applyFill="1" applyAlignment="1">
      <alignment vertical="center"/>
    </xf>
    <xf numFmtId="0" fontId="0" fillId="0" borderId="0" xfId="0" applyFont="1" applyAlignment="1">
      <alignment vertical="center"/>
    </xf>
    <xf numFmtId="0" fontId="41" fillId="0" borderId="0" xfId="0" applyFont="1"/>
    <xf numFmtId="0" fontId="33" fillId="0" borderId="0" xfId="0" applyFont="1" applyAlignment="1">
      <alignment horizontal="center" vertical="center"/>
    </xf>
    <xf numFmtId="0" fontId="0" fillId="35" borderId="17" xfId="0" applyFont="1" applyFill="1" applyBorder="1" applyAlignment="1">
      <alignment horizontal="center" vertical="center"/>
    </xf>
    <xf numFmtId="0" fontId="38" fillId="43" borderId="0" xfId="0" applyFont="1" applyFill="1"/>
    <xf numFmtId="0" fontId="62" fillId="44" borderId="0" xfId="42" applyFont="1" applyFill="1" applyAlignment="1">
      <alignment vertical="center"/>
    </xf>
    <xf numFmtId="0" fontId="61" fillId="0" borderId="0" xfId="42" applyFont="1"/>
    <xf numFmtId="0" fontId="62" fillId="44" borderId="0" xfId="42" applyFont="1" applyFill="1" applyAlignment="1">
      <alignment horizontal="center" vertical="center"/>
    </xf>
    <xf numFmtId="0" fontId="0" fillId="0" borderId="0" xfId="0" applyNumberFormat="1" applyFill="1" applyAlignment="1">
      <alignment horizontal="center" vertical="center" wrapText="1"/>
    </xf>
    <xf numFmtId="0" fontId="64" fillId="36" borderId="18" xfId="0" applyFont="1" applyFill="1" applyBorder="1" applyAlignment="1">
      <alignment horizontal="center" vertical="center"/>
    </xf>
    <xf numFmtId="0" fontId="64" fillId="36" borderId="19" xfId="0" applyFont="1" applyFill="1" applyBorder="1" applyAlignment="1">
      <alignment horizontal="left" vertical="top" wrapText="1"/>
    </xf>
    <xf numFmtId="0" fontId="64" fillId="36" borderId="20" xfId="0" applyFont="1" applyFill="1" applyBorder="1"/>
    <xf numFmtId="0" fontId="16" fillId="0" borderId="0" xfId="0" applyFont="1" applyAlignment="1">
      <alignment horizontal="center" vertical="center" wrapText="1"/>
    </xf>
    <xf numFmtId="0" fontId="16" fillId="0" borderId="10" xfId="0" applyFont="1" applyBorder="1" applyAlignment="1">
      <alignment horizontal="center" vertical="center" wrapText="1"/>
    </xf>
    <xf numFmtId="0" fontId="16" fillId="0" borderId="0" xfId="0" applyFont="1" applyAlignment="1">
      <alignment vertical="center"/>
    </xf>
    <xf numFmtId="0" fontId="38" fillId="43" borderId="0" xfId="0" applyFont="1" applyFill="1" applyAlignment="1">
      <alignment vertical="center"/>
    </xf>
    <xf numFmtId="0" fontId="13" fillId="42" borderId="15" xfId="0" applyFont="1" applyFill="1" applyBorder="1" applyAlignment="1">
      <alignment horizontal="center" vertical="center" wrapText="1"/>
    </xf>
    <xf numFmtId="0" fontId="0" fillId="0" borderId="0" xfId="0" applyAlignment="1">
      <alignment vertical="center" wrapText="1"/>
    </xf>
    <xf numFmtId="0" fontId="0" fillId="0" borderId="16" xfId="0" applyNumberFormat="1" applyBorder="1" applyAlignment="1">
      <alignment vertical="center" wrapText="1"/>
    </xf>
    <xf numFmtId="0" fontId="0" fillId="0" borderId="0" xfId="0" applyAlignment="1">
      <alignment horizontal="left" vertical="center" wrapText="1"/>
    </xf>
    <xf numFmtId="0" fontId="39" fillId="43" borderId="0" xfId="0" applyFont="1" applyFill="1" applyAlignment="1">
      <alignment vertical="center"/>
    </xf>
    <xf numFmtId="0" fontId="0" fillId="0" borderId="0" xfId="0" applyFill="1" applyAlignment="1">
      <alignment vertical="center" wrapText="1"/>
    </xf>
    <xf numFmtId="0" fontId="0" fillId="0" borderId="16" xfId="0" applyBorder="1" applyAlignment="1">
      <alignment vertical="center" wrapText="1"/>
    </xf>
    <xf numFmtId="0" fontId="0" fillId="0" borderId="0" xfId="0" applyNumberFormat="1" applyFill="1" applyAlignment="1">
      <alignment vertical="center" wrapText="1"/>
    </xf>
    <xf numFmtId="0" fontId="18" fillId="0" borderId="0" xfId="0" applyFont="1" applyFill="1" applyAlignment="1">
      <alignment vertical="center" wrapText="1"/>
    </xf>
    <xf numFmtId="0" fontId="39" fillId="43" borderId="0" xfId="0" applyFont="1" applyFill="1" applyAlignment="1">
      <alignment horizontal="left" vertical="center" wrapText="1"/>
    </xf>
    <xf numFmtId="0" fontId="0" fillId="43" borderId="0" xfId="0" applyFill="1" applyAlignment="1">
      <alignment vertical="center" wrapText="1"/>
    </xf>
    <xf numFmtId="0" fontId="0" fillId="0" borderId="0" xfId="0" applyFont="1" applyFill="1" applyAlignment="1">
      <alignment vertical="center" wrapText="1"/>
    </xf>
    <xf numFmtId="0" fontId="67" fillId="37" borderId="0" xfId="0" applyFont="1" applyFill="1" applyAlignment="1">
      <alignment vertical="top"/>
    </xf>
    <xf numFmtId="0" fontId="70" fillId="44" borderId="0" xfId="42" applyFont="1" applyFill="1" applyAlignment="1">
      <alignment vertical="center"/>
    </xf>
    <xf numFmtId="0" fontId="68" fillId="45" borderId="21" xfId="0" applyFont="1" applyFill="1" applyBorder="1" applyAlignment="1">
      <alignment horizontal="right" vertical="center" wrapText="1"/>
    </xf>
    <xf numFmtId="0" fontId="71" fillId="0" borderId="22" xfId="0" applyFont="1" applyBorder="1" applyAlignment="1">
      <alignment horizontal="center" vertical="center"/>
    </xf>
    <xf numFmtId="0" fontId="68" fillId="45" borderId="23" xfId="0" applyFont="1" applyFill="1" applyBorder="1" applyAlignment="1">
      <alignment horizontal="right" vertical="center" wrapText="1"/>
    </xf>
    <xf numFmtId="0" fontId="71" fillId="0" borderId="24" xfId="0" applyFont="1" applyBorder="1" applyAlignment="1">
      <alignment horizontal="center" vertical="center"/>
    </xf>
    <xf numFmtId="0" fontId="16" fillId="46" borderId="0" xfId="0" applyFont="1" applyFill="1" applyAlignment="1">
      <alignment horizontal="center" vertical="center" wrapText="1"/>
    </xf>
    <xf numFmtId="0" fontId="13" fillId="45" borderId="15" xfId="0" applyFont="1" applyFill="1" applyBorder="1" applyAlignment="1">
      <alignment horizontal="center" vertical="center" wrapText="1"/>
    </xf>
    <xf numFmtId="0" fontId="71" fillId="0" borderId="26" xfId="0" applyFont="1" applyBorder="1" applyAlignment="1">
      <alignment wrapText="1"/>
    </xf>
    <xf numFmtId="0" fontId="0" fillId="0" borderId="27" xfId="0" applyBorder="1" applyAlignment="1">
      <alignment horizontal="left" vertical="center" wrapText="1"/>
    </xf>
    <xf numFmtId="0" fontId="0" fillId="46" borderId="0" xfId="0" applyFill="1" applyAlignment="1">
      <alignment horizontal="center" vertical="center"/>
    </xf>
    <xf numFmtId="0" fontId="21" fillId="0" borderId="0" xfId="0" applyFont="1" applyAlignment="1">
      <alignment horizontal="center" vertical="center"/>
    </xf>
    <xf numFmtId="10" fontId="0" fillId="46" borderId="0" xfId="0" applyNumberFormat="1" applyFill="1" applyAlignment="1">
      <alignment horizontal="center" vertical="center"/>
    </xf>
    <xf numFmtId="0" fontId="27" fillId="0" borderId="0" xfId="0" applyFont="1" applyAlignment="1">
      <alignment horizontal="center" vertical="center" wrapText="1"/>
    </xf>
    <xf numFmtId="0" fontId="24" fillId="0" borderId="0" xfId="0" applyFont="1" applyAlignment="1">
      <alignment horizontal="center" vertical="center"/>
    </xf>
    <xf numFmtId="0" fontId="23" fillId="0" borderId="0" xfId="0" applyFont="1" applyAlignment="1">
      <alignment horizontal="center" vertical="center"/>
    </xf>
    <xf numFmtId="0" fontId="27" fillId="0" borderId="0" xfId="0" applyFont="1" applyAlignment="1">
      <alignment horizontal="left" vertical="center" wrapText="1"/>
    </xf>
    <xf numFmtId="0" fontId="25" fillId="38" borderId="0" xfId="0" applyFont="1" applyFill="1" applyAlignment="1">
      <alignment horizontal="center" vertical="center" textRotation="90"/>
    </xf>
    <xf numFmtId="0" fontId="26" fillId="39" borderId="0" xfId="18" applyFont="1" applyFill="1" applyAlignment="1">
      <alignment horizontal="center" vertical="center" textRotation="90"/>
    </xf>
    <xf numFmtId="0" fontId="30" fillId="11" borderId="0" xfId="20" applyFont="1" applyAlignment="1">
      <alignment horizontal="center" vertical="center" textRotation="90"/>
    </xf>
    <xf numFmtId="0" fontId="25" fillId="37" borderId="0" xfId="0" applyFont="1" applyFill="1" applyAlignment="1">
      <alignment horizontal="center" vertical="top" textRotation="90"/>
    </xf>
    <xf numFmtId="0" fontId="30" fillId="40" borderId="0" xfId="20" applyFont="1" applyFill="1" applyAlignment="1">
      <alignment horizontal="center" vertical="center" textRotation="90"/>
    </xf>
    <xf numFmtId="0" fontId="0" fillId="0" borderId="0" xfId="0" applyAlignment="1">
      <alignment horizontal="center"/>
    </xf>
    <xf numFmtId="0" fontId="32" fillId="41" borderId="0" xfId="20" applyFont="1" applyFill="1" applyAlignment="1">
      <alignment horizontal="center" vertical="center" textRotation="90"/>
    </xf>
    <xf numFmtId="0" fontId="0" fillId="0" borderId="27" xfId="0" applyBorder="1" applyAlignment="1">
      <alignment vertical="center" wrapText="1"/>
    </xf>
    <xf numFmtId="0" fontId="21" fillId="0" borderId="0" xfId="0" applyFont="1" applyAlignment="1">
      <alignment wrapText="1"/>
    </xf>
    <xf numFmtId="0" fontId="71" fillId="46" borderId="25" xfId="0" applyFont="1" applyFill="1" applyBorder="1" applyAlignment="1">
      <alignment wrapText="1"/>
    </xf>
    <xf numFmtId="0" fontId="0" fillId="0" borderId="0" xfId="0" applyAlignment="1">
      <alignment wrapText="1"/>
    </xf>
    <xf numFmtId="0" fontId="0" fillId="0" borderId="28" xfId="0" applyBorder="1" applyAlignment="1">
      <alignment vertical="center" wrapText="1"/>
    </xf>
    <xf numFmtId="0" fontId="0" fillId="36" borderId="0" xfId="0" applyNumberFormat="1" applyFill="1" applyAlignment="1">
      <alignment horizontal="center" vertical="center" wrapText="1"/>
    </xf>
    <xf numFmtId="0" fontId="16" fillId="0" borderId="29" xfId="0" applyFont="1" applyBorder="1" applyAlignment="1">
      <alignment vertical="center" wrapText="1"/>
    </xf>
    <xf numFmtId="0" fontId="16" fillId="0" borderId="30" xfId="0" applyFont="1" applyBorder="1" applyAlignment="1">
      <alignment vertical="center" wrapText="1"/>
    </xf>
    <xf numFmtId="0" fontId="16" fillId="0" borderId="31" xfId="0" applyFont="1" applyBorder="1" applyAlignment="1">
      <alignment vertical="center" wrapText="1"/>
    </xf>
  </cellXfs>
  <cellStyles count="87">
    <cellStyle name="20 % - Accent1" xfId="19" builtinId="30" customBuiltin="1"/>
    <cellStyle name="20 % - Accent1 2" xfId="43"/>
    <cellStyle name="20 % - Accent2" xfId="23" builtinId="34" customBuiltin="1"/>
    <cellStyle name="20 % - Accent2 2" xfId="44"/>
    <cellStyle name="20 % - Accent3" xfId="27" builtinId="38" customBuiltin="1"/>
    <cellStyle name="20 % - Accent3 2" xfId="45"/>
    <cellStyle name="20 % - Accent4" xfId="31" builtinId="42" customBuiltin="1"/>
    <cellStyle name="20 % - Accent4 2" xfId="46"/>
    <cellStyle name="20 % - Accent5" xfId="35" builtinId="46" customBuiltin="1"/>
    <cellStyle name="20 % - Accent5 2" xfId="47"/>
    <cellStyle name="20 % - Accent6" xfId="39" builtinId="50" customBuiltin="1"/>
    <cellStyle name="20 % - Accent6 2" xfId="48"/>
    <cellStyle name="40 % - Accent1" xfId="20" builtinId="31" customBuiltin="1"/>
    <cellStyle name="40 % - Accent1 2" xfId="49"/>
    <cellStyle name="40 % - Accent2" xfId="24" builtinId="35" customBuiltin="1"/>
    <cellStyle name="40 % - Accent2 2" xfId="50"/>
    <cellStyle name="40 % - Accent3" xfId="28" builtinId="39" customBuiltin="1"/>
    <cellStyle name="40 % - Accent3 2" xfId="51"/>
    <cellStyle name="40 % - Accent4" xfId="32" builtinId="43" customBuiltin="1"/>
    <cellStyle name="40 % - Accent4 2" xfId="52"/>
    <cellStyle name="40 % - Accent5" xfId="36" builtinId="47" customBuiltin="1"/>
    <cellStyle name="40 % - Accent5 2" xfId="53"/>
    <cellStyle name="40 % - Accent6" xfId="40" builtinId="51" customBuiltin="1"/>
    <cellStyle name="40 % - Accent6 2" xfId="54"/>
    <cellStyle name="60 % - Accent1" xfId="21" builtinId="32" customBuiltin="1"/>
    <cellStyle name="60 % - Accent1 2" xfId="55"/>
    <cellStyle name="60 % - Accent2" xfId="25" builtinId="36" customBuiltin="1"/>
    <cellStyle name="60 % - Accent2 2" xfId="56"/>
    <cellStyle name="60 % - Accent3" xfId="29" builtinId="40" customBuiltin="1"/>
    <cellStyle name="60 % - Accent3 2" xfId="57"/>
    <cellStyle name="60 % - Accent4" xfId="33" builtinId="44" customBuiltin="1"/>
    <cellStyle name="60 % - Accent4 2" xfId="58"/>
    <cellStyle name="60 % - Accent5" xfId="37" builtinId="48" customBuiltin="1"/>
    <cellStyle name="60 % - Accent5 2" xfId="59"/>
    <cellStyle name="60 % - Accent6" xfId="41" builtinId="52" customBuiltin="1"/>
    <cellStyle name="60 % - Accent6 2" xfId="60"/>
    <cellStyle name="Accent1" xfId="18" builtinId="29" customBuiltin="1"/>
    <cellStyle name="Accent1 2" xfId="61"/>
    <cellStyle name="Accent2" xfId="22" builtinId="33" customBuiltin="1"/>
    <cellStyle name="Accent2 2" xfId="62"/>
    <cellStyle name="Accent3" xfId="26" builtinId="37" customBuiltin="1"/>
    <cellStyle name="Accent3 2" xfId="63"/>
    <cellStyle name="Accent4" xfId="30" builtinId="41" customBuiltin="1"/>
    <cellStyle name="Accent4 2" xfId="64"/>
    <cellStyle name="Accent5" xfId="34" builtinId="45" customBuiltin="1"/>
    <cellStyle name="Accent5 2" xfId="65"/>
    <cellStyle name="Accent6" xfId="38" builtinId="49" customBuiltin="1"/>
    <cellStyle name="Accent6 2" xfId="66"/>
    <cellStyle name="Avertissement" xfId="14" builtinId="11" customBuiltin="1"/>
    <cellStyle name="Avertissement 2" xfId="67"/>
    <cellStyle name="Calcul" xfId="11" builtinId="22" customBuiltin="1"/>
    <cellStyle name="Calcul 2" xfId="68"/>
    <cellStyle name="Cellule liée" xfId="12" builtinId="24" customBuiltin="1"/>
    <cellStyle name="Cellule liée 2" xfId="69"/>
    <cellStyle name="Commentaire" xfId="15" builtinId="10" customBuiltin="1"/>
    <cellStyle name="Entrée" xfId="9" builtinId="20" customBuiltin="1"/>
    <cellStyle name="Entrée 2" xfId="71"/>
    <cellStyle name="Insatisfaisant" xfId="7" builtinId="27" customBuiltin="1"/>
    <cellStyle name="Insatisfaisant 2" xfId="72"/>
    <cellStyle name="Milliers 2" xfId="85"/>
    <cellStyle name="Milliers 3" xfId="83"/>
    <cellStyle name="Neutre" xfId="8" builtinId="28" customBuiltin="1"/>
    <cellStyle name="Neutre 2" xfId="73"/>
    <cellStyle name="Normal" xfId="0" builtinId="0"/>
    <cellStyle name="Normal 2" xfId="86"/>
    <cellStyle name="Normal 3" xfId="42"/>
    <cellStyle name="Note 2" xfId="70"/>
    <cellStyle name="Pourcentage 2" xfId="84"/>
    <cellStyle name="Satisfaisant" xfId="6" builtinId="26" customBuiltin="1"/>
    <cellStyle name="Satisfaisant 2" xfId="74"/>
    <cellStyle name="Sortie" xfId="10" builtinId="21" customBuiltin="1"/>
    <cellStyle name="Sortie 2" xfId="75"/>
    <cellStyle name="Texte explicatif" xfId="16" builtinId="53" customBuiltin="1"/>
    <cellStyle name="Texte explicatif 2" xfId="76"/>
    <cellStyle name="Titre" xfId="1" builtinId="15" customBuiltin="1"/>
    <cellStyle name="Titre 1" xfId="2" builtinId="16" customBuiltin="1"/>
    <cellStyle name="Titre 1 2" xfId="77"/>
    <cellStyle name="Titre 2" xfId="3" builtinId="17" customBuiltin="1"/>
    <cellStyle name="Titre 2 2" xfId="78"/>
    <cellStyle name="Titre 3" xfId="4" builtinId="18" customBuiltin="1"/>
    <cellStyle name="Titre 3 2" xfId="79"/>
    <cellStyle name="Titre 4" xfId="5" builtinId="19" customBuiltin="1"/>
    <cellStyle name="Titre 4 2" xfId="80"/>
    <cellStyle name="Total" xfId="17" builtinId="25" customBuiltin="1"/>
    <cellStyle name="Total 2" xfId="81"/>
    <cellStyle name="Vérification" xfId="13" builtinId="23" customBuiltin="1"/>
    <cellStyle name="Vérification 2" xfId="82"/>
  </cellStyles>
  <dxfs count="30">
    <dxf>
      <alignment horizontal="left" vertical="top" textRotation="0" wrapText="1" indent="0" relativeIndent="255" justifyLastLine="0" shrinkToFit="0" readingOrder="0"/>
    </dxf>
    <dxf>
      <alignment horizontal="center" vertical="center" textRotation="0" wrapText="1" indent="0" relativeIndent="255" justifyLastLine="0" shrinkToFit="0" readingOrder="0"/>
    </dxf>
    <dxf>
      <alignment horizontal="center" vertical="center" textRotation="0" wrapText="1" indent="0" relativeIndent="255" justifyLastLine="0" shrinkToFit="0" readingOrder="0"/>
    </dxf>
    <dxf>
      <alignment horizontal="center" vertical="center" textRotation="0" wrapText="0" indent="0" relativeIndent="255" justifyLastLine="0" shrinkToFit="0" readingOrder="0"/>
    </dxf>
    <dxf>
      <fill>
        <patternFill patternType="solid">
          <fgColor indexed="64"/>
          <bgColor rgb="FF00B050"/>
        </patternFill>
      </fill>
      <alignment horizontal="center" vertical="center" textRotation="0" wrapText="0" indent="0" relativeIndent="0" justifyLastLine="0" shrinkToFit="0" readingOrder="0"/>
      <border diagonalUp="0" diagonalDown="0">
        <left style="thin">
          <color theme="0"/>
        </left>
        <right style="thin">
          <color theme="0"/>
        </right>
        <top/>
        <bottom/>
      </border>
    </dxf>
    <dxf>
      <alignment horizontal="center" vertical="center" textRotation="0" wrapText="0" indent="0" relativeIndent="255" justifyLastLine="0" shrinkToFit="0" readingOrder="0"/>
    </dxf>
    <dxf>
      <fill>
        <patternFill patternType="none">
          <fgColor indexed="64"/>
          <bgColor auto="1"/>
        </patternFill>
      </fill>
      <alignment horizontal="center" vertical="center" textRotation="0" wrapText="0" indent="0" relativeIndent="255" justifyLastLine="0" shrinkToFit="0" readingOrder="0"/>
      <border diagonalUp="0" diagonalDown="0">
        <left style="thin">
          <color theme="0"/>
        </left>
        <right/>
        <top/>
        <bottom/>
        <vertical style="thin">
          <color theme="0"/>
        </vertical>
        <horizontal/>
      </border>
    </dxf>
    <dxf>
      <fill>
        <patternFill patternType="none">
          <fgColor indexed="64"/>
          <bgColor auto="1"/>
        </patternFill>
      </fill>
      <alignment horizontal="center" vertical="center" textRotation="0" wrapText="0" indent="0" relativeIndent="255" justifyLastLine="0" shrinkToFit="0" readingOrder="0"/>
      <border diagonalUp="0" diagonalDown="0">
        <left style="thin">
          <color theme="0"/>
        </left>
        <right style="thin">
          <color theme="0"/>
        </right>
        <top/>
        <bottom/>
        <vertical style="thin">
          <color theme="0"/>
        </vertical>
        <horizontal/>
      </border>
    </dxf>
    <dxf>
      <fill>
        <patternFill patternType="none">
          <fgColor indexed="64"/>
          <bgColor auto="1"/>
        </patternFill>
      </fill>
      <alignment horizontal="center" vertical="center" textRotation="0" wrapText="0" indent="0" relativeIndent="255" justifyLastLine="0" shrinkToFit="0" readingOrder="0"/>
      <border diagonalUp="0" diagonalDown="0">
        <left style="thin">
          <color theme="0"/>
        </left>
        <right style="thin">
          <color theme="0"/>
        </right>
        <top/>
        <bottom/>
        <vertical style="thin">
          <color theme="0"/>
        </vertical>
        <horizontal/>
      </border>
    </dxf>
    <dxf>
      <fill>
        <patternFill patternType="none">
          <fgColor indexed="64"/>
          <bgColor auto="1"/>
        </patternFill>
      </fill>
      <alignment horizontal="center" vertical="center" textRotation="0" wrapText="0" indent="0" relativeIndent="255" justifyLastLine="0" shrinkToFit="0" readingOrder="0"/>
      <border diagonalUp="0" diagonalDown="0">
        <left style="thin">
          <color theme="0"/>
        </left>
        <right style="thin">
          <color theme="0"/>
        </right>
        <top/>
        <bottom/>
        <vertical style="thin">
          <color theme="0"/>
        </vertical>
        <horizontal/>
      </border>
    </dxf>
    <dxf>
      <fill>
        <patternFill patternType="none">
          <fgColor indexed="64"/>
          <bgColor auto="1"/>
        </patternFill>
      </fill>
      <alignment horizontal="center" vertical="center" textRotation="0" wrapText="0" indent="0" relativeIndent="255" justifyLastLine="0" shrinkToFit="0" readingOrder="0"/>
      <border diagonalUp="0" diagonalDown="0" outline="0">
        <left style="thin">
          <color theme="0"/>
        </left>
        <right style="thin">
          <color theme="0"/>
        </right>
        <top/>
        <bottom/>
      </border>
    </dxf>
    <dxf>
      <fill>
        <patternFill patternType="none">
          <fgColor indexed="64"/>
          <bgColor auto="1"/>
        </patternFill>
      </fill>
      <alignment horizontal="center" vertical="center" textRotation="0" wrapText="1" indent="0" relativeIndent="255" justifyLastLine="0" shrinkToFit="0" readingOrder="0"/>
      <border diagonalUp="0" diagonalDown="0" outline="0">
        <left style="thin">
          <color theme="0"/>
        </left>
        <right style="thin">
          <color theme="0"/>
        </right>
        <top/>
        <bottom/>
      </border>
    </dxf>
    <dxf>
      <alignment horizontal="center" vertical="center" textRotation="0" wrapText="0" indent="0" relativeIndent="255" justifyLastLine="0" shrinkToFit="0" readingOrder="0"/>
      <border diagonalUp="0" diagonalDown="0" outline="0">
        <left style="thin">
          <color theme="0"/>
        </left>
        <right style="thin">
          <color theme="0"/>
        </right>
        <top/>
        <bottom/>
      </border>
    </dxf>
    <dxf>
      <alignment horizontal="center" vertical="center" textRotation="0" wrapText="0" indent="0" relativeIndent="255" justifyLastLine="0" shrinkToFit="0" readingOrder="0"/>
      <border diagonalUp="0" diagonalDown="0">
        <left/>
        <right style="thin">
          <color theme="0"/>
        </right>
        <top/>
        <bottom/>
        <vertical style="thin">
          <color theme="0"/>
        </vertical>
        <horizontal/>
      </border>
    </dxf>
    <dxf>
      <alignment horizontal="general" vertical="top" textRotation="0" wrapText="1" indent="0" relativeIndent="0" justifyLastLine="0" shrinkToFit="0" readingOrder="0"/>
    </dxf>
    <dxf>
      <alignment horizontal="general" vertical="top" textRotation="0" wrapText="1" indent="0" relativeIndent="0" justifyLastLine="0" shrinkToFit="0" readingOrder="0"/>
    </dxf>
    <dxf>
      <alignment horizontal="general" vertical="top" textRotation="0" wrapText="0" indent="0" relativeIndent="0" justifyLastLine="0" shrinkToFit="0" readingOrder="0"/>
    </dxf>
    <dxf>
      <alignment horizontal="center" vertical="top" textRotation="0" indent="0" relativeIndent="255" justifyLastLine="0" shrinkToFit="0" readingOrder="0"/>
    </dxf>
    <dxf>
      <alignment horizontal="left" vertical="center" textRotation="0" wrapText="1" indent="0" relativeIndent="255" justifyLastLine="0" shrinkToFit="0" readingOrder="0"/>
    </dxf>
    <dxf>
      <alignment horizontal="center" vertical="center" textRotation="0" wrapText="0" indent="0" relativeIndent="255" justifyLastLine="0" shrinkToFit="0" readingOrder="0"/>
      <border diagonalUp="0" diagonalDown="0" outline="0">
        <left/>
        <right style="thin">
          <color theme="0"/>
        </right>
        <top/>
        <bottom/>
      </border>
    </dxf>
    <dxf>
      <fill>
        <patternFill patternType="none">
          <fgColor indexed="64"/>
          <bgColor indexed="65"/>
        </patternFill>
      </fill>
      <alignment horizontal="center" vertical="center" textRotation="0" wrapText="1" indent="0" relativeIndent="255" justifyLastLine="0" shrinkToFit="0" readingOrder="0"/>
    </dxf>
    <dxf>
      <fill>
        <patternFill patternType="none">
          <fgColor indexed="64"/>
          <bgColor indexed="65"/>
        </patternFill>
      </fill>
      <alignment horizontal="center" vertical="center" textRotation="0" wrapText="1" indent="0" relativeIndent="255" justifyLastLine="0" shrinkToFit="0" readingOrder="0"/>
    </dxf>
    <dxf>
      <fill>
        <patternFill patternType="none">
          <fgColor indexed="64"/>
          <bgColor indexed="65"/>
        </patternFill>
      </fill>
      <alignment horizontal="general" vertical="center" textRotation="0" wrapText="1" indent="0" relativeIndent="255" justifyLastLine="0" shrinkToFit="0" readingOrder="0"/>
    </dxf>
    <dxf>
      <alignment horizontal="general" vertical="center" textRotation="0" wrapText="1" indent="0" relativeIndent="255" justifyLastLine="0" shrinkToFit="0" readingOrder="0"/>
    </dxf>
    <dxf>
      <alignment horizontal="general" vertical="center" textRotation="0" wrapText="0" indent="0" relativeIndent="255" justifyLastLine="0" shrinkToFit="0" readingOrder="0"/>
    </dxf>
    <dxf>
      <alignment vertical="center" textRotation="0" indent="0" relativeIndent="255" justifyLastLine="0" shrinkToFit="0" readingOrder="0"/>
    </dxf>
    <dxf>
      <alignment horizontal="center" vertical="center" textRotation="0" wrapText="1" indent="0" relativeIndent="255" justifyLastLine="0" shrinkToFit="0" readingOrder="0"/>
    </dxf>
    <dxf>
      <font>
        <b val="0"/>
        <i val="0"/>
        <strike val="0"/>
        <condense val="0"/>
        <extend val="0"/>
        <outline val="0"/>
        <shadow val="0"/>
        <u val="none"/>
        <vertAlign val="baseline"/>
        <sz val="11"/>
        <color theme="1"/>
        <name val="Arial"/>
        <scheme val="none"/>
      </font>
      <fill>
        <patternFill patternType="solid">
          <fgColor indexed="64"/>
          <bgColor theme="9" tint="0.79998168889431442"/>
        </patternFill>
      </fill>
      <alignment horizontal="center" vertical="center" textRotation="0" wrapText="0" indent="0" relativeIndent="255" justifyLastLine="0" shrinkToFit="0" readingOrder="0"/>
    </dxf>
    <dxf>
      <font>
        <b val="0"/>
        <i val="0"/>
        <strike val="0"/>
        <condense val="0"/>
        <extend val="0"/>
        <outline val="0"/>
        <shadow val="0"/>
        <u val="none"/>
        <vertAlign val="baseline"/>
        <sz val="11"/>
        <color theme="1"/>
        <name val="Arial"/>
        <scheme val="none"/>
      </font>
      <fill>
        <patternFill patternType="solid">
          <fgColor indexed="64"/>
          <bgColor theme="9" tint="0.79998168889431442"/>
        </patternFill>
      </fill>
      <alignment horizontal="general" vertical="center" textRotation="0" wrapText="0" indent="0" relativeIndent="255" justifyLastLine="0" shrinkToFit="0" readingOrder="0"/>
    </dxf>
    <dxf>
      <font>
        <b/>
        <i val="0"/>
        <strike val="0"/>
        <condense val="0"/>
        <extend val="0"/>
        <outline val="0"/>
        <shadow val="0"/>
        <u val="none"/>
        <vertAlign val="baseline"/>
        <sz val="12"/>
        <color theme="1"/>
        <name val="Arial"/>
        <scheme val="none"/>
      </font>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3" name="Tableau3" displayName="Tableau3" ref="B7:C30" totalsRowShown="0" headerRowDxfId="29" headerRowCellStyle="Normal 3">
  <autoFilter ref="B7:C30"/>
  <tableColumns count="2">
    <tableColumn id="1" name="Item" dataDxfId="28" dataCellStyle="Normal 3"/>
    <tableColumn id="2" name="Details" dataDxfId="27" dataCellStyle="Normal 3"/>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A6:G40" totalsRowShown="0" headerRowDxfId="26" dataDxfId="25" headerRowCellStyle="Satisfaisant">
  <autoFilter ref="A6:G40"/>
  <sortState ref="A13:Q94">
    <sortCondition ref="A2:A110"/>
    <sortCondition ref="B2:B110"/>
  </sortState>
  <tableColumns count="7">
    <tableColumn id="1" name="Theme" dataDxfId="24"/>
    <tableColumn id="2" name="Discipline" dataDxfId="23"/>
    <tableColumn id="3" name="Assertion" dataDxfId="22"/>
    <tableColumn id="6" name="Applicable to project (Y/N)" dataDxfId="21"/>
    <tableColumn id="4" name="Applied (Y/N)" dataDxfId="20"/>
    <tableColumn id="9" name="Type of questions" dataDxfId="19"/>
    <tableColumn id="5" name="Exemple of deliverables" dataDxfId="18"/>
  </tableColumns>
  <tableStyleInfo name="TableStyleLight10" showFirstColumn="0" showLastColumn="0" showRowStripes="1" showColumnStripes="0"/>
</table>
</file>

<file path=xl/tables/table3.xml><?xml version="1.0" encoding="utf-8"?>
<table xmlns="http://schemas.openxmlformats.org/spreadsheetml/2006/main" id="1" name="Table1" displayName="Table1" ref="A3:Q118" totalsRowShown="0" headerRowDxfId="17" headerRowCellStyle="Satisfaisant">
  <autoFilter ref="A3:Q118"/>
  <tableColumns count="17">
    <tableColumn id="1" name="Theme" dataDxfId="16"/>
    <tableColumn id="2" name="Discipline" dataDxfId="15"/>
    <tableColumn id="3" name="Assertion" dataDxfId="14"/>
    <tableColumn id="9" name="Abdoul" dataDxfId="13"/>
    <tableColumn id="7" name="Laurence" dataDxfId="12"/>
    <tableColumn id="26" name="Seb" dataDxfId="11"/>
    <tableColumn id="25" name="Alex" dataDxfId="10"/>
    <tableColumn id="24" name="Adrien" dataDxfId="9"/>
    <tableColumn id="23" name="Martial" dataDxfId="8"/>
    <tableColumn id="22" name="Cedric" dataDxfId="7"/>
    <tableColumn id="21" name="Pascale" dataDxfId="6"/>
    <tableColumn id="8" name="TESTING - Guillaume" dataDxfId="5"/>
    <tableColumn id="10" name="SOFA - Eric" dataDxfId="4"/>
    <tableColumn id="11" name="Devops - Eric" dataDxfId="3"/>
    <tableColumn id="12" name="Romain" dataDxfId="2"/>
    <tableColumn id="13" name="Choix final" dataDxfId="1"/>
    <tableColumn id="5" name="Comments" dataDxfId="0"/>
  </tableColumns>
  <tableStyleInfo name="TableStyleLight10"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customProperty" Target="../customProperty1.bin"/><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B7:E30"/>
  <sheetViews>
    <sheetView workbookViewId="0">
      <selection activeCell="C18" sqref="C18"/>
    </sheetView>
  </sheetViews>
  <sheetFormatPr baseColWidth="10" defaultRowHeight="15"/>
  <cols>
    <col min="2" max="2" width="40.28515625" customWidth="1"/>
    <col min="3" max="3" width="32.7109375" customWidth="1"/>
    <col min="5" max="5" width="17.85546875" customWidth="1"/>
  </cols>
  <sheetData>
    <row r="7" spans="2:5" ht="15.75">
      <c r="B7" s="92" t="s">
        <v>598</v>
      </c>
      <c r="C7" s="92" t="s">
        <v>599</v>
      </c>
    </row>
    <row r="8" spans="2:5">
      <c r="B8" s="115" t="s">
        <v>617</v>
      </c>
      <c r="C8" s="93" t="s">
        <v>640</v>
      </c>
      <c r="E8" t="s">
        <v>627</v>
      </c>
    </row>
    <row r="9" spans="2:5">
      <c r="B9" s="115" t="s">
        <v>618</v>
      </c>
      <c r="C9" s="93" t="s">
        <v>640</v>
      </c>
    </row>
    <row r="10" spans="2:5">
      <c r="B10" s="115" t="s">
        <v>619</v>
      </c>
      <c r="C10" s="93" t="s">
        <v>640</v>
      </c>
    </row>
    <row r="11" spans="2:5">
      <c r="B11" s="91" t="s">
        <v>600</v>
      </c>
      <c r="C11" s="93"/>
    </row>
    <row r="12" spans="2:5">
      <c r="B12" s="91" t="s">
        <v>601</v>
      </c>
      <c r="C12" s="93"/>
    </row>
    <row r="13" spans="2:5">
      <c r="B13" s="91" t="s">
        <v>602</v>
      </c>
      <c r="C13" s="93"/>
    </row>
    <row r="14" spans="2:5">
      <c r="B14" s="91" t="s">
        <v>616</v>
      </c>
      <c r="C14" s="93"/>
    </row>
    <row r="15" spans="2:5">
      <c r="B15" s="91"/>
      <c r="C15" s="93"/>
    </row>
    <row r="16" spans="2:5">
      <c r="B16" s="115" t="s">
        <v>620</v>
      </c>
      <c r="C16" s="93" t="s">
        <v>641</v>
      </c>
    </row>
    <row r="17" spans="2:3">
      <c r="B17" s="115" t="s">
        <v>621</v>
      </c>
      <c r="C17" s="93" t="s">
        <v>672</v>
      </c>
    </row>
    <row r="18" spans="2:3">
      <c r="B18" s="91" t="s">
        <v>603</v>
      </c>
      <c r="C18" s="93"/>
    </row>
    <row r="19" spans="2:3">
      <c r="B19" s="91"/>
      <c r="C19" s="93"/>
    </row>
    <row r="20" spans="2:3">
      <c r="B20" s="91" t="s">
        <v>604</v>
      </c>
      <c r="C20" s="93"/>
    </row>
    <row r="21" spans="2:3">
      <c r="B21" s="115" t="s">
        <v>622</v>
      </c>
      <c r="C21" s="93"/>
    </row>
    <row r="22" spans="2:3">
      <c r="B22" s="115" t="s">
        <v>623</v>
      </c>
      <c r="C22" s="93" t="s">
        <v>642</v>
      </c>
    </row>
    <row r="23" spans="2:3">
      <c r="B23" s="115" t="s">
        <v>624</v>
      </c>
      <c r="C23" s="93" t="s">
        <v>643</v>
      </c>
    </row>
    <row r="24" spans="2:3">
      <c r="B24" s="91" t="s">
        <v>605</v>
      </c>
      <c r="C24" s="93"/>
    </row>
    <row r="25" spans="2:3">
      <c r="B25" s="91" t="s">
        <v>606</v>
      </c>
      <c r="C25" s="93"/>
    </row>
    <row r="26" spans="2:3">
      <c r="B26" s="115" t="s">
        <v>607</v>
      </c>
      <c r="C26" s="93" t="s">
        <v>644</v>
      </c>
    </row>
    <row r="27" spans="2:3">
      <c r="B27" s="91" t="s">
        <v>608</v>
      </c>
      <c r="C27" s="93"/>
    </row>
    <row r="28" spans="2:3">
      <c r="B28" s="115" t="s">
        <v>625</v>
      </c>
      <c r="C28" s="93" t="s">
        <v>645</v>
      </c>
    </row>
    <row r="29" spans="2:3">
      <c r="B29" s="91" t="s">
        <v>626</v>
      </c>
      <c r="C29" s="93"/>
    </row>
    <row r="30" spans="2:3">
      <c r="B30" s="91" t="s">
        <v>147</v>
      </c>
      <c r="C30" s="93"/>
    </row>
  </sheetData>
  <pageMargins left="0.7" right="0.7" top="0.75" bottom="0.75" header="0.3" footer="0.3"/>
  <pageSetup paperSize="9" orientation="portrait" r:id="rId1"/>
  <customProperties>
    <customPr name="Guid" r:id="rId2"/>
  </customProperties>
  <legacyDrawing r:id="rId3"/>
  <tableParts count="1">
    <tablePart r:id="rId4"/>
  </tableParts>
</worksheet>
</file>

<file path=xl/worksheets/sheet2.xml><?xml version="1.0" encoding="utf-8"?>
<worksheet xmlns="http://schemas.openxmlformats.org/spreadsheetml/2006/main" xmlns:r="http://schemas.openxmlformats.org/officeDocument/2006/relationships">
  <sheetPr>
    <pageSetUpPr fitToPage="1"/>
  </sheetPr>
  <dimension ref="A1:O45"/>
  <sheetViews>
    <sheetView tabSelected="1" zoomScale="90" zoomScaleNormal="90" workbookViewId="0">
      <pane ySplit="6" topLeftCell="A7" activePane="bottomLeft" state="frozen"/>
      <selection activeCell="C1" sqref="C1"/>
      <selection pane="bottomLeft" activeCell="C41" sqref="C41"/>
    </sheetView>
  </sheetViews>
  <sheetFormatPr baseColWidth="10" defaultColWidth="9.140625" defaultRowHeight="15"/>
  <cols>
    <col min="1" max="1" width="21" style="1" customWidth="1"/>
    <col min="2" max="2" width="25.85546875" style="2" customWidth="1"/>
    <col min="3" max="3" width="76.85546875" style="2" customWidth="1"/>
    <col min="4" max="4" width="19.7109375" style="2" customWidth="1"/>
    <col min="5" max="5" width="13.5703125" style="2" customWidth="1"/>
    <col min="6" max="6" width="18.7109375" style="22" customWidth="1"/>
    <col min="7" max="7" width="1.28515625" style="8" hidden="1" customWidth="1"/>
    <col min="9" max="9" width="2.7109375" style="84" customWidth="1"/>
    <col min="10" max="10" width="2.42578125" customWidth="1"/>
    <col min="11" max="11" width="48" customWidth="1"/>
    <col min="12" max="12" width="25.140625" style="3" customWidth="1"/>
    <col min="13" max="13" width="55.7109375" style="141" customWidth="1"/>
  </cols>
  <sheetData>
    <row r="1" spans="1:15" s="52" customFormat="1" ht="24" thickBot="1">
      <c r="A1" s="54" t="s">
        <v>293</v>
      </c>
      <c r="B1" s="114" t="s">
        <v>632</v>
      </c>
      <c r="C1" s="55"/>
      <c r="D1" s="55"/>
      <c r="E1" s="55"/>
      <c r="F1" s="50"/>
      <c r="G1" s="51"/>
      <c r="I1" s="90"/>
      <c r="L1" s="125"/>
      <c r="M1" s="139"/>
    </row>
    <row r="2" spans="1:15" s="52" customFormat="1" ht="27" thickBot="1">
      <c r="A2" s="55"/>
      <c r="B2" s="114" t="s">
        <v>633</v>
      </c>
      <c r="C2" s="56"/>
      <c r="D2" s="55"/>
      <c r="E2" s="55"/>
      <c r="F2" s="95" t="s">
        <v>615</v>
      </c>
      <c r="G2" s="96"/>
      <c r="H2" s="97" t="str">
        <f>IF(L41="OK",IF(L44&gt;=85%,"3",IF(L44&gt;=50%,"2","1")),"0")</f>
        <v>0</v>
      </c>
      <c r="I2" s="90"/>
      <c r="K2" s="116" t="s">
        <v>636</v>
      </c>
      <c r="L2" s="117"/>
      <c r="M2" s="140" t="str">
        <f>'Team Context'!C8</f>
        <v>BIP</v>
      </c>
    </row>
    <row r="3" spans="1:15" s="52" customFormat="1" ht="24" thickBot="1">
      <c r="A3" s="55"/>
      <c r="B3" s="114" t="s">
        <v>634</v>
      </c>
      <c r="C3" s="56"/>
      <c r="D3" s="55"/>
      <c r="E3" s="55"/>
      <c r="F3" s="50"/>
      <c r="G3" s="51"/>
      <c r="I3" s="90"/>
      <c r="K3" s="118" t="s">
        <v>637</v>
      </c>
      <c r="L3" s="119"/>
      <c r="M3" s="122" t="s">
        <v>672</v>
      </c>
    </row>
    <row r="4" spans="1:15" ht="9" customHeight="1">
      <c r="I4" s="90"/>
    </row>
    <row r="5" spans="1:15" hidden="1">
      <c r="I5" s="90"/>
    </row>
    <row r="6" spans="1:15" s="100" customFormat="1" ht="49.5" customHeight="1">
      <c r="A6" s="98" t="s">
        <v>0</v>
      </c>
      <c r="B6" s="98" t="s">
        <v>1</v>
      </c>
      <c r="C6" s="98" t="s">
        <v>2</v>
      </c>
      <c r="D6" s="98" t="s">
        <v>288</v>
      </c>
      <c r="E6" s="98" t="s">
        <v>289</v>
      </c>
      <c r="F6" s="99" t="s">
        <v>294</v>
      </c>
      <c r="G6" s="98" t="s">
        <v>296</v>
      </c>
      <c r="I6" s="101"/>
      <c r="K6" s="102" t="s">
        <v>630</v>
      </c>
      <c r="L6" s="120" t="s">
        <v>639</v>
      </c>
      <c r="M6" s="121" t="s">
        <v>638</v>
      </c>
      <c r="O6" s="77"/>
    </row>
    <row r="7" spans="1:15" s="57" customFormat="1" ht="63" customHeight="1">
      <c r="A7" s="57" t="s">
        <v>9</v>
      </c>
      <c r="B7" s="103" t="s">
        <v>10</v>
      </c>
      <c r="C7" s="104" t="s">
        <v>609</v>
      </c>
      <c r="D7" s="94" t="s">
        <v>645</v>
      </c>
      <c r="E7" s="94" t="s">
        <v>645</v>
      </c>
      <c r="F7" s="15"/>
      <c r="G7" s="105"/>
      <c r="I7" s="106"/>
      <c r="K7" s="86" t="s">
        <v>517</v>
      </c>
      <c r="L7" s="124" t="str">
        <f>IF(Table13[[#This Row],[Type of questions]]="Foundation Practices",IF(Table13[[#This Row],[Applicable to project (Y/N)]]&lt;&gt;"N",IF(Table13[[#This Row],[Applied (Y/N)]]="Y","OK","KO"),"NA"),"")</f>
        <v/>
      </c>
      <c r="M7" s="138" t="s">
        <v>646</v>
      </c>
      <c r="O7" s="77"/>
    </row>
    <row r="8" spans="1:15" s="57" customFormat="1" ht="80.25" customHeight="1">
      <c r="A8" s="57" t="s">
        <v>9</v>
      </c>
      <c r="B8" s="103" t="s">
        <v>10</v>
      </c>
      <c r="C8" s="104" t="s">
        <v>562</v>
      </c>
      <c r="D8" s="94" t="s">
        <v>645</v>
      </c>
      <c r="E8" s="94" t="s">
        <v>645</v>
      </c>
      <c r="F8" s="89" t="s">
        <v>295</v>
      </c>
      <c r="G8" s="105" t="s">
        <v>297</v>
      </c>
      <c r="I8" s="106"/>
      <c r="K8" s="86" t="s">
        <v>513</v>
      </c>
      <c r="L8" s="124" t="str">
        <f>IF(Table13[[#This Row],[Type of questions]]="Foundation Practices",IF(Table13[[#This Row],[Applicable to project (Y/N)]]&lt;&gt;"N",IF(Table13[[#This Row],[Applied (Y/N)]]="Y","OK","KO"),"NA"),"")</f>
        <v>OK</v>
      </c>
      <c r="M8" s="138" t="s">
        <v>647</v>
      </c>
      <c r="O8" s="77"/>
    </row>
    <row r="9" spans="1:15" s="57" customFormat="1" ht="53.25" customHeight="1">
      <c r="A9" s="57" t="s">
        <v>20</v>
      </c>
      <c r="B9" s="103" t="s">
        <v>21</v>
      </c>
      <c r="C9" s="107" t="s">
        <v>596</v>
      </c>
      <c r="D9" s="94" t="s">
        <v>645</v>
      </c>
      <c r="E9" s="94" t="s">
        <v>645</v>
      </c>
      <c r="F9" s="15" t="s">
        <v>295</v>
      </c>
      <c r="G9" s="105" t="s">
        <v>283</v>
      </c>
      <c r="I9" s="106"/>
      <c r="K9" s="86" t="s">
        <v>514</v>
      </c>
      <c r="L9" s="124" t="str">
        <f>IF(Table13[[#This Row],[Type of questions]]="Foundation Practices",IF(Table13[[#This Row],[Applicable to project (Y/N)]]&lt;&gt;"N",IF(Table13[[#This Row],[Applied (Y/N)]]="Y","OK","KO"),"NA"),"")</f>
        <v>OK</v>
      </c>
      <c r="M9" s="138" t="s">
        <v>648</v>
      </c>
      <c r="O9" s="77"/>
    </row>
    <row r="10" spans="1:15" s="57" customFormat="1" ht="70.5" customHeight="1">
      <c r="A10" s="57" t="s">
        <v>20</v>
      </c>
      <c r="B10" s="103" t="s">
        <v>21</v>
      </c>
      <c r="C10" s="107" t="s">
        <v>610</v>
      </c>
      <c r="D10" s="94" t="s">
        <v>645</v>
      </c>
      <c r="E10" s="143" t="s">
        <v>650</v>
      </c>
      <c r="F10" s="15" t="s">
        <v>295</v>
      </c>
      <c r="G10" s="105" t="s">
        <v>285</v>
      </c>
      <c r="I10" s="106"/>
      <c r="K10" s="86" t="s">
        <v>511</v>
      </c>
      <c r="L10" s="124" t="str">
        <f>IF(Table13[[#This Row],[Type of questions]]="Foundation Practices",IF(Table13[[#This Row],[Applicable to project (Y/N)]]&lt;&gt;"N",IF(Table13[[#This Row],[Applied (Y/N)]]="Y","OK","KO"),"NA"),"")</f>
        <v>KO</v>
      </c>
      <c r="M10" s="138" t="s">
        <v>649</v>
      </c>
      <c r="O10" s="77"/>
    </row>
    <row r="11" spans="1:15" s="57" customFormat="1" ht="68.25" customHeight="1">
      <c r="A11" s="57" t="s">
        <v>20</v>
      </c>
      <c r="B11" s="103" t="s">
        <v>85</v>
      </c>
      <c r="C11" s="107" t="s">
        <v>563</v>
      </c>
      <c r="D11" s="94" t="s">
        <v>645</v>
      </c>
      <c r="E11" s="94" t="s">
        <v>645</v>
      </c>
      <c r="F11" s="15"/>
      <c r="G11" s="105" t="s">
        <v>284</v>
      </c>
      <c r="I11" s="106"/>
      <c r="K11" s="86" t="s">
        <v>270</v>
      </c>
      <c r="L11" s="124" t="str">
        <f>IF(Table13[[#This Row],[Type of questions]]="Foundation Practices",IF(Table13[[#This Row],[Applicable to project (Y/N)]]&lt;&gt;"N",IF(Table13[[#This Row],[Applied (Y/N)]]="Y","OK","KO"),"NA"),"")</f>
        <v/>
      </c>
      <c r="M11" s="138" t="s">
        <v>651</v>
      </c>
      <c r="O11" s="77"/>
    </row>
    <row r="12" spans="1:15" s="57" customFormat="1" ht="80.25" customHeight="1">
      <c r="A12" s="57" t="s">
        <v>20</v>
      </c>
      <c r="B12" s="103" t="s">
        <v>10</v>
      </c>
      <c r="C12" s="108" t="s">
        <v>564</v>
      </c>
      <c r="D12" s="94" t="s">
        <v>645</v>
      </c>
      <c r="E12" s="94" t="s">
        <v>645</v>
      </c>
      <c r="F12" s="15"/>
      <c r="G12" s="105" t="s">
        <v>515</v>
      </c>
      <c r="I12" s="106"/>
      <c r="K12" s="86" t="s">
        <v>551</v>
      </c>
      <c r="L12" s="124" t="str">
        <f>IF(Table13[[#This Row],[Type of questions]]="Foundation Practices",IF(Table13[[#This Row],[Applicable to project (Y/N)]]&lt;&gt;"N",IF(Table13[[#This Row],[Applied (Y/N)]]="Y","OK","KO"),"NA"),"")</f>
        <v/>
      </c>
      <c r="M12" s="138" t="s">
        <v>652</v>
      </c>
      <c r="O12" s="77"/>
    </row>
    <row r="13" spans="1:15" s="57" customFormat="1" ht="68.25" customHeight="1">
      <c r="A13" s="57" t="s">
        <v>20</v>
      </c>
      <c r="B13" s="103" t="s">
        <v>85</v>
      </c>
      <c r="C13" s="107" t="s">
        <v>611</v>
      </c>
      <c r="D13" s="94" t="s">
        <v>645</v>
      </c>
      <c r="E13" s="94" t="s">
        <v>645</v>
      </c>
      <c r="F13" s="15"/>
      <c r="G13" s="105" t="s">
        <v>280</v>
      </c>
      <c r="I13" s="106"/>
      <c r="K13" s="86" t="s">
        <v>272</v>
      </c>
      <c r="L13" s="124" t="str">
        <f>IF(Table13[[#This Row],[Type of questions]]="Foundation Practices",IF(Table13[[#This Row],[Applicable to project (Y/N)]]&lt;&gt;"N",IF(Table13[[#This Row],[Applied (Y/N)]]="Y","OK","KO"),"NA"),"")</f>
        <v/>
      </c>
      <c r="M13" s="138" t="s">
        <v>653</v>
      </c>
      <c r="O13" s="77"/>
    </row>
    <row r="14" spans="1:15" s="57" customFormat="1" ht="43.5" customHeight="1">
      <c r="A14" s="57" t="s">
        <v>20</v>
      </c>
      <c r="B14" s="103" t="s">
        <v>43</v>
      </c>
      <c r="C14" s="107" t="s">
        <v>612</v>
      </c>
      <c r="D14" s="94" t="s">
        <v>645</v>
      </c>
      <c r="E14" s="94" t="s">
        <v>645</v>
      </c>
      <c r="F14" s="15" t="s">
        <v>295</v>
      </c>
      <c r="G14" s="105" t="s">
        <v>516</v>
      </c>
      <c r="I14" s="106"/>
      <c r="K14" s="86" t="s">
        <v>269</v>
      </c>
      <c r="L14" s="124" t="str">
        <f>IF(Table13[[#This Row],[Type of questions]]="Foundation Practices",IF(Table13[[#This Row],[Applicable to project (Y/N)]]&lt;&gt;"N",IF(Table13[[#This Row],[Applied (Y/N)]]="Y","OK","KO"),"NA"),"")</f>
        <v>OK</v>
      </c>
      <c r="M14" s="138"/>
      <c r="O14" s="77"/>
    </row>
    <row r="15" spans="1:15" s="57" customFormat="1" ht="43.5" customHeight="1">
      <c r="A15" s="57" t="s">
        <v>20</v>
      </c>
      <c r="B15" s="103" t="s">
        <v>51</v>
      </c>
      <c r="C15" s="107" t="s">
        <v>565</v>
      </c>
      <c r="D15" s="94" t="s">
        <v>645</v>
      </c>
      <c r="E15" s="94" t="s">
        <v>650</v>
      </c>
      <c r="F15" s="15"/>
      <c r="G15" s="105" t="s">
        <v>499</v>
      </c>
      <c r="I15" s="106"/>
      <c r="K15" s="86" t="s">
        <v>265</v>
      </c>
      <c r="L15" s="124" t="str">
        <f>IF(Table13[[#This Row],[Type of questions]]="Foundation Practices",IF(Table13[[#This Row],[Applicable to project (Y/N)]]&lt;&gt;"N",IF(Table13[[#This Row],[Applied (Y/N)]]="Y","OK","KO"),"NA"),"")</f>
        <v/>
      </c>
      <c r="M15" s="138"/>
      <c r="O15" s="77"/>
    </row>
    <row r="16" spans="1:15" s="57" customFormat="1" ht="70.5" customHeight="1">
      <c r="A16" s="57" t="s">
        <v>20</v>
      </c>
      <c r="B16" s="103" t="s">
        <v>43</v>
      </c>
      <c r="C16" s="109" t="s">
        <v>613</v>
      </c>
      <c r="D16" s="94" t="s">
        <v>645</v>
      </c>
      <c r="E16" s="94" t="s">
        <v>645</v>
      </c>
      <c r="F16" s="15"/>
      <c r="G16" s="105"/>
      <c r="I16" s="106"/>
      <c r="K16" s="86" t="s">
        <v>517</v>
      </c>
      <c r="L16" s="124" t="str">
        <f>IF(Table13[[#This Row],[Type of questions]]="Foundation Practices",IF(Table13[[#This Row],[Applicable to project (Y/N)]]&lt;&gt;"N",IF(Table13[[#This Row],[Applied (Y/N)]]="Y","OK","KO"),"NA"),"")</f>
        <v/>
      </c>
      <c r="M16" s="138"/>
      <c r="O16" s="77"/>
    </row>
    <row r="17" spans="1:15" s="57" customFormat="1" ht="153" customHeight="1">
      <c r="A17" s="57" t="s">
        <v>20</v>
      </c>
      <c r="B17" s="103" t="s">
        <v>43</v>
      </c>
      <c r="C17" s="109" t="s">
        <v>566</v>
      </c>
      <c r="D17" s="94" t="s">
        <v>654</v>
      </c>
      <c r="E17" s="94" t="s">
        <v>645</v>
      </c>
      <c r="F17" s="15"/>
      <c r="G17" s="105" t="s">
        <v>290</v>
      </c>
      <c r="I17" s="106"/>
      <c r="K17" s="86" t="s">
        <v>543</v>
      </c>
      <c r="L17" s="124" t="str">
        <f>IF(Table13[[#This Row],[Type of questions]]="Foundation Practices",IF(Table13[[#This Row],[Applicable to project (Y/N)]]&lt;&gt;"N",IF(Table13[[#This Row],[Applied (Y/N)]]="Y","OK","KO"),"NA"),"")</f>
        <v/>
      </c>
      <c r="M17" s="138" t="s">
        <v>655</v>
      </c>
      <c r="O17" s="77"/>
    </row>
    <row r="18" spans="1:15" s="57" customFormat="1" ht="60" customHeight="1">
      <c r="A18" s="57" t="s">
        <v>20</v>
      </c>
      <c r="B18" s="103" t="s">
        <v>43</v>
      </c>
      <c r="C18" s="109" t="s">
        <v>567</v>
      </c>
      <c r="D18" s="94" t="s">
        <v>645</v>
      </c>
      <c r="E18" s="94" t="s">
        <v>645</v>
      </c>
      <c r="F18" s="15"/>
      <c r="G18" s="105" t="s">
        <v>286</v>
      </c>
      <c r="I18" s="106"/>
      <c r="K18" s="86" t="s">
        <v>522</v>
      </c>
      <c r="L18" s="124" t="str">
        <f>IF(Table13[[#This Row],[Type of questions]]="Foundation Practices",IF(Table13[[#This Row],[Applicable to project (Y/N)]]&lt;&gt;"N",IF(Table13[[#This Row],[Applied (Y/N)]]="Y","OK","KO"),"NA"),"")</f>
        <v/>
      </c>
      <c r="M18" s="138" t="s">
        <v>656</v>
      </c>
      <c r="O18" s="77"/>
    </row>
    <row r="19" spans="1:15" s="57" customFormat="1" ht="65.25" customHeight="1">
      <c r="A19" s="57" t="s">
        <v>20</v>
      </c>
      <c r="B19" s="103" t="s">
        <v>60</v>
      </c>
      <c r="C19" s="110" t="s">
        <v>568</v>
      </c>
      <c r="D19" s="94" t="s">
        <v>645</v>
      </c>
      <c r="E19" s="94" t="s">
        <v>645</v>
      </c>
      <c r="F19" s="15"/>
      <c r="G19" s="105" t="s">
        <v>497</v>
      </c>
      <c r="I19" s="106"/>
      <c r="K19" s="86" t="s">
        <v>271</v>
      </c>
      <c r="L19" s="124" t="str">
        <f>IF(Table13[[#This Row],[Type of questions]]="Foundation Practices",IF(Table13[[#This Row],[Applicable to project (Y/N)]]&lt;&gt;"N",IF(Table13[[#This Row],[Applied (Y/N)]]="Y","OK","KO"),"NA"),"")</f>
        <v/>
      </c>
      <c r="M19" s="138" t="s">
        <v>657</v>
      </c>
      <c r="O19" s="77"/>
    </row>
    <row r="20" spans="1:15" s="57" customFormat="1" ht="72" customHeight="1">
      <c r="A20" s="57" t="s">
        <v>20</v>
      </c>
      <c r="B20" s="103" t="s">
        <v>68</v>
      </c>
      <c r="C20" s="109" t="s">
        <v>595</v>
      </c>
      <c r="D20" s="94" t="s">
        <v>645</v>
      </c>
      <c r="E20" s="143" t="s">
        <v>650</v>
      </c>
      <c r="F20" s="15" t="s">
        <v>295</v>
      </c>
      <c r="G20" s="105" t="s">
        <v>287</v>
      </c>
      <c r="I20" s="106"/>
      <c r="K20" s="86" t="s">
        <v>518</v>
      </c>
      <c r="L20" s="124" t="str">
        <f>IF(Table13[[#This Row],[Type of questions]]="Foundation Practices",IF(Table13[[#This Row],[Applicable to project (Y/N)]]&lt;&gt;"N",IF(Table13[[#This Row],[Applied (Y/N)]]="Y","OK","KO"),"NA"),"")</f>
        <v>KO</v>
      </c>
      <c r="M20" s="138" t="s">
        <v>658</v>
      </c>
      <c r="O20" s="77"/>
    </row>
    <row r="21" spans="1:15" s="57" customFormat="1" ht="30" customHeight="1">
      <c r="A21" s="57" t="s">
        <v>20</v>
      </c>
      <c r="B21" s="103" t="s">
        <v>68</v>
      </c>
      <c r="C21" s="107" t="s">
        <v>597</v>
      </c>
      <c r="D21" s="94" t="s">
        <v>645</v>
      </c>
      <c r="E21" s="94" t="s">
        <v>650</v>
      </c>
      <c r="F21" s="15"/>
      <c r="G21" s="105"/>
      <c r="I21" s="106"/>
      <c r="K21" s="86" t="s">
        <v>264</v>
      </c>
      <c r="L21" s="124" t="str">
        <f>IF(Table13[[#This Row],[Type of questions]]="Foundation Practices",IF(Table13[[#This Row],[Applicable to project (Y/N)]]&lt;&gt;"N",IF(Table13[[#This Row],[Applied (Y/N)]]="Y","OK","KO"),"NA"),"")</f>
        <v/>
      </c>
      <c r="M21" s="138"/>
      <c r="O21" s="77"/>
    </row>
    <row r="22" spans="1:15" s="57" customFormat="1" ht="82.5" customHeight="1">
      <c r="A22" s="57" t="s">
        <v>20</v>
      </c>
      <c r="B22" s="103" t="s">
        <v>68</v>
      </c>
      <c r="C22" s="108" t="s">
        <v>569</v>
      </c>
      <c r="D22" s="94" t="s">
        <v>645</v>
      </c>
      <c r="E22" s="94" t="s">
        <v>645</v>
      </c>
      <c r="F22" s="15"/>
      <c r="G22" s="105" t="s">
        <v>498</v>
      </c>
      <c r="I22" s="106"/>
      <c r="K22" s="86" t="s">
        <v>535</v>
      </c>
      <c r="L22" s="124" t="str">
        <f>IF(Table13[[#This Row],[Type of questions]]="Foundation Practices",IF(Table13[[#This Row],[Applicable to project (Y/N)]]&lt;&gt;"N",IF(Table13[[#This Row],[Applied (Y/N)]]="Y","OK","KO"),"NA"),"")</f>
        <v/>
      </c>
      <c r="M22" s="138" t="s">
        <v>659</v>
      </c>
      <c r="O22" s="77"/>
    </row>
    <row r="23" spans="1:15" s="57" customFormat="1" ht="81.75" customHeight="1">
      <c r="A23" s="57" t="s">
        <v>20</v>
      </c>
      <c r="B23" s="103" t="s">
        <v>68</v>
      </c>
      <c r="C23" s="107" t="s">
        <v>570</v>
      </c>
      <c r="D23" s="94" t="s">
        <v>645</v>
      </c>
      <c r="E23" s="94" t="s">
        <v>645</v>
      </c>
      <c r="F23" s="15"/>
      <c r="G23" s="105" t="s">
        <v>292</v>
      </c>
      <c r="I23" s="106"/>
      <c r="K23" s="86" t="s">
        <v>536</v>
      </c>
      <c r="L23" s="124" t="str">
        <f>IF(Table13[[#This Row],[Type of questions]]="Foundation Practices",IF(Table13[[#This Row],[Applicable to project (Y/N)]]&lt;&gt;"N",IF(Table13[[#This Row],[Applied (Y/N)]]="Y","OK","KO"),"NA"),"")</f>
        <v/>
      </c>
      <c r="M23" s="138" t="s">
        <v>660</v>
      </c>
      <c r="O23" s="77"/>
    </row>
    <row r="24" spans="1:15" s="57" customFormat="1" ht="34.5" customHeight="1">
      <c r="A24" s="57" t="s">
        <v>20</v>
      </c>
      <c r="B24" s="103" t="s">
        <v>589</v>
      </c>
      <c r="C24" s="107" t="s">
        <v>571</v>
      </c>
      <c r="D24" s="94" t="s">
        <v>645</v>
      </c>
      <c r="E24" s="94" t="s">
        <v>650</v>
      </c>
      <c r="F24" s="15"/>
      <c r="G24" s="105" t="s">
        <v>291</v>
      </c>
      <c r="I24" s="106"/>
      <c r="K24" s="86" t="s">
        <v>556</v>
      </c>
      <c r="L24" s="124" t="str">
        <f>IF(Table13[[#This Row],[Type of questions]]="Foundation Practices",IF(Table13[[#This Row],[Applicable to project (Y/N)]]&lt;&gt;"N",IF(Table13[[#This Row],[Applied (Y/N)]]="Y","OK","KO"),"NA"),"")</f>
        <v/>
      </c>
      <c r="M24" s="138" t="s">
        <v>661</v>
      </c>
      <c r="O24" s="77"/>
    </row>
    <row r="25" spans="1:15" s="57" customFormat="1" ht="48" customHeight="1">
      <c r="A25" s="57" t="s">
        <v>20</v>
      </c>
      <c r="B25" s="103" t="s">
        <v>590</v>
      </c>
      <c r="C25" s="107" t="s">
        <v>572</v>
      </c>
      <c r="D25" s="94" t="s">
        <v>645</v>
      </c>
      <c r="E25" s="94" t="s">
        <v>645</v>
      </c>
      <c r="F25" s="15"/>
      <c r="G25" s="105" t="s">
        <v>291</v>
      </c>
      <c r="I25" s="106"/>
      <c r="K25" s="86" t="s">
        <v>553</v>
      </c>
      <c r="L25" s="124" t="str">
        <f>IF(Table13[[#This Row],[Type of questions]]="Foundation Practices",IF(Table13[[#This Row],[Applicable to project (Y/N)]]&lt;&gt;"N",IF(Table13[[#This Row],[Applied (Y/N)]]="Y","OK","KO"),"NA"),"")</f>
        <v/>
      </c>
      <c r="M25" s="138" t="s">
        <v>662</v>
      </c>
      <c r="O25" s="77"/>
    </row>
    <row r="26" spans="1:15" s="57" customFormat="1" ht="65.25" customHeight="1">
      <c r="A26" s="57" t="s">
        <v>20</v>
      </c>
      <c r="B26" s="103" t="s">
        <v>100</v>
      </c>
      <c r="C26" s="107" t="s">
        <v>573</v>
      </c>
      <c r="D26" s="94" t="s">
        <v>645</v>
      </c>
      <c r="E26" s="94" t="s">
        <v>645</v>
      </c>
      <c r="F26" s="15"/>
      <c r="G26" s="105" t="s">
        <v>281</v>
      </c>
      <c r="I26" s="106"/>
      <c r="K26" s="86" t="s">
        <v>500</v>
      </c>
      <c r="L26" s="124" t="str">
        <f>IF(Table13[[#This Row],[Type of questions]]="Foundation Practices",IF(Table13[[#This Row],[Applicable to project (Y/N)]]&lt;&gt;"N",IF(Table13[[#This Row],[Applied (Y/N)]]="Y","OK","KO"),"NA"),"")</f>
        <v/>
      </c>
      <c r="M26" s="138"/>
      <c r="O26" s="77"/>
    </row>
    <row r="27" spans="1:15" s="57" customFormat="1" ht="95.25" customHeight="1">
      <c r="A27" s="57" t="s">
        <v>20</v>
      </c>
      <c r="B27" s="103" t="s">
        <v>105</v>
      </c>
      <c r="C27" s="108" t="s">
        <v>574</v>
      </c>
      <c r="D27" s="94" t="s">
        <v>645</v>
      </c>
      <c r="E27" s="94" t="s">
        <v>645</v>
      </c>
      <c r="F27" s="15"/>
      <c r="G27" s="105" t="s">
        <v>282</v>
      </c>
      <c r="I27" s="106"/>
      <c r="K27" s="86" t="s">
        <v>537</v>
      </c>
      <c r="L27" s="124" t="str">
        <f>IF(Table13[[#This Row],[Type of questions]]="Foundation Practices",IF(Table13[[#This Row],[Applicable to project (Y/N)]]&lt;&gt;"N",IF(Table13[[#This Row],[Applied (Y/N)]]="Y","OK","KO"),"NA"),"")</f>
        <v/>
      </c>
      <c r="M27" s="138" t="s">
        <v>663</v>
      </c>
      <c r="O27" s="77"/>
    </row>
    <row r="28" spans="1:15" s="57" customFormat="1" ht="30" customHeight="1">
      <c r="A28" s="57" t="s">
        <v>29</v>
      </c>
      <c r="B28" s="103" t="s">
        <v>591</v>
      </c>
      <c r="C28" s="108" t="s">
        <v>575</v>
      </c>
      <c r="D28" s="94" t="s">
        <v>645</v>
      </c>
      <c r="E28" s="94" t="s">
        <v>645</v>
      </c>
      <c r="F28" s="15"/>
      <c r="G28" s="103"/>
      <c r="I28" s="106"/>
      <c r="K28" s="86" t="s">
        <v>538</v>
      </c>
      <c r="L28" s="124" t="str">
        <f>IF(Table13[[#This Row],[Type of questions]]="Foundation Practices",IF(Table13[[#This Row],[Applicable to project (Y/N)]]&lt;&gt;"N",IF(Table13[[#This Row],[Applied (Y/N)]]="Y","OK","KO"),"NA"),"")</f>
        <v/>
      </c>
      <c r="M28" s="138"/>
      <c r="O28" s="77"/>
    </row>
    <row r="29" spans="1:15" s="57" customFormat="1" ht="60" customHeight="1">
      <c r="A29" s="57" t="s">
        <v>9</v>
      </c>
      <c r="B29" s="103" t="s">
        <v>13</v>
      </c>
      <c r="C29" s="108" t="s">
        <v>576</v>
      </c>
      <c r="D29" s="94" t="s">
        <v>645</v>
      </c>
      <c r="E29" s="94" t="s">
        <v>645</v>
      </c>
      <c r="F29" s="15"/>
      <c r="G29" s="105"/>
      <c r="I29" s="106"/>
      <c r="K29" s="86" t="s">
        <v>519</v>
      </c>
      <c r="L29" s="124" t="str">
        <f>IF(Table13[[#This Row],[Type of questions]]="Foundation Practices",IF(Table13[[#This Row],[Applicable to project (Y/N)]]&lt;&gt;"N",IF(Table13[[#This Row],[Applied (Y/N)]]="Y","OK","KO"),"NA"),"")</f>
        <v/>
      </c>
      <c r="M29" s="138" t="s">
        <v>664</v>
      </c>
      <c r="O29" s="77"/>
    </row>
    <row r="30" spans="1:15" s="57" customFormat="1" ht="50.25" customHeight="1">
      <c r="A30" s="57" t="s">
        <v>115</v>
      </c>
      <c r="B30" s="103" t="s">
        <v>593</v>
      </c>
      <c r="C30" s="108" t="s">
        <v>577</v>
      </c>
      <c r="D30" s="94" t="s">
        <v>645</v>
      </c>
      <c r="E30" s="94" t="s">
        <v>645</v>
      </c>
      <c r="F30" s="15"/>
      <c r="G30" s="105"/>
      <c r="I30" s="106"/>
      <c r="K30" s="86" t="s">
        <v>500</v>
      </c>
      <c r="L30" s="124" t="str">
        <f>IF(Table13[[#This Row],[Type of questions]]="Foundation Practices",IF(Table13[[#This Row],[Applicable to project (Y/N)]]&lt;&gt;"N",IF(Table13[[#This Row],[Applied (Y/N)]]="Y","OK","KO"),"NA"),"")</f>
        <v/>
      </c>
      <c r="M30" s="138" t="s">
        <v>665</v>
      </c>
      <c r="O30" s="77"/>
    </row>
    <row r="31" spans="1:15" s="57" customFormat="1" ht="60" customHeight="1">
      <c r="A31" s="57" t="s">
        <v>20</v>
      </c>
      <c r="B31" s="103" t="s">
        <v>540</v>
      </c>
      <c r="C31" s="107" t="s">
        <v>578</v>
      </c>
      <c r="D31" s="94" t="s">
        <v>645</v>
      </c>
      <c r="E31" s="94" t="s">
        <v>645</v>
      </c>
      <c r="F31" s="15"/>
      <c r="G31" s="105"/>
      <c r="I31" s="106"/>
      <c r="K31" s="86" t="s">
        <v>263</v>
      </c>
      <c r="L31" s="124" t="str">
        <f>IF(Table13[[#This Row],[Type of questions]]="Foundation Practices",IF(Table13[[#This Row],[Applicable to project (Y/N)]]&lt;&gt;"N",IF(Table13[[#This Row],[Applied (Y/N)]]="Y","OK","KO"),"NA"),"")</f>
        <v/>
      </c>
      <c r="M31" s="138" t="s">
        <v>666</v>
      </c>
      <c r="O31" s="77"/>
    </row>
    <row r="32" spans="1:15" s="57" customFormat="1" ht="30" customHeight="1">
      <c r="A32" s="57" t="s">
        <v>20</v>
      </c>
      <c r="B32" s="103" t="s">
        <v>60</v>
      </c>
      <c r="C32" s="107" t="s">
        <v>579</v>
      </c>
      <c r="D32" s="94" t="s">
        <v>645</v>
      </c>
      <c r="E32" s="94" t="s">
        <v>645</v>
      </c>
      <c r="F32" s="15"/>
      <c r="G32" s="105"/>
      <c r="I32" s="106"/>
      <c r="K32" s="86" t="s">
        <v>60</v>
      </c>
      <c r="L32" s="124" t="str">
        <f>IF(Table13[[#This Row],[Type of questions]]="Foundation Practices",IF(Table13[[#This Row],[Applicable to project (Y/N)]]&lt;&gt;"N",IF(Table13[[#This Row],[Applied (Y/N)]]="Y","OK","KO"),"NA"),"")</f>
        <v/>
      </c>
      <c r="M32" s="138" t="s">
        <v>667</v>
      </c>
      <c r="O32" s="77"/>
    </row>
    <row r="33" spans="1:15" s="57" customFormat="1" ht="45" customHeight="1">
      <c r="A33" s="57" t="s">
        <v>29</v>
      </c>
      <c r="B33" s="103" t="s">
        <v>588</v>
      </c>
      <c r="C33" s="107" t="s">
        <v>580</v>
      </c>
      <c r="D33" s="94" t="s">
        <v>645</v>
      </c>
      <c r="E33" s="94" t="s">
        <v>645</v>
      </c>
      <c r="F33" s="15"/>
      <c r="G33" s="105"/>
      <c r="I33" s="106"/>
      <c r="K33" s="86" t="s">
        <v>541</v>
      </c>
      <c r="L33" s="124" t="str">
        <f>IF(Table13[[#This Row],[Type of questions]]="Foundation Practices",IF(Table13[[#This Row],[Applicable to project (Y/N)]]&lt;&gt;"N",IF(Table13[[#This Row],[Applied (Y/N)]]="Y","OK","KO"),"NA"),"")</f>
        <v/>
      </c>
      <c r="M33" s="138"/>
      <c r="O33" s="77"/>
    </row>
    <row r="34" spans="1:15" s="57" customFormat="1" ht="30" customHeight="1">
      <c r="A34" s="57" t="s">
        <v>29</v>
      </c>
      <c r="B34" s="103" t="s">
        <v>588</v>
      </c>
      <c r="C34" s="107" t="s">
        <v>581</v>
      </c>
      <c r="D34" s="94" t="s">
        <v>645</v>
      </c>
      <c r="E34" s="94" t="s">
        <v>650</v>
      </c>
      <c r="F34" s="15"/>
      <c r="G34" s="105"/>
      <c r="I34" s="106"/>
      <c r="K34" s="86" t="s">
        <v>546</v>
      </c>
      <c r="L34" s="124" t="str">
        <f>IF(Table13[[#This Row],[Type of questions]]="Foundation Practices",IF(Table13[[#This Row],[Applicable to project (Y/N)]]&lt;&gt;"N",IF(Table13[[#This Row],[Applied (Y/N)]]="Y","OK","KO"),"NA"),"")</f>
        <v/>
      </c>
      <c r="M34" s="138" t="s">
        <v>668</v>
      </c>
      <c r="O34" s="77"/>
    </row>
    <row r="35" spans="1:15" s="105" customFormat="1" ht="30">
      <c r="A35" s="57" t="s">
        <v>20</v>
      </c>
      <c r="B35" s="103" t="s">
        <v>594</v>
      </c>
      <c r="C35" s="107" t="s">
        <v>582</v>
      </c>
      <c r="D35" s="94" t="s">
        <v>645</v>
      </c>
      <c r="E35" s="94" t="s">
        <v>645</v>
      </c>
      <c r="F35" s="15" t="s">
        <v>295</v>
      </c>
      <c r="I35" s="111"/>
      <c r="K35" s="86" t="s">
        <v>502</v>
      </c>
      <c r="L35" s="124" t="str">
        <f>IF(Table13[[#This Row],[Type of questions]]="Foundation Practices",IF(Table13[[#This Row],[Applicable to project (Y/N)]]&lt;&gt;"N",IF(Table13[[#This Row],[Applied (Y/N)]]="Y","OK","KO"),"NA"),"")</f>
        <v>OK</v>
      </c>
      <c r="M35" s="123"/>
      <c r="O35" s="77"/>
    </row>
    <row r="36" spans="1:15" s="105" customFormat="1" ht="30" customHeight="1">
      <c r="A36" s="57" t="s">
        <v>115</v>
      </c>
      <c r="B36" s="103" t="s">
        <v>593</v>
      </c>
      <c r="C36" s="107" t="s">
        <v>583</v>
      </c>
      <c r="D36" s="94" t="s">
        <v>645</v>
      </c>
      <c r="E36" s="94" t="s">
        <v>645</v>
      </c>
      <c r="F36" s="15"/>
      <c r="I36" s="111"/>
      <c r="K36" s="86" t="s">
        <v>503</v>
      </c>
      <c r="L36" s="124" t="str">
        <f>IF(Table13[[#This Row],[Type of questions]]="Foundation Practices",IF(Table13[[#This Row],[Applicable to project (Y/N)]]&lt;&gt;"N",IF(Table13[[#This Row],[Applied (Y/N)]]="Y","OK","KO"),"NA"),"")</f>
        <v/>
      </c>
      <c r="M36" s="123"/>
      <c r="O36" s="77"/>
    </row>
    <row r="37" spans="1:15" s="57" customFormat="1" ht="45" customHeight="1">
      <c r="A37" s="57" t="s">
        <v>115</v>
      </c>
      <c r="B37" s="103" t="s">
        <v>593</v>
      </c>
      <c r="C37" s="107" t="s">
        <v>584</v>
      </c>
      <c r="D37" s="94" t="s">
        <v>645</v>
      </c>
      <c r="E37" s="94" t="s">
        <v>650</v>
      </c>
      <c r="F37" s="15"/>
      <c r="G37" s="107"/>
      <c r="H37" s="107"/>
      <c r="I37" s="112"/>
      <c r="K37" s="113" t="s">
        <v>520</v>
      </c>
      <c r="L37" s="124" t="str">
        <f>IF(Table13[[#This Row],[Type of questions]]="Foundation Practices",IF(Table13[[#This Row],[Applicable to project (Y/N)]]&lt;&gt;"N",IF(Table13[[#This Row],[Applied (Y/N)]]="Y","OK","KO"),"NA"),"")</f>
        <v/>
      </c>
      <c r="M37" s="138"/>
      <c r="O37" s="77"/>
    </row>
    <row r="38" spans="1:15" s="57" customFormat="1" ht="53.25" customHeight="1">
      <c r="A38" s="57" t="s">
        <v>20</v>
      </c>
      <c r="B38" s="103" t="s">
        <v>10</v>
      </c>
      <c r="C38" s="107" t="s">
        <v>585</v>
      </c>
      <c r="D38" s="94" t="s">
        <v>645</v>
      </c>
      <c r="E38" s="94" t="s">
        <v>645</v>
      </c>
      <c r="F38" s="15"/>
      <c r="G38" s="107"/>
      <c r="H38" s="107"/>
      <c r="I38" s="112"/>
      <c r="K38" s="113" t="s">
        <v>526</v>
      </c>
      <c r="L38" s="124" t="str">
        <f>IF(Table13[[#This Row],[Type of questions]]="Foundation Practices",IF(Table13[[#This Row],[Applicable to project (Y/N)]]&lt;&gt;"N",IF(Table13[[#This Row],[Applied (Y/N)]]="Y","OK","KO"),"NA"),"")</f>
        <v/>
      </c>
      <c r="M38" s="138"/>
    </row>
    <row r="39" spans="1:15" s="57" customFormat="1" ht="30" customHeight="1">
      <c r="A39" s="57" t="s">
        <v>20</v>
      </c>
      <c r="B39" s="103" t="s">
        <v>10</v>
      </c>
      <c r="C39" s="103" t="s">
        <v>586</v>
      </c>
      <c r="D39" s="94" t="s">
        <v>645</v>
      </c>
      <c r="E39" s="94" t="s">
        <v>650</v>
      </c>
      <c r="F39" s="15"/>
      <c r="G39" s="105"/>
      <c r="I39" s="106"/>
      <c r="K39" s="57" t="s">
        <v>670</v>
      </c>
      <c r="L39" s="124" t="str">
        <f>IF(Table13[[#This Row],[Type of questions]]="Foundation Practices",IF(Table13[[#This Row],[Applicable to project (Y/N)]]&lt;&gt;"N",IF(Table13[[#This Row],[Applied (Y/N)]]="Y","OK","KO"),"NA"),"")</f>
        <v/>
      </c>
      <c r="M39" s="138" t="s">
        <v>669</v>
      </c>
    </row>
    <row r="40" spans="1:15" s="57" customFormat="1" ht="60" customHeight="1" thickBot="1">
      <c r="A40" s="57" t="s">
        <v>20</v>
      </c>
      <c r="B40" s="103" t="s">
        <v>592</v>
      </c>
      <c r="C40" s="103" t="s">
        <v>587</v>
      </c>
      <c r="D40" s="94" t="s">
        <v>645</v>
      </c>
      <c r="E40" s="94" t="s">
        <v>650</v>
      </c>
      <c r="F40" s="15"/>
      <c r="G40" s="105"/>
      <c r="I40" s="106"/>
      <c r="K40" s="86" t="s">
        <v>542</v>
      </c>
      <c r="L40" s="124" t="str">
        <f>IF(Table13[[#This Row],[Type of questions]]="Foundation Practices",IF(Table13[[#This Row],[Applicable to project (Y/N)]]&lt;&gt;"N",IF(Table13[[#This Row],[Applied (Y/N)]]="Y","OK","KO"),"NA"),"")</f>
        <v/>
      </c>
      <c r="M40" s="142"/>
    </row>
    <row r="41" spans="1:15">
      <c r="K41" s="86" t="s">
        <v>631</v>
      </c>
      <c r="L41" s="124" t="str">
        <f>IF(COUNTIF(L7:L40,"KO")&gt;0,"KO","OK")</f>
        <v>KO</v>
      </c>
      <c r="M41" s="144" t="s">
        <v>671</v>
      </c>
    </row>
    <row r="42" spans="1:15">
      <c r="K42" t="s">
        <v>629</v>
      </c>
      <c r="L42" s="124">
        <f>COUNTIF(Table13[Applicable to project (Y/N)],("&lt;&gt;N"))-L45</f>
        <v>28</v>
      </c>
      <c r="M42" s="145"/>
    </row>
    <row r="43" spans="1:15">
      <c r="K43" t="s">
        <v>628</v>
      </c>
      <c r="L43" s="124">
        <f>IF(COUNTIF(Table13[Applied (Y/N)],"Y")-L45&lt;=0,0,COUNTIF(Table13[Applied (Y/N)],"Y")-L45)</f>
        <v>19</v>
      </c>
      <c r="M43" s="145"/>
    </row>
    <row r="44" spans="1:15">
      <c r="K44" t="s">
        <v>614</v>
      </c>
      <c r="L44" s="126">
        <f>L43/L42</f>
        <v>0.6785714285714286</v>
      </c>
      <c r="M44" s="145"/>
    </row>
    <row r="45" spans="1:15" ht="15.75" thickBot="1">
      <c r="K45" t="s">
        <v>635</v>
      </c>
      <c r="L45" s="124">
        <f>COUNTIFS(Table13[Type of questions],"Foundation Practices",Table13[Applicable to project (Y/N)],("&lt;&gt;N"))</f>
        <v>6</v>
      </c>
      <c r="M45" s="146"/>
    </row>
  </sheetData>
  <mergeCells count="1">
    <mergeCell ref="M41:M45"/>
  </mergeCells>
  <dataValidations count="1">
    <dataValidation type="list" allowBlank="1" showInputMessage="1" showErrorMessage="1" sqref="K7:K36">
      <formula1>Liste1</formula1>
    </dataValidation>
  </dataValidations>
  <pageMargins left="0.25" right="0.25" top="0.75" bottom="0.75" header="0.3" footer="0.3"/>
  <pageSetup paperSize="8" scale="99" fitToHeight="0" orientation="portrait" r:id="rId1"/>
  <customProperties>
    <customPr name="Guid" r:id="rId2"/>
  </customProperties>
  <tableParts count="1">
    <tablePart r:id="rId3"/>
  </tableParts>
</worksheet>
</file>

<file path=xl/worksheets/sheet3.xml><?xml version="1.0" encoding="utf-8"?>
<worksheet xmlns="http://schemas.openxmlformats.org/spreadsheetml/2006/main" xmlns:r="http://schemas.openxmlformats.org/officeDocument/2006/relationships">
  <sheetPr>
    <pageSetUpPr fitToPage="1"/>
  </sheetPr>
  <dimension ref="A1:Q118"/>
  <sheetViews>
    <sheetView workbookViewId="0">
      <selection activeCell="A12" sqref="A12:B12"/>
    </sheetView>
  </sheetViews>
  <sheetFormatPr baseColWidth="10" defaultColWidth="9.140625" defaultRowHeight="15"/>
  <cols>
    <col min="1" max="1" width="21" style="1" customWidth="1"/>
    <col min="2" max="2" width="23.28515625" style="2" customWidth="1"/>
    <col min="3" max="3" width="67.28515625" style="2" customWidth="1"/>
    <col min="4" max="4" width="10.85546875" style="22" hidden="1" customWidth="1"/>
    <col min="5" max="5" width="11.28515625" style="23" hidden="1" customWidth="1"/>
    <col min="6" max="6" width="8.85546875" style="38" hidden="1" customWidth="1"/>
    <col min="7" max="10" width="8.85546875" style="23" hidden="1" customWidth="1"/>
    <col min="11" max="11" width="8.85546875" style="26" hidden="1" customWidth="1"/>
    <col min="12" max="12" width="19.42578125" style="3" hidden="1" customWidth="1"/>
    <col min="13" max="14" width="14.85546875" style="3" hidden="1" customWidth="1"/>
    <col min="15" max="15" width="14.85546875" style="30" hidden="1" customWidth="1"/>
    <col min="16" max="16" width="14.85546875" style="3" hidden="1" customWidth="1"/>
    <col min="17" max="17" width="36.7109375" style="8" customWidth="1"/>
  </cols>
  <sheetData>
    <row r="1" spans="1:17" ht="18.75">
      <c r="B1" s="53" t="s">
        <v>298</v>
      </c>
    </row>
    <row r="3" spans="1:17" s="5" customFormat="1">
      <c r="A3" s="6" t="s">
        <v>0</v>
      </c>
      <c r="B3" s="7" t="s">
        <v>1</v>
      </c>
      <c r="C3" s="7" t="s">
        <v>2</v>
      </c>
      <c r="D3" s="12" t="s">
        <v>151</v>
      </c>
      <c r="E3" s="13" t="s">
        <v>150</v>
      </c>
      <c r="F3" s="35" t="s">
        <v>166</v>
      </c>
      <c r="G3" s="13" t="s">
        <v>167</v>
      </c>
      <c r="H3" s="13" t="s">
        <v>168</v>
      </c>
      <c r="I3" s="13" t="s">
        <v>169</v>
      </c>
      <c r="J3" s="13" t="s">
        <v>170</v>
      </c>
      <c r="K3" s="14" t="s">
        <v>171</v>
      </c>
      <c r="L3" s="6" t="s">
        <v>209</v>
      </c>
      <c r="M3" s="6" t="s">
        <v>210</v>
      </c>
      <c r="N3" s="6" t="s">
        <v>211</v>
      </c>
      <c r="O3" s="7" t="s">
        <v>212</v>
      </c>
      <c r="P3" s="6" t="s">
        <v>229</v>
      </c>
      <c r="Q3" s="7" t="s">
        <v>147</v>
      </c>
    </row>
    <row r="4" spans="1:17" ht="60">
      <c r="A4" s="1" t="s">
        <v>3</v>
      </c>
      <c r="B4" s="2" t="s">
        <v>4</v>
      </c>
      <c r="C4" s="4" t="s">
        <v>230</v>
      </c>
      <c r="D4" s="15"/>
      <c r="E4" s="16"/>
      <c r="F4" s="39" t="s">
        <v>191</v>
      </c>
      <c r="G4" s="16"/>
      <c r="H4" s="17"/>
      <c r="I4" s="17"/>
      <c r="J4" s="17"/>
      <c r="K4" s="18"/>
      <c r="N4" s="49" t="s">
        <v>246</v>
      </c>
      <c r="O4" s="29" t="s">
        <v>213</v>
      </c>
      <c r="P4" s="40" t="s">
        <v>231</v>
      </c>
    </row>
    <row r="5" spans="1:17" ht="60">
      <c r="A5" s="1" t="s">
        <v>3</v>
      </c>
      <c r="B5" s="2" t="s">
        <v>5</v>
      </c>
      <c r="C5" s="4" t="s">
        <v>6</v>
      </c>
      <c r="D5" s="15"/>
      <c r="E5" s="16"/>
      <c r="F5" s="39" t="s">
        <v>191</v>
      </c>
      <c r="G5" s="16"/>
      <c r="H5" s="17"/>
      <c r="I5" s="17"/>
      <c r="J5" s="17"/>
      <c r="K5" s="18"/>
      <c r="N5" s="47" t="s">
        <v>193</v>
      </c>
      <c r="O5" s="40"/>
      <c r="P5" s="40"/>
      <c r="Q5" s="8" t="s">
        <v>152</v>
      </c>
    </row>
    <row r="6" spans="1:17" ht="60">
      <c r="A6" s="1" t="s">
        <v>3</v>
      </c>
      <c r="B6" s="2" t="s">
        <v>7</v>
      </c>
      <c r="C6" s="4" t="s">
        <v>8</v>
      </c>
      <c r="D6" s="15"/>
      <c r="E6" s="16"/>
      <c r="F6" s="39" t="s">
        <v>191</v>
      </c>
      <c r="G6" s="16"/>
      <c r="H6" s="17"/>
      <c r="I6" s="17"/>
      <c r="J6" s="17"/>
      <c r="K6" s="18"/>
      <c r="N6" s="47" t="s">
        <v>193</v>
      </c>
      <c r="O6" s="40"/>
      <c r="P6" s="40"/>
      <c r="Q6" s="8" t="s">
        <v>152</v>
      </c>
    </row>
    <row r="7" spans="1:17" ht="90">
      <c r="A7" s="1" t="s">
        <v>9</v>
      </c>
      <c r="B7" s="2" t="s">
        <v>10</v>
      </c>
      <c r="C7" s="10" t="s">
        <v>11</v>
      </c>
      <c r="D7" s="15"/>
      <c r="E7" s="16"/>
      <c r="F7" s="39" t="s">
        <v>192</v>
      </c>
      <c r="G7" s="16"/>
      <c r="H7" s="17"/>
      <c r="I7" s="17"/>
      <c r="J7" s="17"/>
      <c r="K7" s="18"/>
      <c r="N7" s="40" t="s">
        <v>247</v>
      </c>
      <c r="O7" s="40"/>
      <c r="P7" s="40"/>
    </row>
    <row r="8" spans="1:17" ht="90">
      <c r="A8" s="1" t="s">
        <v>9</v>
      </c>
      <c r="B8" s="2" t="s">
        <v>10</v>
      </c>
      <c r="C8" s="10" t="s">
        <v>12</v>
      </c>
      <c r="D8" s="15"/>
      <c r="E8" s="16"/>
      <c r="F8" s="37" t="s">
        <v>193</v>
      </c>
      <c r="G8" s="16"/>
      <c r="H8" s="17"/>
      <c r="I8" s="17"/>
      <c r="J8" s="17"/>
      <c r="K8" s="18"/>
      <c r="N8" s="47" t="s">
        <v>193</v>
      </c>
      <c r="O8" s="40"/>
      <c r="P8" s="40"/>
      <c r="Q8" s="8" t="s">
        <v>195</v>
      </c>
    </row>
    <row r="9" spans="1:17" ht="30">
      <c r="A9" s="1" t="s">
        <v>9</v>
      </c>
      <c r="B9" s="2" t="s">
        <v>13</v>
      </c>
      <c r="C9" s="9" t="s">
        <v>14</v>
      </c>
      <c r="D9" s="15"/>
      <c r="E9" s="16"/>
      <c r="F9" s="39" t="s">
        <v>191</v>
      </c>
      <c r="G9" s="16"/>
      <c r="H9" s="17"/>
      <c r="I9" s="17"/>
      <c r="J9" s="17"/>
      <c r="K9" s="18"/>
      <c r="N9" s="47" t="s">
        <v>193</v>
      </c>
      <c r="O9" s="29" t="s">
        <v>233</v>
      </c>
      <c r="P9" s="40"/>
      <c r="Q9" s="8" t="s">
        <v>196</v>
      </c>
    </row>
    <row r="10" spans="1:17" ht="30">
      <c r="A10" s="1" t="s">
        <v>9</v>
      </c>
      <c r="B10" s="2" t="s">
        <v>13</v>
      </c>
      <c r="C10" s="9" t="s">
        <v>15</v>
      </c>
      <c r="D10" s="15"/>
      <c r="E10" s="16"/>
      <c r="F10" s="39" t="s">
        <v>191</v>
      </c>
      <c r="G10" s="16"/>
      <c r="H10" s="17"/>
      <c r="I10" s="17"/>
      <c r="J10" s="17"/>
      <c r="K10" s="18"/>
      <c r="M10" s="15"/>
      <c r="N10" s="47" t="s">
        <v>193</v>
      </c>
      <c r="O10" s="29" t="s">
        <v>234</v>
      </c>
      <c r="P10" s="40"/>
      <c r="Q10" s="8" t="s">
        <v>197</v>
      </c>
    </row>
    <row r="11" spans="1:17" ht="60">
      <c r="A11" s="1" t="s">
        <v>9</v>
      </c>
      <c r="B11" s="2" t="s">
        <v>13</v>
      </c>
      <c r="C11" s="10" t="s">
        <v>16</v>
      </c>
      <c r="D11" s="15"/>
      <c r="E11" s="19"/>
      <c r="F11" s="36"/>
      <c r="G11" s="16"/>
      <c r="H11" s="17"/>
      <c r="I11" s="17"/>
      <c r="J11" s="17"/>
      <c r="K11" s="18"/>
      <c r="M11" s="15"/>
      <c r="N11" s="49" t="s">
        <v>248</v>
      </c>
      <c r="O11" s="40"/>
      <c r="P11" s="40"/>
    </row>
    <row r="12" spans="1:17" ht="30">
      <c r="A12" s="1" t="s">
        <v>9</v>
      </c>
      <c r="B12" s="2" t="s">
        <v>13</v>
      </c>
      <c r="C12" s="9" t="s">
        <v>17</v>
      </c>
      <c r="D12" s="15"/>
      <c r="E12" s="16"/>
      <c r="F12" s="36"/>
      <c r="G12" s="16"/>
      <c r="H12" s="17"/>
      <c r="I12" s="17"/>
      <c r="J12" s="17"/>
      <c r="K12" s="18"/>
      <c r="M12" s="15"/>
      <c r="N12" s="47" t="s">
        <v>193</v>
      </c>
      <c r="O12" s="40"/>
      <c r="P12" s="40"/>
    </row>
    <row r="13" spans="1:17">
      <c r="A13" s="1" t="s">
        <v>9</v>
      </c>
      <c r="B13" s="2" t="s">
        <v>13</v>
      </c>
      <c r="C13" s="9" t="s">
        <v>18</v>
      </c>
      <c r="D13" s="15"/>
      <c r="E13" s="16"/>
      <c r="F13" s="36"/>
      <c r="G13" s="16"/>
      <c r="H13" s="17"/>
      <c r="I13" s="17"/>
      <c r="J13" s="17"/>
      <c r="K13" s="18"/>
      <c r="M13" s="15"/>
      <c r="N13" s="47" t="s">
        <v>193</v>
      </c>
      <c r="O13" s="40"/>
      <c r="P13" s="40"/>
    </row>
    <row r="14" spans="1:17" ht="30">
      <c r="A14" s="1" t="s">
        <v>9</v>
      </c>
      <c r="B14" s="2" t="s">
        <v>13</v>
      </c>
      <c r="C14" s="9" t="s">
        <v>19</v>
      </c>
      <c r="D14" s="15"/>
      <c r="E14" s="19"/>
      <c r="F14" s="36"/>
      <c r="G14" s="16"/>
      <c r="H14" s="17"/>
      <c r="I14" s="17"/>
      <c r="J14" s="17"/>
      <c r="K14" s="18"/>
      <c r="M14" s="15"/>
      <c r="N14" s="49" t="s">
        <v>248</v>
      </c>
      <c r="O14" s="40"/>
      <c r="P14" s="40"/>
    </row>
    <row r="15" spans="1:17" ht="30">
      <c r="A15" s="1" t="s">
        <v>20</v>
      </c>
      <c r="B15" s="2" t="s">
        <v>21</v>
      </c>
      <c r="C15" s="9" t="s">
        <v>22</v>
      </c>
      <c r="D15" s="15"/>
      <c r="E15" s="16"/>
      <c r="F15" s="39" t="s">
        <v>191</v>
      </c>
      <c r="G15" s="16"/>
      <c r="H15" s="17"/>
      <c r="I15" s="17"/>
      <c r="J15" s="17"/>
      <c r="K15" s="18"/>
      <c r="M15" s="15"/>
      <c r="N15" s="49" t="s">
        <v>249</v>
      </c>
      <c r="O15" s="40"/>
      <c r="P15" s="40"/>
    </row>
    <row r="16" spans="1:17" ht="30">
      <c r="A16" s="1" t="s">
        <v>20</v>
      </c>
      <c r="B16" s="2" t="s">
        <v>21</v>
      </c>
      <c r="C16" s="9" t="s">
        <v>23</v>
      </c>
      <c r="D16" s="15"/>
      <c r="E16" s="16"/>
      <c r="F16" s="39" t="s">
        <v>191</v>
      </c>
      <c r="G16" s="16"/>
      <c r="H16" s="17"/>
      <c r="I16" s="17"/>
      <c r="J16" s="17"/>
      <c r="K16" s="18"/>
      <c r="M16" s="15"/>
      <c r="N16" s="49" t="s">
        <v>231</v>
      </c>
      <c r="O16" s="40"/>
      <c r="P16" s="40"/>
    </row>
    <row r="17" spans="1:17" ht="30">
      <c r="A17" s="1" t="s">
        <v>20</v>
      </c>
      <c r="B17" s="2" t="s">
        <v>21</v>
      </c>
      <c r="C17" s="9" t="s">
        <v>24</v>
      </c>
      <c r="D17" s="15"/>
      <c r="E17" s="16"/>
      <c r="F17" s="39" t="s">
        <v>191</v>
      </c>
      <c r="G17" s="16"/>
      <c r="H17" s="17"/>
      <c r="I17" s="17"/>
      <c r="J17" s="17"/>
      <c r="K17" s="18"/>
      <c r="M17" s="15"/>
      <c r="N17" s="49" t="s">
        <v>248</v>
      </c>
      <c r="O17" s="40"/>
      <c r="P17" s="40"/>
    </row>
    <row r="18" spans="1:17" ht="30">
      <c r="A18" s="1" t="s">
        <v>20</v>
      </c>
      <c r="B18" s="2" t="s">
        <v>21</v>
      </c>
      <c r="C18" s="9" t="s">
        <v>25</v>
      </c>
      <c r="D18" s="15"/>
      <c r="E18" s="16"/>
      <c r="F18" s="39" t="s">
        <v>191</v>
      </c>
      <c r="G18" s="16"/>
      <c r="H18" s="17"/>
      <c r="I18" s="17"/>
      <c r="J18" s="17"/>
      <c r="K18" s="18"/>
      <c r="M18" s="15"/>
      <c r="N18" s="49" t="s">
        <v>249</v>
      </c>
      <c r="O18" s="40"/>
      <c r="P18" s="40"/>
    </row>
    <row r="19" spans="1:17" ht="60">
      <c r="A19" s="1" t="s">
        <v>20</v>
      </c>
      <c r="B19" s="2" t="s">
        <v>21</v>
      </c>
      <c r="C19" s="9" t="s">
        <v>235</v>
      </c>
      <c r="D19" s="15"/>
      <c r="E19" s="19"/>
      <c r="F19" s="37" t="s">
        <v>193</v>
      </c>
      <c r="G19" s="19"/>
      <c r="H19" s="17"/>
      <c r="I19" s="17"/>
      <c r="J19" s="17"/>
      <c r="K19" s="18"/>
      <c r="M19" s="15"/>
      <c r="N19" s="49" t="s">
        <v>248</v>
      </c>
      <c r="O19" s="29" t="s">
        <v>214</v>
      </c>
      <c r="P19" s="40"/>
      <c r="Q19" s="8" t="s">
        <v>199</v>
      </c>
    </row>
    <row r="20" spans="1:17" ht="45">
      <c r="A20" s="1" t="s">
        <v>20</v>
      </c>
      <c r="B20" s="2" t="s">
        <v>21</v>
      </c>
      <c r="C20" s="9" t="s">
        <v>250</v>
      </c>
      <c r="D20" s="15"/>
      <c r="E20" s="16"/>
      <c r="F20" s="39" t="s">
        <v>191</v>
      </c>
      <c r="G20" s="16"/>
      <c r="H20" s="17"/>
      <c r="I20" s="17"/>
      <c r="J20" s="17"/>
      <c r="K20" s="18"/>
      <c r="M20" s="15"/>
      <c r="N20" s="40" t="s">
        <v>251</v>
      </c>
      <c r="O20" s="41"/>
      <c r="P20" s="41"/>
      <c r="Q20" s="8" t="s">
        <v>198</v>
      </c>
    </row>
    <row r="21" spans="1:17" ht="30">
      <c r="A21" s="1" t="s">
        <v>20</v>
      </c>
      <c r="B21" s="2" t="s">
        <v>21</v>
      </c>
      <c r="C21" s="9" t="s">
        <v>236</v>
      </c>
      <c r="D21" s="20"/>
      <c r="E21" s="16"/>
      <c r="F21" s="39" t="s">
        <v>191</v>
      </c>
      <c r="G21" s="16"/>
      <c r="H21" s="17"/>
      <c r="I21" s="17"/>
      <c r="J21" s="17"/>
      <c r="K21" s="18"/>
      <c r="M21" s="15"/>
      <c r="N21" s="46" t="s">
        <v>204</v>
      </c>
      <c r="O21" s="29"/>
      <c r="P21" s="39"/>
      <c r="Q21" s="8" t="s">
        <v>153</v>
      </c>
    </row>
    <row r="22" spans="1:17" ht="45">
      <c r="A22" s="1" t="s">
        <v>20</v>
      </c>
      <c r="B22" s="2" t="s">
        <v>21</v>
      </c>
      <c r="C22" s="9" t="s">
        <v>26</v>
      </c>
      <c r="D22" s="15"/>
      <c r="E22" s="21"/>
      <c r="F22" s="36"/>
      <c r="G22" s="19"/>
      <c r="H22" s="17"/>
      <c r="I22" s="17"/>
      <c r="J22" s="17"/>
      <c r="K22" s="18"/>
      <c r="M22" s="15"/>
      <c r="N22" s="47" t="s">
        <v>193</v>
      </c>
      <c r="O22" s="40"/>
      <c r="P22" s="39"/>
      <c r="Q22" s="8" t="s">
        <v>154</v>
      </c>
    </row>
    <row r="23" spans="1:17" ht="45">
      <c r="A23" s="1" t="s">
        <v>20</v>
      </c>
      <c r="B23" s="2" t="s">
        <v>21</v>
      </c>
      <c r="C23" s="9" t="s">
        <v>27</v>
      </c>
      <c r="D23" s="20"/>
      <c r="E23" s="19"/>
      <c r="F23" s="36"/>
      <c r="G23" s="19"/>
      <c r="H23" s="17"/>
      <c r="I23" s="17"/>
      <c r="J23" s="17"/>
      <c r="K23" s="18"/>
      <c r="M23" s="15"/>
      <c r="N23" s="47" t="s">
        <v>193</v>
      </c>
      <c r="O23" s="40"/>
      <c r="P23" s="29" t="s">
        <v>237</v>
      </c>
      <c r="Q23" s="8" t="s">
        <v>156</v>
      </c>
    </row>
    <row r="24" spans="1:17" ht="30">
      <c r="A24" s="1" t="s">
        <v>20</v>
      </c>
      <c r="B24" s="2" t="s">
        <v>21</v>
      </c>
      <c r="C24" s="9" t="s">
        <v>28</v>
      </c>
      <c r="D24" s="20"/>
      <c r="E24" s="19"/>
      <c r="F24" s="36"/>
      <c r="G24" s="16"/>
      <c r="H24" s="17"/>
      <c r="I24" s="17"/>
      <c r="J24" s="17"/>
      <c r="K24" s="18"/>
      <c r="M24" s="15"/>
      <c r="N24" s="47" t="s">
        <v>193</v>
      </c>
      <c r="O24" s="41"/>
      <c r="P24" s="41"/>
      <c r="Q24" s="8" t="s">
        <v>155</v>
      </c>
    </row>
    <row r="25" spans="1:17" ht="60">
      <c r="A25" s="1" t="s">
        <v>20</v>
      </c>
      <c r="B25" s="2" t="s">
        <v>21</v>
      </c>
      <c r="C25" s="9" t="s">
        <v>238</v>
      </c>
      <c r="D25" s="15"/>
      <c r="E25" s="16"/>
      <c r="F25" s="36"/>
      <c r="G25" s="16"/>
      <c r="H25" s="17"/>
      <c r="I25" s="17"/>
      <c r="J25" s="17"/>
      <c r="K25" s="18"/>
      <c r="M25" s="15"/>
      <c r="N25" s="49" t="s">
        <v>252</v>
      </c>
      <c r="O25" s="40" t="s">
        <v>215</v>
      </c>
      <c r="P25" s="40"/>
    </row>
    <row r="26" spans="1:17" ht="30">
      <c r="A26" s="1" t="s">
        <v>20</v>
      </c>
      <c r="B26" s="2" t="s">
        <v>29</v>
      </c>
      <c r="C26" s="9" t="s">
        <v>30</v>
      </c>
      <c r="D26" s="15"/>
      <c r="E26" s="16"/>
      <c r="F26" s="39" t="s">
        <v>191</v>
      </c>
      <c r="G26" s="16"/>
      <c r="H26" s="17"/>
      <c r="I26" s="17"/>
      <c r="J26" s="17"/>
      <c r="K26" s="18"/>
      <c r="M26" s="15"/>
      <c r="N26" s="47" t="s">
        <v>193</v>
      </c>
      <c r="O26" s="40"/>
      <c r="P26" s="40"/>
    </row>
    <row r="27" spans="1:17" ht="30">
      <c r="A27" s="1" t="s">
        <v>20</v>
      </c>
      <c r="B27" s="2" t="s">
        <v>29</v>
      </c>
      <c r="C27" s="9" t="s">
        <v>31</v>
      </c>
      <c r="D27" s="15"/>
      <c r="E27" s="16"/>
      <c r="F27" s="36"/>
      <c r="G27" s="16"/>
      <c r="H27" s="17"/>
      <c r="I27" s="17"/>
      <c r="J27" s="17"/>
      <c r="K27" s="18"/>
      <c r="M27" s="15"/>
      <c r="N27" s="49" t="s">
        <v>248</v>
      </c>
      <c r="O27" s="40"/>
      <c r="P27" s="40"/>
    </row>
    <row r="28" spans="1:17" ht="45">
      <c r="A28" s="1" t="s">
        <v>20</v>
      </c>
      <c r="B28" s="2" t="s">
        <v>29</v>
      </c>
      <c r="C28" s="9" t="s">
        <v>32</v>
      </c>
      <c r="D28" s="15"/>
      <c r="E28" s="16"/>
      <c r="F28" s="36"/>
      <c r="G28" s="16"/>
      <c r="H28" s="17"/>
      <c r="I28" s="17"/>
      <c r="J28" s="17"/>
      <c r="K28" s="18"/>
      <c r="M28" s="15"/>
      <c r="N28" s="47" t="s">
        <v>193</v>
      </c>
      <c r="O28" s="40"/>
      <c r="P28" s="40"/>
      <c r="Q28" s="8" t="s">
        <v>157</v>
      </c>
    </row>
    <row r="29" spans="1:17" ht="30">
      <c r="A29" s="1" t="s">
        <v>20</v>
      </c>
      <c r="B29" s="2" t="s">
        <v>29</v>
      </c>
      <c r="C29" s="9" t="s">
        <v>33</v>
      </c>
      <c r="D29" s="15"/>
      <c r="E29" s="16"/>
      <c r="F29" s="36"/>
      <c r="G29" s="16"/>
      <c r="H29" s="17"/>
      <c r="I29" s="17"/>
      <c r="J29" s="17"/>
      <c r="K29" s="18"/>
      <c r="M29" s="15"/>
      <c r="N29" s="49" t="s">
        <v>249</v>
      </c>
      <c r="O29" s="40"/>
      <c r="P29" s="40"/>
      <c r="Q29" s="8" t="s">
        <v>157</v>
      </c>
    </row>
    <row r="30" spans="1:17" ht="30">
      <c r="A30" s="1" t="s">
        <v>20</v>
      </c>
      <c r="B30" s="2" t="s">
        <v>29</v>
      </c>
      <c r="C30" s="9" t="s">
        <v>34</v>
      </c>
      <c r="D30" s="15"/>
      <c r="E30" s="16"/>
      <c r="F30" s="36"/>
      <c r="G30" s="16"/>
      <c r="H30" s="17"/>
      <c r="I30" s="17"/>
      <c r="J30" s="17"/>
      <c r="K30" s="18"/>
      <c r="M30" s="15"/>
      <c r="N30" s="47" t="s">
        <v>193</v>
      </c>
      <c r="O30" s="40"/>
      <c r="P30" s="40"/>
      <c r="Q30" s="8" t="s">
        <v>157</v>
      </c>
    </row>
    <row r="31" spans="1:17" ht="45">
      <c r="A31" s="1" t="s">
        <v>20</v>
      </c>
      <c r="B31" s="2" t="s">
        <v>35</v>
      </c>
      <c r="C31" s="9" t="s">
        <v>36</v>
      </c>
      <c r="D31" s="15"/>
      <c r="E31" s="16"/>
      <c r="F31" s="36"/>
      <c r="G31" s="16"/>
      <c r="H31" s="17"/>
      <c r="I31" s="17"/>
      <c r="J31" s="17"/>
      <c r="K31" s="18"/>
      <c r="M31" s="15"/>
      <c r="N31" s="47" t="s">
        <v>193</v>
      </c>
      <c r="O31" s="40"/>
      <c r="P31" s="40"/>
      <c r="Q31" s="8" t="s">
        <v>157</v>
      </c>
    </row>
    <row r="32" spans="1:17" ht="45">
      <c r="A32" s="1" t="s">
        <v>20</v>
      </c>
      <c r="B32" s="2" t="s">
        <v>35</v>
      </c>
      <c r="C32" s="9" t="s">
        <v>37</v>
      </c>
      <c r="D32" s="15"/>
      <c r="E32" s="16"/>
      <c r="F32" s="36"/>
      <c r="G32" s="16"/>
      <c r="H32" s="17"/>
      <c r="I32" s="17"/>
      <c r="J32" s="17"/>
      <c r="K32" s="18"/>
      <c r="M32" s="15"/>
      <c r="N32" s="47" t="s">
        <v>193</v>
      </c>
      <c r="O32" s="40"/>
      <c r="P32" s="40"/>
      <c r="Q32" s="8" t="s">
        <v>157</v>
      </c>
    </row>
    <row r="33" spans="1:17" ht="60">
      <c r="A33" s="1" t="s">
        <v>20</v>
      </c>
      <c r="B33" s="2" t="s">
        <v>38</v>
      </c>
      <c r="C33" s="9" t="s">
        <v>39</v>
      </c>
      <c r="D33" s="15"/>
      <c r="E33" s="16"/>
      <c r="F33" s="36"/>
      <c r="G33" s="16"/>
      <c r="H33" s="17"/>
      <c r="I33" s="17"/>
      <c r="J33" s="17"/>
      <c r="K33" s="18"/>
      <c r="M33" s="15"/>
      <c r="N33" s="49" t="s">
        <v>249</v>
      </c>
      <c r="O33" s="40"/>
      <c r="P33" s="40"/>
    </row>
    <row r="34" spans="1:17" ht="30">
      <c r="A34" s="1" t="s">
        <v>20</v>
      </c>
      <c r="B34" s="2" t="s">
        <v>40</v>
      </c>
      <c r="C34" s="9" t="s">
        <v>41</v>
      </c>
      <c r="D34" s="15"/>
      <c r="E34" s="16"/>
      <c r="F34" s="39" t="s">
        <v>191</v>
      </c>
      <c r="G34" s="16"/>
      <c r="H34" s="17"/>
      <c r="I34" s="17"/>
      <c r="J34" s="17"/>
      <c r="K34" s="18"/>
      <c r="M34" s="15"/>
      <c r="N34" s="47" t="s">
        <v>253</v>
      </c>
      <c r="O34" s="40"/>
      <c r="P34" s="40"/>
    </row>
    <row r="35" spans="1:17" ht="150">
      <c r="A35" s="1" t="s">
        <v>20</v>
      </c>
      <c r="B35" s="2" t="s">
        <v>40</v>
      </c>
      <c r="C35" s="10" t="s">
        <v>42</v>
      </c>
      <c r="D35" s="20"/>
      <c r="E35" s="21"/>
      <c r="F35" s="37" t="s">
        <v>193</v>
      </c>
      <c r="G35" s="20"/>
      <c r="H35" s="17"/>
      <c r="I35" s="17"/>
      <c r="J35" s="17"/>
      <c r="K35" s="18"/>
      <c r="M35" s="15"/>
      <c r="N35" s="47" t="s">
        <v>193</v>
      </c>
      <c r="O35" s="29"/>
      <c r="P35" s="21"/>
      <c r="Q35" s="8" t="s">
        <v>158</v>
      </c>
    </row>
    <row r="36" spans="1:17" ht="90">
      <c r="A36" s="1" t="s">
        <v>20</v>
      </c>
      <c r="B36" s="2" t="s">
        <v>43</v>
      </c>
      <c r="C36" s="10" t="s">
        <v>44</v>
      </c>
      <c r="D36" s="15"/>
      <c r="E36" s="16"/>
      <c r="F36" s="39" t="s">
        <v>191</v>
      </c>
      <c r="G36" s="27" t="s">
        <v>172</v>
      </c>
      <c r="H36" s="17"/>
      <c r="I36" s="17"/>
      <c r="J36" s="17"/>
      <c r="K36" s="18"/>
      <c r="N36" s="47" t="s">
        <v>193</v>
      </c>
      <c r="O36" s="40"/>
      <c r="P36" s="40"/>
      <c r="Q36" s="8" t="s">
        <v>196</v>
      </c>
    </row>
    <row r="37" spans="1:17" ht="75">
      <c r="A37" s="1" t="s">
        <v>20</v>
      </c>
      <c r="B37" s="2" t="s">
        <v>43</v>
      </c>
      <c r="C37" s="10" t="s">
        <v>45</v>
      </c>
      <c r="D37" s="15"/>
      <c r="E37" s="16"/>
      <c r="F37" s="39" t="s">
        <v>191</v>
      </c>
      <c r="G37" s="16"/>
      <c r="H37" s="17"/>
      <c r="I37" s="17"/>
      <c r="J37" s="17"/>
      <c r="K37" s="18"/>
      <c r="N37" s="49" t="s">
        <v>231</v>
      </c>
      <c r="O37" s="40"/>
      <c r="P37" s="40"/>
    </row>
    <row r="38" spans="1:17" ht="135">
      <c r="A38" s="1" t="s">
        <v>20</v>
      </c>
      <c r="B38" s="2" t="s">
        <v>43</v>
      </c>
      <c r="C38" s="9" t="s">
        <v>239</v>
      </c>
      <c r="D38" s="15"/>
      <c r="E38" s="16"/>
      <c r="F38" s="39" t="s">
        <v>191</v>
      </c>
      <c r="G38" s="27" t="s">
        <v>172</v>
      </c>
      <c r="H38" s="17"/>
      <c r="I38" s="17"/>
      <c r="J38" s="17"/>
      <c r="K38" s="18"/>
      <c r="N38" s="49" t="s">
        <v>231</v>
      </c>
      <c r="O38" s="40" t="s">
        <v>216</v>
      </c>
      <c r="P38" s="15"/>
      <c r="Q38" s="8" t="s">
        <v>200</v>
      </c>
    </row>
    <row r="39" spans="1:17" ht="30">
      <c r="A39" s="1" t="s">
        <v>20</v>
      </c>
      <c r="B39" s="2" t="s">
        <v>43</v>
      </c>
      <c r="C39" s="9" t="s">
        <v>46</v>
      </c>
      <c r="D39" s="15"/>
      <c r="E39" s="16"/>
      <c r="F39" s="37" t="s">
        <v>193</v>
      </c>
      <c r="G39" s="16"/>
      <c r="H39" s="17"/>
      <c r="I39" s="17"/>
      <c r="J39" s="17"/>
      <c r="K39" s="18"/>
      <c r="N39" s="46" t="s">
        <v>204</v>
      </c>
      <c r="O39" s="40"/>
      <c r="P39" s="15"/>
      <c r="Q39" s="8" t="s">
        <v>201</v>
      </c>
    </row>
    <row r="40" spans="1:17" ht="60">
      <c r="A40" s="1" t="s">
        <v>20</v>
      </c>
      <c r="B40" s="2" t="s">
        <v>43</v>
      </c>
      <c r="C40" s="10" t="s">
        <v>47</v>
      </c>
      <c r="D40" s="15"/>
      <c r="E40" s="16"/>
      <c r="F40" s="39" t="s">
        <v>191</v>
      </c>
      <c r="G40" s="16"/>
      <c r="H40" s="17"/>
      <c r="I40" s="17"/>
      <c r="J40" s="17"/>
      <c r="K40" s="18"/>
      <c r="N40" s="49" t="s">
        <v>231</v>
      </c>
      <c r="O40" s="40"/>
      <c r="P40" s="15"/>
    </row>
    <row r="41" spans="1:17" ht="60">
      <c r="A41" s="1" t="s">
        <v>20</v>
      </c>
      <c r="B41" s="2" t="s">
        <v>43</v>
      </c>
      <c r="C41" s="10" t="s">
        <v>48</v>
      </c>
      <c r="D41" s="15"/>
      <c r="E41" s="19"/>
      <c r="F41" s="36"/>
      <c r="G41" s="16"/>
      <c r="H41" s="17"/>
      <c r="I41" s="17"/>
      <c r="J41" s="17"/>
      <c r="K41" s="18"/>
      <c r="N41" s="47" t="s">
        <v>193</v>
      </c>
      <c r="O41" s="40" t="s">
        <v>217</v>
      </c>
      <c r="P41" s="29" t="s">
        <v>240</v>
      </c>
    </row>
    <row r="42" spans="1:17" ht="30">
      <c r="A42" s="1" t="s">
        <v>20</v>
      </c>
      <c r="B42" s="2" t="s">
        <v>43</v>
      </c>
      <c r="C42" s="9" t="s">
        <v>49</v>
      </c>
      <c r="D42" s="15"/>
      <c r="E42" s="19"/>
      <c r="F42" s="36"/>
      <c r="G42" s="19"/>
      <c r="H42" s="17"/>
      <c r="I42" s="17"/>
      <c r="J42" s="17"/>
      <c r="K42" s="18"/>
      <c r="N42" s="49" t="s">
        <v>231</v>
      </c>
      <c r="O42" s="40"/>
      <c r="P42" s="29" t="s">
        <v>240</v>
      </c>
    </row>
    <row r="43" spans="1:17" ht="30">
      <c r="A43" s="1" t="s">
        <v>20</v>
      </c>
      <c r="B43" s="2" t="s">
        <v>43</v>
      </c>
      <c r="C43" s="9" t="s">
        <v>50</v>
      </c>
      <c r="D43" s="15"/>
      <c r="E43" s="19"/>
      <c r="F43" s="36"/>
      <c r="G43" s="15"/>
      <c r="H43" s="17"/>
      <c r="I43" s="17"/>
      <c r="J43" s="17"/>
      <c r="K43" s="18"/>
      <c r="M43" s="33"/>
      <c r="N43" s="47" t="s">
        <v>193</v>
      </c>
      <c r="O43" s="29"/>
      <c r="P43" s="29" t="s">
        <v>241</v>
      </c>
    </row>
    <row r="44" spans="1:17" ht="60">
      <c r="A44" s="1" t="s">
        <v>20</v>
      </c>
      <c r="B44" s="2" t="s">
        <v>51</v>
      </c>
      <c r="C44" s="9" t="s">
        <v>52</v>
      </c>
      <c r="D44" s="15"/>
      <c r="E44" s="16"/>
      <c r="F44" s="39" t="s">
        <v>191</v>
      </c>
      <c r="G44" s="15"/>
      <c r="H44" s="17"/>
      <c r="I44" s="17"/>
      <c r="J44" s="17"/>
      <c r="K44" s="18"/>
      <c r="L44" s="15" t="s">
        <v>177</v>
      </c>
      <c r="M44" s="34"/>
      <c r="N44" s="32" t="s">
        <v>218</v>
      </c>
      <c r="O44" s="32" t="s">
        <v>218</v>
      </c>
      <c r="P44" s="15" t="s">
        <v>177</v>
      </c>
      <c r="Q44" s="8" t="s">
        <v>178</v>
      </c>
    </row>
    <row r="45" spans="1:17" ht="60">
      <c r="A45" s="1" t="s">
        <v>20</v>
      </c>
      <c r="B45" s="2" t="s">
        <v>51</v>
      </c>
      <c r="C45" s="9" t="s">
        <v>53</v>
      </c>
      <c r="D45" s="15"/>
      <c r="E45" s="16"/>
      <c r="F45" s="39" t="s">
        <v>191</v>
      </c>
      <c r="G45" s="15"/>
      <c r="H45" s="17"/>
      <c r="I45" s="17"/>
      <c r="J45" s="17"/>
      <c r="K45" s="18"/>
      <c r="L45" s="15" t="s">
        <v>177</v>
      </c>
      <c r="M45" s="34"/>
      <c r="N45" s="32" t="s">
        <v>218</v>
      </c>
      <c r="O45" s="32" t="s">
        <v>218</v>
      </c>
      <c r="P45" s="15" t="s">
        <v>177</v>
      </c>
    </row>
    <row r="46" spans="1:17" ht="60">
      <c r="A46" s="1" t="s">
        <v>20</v>
      </c>
      <c r="B46" s="2" t="s">
        <v>51</v>
      </c>
      <c r="C46" s="9" t="s">
        <v>54</v>
      </c>
      <c r="D46" s="15"/>
      <c r="E46" s="19"/>
      <c r="F46" s="39" t="s">
        <v>191</v>
      </c>
      <c r="G46" s="19"/>
      <c r="H46" s="17"/>
      <c r="I46" s="17"/>
      <c r="J46" s="17"/>
      <c r="K46" s="18"/>
      <c r="L46" s="19"/>
      <c r="M46" s="34"/>
      <c r="N46" s="32" t="s">
        <v>218</v>
      </c>
      <c r="O46" s="32" t="s">
        <v>218</v>
      </c>
      <c r="P46" s="15" t="s">
        <v>177</v>
      </c>
      <c r="Q46" s="8" t="s">
        <v>179</v>
      </c>
    </row>
    <row r="47" spans="1:17" ht="75">
      <c r="A47" s="1" t="s">
        <v>20</v>
      </c>
      <c r="B47" s="2" t="s">
        <v>51</v>
      </c>
      <c r="C47" s="10" t="s">
        <v>55</v>
      </c>
      <c r="D47" s="15"/>
      <c r="E47" s="16"/>
      <c r="F47" s="37" t="s">
        <v>193</v>
      </c>
      <c r="G47" s="16"/>
      <c r="H47" s="17"/>
      <c r="I47" s="17"/>
      <c r="J47" s="17"/>
      <c r="K47" s="18"/>
      <c r="L47" s="15"/>
      <c r="M47" s="34"/>
      <c r="N47" s="32" t="s">
        <v>218</v>
      </c>
      <c r="O47" s="32" t="s">
        <v>218</v>
      </c>
      <c r="P47" s="42"/>
      <c r="Q47" s="8" t="s">
        <v>197</v>
      </c>
    </row>
    <row r="48" spans="1:17" ht="30">
      <c r="A48" s="1" t="s">
        <v>20</v>
      </c>
      <c r="B48" s="2" t="s">
        <v>56</v>
      </c>
      <c r="C48" s="9" t="s">
        <v>242</v>
      </c>
      <c r="D48" s="15"/>
      <c r="E48" s="16"/>
      <c r="F48" s="37" t="s">
        <v>193</v>
      </c>
      <c r="G48" s="16"/>
      <c r="H48" s="17"/>
      <c r="I48" s="17"/>
      <c r="J48" s="17"/>
      <c r="K48" s="18"/>
      <c r="L48" s="15" t="s">
        <v>177</v>
      </c>
      <c r="M48" s="34"/>
      <c r="N48" s="48" t="s">
        <v>193</v>
      </c>
      <c r="O48" s="32"/>
      <c r="P48" s="15"/>
      <c r="Q48" s="8" t="s">
        <v>202</v>
      </c>
    </row>
    <row r="49" spans="1:17" ht="30">
      <c r="A49" s="1" t="s">
        <v>20</v>
      </c>
      <c r="B49" s="2" t="s">
        <v>56</v>
      </c>
      <c r="C49" s="9" t="s">
        <v>243</v>
      </c>
      <c r="F49" s="39" t="s">
        <v>191</v>
      </c>
      <c r="G49" s="16"/>
      <c r="H49" s="17"/>
      <c r="I49" s="17"/>
      <c r="J49" s="17"/>
      <c r="K49" s="18"/>
      <c r="L49" s="15"/>
      <c r="M49" s="34"/>
      <c r="N49" s="45" t="s">
        <v>248</v>
      </c>
      <c r="O49" s="31" t="s">
        <v>219</v>
      </c>
      <c r="P49" s="15" t="s">
        <v>177</v>
      </c>
      <c r="Q49" s="8" t="s">
        <v>159</v>
      </c>
    </row>
    <row r="50" spans="1:17" ht="45">
      <c r="A50" s="1" t="s">
        <v>20</v>
      </c>
      <c r="B50" s="2" t="s">
        <v>56</v>
      </c>
      <c r="C50" s="9" t="s">
        <v>57</v>
      </c>
      <c r="F50" s="37" t="s">
        <v>193</v>
      </c>
      <c r="G50" s="19" t="s">
        <v>173</v>
      </c>
      <c r="H50" s="17"/>
      <c r="I50" s="17"/>
      <c r="J50" s="17"/>
      <c r="K50" s="18"/>
      <c r="L50" s="15"/>
      <c r="M50" s="34"/>
      <c r="N50" s="48" t="s">
        <v>193</v>
      </c>
      <c r="O50" s="31" t="s">
        <v>220</v>
      </c>
      <c r="P50" s="42"/>
      <c r="Q50" s="8" t="s">
        <v>203</v>
      </c>
    </row>
    <row r="51" spans="1:17" ht="30">
      <c r="A51" s="1" t="s">
        <v>20</v>
      </c>
      <c r="B51" s="2" t="s">
        <v>56</v>
      </c>
      <c r="C51" s="9" t="s">
        <v>244</v>
      </c>
      <c r="D51" s="15"/>
      <c r="E51" s="16"/>
      <c r="F51" s="39" t="s">
        <v>191</v>
      </c>
      <c r="G51" s="16"/>
      <c r="H51" s="17"/>
      <c r="I51" s="17"/>
      <c r="J51" s="17"/>
      <c r="K51" s="18"/>
      <c r="L51" s="15"/>
      <c r="M51" s="34"/>
      <c r="N51" s="45" t="s">
        <v>249</v>
      </c>
      <c r="O51" s="31"/>
      <c r="P51" s="15"/>
    </row>
    <row r="52" spans="1:17" ht="45">
      <c r="A52" s="1" t="s">
        <v>20</v>
      </c>
      <c r="B52" s="2" t="s">
        <v>56</v>
      </c>
      <c r="C52" s="9" t="s">
        <v>58</v>
      </c>
      <c r="F52" s="28" t="s">
        <v>204</v>
      </c>
      <c r="G52" s="28" t="s">
        <v>174</v>
      </c>
      <c r="H52" s="17"/>
      <c r="I52" s="17"/>
      <c r="J52" s="17"/>
      <c r="K52" s="18"/>
      <c r="M52" s="33"/>
      <c r="N52" s="29" t="s">
        <v>254</v>
      </c>
      <c r="O52" s="40"/>
      <c r="P52" s="42"/>
      <c r="Q52" s="8" t="s">
        <v>149</v>
      </c>
    </row>
    <row r="53" spans="1:17" ht="30">
      <c r="A53" s="1" t="s">
        <v>20</v>
      </c>
      <c r="B53" s="2" t="s">
        <v>56</v>
      </c>
      <c r="C53" s="9" t="s">
        <v>59</v>
      </c>
      <c r="D53" s="15"/>
      <c r="E53" s="16"/>
      <c r="F53" s="39" t="s">
        <v>191</v>
      </c>
      <c r="G53" s="16"/>
      <c r="H53" s="17"/>
      <c r="I53" s="17"/>
      <c r="J53" s="17"/>
      <c r="K53" s="18"/>
      <c r="L53" s="15" t="s">
        <v>177</v>
      </c>
      <c r="M53" s="34"/>
      <c r="N53" s="45" t="s">
        <v>248</v>
      </c>
      <c r="O53" s="31" t="s">
        <v>221</v>
      </c>
      <c r="P53" s="15" t="s">
        <v>177</v>
      </c>
    </row>
    <row r="54" spans="1:17" ht="30">
      <c r="A54" s="1" t="s">
        <v>20</v>
      </c>
      <c r="B54" s="2" t="s">
        <v>60</v>
      </c>
      <c r="C54" s="9" t="s">
        <v>61</v>
      </c>
      <c r="D54" s="15"/>
      <c r="E54" s="16"/>
      <c r="F54" s="39" t="s">
        <v>191</v>
      </c>
      <c r="G54" s="16"/>
      <c r="H54" s="17"/>
      <c r="I54" s="17"/>
      <c r="J54" s="17"/>
      <c r="K54" s="18"/>
      <c r="L54" s="15" t="s">
        <v>177</v>
      </c>
      <c r="M54" s="15"/>
      <c r="N54" s="48" t="s">
        <v>255</v>
      </c>
      <c r="O54" s="31"/>
      <c r="P54" s="44"/>
    </row>
    <row r="55" spans="1:17" ht="30">
      <c r="A55" s="1" t="s">
        <v>20</v>
      </c>
      <c r="B55" s="2" t="s">
        <v>60</v>
      </c>
      <c r="C55" s="9" t="s">
        <v>62</v>
      </c>
      <c r="D55" s="15"/>
      <c r="E55" s="16"/>
      <c r="F55" s="37" t="s">
        <v>193</v>
      </c>
      <c r="G55" s="16"/>
      <c r="H55" s="17"/>
      <c r="I55" s="17"/>
      <c r="J55" s="17"/>
      <c r="K55" s="18"/>
      <c r="M55" s="15"/>
      <c r="N55" s="49" t="s">
        <v>231</v>
      </c>
      <c r="O55" s="40"/>
      <c r="P55" s="43" t="s">
        <v>231</v>
      </c>
      <c r="Q55" s="8" t="s">
        <v>205</v>
      </c>
    </row>
    <row r="56" spans="1:17" ht="60">
      <c r="A56" s="1" t="s">
        <v>20</v>
      </c>
      <c r="B56" s="2" t="s">
        <v>60</v>
      </c>
      <c r="C56" s="9" t="s">
        <v>63</v>
      </c>
      <c r="D56" s="15"/>
      <c r="E56" s="16"/>
      <c r="F56" s="28" t="s">
        <v>204</v>
      </c>
      <c r="G56" s="16"/>
      <c r="H56" s="17"/>
      <c r="I56" s="17"/>
      <c r="J56" s="17"/>
      <c r="K56" s="18"/>
      <c r="M56" s="33"/>
      <c r="N56" s="47" t="s">
        <v>193</v>
      </c>
      <c r="O56" s="40" t="s">
        <v>222</v>
      </c>
      <c r="P56" s="43"/>
      <c r="Q56" s="8" t="s">
        <v>206</v>
      </c>
    </row>
    <row r="57" spans="1:17" ht="45">
      <c r="A57" s="1" t="s">
        <v>20</v>
      </c>
      <c r="B57" s="2" t="s">
        <v>60</v>
      </c>
      <c r="C57" s="11" t="s">
        <v>64</v>
      </c>
      <c r="D57" s="15"/>
      <c r="E57" s="16"/>
      <c r="F57" s="39" t="s">
        <v>191</v>
      </c>
      <c r="G57" s="28" t="s">
        <v>175</v>
      </c>
      <c r="H57" s="17"/>
      <c r="I57" s="17"/>
      <c r="J57" s="17"/>
      <c r="K57" s="18"/>
      <c r="L57" s="15" t="s">
        <v>190</v>
      </c>
      <c r="M57" s="15" t="s">
        <v>190</v>
      </c>
      <c r="N57" s="45" t="s">
        <v>248</v>
      </c>
      <c r="O57" s="31"/>
      <c r="P57" s="44"/>
    </row>
    <row r="58" spans="1:17" ht="45">
      <c r="A58" s="1" t="s">
        <v>20</v>
      </c>
      <c r="B58" s="2" t="s">
        <v>60</v>
      </c>
      <c r="C58" s="9" t="s">
        <v>176</v>
      </c>
      <c r="E58" s="24"/>
      <c r="F58" s="37" t="s">
        <v>193</v>
      </c>
      <c r="G58" s="28" t="s">
        <v>175</v>
      </c>
      <c r="H58" s="17"/>
      <c r="I58" s="17"/>
      <c r="J58" s="17"/>
      <c r="K58" s="18"/>
      <c r="M58" s="15"/>
      <c r="N58" s="47" t="s">
        <v>193</v>
      </c>
      <c r="O58" s="41"/>
      <c r="P58" s="43"/>
      <c r="Q58" s="8" t="s">
        <v>207</v>
      </c>
    </row>
    <row r="59" spans="1:17" ht="45">
      <c r="A59" s="1" t="s">
        <v>20</v>
      </c>
      <c r="B59" s="2" t="s">
        <v>60</v>
      </c>
      <c r="C59" s="9" t="s">
        <v>65</v>
      </c>
      <c r="E59" s="25"/>
      <c r="F59" s="28" t="s">
        <v>204</v>
      </c>
      <c r="G59" s="28" t="s">
        <v>175</v>
      </c>
      <c r="H59" s="17"/>
      <c r="I59" s="17"/>
      <c r="J59" s="17"/>
      <c r="K59" s="18"/>
      <c r="L59" s="15" t="s">
        <v>190</v>
      </c>
      <c r="M59" s="15" t="s">
        <v>190</v>
      </c>
      <c r="N59" s="48" t="s">
        <v>193</v>
      </c>
      <c r="O59" s="42"/>
      <c r="P59" s="44"/>
      <c r="Q59" s="8" t="s">
        <v>208</v>
      </c>
    </row>
    <row r="60" spans="1:17" ht="30">
      <c r="A60" s="1" t="s">
        <v>20</v>
      </c>
      <c r="B60" s="2" t="s">
        <v>66</v>
      </c>
      <c r="C60" s="9" t="s">
        <v>67</v>
      </c>
      <c r="D60" s="15"/>
      <c r="E60" s="16"/>
      <c r="F60" s="39" t="s">
        <v>191</v>
      </c>
      <c r="G60" s="16"/>
      <c r="H60" s="17"/>
      <c r="I60" s="17"/>
      <c r="J60" s="17"/>
      <c r="K60" s="18"/>
      <c r="M60" s="33"/>
      <c r="N60" s="49" t="s">
        <v>249</v>
      </c>
      <c r="O60" s="29"/>
      <c r="P60" s="43"/>
      <c r="Q60" s="8" t="s">
        <v>160</v>
      </c>
    </row>
    <row r="61" spans="1:17" ht="90">
      <c r="A61" s="1" t="s">
        <v>20</v>
      </c>
      <c r="B61" s="2" t="s">
        <v>68</v>
      </c>
      <c r="C61" s="10" t="s">
        <v>69</v>
      </c>
      <c r="D61" s="15"/>
      <c r="E61" s="16"/>
      <c r="F61" s="36"/>
      <c r="G61" s="16"/>
      <c r="H61" s="17"/>
      <c r="I61" s="17"/>
      <c r="J61" s="17"/>
      <c r="K61" s="18"/>
      <c r="L61" s="20" t="s">
        <v>181</v>
      </c>
      <c r="M61" s="34"/>
      <c r="N61" s="45" t="s">
        <v>231</v>
      </c>
      <c r="O61" s="31"/>
      <c r="P61" s="44"/>
      <c r="Q61" s="8" t="s">
        <v>180</v>
      </c>
    </row>
    <row r="62" spans="1:17" ht="45">
      <c r="A62" s="1" t="s">
        <v>20</v>
      </c>
      <c r="B62" s="2" t="s">
        <v>68</v>
      </c>
      <c r="C62" s="9" t="s">
        <v>70</v>
      </c>
      <c r="D62" s="15"/>
      <c r="E62" s="16"/>
      <c r="F62" s="36"/>
      <c r="G62" s="16"/>
      <c r="H62" s="17"/>
      <c r="I62" s="17"/>
      <c r="J62" s="17"/>
      <c r="K62" s="18"/>
      <c r="L62" s="20"/>
      <c r="M62" s="34"/>
      <c r="N62" s="32" t="s">
        <v>256</v>
      </c>
      <c r="O62" s="31"/>
      <c r="P62" s="44"/>
      <c r="Q62" s="8" t="s">
        <v>182</v>
      </c>
    </row>
    <row r="63" spans="1:17" ht="45">
      <c r="A63" s="1" t="s">
        <v>20</v>
      </c>
      <c r="B63" s="2" t="s">
        <v>68</v>
      </c>
      <c r="C63" s="9" t="s">
        <v>71</v>
      </c>
      <c r="D63" s="15"/>
      <c r="E63" s="16"/>
      <c r="F63" s="36"/>
      <c r="G63" s="16"/>
      <c r="H63" s="17"/>
      <c r="I63" s="17"/>
      <c r="J63" s="17"/>
      <c r="K63" s="18"/>
      <c r="L63" s="16"/>
      <c r="M63" s="16"/>
      <c r="N63" s="48" t="s">
        <v>193</v>
      </c>
      <c r="O63" s="31"/>
      <c r="P63" s="44"/>
      <c r="Q63" s="8" t="s">
        <v>188</v>
      </c>
    </row>
    <row r="64" spans="1:17" ht="45">
      <c r="A64" s="1" t="s">
        <v>20</v>
      </c>
      <c r="B64" s="2" t="s">
        <v>68</v>
      </c>
      <c r="C64" s="9" t="s">
        <v>72</v>
      </c>
      <c r="D64" s="15"/>
      <c r="E64" s="16"/>
      <c r="F64" s="36"/>
      <c r="G64" s="16"/>
      <c r="H64" s="17"/>
      <c r="I64" s="17"/>
      <c r="J64" s="17"/>
      <c r="K64" s="18"/>
      <c r="L64" s="20"/>
      <c r="M64" s="20"/>
      <c r="N64" s="45" t="s">
        <v>231</v>
      </c>
      <c r="O64" s="31"/>
      <c r="P64" s="44"/>
      <c r="Q64" s="8" t="s">
        <v>183</v>
      </c>
    </row>
    <row r="65" spans="1:17">
      <c r="A65" s="1" t="s">
        <v>20</v>
      </c>
      <c r="B65" s="2" t="s">
        <v>68</v>
      </c>
      <c r="C65" s="9" t="s">
        <v>73</v>
      </c>
      <c r="D65" s="15"/>
      <c r="E65" s="16"/>
      <c r="F65" s="36"/>
      <c r="G65" s="16"/>
      <c r="H65" s="17"/>
      <c r="I65" s="17"/>
      <c r="J65" s="17"/>
      <c r="K65" s="18"/>
      <c r="L65" s="16"/>
      <c r="M65" s="34"/>
      <c r="N65" s="48" t="s">
        <v>193</v>
      </c>
      <c r="O65" s="31"/>
      <c r="P65" s="44"/>
    </row>
    <row r="66" spans="1:17" ht="30">
      <c r="A66" s="1" t="s">
        <v>20</v>
      </c>
      <c r="B66" s="2" t="s">
        <v>68</v>
      </c>
      <c r="C66" s="9" t="s">
        <v>74</v>
      </c>
      <c r="D66" s="15"/>
      <c r="E66" s="19"/>
      <c r="F66" s="36"/>
      <c r="G66" s="16"/>
      <c r="H66" s="17"/>
      <c r="I66" s="17"/>
      <c r="J66" s="17"/>
      <c r="K66" s="18"/>
      <c r="L66" s="15"/>
      <c r="M66" s="34"/>
      <c r="N66" s="48" t="s">
        <v>193</v>
      </c>
      <c r="O66" s="31"/>
      <c r="P66" s="44"/>
    </row>
    <row r="67" spans="1:17" ht="30">
      <c r="A67" s="1" t="s">
        <v>20</v>
      </c>
      <c r="B67" s="2" t="s">
        <v>68</v>
      </c>
      <c r="C67" s="9" t="s">
        <v>75</v>
      </c>
      <c r="D67" s="15"/>
      <c r="E67" s="16"/>
      <c r="F67" s="36"/>
      <c r="G67" s="16"/>
      <c r="H67" s="17"/>
      <c r="I67" s="17"/>
      <c r="J67" s="17"/>
      <c r="K67" s="18"/>
      <c r="L67" s="16"/>
      <c r="M67" s="34"/>
      <c r="N67" s="45" t="s">
        <v>248</v>
      </c>
      <c r="O67" s="31"/>
      <c r="P67" s="44"/>
      <c r="Q67" s="8" t="s">
        <v>184</v>
      </c>
    </row>
    <row r="68" spans="1:17" ht="30">
      <c r="A68" s="1" t="s">
        <v>20</v>
      </c>
      <c r="B68" s="2" t="s">
        <v>68</v>
      </c>
      <c r="C68" s="9" t="s">
        <v>76</v>
      </c>
      <c r="D68" s="15"/>
      <c r="E68" s="16"/>
      <c r="F68" s="36"/>
      <c r="G68" s="16"/>
      <c r="H68" s="17"/>
      <c r="I68" s="17"/>
      <c r="J68" s="17"/>
      <c r="K68" s="18"/>
      <c r="L68" s="16"/>
      <c r="M68" s="16"/>
      <c r="N68" s="32" t="s">
        <v>257</v>
      </c>
      <c r="O68" s="31"/>
      <c r="P68" s="44"/>
    </row>
    <row r="69" spans="1:17" ht="75">
      <c r="A69" s="1" t="s">
        <v>20</v>
      </c>
      <c r="B69" s="2" t="s">
        <v>68</v>
      </c>
      <c r="C69" s="10" t="s">
        <v>77</v>
      </c>
      <c r="D69" s="15"/>
      <c r="E69" s="16"/>
      <c r="F69" s="36"/>
      <c r="G69" s="16"/>
      <c r="H69" s="17"/>
      <c r="I69" s="17"/>
      <c r="J69" s="17"/>
      <c r="K69" s="18"/>
      <c r="L69" s="16"/>
      <c r="M69" s="16"/>
      <c r="N69" s="48" t="s">
        <v>193</v>
      </c>
      <c r="O69" s="31"/>
      <c r="P69" s="44"/>
      <c r="Q69" s="8" t="s">
        <v>189</v>
      </c>
    </row>
    <row r="70" spans="1:17" ht="45">
      <c r="A70" s="1" t="s">
        <v>20</v>
      </c>
      <c r="B70" s="2" t="s">
        <v>68</v>
      </c>
      <c r="C70" s="9" t="s">
        <v>78</v>
      </c>
      <c r="D70" s="15"/>
      <c r="E70" s="16"/>
      <c r="F70" s="36"/>
      <c r="G70" s="16"/>
      <c r="H70" s="17"/>
      <c r="I70" s="17"/>
      <c r="J70" s="17"/>
      <c r="K70" s="18"/>
      <c r="L70" s="16"/>
      <c r="M70" s="16"/>
      <c r="N70" s="48" t="s">
        <v>193</v>
      </c>
      <c r="O70" s="31"/>
      <c r="P70" s="44"/>
    </row>
    <row r="71" spans="1:17" ht="30">
      <c r="A71" s="1" t="s">
        <v>20</v>
      </c>
      <c r="B71" s="2" t="s">
        <v>68</v>
      </c>
      <c r="C71" s="9" t="s">
        <v>79</v>
      </c>
      <c r="D71" s="15"/>
      <c r="E71" s="16"/>
      <c r="F71" s="36"/>
      <c r="G71" s="16"/>
      <c r="H71" s="17"/>
      <c r="I71" s="17"/>
      <c r="J71" s="17"/>
      <c r="K71" s="18"/>
      <c r="L71" s="15"/>
      <c r="M71" s="34"/>
      <c r="N71" s="45" t="s">
        <v>248</v>
      </c>
      <c r="O71" s="31"/>
      <c r="P71" s="44"/>
      <c r="Q71" s="8" t="s">
        <v>187</v>
      </c>
    </row>
    <row r="72" spans="1:17" ht="30">
      <c r="A72" s="1" t="s">
        <v>20</v>
      </c>
      <c r="B72" s="2" t="s">
        <v>68</v>
      </c>
      <c r="C72" s="9" t="s">
        <v>80</v>
      </c>
      <c r="D72" s="15"/>
      <c r="E72" s="19"/>
      <c r="F72" s="36"/>
      <c r="G72" s="16"/>
      <c r="H72" s="17"/>
      <c r="I72" s="17"/>
      <c r="J72" s="17"/>
      <c r="K72" s="18"/>
      <c r="L72" s="15"/>
      <c r="M72" s="34"/>
      <c r="N72" s="45" t="s">
        <v>249</v>
      </c>
      <c r="O72" s="31"/>
      <c r="P72" s="44"/>
    </row>
    <row r="73" spans="1:17" ht="60">
      <c r="A73" s="1" t="s">
        <v>20</v>
      </c>
      <c r="B73" s="2" t="s">
        <v>81</v>
      </c>
      <c r="C73" s="10" t="s">
        <v>82</v>
      </c>
      <c r="D73" s="20"/>
      <c r="E73" s="16"/>
      <c r="F73" s="36"/>
      <c r="G73" s="16"/>
      <c r="H73" s="17"/>
      <c r="I73" s="17"/>
      <c r="J73" s="17"/>
      <c r="K73" s="18"/>
      <c r="M73" s="16"/>
      <c r="N73" s="49" t="s">
        <v>248</v>
      </c>
      <c r="O73" s="40"/>
      <c r="P73" s="43"/>
      <c r="Q73" s="8" t="s">
        <v>161</v>
      </c>
    </row>
    <row r="74" spans="1:17" ht="75">
      <c r="A74" s="1" t="s">
        <v>20</v>
      </c>
      <c r="B74" s="2" t="s">
        <v>81</v>
      </c>
      <c r="C74" s="9" t="s">
        <v>83</v>
      </c>
      <c r="F74" s="36"/>
      <c r="G74" s="16"/>
      <c r="H74" s="17"/>
      <c r="I74" s="17"/>
      <c r="J74" s="17"/>
      <c r="K74" s="18"/>
      <c r="M74" s="16"/>
      <c r="N74" s="32" t="s">
        <v>259</v>
      </c>
      <c r="O74" s="40"/>
      <c r="P74" s="43"/>
      <c r="Q74" s="8" t="s">
        <v>148</v>
      </c>
    </row>
    <row r="75" spans="1:17" ht="75">
      <c r="A75" s="1" t="s">
        <v>20</v>
      </c>
      <c r="B75" s="2" t="s">
        <v>81</v>
      </c>
      <c r="C75" s="9" t="s">
        <v>84</v>
      </c>
      <c r="D75" s="15"/>
      <c r="E75" s="16"/>
      <c r="F75" s="36"/>
      <c r="G75" s="16"/>
      <c r="H75" s="17"/>
      <c r="I75" s="17"/>
      <c r="J75" s="17"/>
      <c r="K75" s="18"/>
      <c r="M75" s="20"/>
      <c r="N75" s="32" t="s">
        <v>259</v>
      </c>
      <c r="O75" s="40"/>
      <c r="P75" s="43"/>
    </row>
    <row r="76" spans="1:17" ht="45">
      <c r="A76" s="1" t="s">
        <v>20</v>
      </c>
      <c r="B76" s="2" t="s">
        <v>85</v>
      </c>
      <c r="C76" s="9" t="s">
        <v>86</v>
      </c>
      <c r="D76" s="15"/>
      <c r="E76" s="16"/>
      <c r="F76" s="36"/>
      <c r="G76" s="16"/>
      <c r="H76" s="17"/>
      <c r="I76" s="17"/>
      <c r="J76" s="17"/>
      <c r="K76" s="18"/>
      <c r="M76" s="16"/>
      <c r="N76" s="47" t="s">
        <v>193</v>
      </c>
      <c r="O76" s="40"/>
      <c r="P76" s="43"/>
    </row>
    <row r="77" spans="1:17" ht="30">
      <c r="A77" s="1" t="s">
        <v>20</v>
      </c>
      <c r="B77" s="2" t="s">
        <v>85</v>
      </c>
      <c r="C77" s="9" t="s">
        <v>87</v>
      </c>
      <c r="D77" s="15"/>
      <c r="E77" s="16"/>
      <c r="F77" s="36"/>
      <c r="G77" s="16"/>
      <c r="H77" s="17"/>
      <c r="I77" s="17"/>
      <c r="J77" s="17"/>
      <c r="K77" s="18"/>
      <c r="M77" s="16"/>
      <c r="N77" s="49" t="s">
        <v>248</v>
      </c>
      <c r="O77" s="40"/>
      <c r="P77" s="43"/>
    </row>
    <row r="78" spans="1:17" ht="45">
      <c r="A78" s="1" t="s">
        <v>20</v>
      </c>
      <c r="B78" s="2" t="s">
        <v>85</v>
      </c>
      <c r="C78" s="9" t="s">
        <v>88</v>
      </c>
      <c r="D78" s="15"/>
      <c r="E78" s="16"/>
      <c r="F78" s="36"/>
      <c r="G78" s="16"/>
      <c r="H78" s="17"/>
      <c r="I78" s="17"/>
      <c r="J78" s="17"/>
      <c r="K78" s="18"/>
      <c r="M78" s="16"/>
      <c r="N78" s="49" t="s">
        <v>248</v>
      </c>
      <c r="O78" s="40"/>
      <c r="P78" s="43"/>
    </row>
    <row r="79" spans="1:17" ht="30">
      <c r="A79" s="1" t="s">
        <v>20</v>
      </c>
      <c r="B79" s="2" t="s">
        <v>85</v>
      </c>
      <c r="C79" s="9" t="s">
        <v>89</v>
      </c>
      <c r="D79" s="15"/>
      <c r="E79" s="16"/>
      <c r="F79" s="36"/>
      <c r="G79" s="16"/>
      <c r="H79" s="17"/>
      <c r="I79" s="17"/>
      <c r="J79" s="17"/>
      <c r="K79" s="18"/>
      <c r="M79" s="16"/>
      <c r="N79" s="49" t="s">
        <v>248</v>
      </c>
      <c r="O79" s="40"/>
      <c r="P79" s="43"/>
    </row>
    <row r="80" spans="1:17" ht="45">
      <c r="A80" s="1" t="s">
        <v>20</v>
      </c>
      <c r="B80" s="2" t="s">
        <v>85</v>
      </c>
      <c r="C80" s="9" t="s">
        <v>90</v>
      </c>
      <c r="D80" s="15"/>
      <c r="E80" s="16"/>
      <c r="F80" s="36"/>
      <c r="G80" s="16"/>
      <c r="H80" s="17"/>
      <c r="I80" s="17"/>
      <c r="J80" s="17"/>
      <c r="K80" s="18"/>
      <c r="M80" s="16"/>
      <c r="N80" s="33" t="s">
        <v>193</v>
      </c>
      <c r="O80" s="40"/>
      <c r="P80" s="43"/>
    </row>
    <row r="81" spans="1:17" ht="45">
      <c r="A81" s="1" t="s">
        <v>20</v>
      </c>
      <c r="B81" s="2" t="s">
        <v>85</v>
      </c>
      <c r="C81" s="9" t="s">
        <v>91</v>
      </c>
      <c r="D81" s="20"/>
      <c r="E81" s="19"/>
      <c r="F81" s="36"/>
      <c r="G81" s="16"/>
      <c r="H81" s="17"/>
      <c r="I81" s="17"/>
      <c r="J81" s="17"/>
      <c r="K81" s="18"/>
      <c r="M81" s="16"/>
      <c r="N81" s="47" t="s">
        <v>193</v>
      </c>
      <c r="O81" s="41"/>
      <c r="P81" s="43"/>
      <c r="Q81" s="8" t="s">
        <v>162</v>
      </c>
    </row>
    <row r="82" spans="1:17" ht="45">
      <c r="A82" s="1" t="s">
        <v>20</v>
      </c>
      <c r="B82" s="2" t="s">
        <v>85</v>
      </c>
      <c r="C82" s="9" t="s">
        <v>92</v>
      </c>
      <c r="D82" s="20"/>
      <c r="E82" s="19"/>
      <c r="F82" s="36"/>
      <c r="G82" s="19"/>
      <c r="H82" s="17"/>
      <c r="I82" s="17"/>
      <c r="J82" s="17"/>
      <c r="K82" s="18"/>
      <c r="M82" s="16"/>
      <c r="N82" s="46" t="s">
        <v>258</v>
      </c>
      <c r="O82" s="40"/>
      <c r="P82" s="43"/>
      <c r="Q82" s="8" t="s">
        <v>162</v>
      </c>
    </row>
    <row r="83" spans="1:17" ht="75">
      <c r="A83" s="1" t="s">
        <v>20</v>
      </c>
      <c r="B83" s="2" t="s">
        <v>85</v>
      </c>
      <c r="C83" s="9" t="s">
        <v>93</v>
      </c>
      <c r="D83" s="15"/>
      <c r="E83" s="16"/>
      <c r="F83" s="36"/>
      <c r="G83" s="16"/>
      <c r="H83" s="17"/>
      <c r="I83" s="17"/>
      <c r="J83" s="17"/>
      <c r="K83" s="18"/>
      <c r="M83" s="16"/>
      <c r="N83" s="32" t="s">
        <v>259</v>
      </c>
      <c r="O83" s="40"/>
      <c r="P83" s="43"/>
    </row>
    <row r="84" spans="1:17" ht="75">
      <c r="A84" s="1" t="s">
        <v>20</v>
      </c>
      <c r="B84" s="2" t="s">
        <v>85</v>
      </c>
      <c r="C84" s="9" t="s">
        <v>94</v>
      </c>
      <c r="D84" s="15"/>
      <c r="E84" s="16"/>
      <c r="F84" s="36"/>
      <c r="G84" s="16"/>
      <c r="H84" s="17"/>
      <c r="I84" s="17"/>
      <c r="J84" s="17"/>
      <c r="K84" s="18"/>
      <c r="M84" s="16"/>
      <c r="N84" s="32" t="s">
        <v>259</v>
      </c>
      <c r="O84" s="40" t="s">
        <v>223</v>
      </c>
      <c r="P84" s="43"/>
    </row>
    <row r="85" spans="1:17" ht="45">
      <c r="A85" s="1" t="s">
        <v>20</v>
      </c>
      <c r="B85" s="2" t="s">
        <v>85</v>
      </c>
      <c r="C85" s="9" t="s">
        <v>95</v>
      </c>
      <c r="D85" s="15"/>
      <c r="E85" s="16"/>
      <c r="F85" s="36"/>
      <c r="G85" s="16"/>
      <c r="H85" s="17"/>
      <c r="I85" s="17"/>
      <c r="J85" s="17"/>
      <c r="K85" s="18"/>
      <c r="M85" s="16"/>
      <c r="N85" s="47" t="s">
        <v>193</v>
      </c>
      <c r="O85" s="40"/>
      <c r="P85" s="43"/>
    </row>
    <row r="86" spans="1:17" ht="30">
      <c r="A86" s="1" t="s">
        <v>20</v>
      </c>
      <c r="B86" s="2" t="s">
        <v>85</v>
      </c>
      <c r="C86" s="9" t="s">
        <v>96</v>
      </c>
      <c r="F86" s="36"/>
      <c r="G86" s="16"/>
      <c r="H86" s="17"/>
      <c r="I86" s="17"/>
      <c r="J86" s="17"/>
      <c r="K86" s="18"/>
      <c r="M86" s="16"/>
      <c r="N86" s="47" t="s">
        <v>193</v>
      </c>
      <c r="O86" s="40"/>
      <c r="P86" s="43"/>
      <c r="Q86" s="8" t="s">
        <v>159</v>
      </c>
    </row>
    <row r="87" spans="1:17" ht="45">
      <c r="A87" s="1" t="s">
        <v>20</v>
      </c>
      <c r="B87" s="2" t="s">
        <v>85</v>
      </c>
      <c r="C87" s="9" t="s">
        <v>97</v>
      </c>
      <c r="D87" s="15"/>
      <c r="E87" s="16"/>
      <c r="F87" s="36"/>
      <c r="G87" s="16"/>
      <c r="H87" s="17"/>
      <c r="I87" s="17"/>
      <c r="J87" s="17"/>
      <c r="K87" s="18"/>
      <c r="M87" s="16"/>
      <c r="N87" s="49" t="s">
        <v>248</v>
      </c>
      <c r="O87" s="40"/>
      <c r="P87" s="43"/>
    </row>
    <row r="88" spans="1:17">
      <c r="A88" s="1" t="s">
        <v>20</v>
      </c>
      <c r="B88" s="2" t="s">
        <v>85</v>
      </c>
      <c r="C88" s="9" t="s">
        <v>98</v>
      </c>
      <c r="D88" s="15"/>
      <c r="E88" s="16"/>
      <c r="F88" s="36"/>
      <c r="G88" s="16"/>
      <c r="H88" s="17"/>
      <c r="I88" s="17"/>
      <c r="J88" s="17"/>
      <c r="K88" s="18"/>
      <c r="M88" s="20"/>
      <c r="N88" s="49" t="s">
        <v>248</v>
      </c>
      <c r="O88" s="40"/>
      <c r="P88" s="43"/>
    </row>
    <row r="89" spans="1:17" ht="30">
      <c r="A89" s="1" t="s">
        <v>20</v>
      </c>
      <c r="B89" s="2" t="s">
        <v>85</v>
      </c>
      <c r="C89" s="9" t="s">
        <v>99</v>
      </c>
      <c r="D89" s="15"/>
      <c r="E89" s="16"/>
      <c r="F89" s="36"/>
      <c r="G89" s="16"/>
      <c r="H89" s="17"/>
      <c r="I89" s="17"/>
      <c r="J89" s="17"/>
      <c r="K89" s="18"/>
      <c r="M89" s="20"/>
      <c r="N89" s="47" t="s">
        <v>193</v>
      </c>
      <c r="O89" s="29" t="s">
        <v>224</v>
      </c>
      <c r="P89" s="43"/>
    </row>
    <row r="90" spans="1:17" ht="45">
      <c r="A90" s="1" t="s">
        <v>20</v>
      </c>
      <c r="B90" s="2" t="s">
        <v>100</v>
      </c>
      <c r="C90" s="9" t="s">
        <v>101</v>
      </c>
      <c r="D90" s="20"/>
      <c r="E90" s="19"/>
      <c r="F90" s="36"/>
      <c r="G90" s="16"/>
      <c r="H90" s="17"/>
      <c r="I90" s="17"/>
      <c r="J90" s="17"/>
      <c r="K90" s="18"/>
      <c r="M90" s="20"/>
      <c r="N90" s="29" t="s">
        <v>260</v>
      </c>
      <c r="O90" s="40"/>
      <c r="P90" s="43"/>
      <c r="Q90" s="8" t="s">
        <v>163</v>
      </c>
    </row>
    <row r="91" spans="1:17" ht="45">
      <c r="A91" s="1" t="s">
        <v>20</v>
      </c>
      <c r="B91" s="2" t="s">
        <v>100</v>
      </c>
      <c r="C91" s="9" t="s">
        <v>102</v>
      </c>
      <c r="D91" s="20"/>
      <c r="E91" s="19"/>
      <c r="F91" s="36"/>
      <c r="G91" s="16"/>
      <c r="H91" s="17"/>
      <c r="I91" s="17"/>
      <c r="J91" s="17"/>
      <c r="K91" s="18"/>
      <c r="M91" s="16"/>
      <c r="N91" s="41" t="s">
        <v>260</v>
      </c>
      <c r="O91" s="40"/>
      <c r="P91" s="43"/>
      <c r="Q91" s="8" t="s">
        <v>163</v>
      </c>
    </row>
    <row r="92" spans="1:17" ht="45">
      <c r="A92" s="1" t="s">
        <v>20</v>
      </c>
      <c r="B92" s="2" t="s">
        <v>100</v>
      </c>
      <c r="C92" s="9" t="s">
        <v>103</v>
      </c>
      <c r="D92" s="20"/>
      <c r="E92" s="19"/>
      <c r="F92" s="36"/>
      <c r="G92" s="17"/>
      <c r="H92" s="17"/>
      <c r="I92" s="17"/>
      <c r="J92" s="17"/>
      <c r="K92" s="18"/>
      <c r="M92" s="20"/>
      <c r="N92" s="47" t="s">
        <v>193</v>
      </c>
      <c r="O92" s="40"/>
      <c r="P92" s="43"/>
      <c r="Q92" s="8" t="s">
        <v>163</v>
      </c>
    </row>
    <row r="93" spans="1:17" ht="60">
      <c r="A93" s="1" t="s">
        <v>20</v>
      </c>
      <c r="B93" s="2" t="s">
        <v>100</v>
      </c>
      <c r="C93" s="9" t="s">
        <v>104</v>
      </c>
      <c r="D93" s="20"/>
      <c r="E93" s="19"/>
      <c r="F93" s="36"/>
      <c r="G93" s="16"/>
      <c r="H93" s="17"/>
      <c r="I93" s="17"/>
      <c r="J93" s="17"/>
      <c r="K93" s="18"/>
      <c r="M93" s="20"/>
      <c r="N93" s="49" t="s">
        <v>249</v>
      </c>
      <c r="O93" s="40"/>
      <c r="P93" s="43"/>
      <c r="Q93" s="8" t="s">
        <v>163</v>
      </c>
    </row>
    <row r="94" spans="1:17" ht="30">
      <c r="A94" s="1" t="s">
        <v>20</v>
      </c>
      <c r="B94" s="2" t="s">
        <v>105</v>
      </c>
      <c r="C94" s="9" t="s">
        <v>106</v>
      </c>
      <c r="D94" s="15"/>
      <c r="E94" s="16"/>
      <c r="F94" s="36"/>
      <c r="G94" s="16"/>
      <c r="H94" s="17"/>
      <c r="I94" s="17"/>
      <c r="J94" s="17"/>
      <c r="K94" s="18"/>
      <c r="M94" s="20"/>
      <c r="N94" s="47" t="s">
        <v>193</v>
      </c>
      <c r="O94" s="40"/>
      <c r="P94" s="43"/>
    </row>
    <row r="95" spans="1:17" ht="45">
      <c r="A95" s="1" t="s">
        <v>20</v>
      </c>
      <c r="B95" s="2" t="s">
        <v>105</v>
      </c>
      <c r="C95" s="9" t="s">
        <v>107</v>
      </c>
      <c r="D95" s="15"/>
      <c r="E95" s="16"/>
      <c r="F95" s="36"/>
      <c r="G95" s="16"/>
      <c r="H95" s="17"/>
      <c r="I95" s="17"/>
      <c r="J95" s="17"/>
      <c r="K95" s="18"/>
      <c r="M95" s="20"/>
      <c r="N95" s="49" t="s">
        <v>248</v>
      </c>
      <c r="O95" s="40"/>
      <c r="P95" s="43"/>
    </row>
    <row r="96" spans="1:17" ht="60">
      <c r="A96" s="1" t="s">
        <v>20</v>
      </c>
      <c r="B96" s="2" t="s">
        <v>105</v>
      </c>
      <c r="C96" s="10" t="s">
        <v>108</v>
      </c>
      <c r="D96" s="15"/>
      <c r="E96" s="16"/>
      <c r="F96" s="36"/>
      <c r="G96" s="16"/>
      <c r="H96" s="17"/>
      <c r="I96" s="17"/>
      <c r="J96" s="17"/>
      <c r="K96" s="18"/>
      <c r="M96" s="20"/>
      <c r="N96" s="49" t="s">
        <v>231</v>
      </c>
      <c r="O96" s="40"/>
      <c r="P96" s="43"/>
    </row>
    <row r="97" spans="1:17" ht="60">
      <c r="A97" s="1" t="s">
        <v>20</v>
      </c>
      <c r="B97" s="2" t="s">
        <v>105</v>
      </c>
      <c r="C97" s="9" t="s">
        <v>109</v>
      </c>
      <c r="D97" s="15"/>
      <c r="E97" s="16"/>
      <c r="F97" s="36"/>
      <c r="G97" s="16"/>
      <c r="H97" s="17"/>
      <c r="I97" s="17"/>
      <c r="J97" s="17"/>
      <c r="K97" s="18"/>
      <c r="M97" s="20"/>
      <c r="N97" s="47" t="s">
        <v>193</v>
      </c>
      <c r="O97" s="40"/>
      <c r="P97" s="30"/>
    </row>
    <row r="98" spans="1:17" ht="60">
      <c r="A98" s="1" t="s">
        <v>20</v>
      </c>
      <c r="B98" s="2" t="s">
        <v>105</v>
      </c>
      <c r="C98" s="9" t="s">
        <v>110</v>
      </c>
      <c r="D98" s="20"/>
      <c r="E98" s="21"/>
      <c r="F98" s="36"/>
      <c r="G98" s="20"/>
      <c r="H98" s="17"/>
      <c r="I98" s="17"/>
      <c r="J98" s="17"/>
      <c r="K98" s="18"/>
      <c r="M98" s="20"/>
      <c r="N98" s="29" t="s">
        <v>261</v>
      </c>
      <c r="O98" s="29"/>
      <c r="P98" s="30"/>
      <c r="Q98" s="8" t="s">
        <v>164</v>
      </c>
    </row>
    <row r="99" spans="1:17" ht="45">
      <c r="A99" s="1" t="s">
        <v>20</v>
      </c>
      <c r="B99" s="2" t="s">
        <v>105</v>
      </c>
      <c r="C99" s="9" t="s">
        <v>111</v>
      </c>
      <c r="D99" s="20"/>
      <c r="E99" s="19"/>
      <c r="F99" s="36"/>
      <c r="G99" s="20"/>
      <c r="H99" s="17"/>
      <c r="I99" s="17"/>
      <c r="J99" s="17"/>
      <c r="K99" s="18"/>
      <c r="M99" s="20"/>
      <c r="N99" s="47" t="s">
        <v>193</v>
      </c>
      <c r="O99" s="29"/>
      <c r="P99" s="30"/>
    </row>
    <row r="100" spans="1:17" ht="90">
      <c r="A100" s="1" t="s">
        <v>20</v>
      </c>
      <c r="B100" s="2" t="s">
        <v>105</v>
      </c>
      <c r="C100" s="10" t="s">
        <v>112</v>
      </c>
      <c r="D100" s="20"/>
      <c r="E100" s="19"/>
      <c r="F100" s="36"/>
      <c r="G100" s="20"/>
      <c r="H100" s="17"/>
      <c r="I100" s="17"/>
      <c r="J100" s="17"/>
      <c r="K100" s="18"/>
      <c r="M100" s="20"/>
      <c r="N100" s="49" t="s">
        <v>248</v>
      </c>
      <c r="O100" s="29"/>
      <c r="P100" s="30"/>
    </row>
    <row r="101" spans="1:17" ht="45">
      <c r="A101" s="1" t="s">
        <v>20</v>
      </c>
      <c r="B101" s="2" t="s">
        <v>105</v>
      </c>
      <c r="C101" s="9" t="s">
        <v>113</v>
      </c>
      <c r="D101" s="20"/>
      <c r="E101" s="19"/>
      <c r="F101" s="36"/>
      <c r="G101" s="20"/>
      <c r="H101" s="17"/>
      <c r="I101" s="17"/>
      <c r="J101" s="17"/>
      <c r="K101" s="18"/>
      <c r="M101" s="20"/>
      <c r="N101" s="47" t="s">
        <v>193</v>
      </c>
      <c r="O101" s="40"/>
      <c r="P101" s="30"/>
    </row>
    <row r="102" spans="1:17" ht="45">
      <c r="A102" s="1" t="s">
        <v>20</v>
      </c>
      <c r="B102" s="2" t="s">
        <v>105</v>
      </c>
      <c r="C102" s="9" t="s">
        <v>114</v>
      </c>
      <c r="D102" s="20"/>
      <c r="E102" s="19"/>
      <c r="F102" s="36"/>
      <c r="G102" s="16"/>
      <c r="H102" s="17"/>
      <c r="I102" s="17"/>
      <c r="J102" s="17"/>
      <c r="K102" s="18"/>
      <c r="M102" s="20"/>
      <c r="N102" s="49" t="s">
        <v>231</v>
      </c>
      <c r="O102" s="29"/>
      <c r="P102" s="30"/>
    </row>
    <row r="103" spans="1:17" ht="30">
      <c r="A103" s="1" t="s">
        <v>115</v>
      </c>
      <c r="B103" s="2" t="s">
        <v>116</v>
      </c>
      <c r="C103" s="9" t="s">
        <v>117</v>
      </c>
      <c r="D103" s="15"/>
      <c r="E103" s="16"/>
      <c r="F103" s="37" t="s">
        <v>193</v>
      </c>
      <c r="G103" s="16"/>
      <c r="H103" s="17"/>
      <c r="I103" s="17"/>
      <c r="J103" s="17"/>
      <c r="K103" s="18"/>
      <c r="N103" s="49" t="s">
        <v>231</v>
      </c>
      <c r="O103" s="40"/>
      <c r="P103" s="30"/>
      <c r="Q103" s="8" t="s">
        <v>194</v>
      </c>
    </row>
    <row r="104" spans="1:17" ht="30">
      <c r="A104" s="1" t="s">
        <v>115</v>
      </c>
      <c r="B104" s="2" t="s">
        <v>118</v>
      </c>
      <c r="C104" s="9" t="s">
        <v>119</v>
      </c>
      <c r="D104" s="20"/>
      <c r="E104" s="19"/>
      <c r="F104" s="36"/>
      <c r="G104" s="20"/>
      <c r="H104" s="17"/>
      <c r="I104" s="17"/>
      <c r="J104" s="17"/>
      <c r="K104" s="18"/>
      <c r="L104" s="20"/>
      <c r="M104" s="34"/>
      <c r="N104" s="48" t="s">
        <v>193</v>
      </c>
      <c r="O104" s="32"/>
      <c r="P104" s="44"/>
      <c r="Q104" s="8" t="s">
        <v>186</v>
      </c>
    </row>
    <row r="105" spans="1:17" ht="45">
      <c r="A105" s="1" t="s">
        <v>115</v>
      </c>
      <c r="B105" s="2" t="s">
        <v>120</v>
      </c>
      <c r="C105" s="9" t="s">
        <v>121</v>
      </c>
      <c r="D105" s="20"/>
      <c r="E105" s="19"/>
      <c r="F105" s="36"/>
      <c r="G105" s="16"/>
      <c r="H105" s="17"/>
      <c r="I105" s="17"/>
      <c r="J105" s="17"/>
      <c r="K105" s="18"/>
      <c r="M105" s="33"/>
      <c r="N105" s="47" t="s">
        <v>193</v>
      </c>
      <c r="O105" s="40"/>
      <c r="P105" s="43"/>
      <c r="Q105" s="8" t="s">
        <v>165</v>
      </c>
    </row>
    <row r="106" spans="1:17" ht="30">
      <c r="A106" s="1" t="s">
        <v>115</v>
      </c>
      <c r="B106" s="2" t="s">
        <v>122</v>
      </c>
      <c r="C106" s="9" t="s">
        <v>123</v>
      </c>
      <c r="D106" s="15"/>
      <c r="E106" s="16"/>
      <c r="F106" s="36"/>
      <c r="G106" s="16"/>
      <c r="H106" s="17"/>
      <c r="I106" s="17"/>
      <c r="J106" s="17"/>
      <c r="K106" s="18"/>
      <c r="M106" s="16"/>
      <c r="N106" s="49" t="s">
        <v>231</v>
      </c>
      <c r="O106" s="40"/>
      <c r="P106" s="43"/>
      <c r="Q106" s="8" t="s">
        <v>165</v>
      </c>
    </row>
    <row r="107" spans="1:17" ht="30">
      <c r="A107" s="1" t="s">
        <v>115</v>
      </c>
      <c r="B107" s="2" t="s">
        <v>124</v>
      </c>
      <c r="C107" s="9" t="s">
        <v>125</v>
      </c>
      <c r="D107" s="15"/>
      <c r="E107" s="16"/>
      <c r="F107" s="36"/>
      <c r="G107" s="16"/>
      <c r="H107" s="17"/>
      <c r="I107" s="17"/>
      <c r="J107" s="17"/>
      <c r="K107" s="18"/>
      <c r="M107" s="16"/>
      <c r="N107" s="49" t="s">
        <v>248</v>
      </c>
      <c r="O107" s="40"/>
      <c r="P107" s="43"/>
    </row>
    <row r="108" spans="1:17" ht="30">
      <c r="A108" s="1" t="s">
        <v>115</v>
      </c>
      <c r="B108" s="2" t="s">
        <v>126</v>
      </c>
      <c r="C108" s="9" t="s">
        <v>127</v>
      </c>
      <c r="D108" s="15"/>
      <c r="E108" s="16"/>
      <c r="F108" s="36"/>
      <c r="G108" s="16"/>
      <c r="H108" s="17"/>
      <c r="I108" s="17"/>
      <c r="J108" s="17"/>
      <c r="K108" s="18"/>
      <c r="L108" s="16"/>
      <c r="M108" s="16"/>
      <c r="N108" s="48" t="s">
        <v>193</v>
      </c>
      <c r="O108" s="32" t="s">
        <v>225</v>
      </c>
      <c r="P108" s="44"/>
      <c r="Q108" s="8" t="s">
        <v>185</v>
      </c>
    </row>
    <row r="109" spans="1:17" ht="30">
      <c r="A109" s="1" t="s">
        <v>115</v>
      </c>
      <c r="B109" s="2" t="s">
        <v>128</v>
      </c>
      <c r="C109" s="9" t="s">
        <v>129</v>
      </c>
      <c r="D109" s="15"/>
      <c r="E109" s="16"/>
      <c r="F109" s="36"/>
      <c r="G109" s="16"/>
      <c r="H109" s="17"/>
      <c r="I109" s="17"/>
      <c r="J109" s="17"/>
      <c r="K109" s="18"/>
      <c r="M109" s="16"/>
      <c r="N109" s="49" t="s">
        <v>231</v>
      </c>
      <c r="O109" s="29" t="s">
        <v>226</v>
      </c>
      <c r="P109" s="43"/>
    </row>
    <row r="110" spans="1:17" ht="60">
      <c r="A110" s="1" t="s">
        <v>115</v>
      </c>
      <c r="B110" s="2" t="s">
        <v>130</v>
      </c>
      <c r="C110" s="9" t="s">
        <v>131</v>
      </c>
      <c r="D110" s="15"/>
      <c r="E110" s="16"/>
      <c r="F110" s="36"/>
      <c r="G110" s="16"/>
      <c r="H110" s="17"/>
      <c r="I110" s="17"/>
      <c r="J110" s="17"/>
      <c r="K110" s="18"/>
      <c r="M110" s="16"/>
      <c r="N110" s="49" t="s">
        <v>248</v>
      </c>
      <c r="O110" s="29"/>
      <c r="P110" s="43"/>
    </row>
    <row r="111" spans="1:17" ht="30">
      <c r="A111" s="1" t="s">
        <v>115</v>
      </c>
      <c r="B111" s="2" t="s">
        <v>132</v>
      </c>
      <c r="C111" s="9" t="s">
        <v>133</v>
      </c>
      <c r="D111" s="15"/>
      <c r="E111" s="16"/>
      <c r="F111" s="36"/>
      <c r="G111" s="16"/>
      <c r="H111" s="17"/>
      <c r="I111" s="17"/>
      <c r="J111" s="17"/>
      <c r="K111" s="18"/>
      <c r="L111" s="16"/>
      <c r="M111" s="34"/>
      <c r="N111" s="45" t="s">
        <v>249</v>
      </c>
      <c r="O111" s="31"/>
      <c r="P111" s="44"/>
    </row>
    <row r="112" spans="1:17" ht="45">
      <c r="A112" s="1" t="s">
        <v>115</v>
      </c>
      <c r="B112" s="2" t="s">
        <v>134</v>
      </c>
      <c r="C112" s="9" t="s">
        <v>135</v>
      </c>
      <c r="D112" s="15"/>
      <c r="E112" s="16"/>
      <c r="F112" s="36"/>
      <c r="G112" s="16"/>
      <c r="H112" s="17"/>
      <c r="I112" s="17"/>
      <c r="J112" s="17"/>
      <c r="K112" s="18"/>
      <c r="N112" s="47" t="s">
        <v>193</v>
      </c>
      <c r="O112" s="29"/>
      <c r="P112" s="30"/>
    </row>
    <row r="113" spans="1:16" ht="45">
      <c r="A113" s="1" t="s">
        <v>115</v>
      </c>
      <c r="B113" s="2" t="s">
        <v>136</v>
      </c>
      <c r="C113" s="9" t="s">
        <v>137</v>
      </c>
      <c r="D113" s="15"/>
      <c r="E113" s="16"/>
      <c r="F113" s="36"/>
      <c r="G113" s="16"/>
      <c r="H113" s="17"/>
      <c r="I113" s="17"/>
      <c r="J113" s="17"/>
      <c r="K113" s="18"/>
      <c r="M113" s="20"/>
      <c r="N113" s="47" t="s">
        <v>193</v>
      </c>
      <c r="O113" s="29"/>
      <c r="P113" s="30"/>
    </row>
    <row r="114" spans="1:16" ht="30">
      <c r="A114" s="1" t="s">
        <v>115</v>
      </c>
      <c r="B114" s="2" t="s">
        <v>138</v>
      </c>
      <c r="C114" s="9" t="s">
        <v>139</v>
      </c>
      <c r="D114" s="15"/>
      <c r="E114" s="16"/>
      <c r="F114" s="36"/>
      <c r="G114" s="16"/>
      <c r="H114" s="17"/>
      <c r="I114" s="17"/>
      <c r="J114" s="17"/>
      <c r="K114" s="18"/>
      <c r="M114" s="16" t="s">
        <v>245</v>
      </c>
      <c r="N114" s="47" t="s">
        <v>193</v>
      </c>
      <c r="O114" s="40" t="s">
        <v>227</v>
      </c>
      <c r="P114" s="30"/>
    </row>
    <row r="115" spans="1:16" ht="30">
      <c r="A115" s="1" t="s">
        <v>115</v>
      </c>
      <c r="B115" s="2" t="s">
        <v>140</v>
      </c>
      <c r="C115" s="9" t="s">
        <v>141</v>
      </c>
      <c r="D115" s="15"/>
      <c r="E115" s="16"/>
      <c r="F115" s="36"/>
      <c r="G115" s="16"/>
      <c r="H115" s="17"/>
      <c r="I115" s="17"/>
      <c r="J115" s="17"/>
      <c r="K115" s="18"/>
      <c r="M115" s="16"/>
      <c r="N115" s="47" t="s">
        <v>193</v>
      </c>
      <c r="O115" s="40"/>
      <c r="P115" s="30"/>
    </row>
    <row r="116" spans="1:16" ht="30">
      <c r="A116" s="1" t="s">
        <v>115</v>
      </c>
      <c r="B116" s="2" t="s">
        <v>142</v>
      </c>
      <c r="C116" s="9" t="s">
        <v>143</v>
      </c>
      <c r="D116" s="15"/>
      <c r="E116" s="16"/>
      <c r="F116" s="36"/>
      <c r="G116" s="16"/>
      <c r="H116" s="17"/>
      <c r="I116" s="17"/>
      <c r="J116" s="17"/>
      <c r="K116" s="18"/>
      <c r="M116" s="16"/>
      <c r="N116" s="47" t="s">
        <v>193</v>
      </c>
      <c r="O116" s="40"/>
      <c r="P116" s="30" t="s">
        <v>231</v>
      </c>
    </row>
    <row r="117" spans="1:16" ht="30">
      <c r="A117" s="1" t="s">
        <v>115</v>
      </c>
      <c r="B117" s="2" t="s">
        <v>144</v>
      </c>
      <c r="C117" s="9" t="s">
        <v>145</v>
      </c>
      <c r="D117" s="15"/>
      <c r="E117" s="16"/>
      <c r="F117" s="36"/>
      <c r="G117" s="16"/>
      <c r="H117" s="17"/>
      <c r="I117" s="17"/>
      <c r="J117" s="17"/>
      <c r="K117" s="18"/>
      <c r="N117" s="47" t="s">
        <v>193</v>
      </c>
      <c r="O117" s="40" t="s">
        <v>228</v>
      </c>
      <c r="P117" s="30"/>
    </row>
    <row r="118" spans="1:16" ht="30">
      <c r="A118" s="1" t="s">
        <v>115</v>
      </c>
      <c r="B118" s="2" t="s">
        <v>146</v>
      </c>
      <c r="C118" s="9" t="s">
        <v>232</v>
      </c>
      <c r="D118" s="15"/>
      <c r="E118" s="16"/>
      <c r="F118" s="36"/>
      <c r="G118" s="16"/>
      <c r="H118" s="17"/>
      <c r="I118" s="17"/>
      <c r="J118" s="17"/>
      <c r="K118" s="18"/>
      <c r="L118" s="16"/>
      <c r="M118" s="16"/>
      <c r="N118" s="48" t="s">
        <v>262</v>
      </c>
      <c r="O118" s="31"/>
      <c r="P118" s="44" t="s">
        <v>231</v>
      </c>
    </row>
  </sheetData>
  <conditionalFormatting sqref="D4:P118">
    <cfRule type="iconSet" priority="6">
      <iconSet iconSet="3Symbols" showValue="0">
        <cfvo type="percent" val="0"/>
        <cfvo type="percent" val="33"/>
        <cfvo type="percent" val="67"/>
      </iconSet>
    </cfRule>
  </conditionalFormatting>
  <conditionalFormatting sqref="M4:M118">
    <cfRule type="iconSet" priority="7">
      <iconSet iconSet="3Symbols" showValue="0">
        <cfvo type="percent" val="0"/>
        <cfvo type="percent" val="33"/>
        <cfvo type="percent" val="67"/>
      </iconSet>
    </cfRule>
  </conditionalFormatting>
  <pageMargins left="0.25" right="0.25" top="0.75" bottom="0.75" header="0.3" footer="0.3"/>
  <pageSetup paperSize="8" scale="99" fitToHeight="0" orientation="portrait" r:id="rId1"/>
  <customProperties>
    <customPr name="Guid" r:id="rId2"/>
  </customProperties>
  <tableParts count="1">
    <tablePart r:id="rId3"/>
  </tableParts>
</worksheet>
</file>

<file path=xl/worksheets/sheet4.xml><?xml version="1.0" encoding="utf-8"?>
<worksheet xmlns="http://schemas.openxmlformats.org/spreadsheetml/2006/main" xmlns:r="http://schemas.openxmlformats.org/officeDocument/2006/relationships">
  <dimension ref="A1:Z96"/>
  <sheetViews>
    <sheetView zoomScale="110" zoomScaleNormal="110" workbookViewId="0">
      <selection activeCell="B21" sqref="B21"/>
    </sheetView>
  </sheetViews>
  <sheetFormatPr baseColWidth="10" defaultRowHeight="12.75"/>
  <cols>
    <col min="1" max="1" width="9.28515625" style="80" customWidth="1"/>
    <col min="2" max="2" width="89.7109375" style="72" customWidth="1"/>
    <col min="3" max="3" width="58.42578125" style="71" bestFit="1" customWidth="1"/>
    <col min="4" max="4" width="16.42578125" style="71" customWidth="1"/>
    <col min="5" max="16384" width="11.42578125" style="71"/>
  </cols>
  <sheetData>
    <row r="1" spans="1:6">
      <c r="B1" s="72" t="s">
        <v>274</v>
      </c>
      <c r="C1" s="71" t="s">
        <v>275</v>
      </c>
      <c r="D1" s="71" t="s">
        <v>278</v>
      </c>
    </row>
    <row r="2" spans="1:6">
      <c r="B2" s="72" t="s">
        <v>276</v>
      </c>
      <c r="C2" s="71" t="s">
        <v>277</v>
      </c>
      <c r="D2" s="71" t="s">
        <v>279</v>
      </c>
    </row>
    <row r="5" spans="1:6">
      <c r="A5" s="81"/>
      <c r="B5" s="78" t="s">
        <v>559</v>
      </c>
      <c r="C5" s="71" t="s">
        <v>560</v>
      </c>
    </row>
    <row r="6" spans="1:6">
      <c r="B6" s="69" t="s">
        <v>510</v>
      </c>
      <c r="C6" s="77" t="s">
        <v>267</v>
      </c>
      <c r="D6" s="87" t="s">
        <v>548</v>
      </c>
      <c r="F6" s="77"/>
    </row>
    <row r="7" spans="1:6">
      <c r="B7" s="69" t="s">
        <v>524</v>
      </c>
      <c r="C7" s="79" t="s">
        <v>268</v>
      </c>
      <c r="D7" s="71" t="s">
        <v>547</v>
      </c>
      <c r="F7" s="77"/>
    </row>
    <row r="8" spans="1:6">
      <c r="A8" s="82"/>
      <c r="B8" s="69" t="s">
        <v>365</v>
      </c>
      <c r="C8" s="79" t="s">
        <v>538</v>
      </c>
      <c r="D8" s="71" t="s">
        <v>547</v>
      </c>
      <c r="F8" s="77"/>
    </row>
    <row r="9" spans="1:6">
      <c r="B9" s="69" t="s">
        <v>369</v>
      </c>
      <c r="C9" s="79" t="s">
        <v>273</v>
      </c>
      <c r="D9" s="71" t="s">
        <v>547</v>
      </c>
      <c r="F9" s="77"/>
    </row>
    <row r="10" spans="1:6">
      <c r="B10" s="69" t="s">
        <v>383</v>
      </c>
      <c r="C10" s="79" t="s">
        <v>270</v>
      </c>
      <c r="D10" s="71" t="s">
        <v>547</v>
      </c>
      <c r="F10" s="77"/>
    </row>
    <row r="11" spans="1:6">
      <c r="B11" s="69" t="s">
        <v>387</v>
      </c>
      <c r="C11" s="85" t="s">
        <v>519</v>
      </c>
      <c r="D11" s="87" t="s">
        <v>548</v>
      </c>
      <c r="F11" s="77"/>
    </row>
    <row r="12" spans="1:6">
      <c r="B12" s="69"/>
      <c r="C12" s="79" t="s">
        <v>500</v>
      </c>
      <c r="D12" s="71" t="s">
        <v>547</v>
      </c>
      <c r="F12" s="77"/>
    </row>
    <row r="13" spans="1:6" ht="25.5">
      <c r="B13" s="69" t="s">
        <v>403</v>
      </c>
      <c r="C13" s="79" t="s">
        <v>263</v>
      </c>
      <c r="D13" s="88" t="s">
        <v>547</v>
      </c>
      <c r="F13" s="77"/>
    </row>
    <row r="14" spans="1:6">
      <c r="B14" s="69" t="s">
        <v>407</v>
      </c>
      <c r="C14" s="77"/>
      <c r="F14" s="77"/>
    </row>
    <row r="15" spans="1:6">
      <c r="B15" s="69" t="s">
        <v>509</v>
      </c>
      <c r="C15" s="79" t="s">
        <v>514</v>
      </c>
      <c r="D15" s="71" t="s">
        <v>547</v>
      </c>
      <c r="F15" s="77"/>
    </row>
    <row r="16" spans="1:6">
      <c r="B16" s="69" t="s">
        <v>441</v>
      </c>
      <c r="C16" s="79" t="s">
        <v>264</v>
      </c>
      <c r="D16" s="71" t="s">
        <v>547</v>
      </c>
      <c r="F16" s="77"/>
    </row>
    <row r="17" spans="1:26">
      <c r="B17" s="69" t="s">
        <v>445</v>
      </c>
      <c r="C17" s="79" t="s">
        <v>265</v>
      </c>
      <c r="D17" s="71" t="s">
        <v>547</v>
      </c>
      <c r="F17" s="77"/>
    </row>
    <row r="18" spans="1:26">
      <c r="B18" s="69" t="s">
        <v>449</v>
      </c>
      <c r="C18" s="79" t="s">
        <v>60</v>
      </c>
      <c r="D18" s="71" t="s">
        <v>547</v>
      </c>
      <c r="F18" s="77"/>
    </row>
    <row r="19" spans="1:26">
      <c r="B19" s="69" t="s">
        <v>523</v>
      </c>
      <c r="C19" s="79" t="s">
        <v>266</v>
      </c>
      <c r="D19" s="71" t="s">
        <v>547</v>
      </c>
      <c r="F19" s="77"/>
    </row>
    <row r="20" spans="1:26">
      <c r="B20" s="69" t="s">
        <v>462</v>
      </c>
      <c r="C20" s="79" t="s">
        <v>537</v>
      </c>
      <c r="D20" s="71" t="s">
        <v>547</v>
      </c>
      <c r="F20" s="77"/>
    </row>
    <row r="21" spans="1:26" ht="25.5">
      <c r="B21" s="69" t="s">
        <v>532</v>
      </c>
      <c r="C21" s="79" t="s">
        <v>501</v>
      </c>
      <c r="D21" s="77" t="s">
        <v>547</v>
      </c>
      <c r="F21" s="77"/>
    </row>
    <row r="22" spans="1:26">
      <c r="B22" s="69" t="s">
        <v>545</v>
      </c>
      <c r="C22" s="79" t="s">
        <v>561</v>
      </c>
      <c r="D22" s="71" t="s">
        <v>547</v>
      </c>
      <c r="F22" s="77"/>
    </row>
    <row r="23" spans="1:26">
      <c r="B23" s="70" t="s">
        <v>508</v>
      </c>
      <c r="C23" s="79" t="s">
        <v>539</v>
      </c>
      <c r="D23" s="71" t="s">
        <v>547</v>
      </c>
      <c r="F23" s="77"/>
    </row>
    <row r="24" spans="1:26">
      <c r="B24" s="70" t="s">
        <v>507</v>
      </c>
      <c r="C24" s="79" t="s">
        <v>502</v>
      </c>
      <c r="D24" s="71" t="s">
        <v>547</v>
      </c>
      <c r="F24" s="77"/>
    </row>
    <row r="25" spans="1:26">
      <c r="B25" s="70" t="s">
        <v>506</v>
      </c>
      <c r="C25" s="79" t="s">
        <v>503</v>
      </c>
      <c r="D25" s="71" t="s">
        <v>547</v>
      </c>
      <c r="F25" s="77"/>
    </row>
    <row r="26" spans="1:26">
      <c r="B26" s="69" t="s">
        <v>505</v>
      </c>
      <c r="C26" s="79" t="s">
        <v>272</v>
      </c>
      <c r="D26" s="71" t="s">
        <v>547</v>
      </c>
      <c r="F26" s="77"/>
    </row>
    <row r="27" spans="1:26">
      <c r="B27" s="69" t="s">
        <v>504</v>
      </c>
      <c r="C27" s="77"/>
      <c r="F27" s="77"/>
    </row>
    <row r="28" spans="1:26">
      <c r="B28" s="70" t="s">
        <v>549</v>
      </c>
      <c r="C28" s="79" t="s">
        <v>511</v>
      </c>
      <c r="D28" s="71" t="s">
        <v>547</v>
      </c>
      <c r="F28" s="77"/>
    </row>
    <row r="29" spans="1:26">
      <c r="B29" s="73"/>
      <c r="C29" s="79" t="s">
        <v>520</v>
      </c>
      <c r="F29" s="77"/>
      <c r="G29" s="71" t="s">
        <v>557</v>
      </c>
      <c r="H29" s="77"/>
    </row>
    <row r="30" spans="1:26">
      <c r="B30" s="70" t="s">
        <v>533</v>
      </c>
      <c r="C30" s="79" t="s">
        <v>521</v>
      </c>
      <c r="D30" s="71" t="s">
        <v>547</v>
      </c>
      <c r="F30" s="77"/>
      <c r="H30" s="77"/>
    </row>
    <row r="31" spans="1:26" s="74" customFormat="1">
      <c r="A31" s="83"/>
      <c r="B31" s="69" t="s">
        <v>550</v>
      </c>
      <c r="C31" s="79" t="s">
        <v>512</v>
      </c>
      <c r="D31" s="71" t="s">
        <v>547</v>
      </c>
      <c r="E31" s="76"/>
      <c r="F31" s="77"/>
      <c r="G31" s="76"/>
      <c r="H31" s="77"/>
      <c r="I31" s="76"/>
      <c r="J31" s="76"/>
      <c r="K31" s="76"/>
      <c r="L31" s="76"/>
      <c r="M31" s="76"/>
      <c r="N31" s="76"/>
      <c r="O31" s="76"/>
      <c r="P31" s="76"/>
      <c r="Q31" s="76"/>
      <c r="R31" s="76"/>
      <c r="S31" s="76"/>
      <c r="T31" s="76"/>
      <c r="U31" s="76"/>
      <c r="V31" s="76"/>
      <c r="W31" s="76"/>
      <c r="X31" s="76"/>
      <c r="Y31" s="76"/>
      <c r="Z31" s="76"/>
    </row>
    <row r="32" spans="1:26">
      <c r="B32" s="70" t="s">
        <v>530</v>
      </c>
      <c r="C32" s="79" t="s">
        <v>517</v>
      </c>
      <c r="D32" s="71" t="s">
        <v>547</v>
      </c>
      <c r="F32" s="77"/>
      <c r="H32" s="77"/>
    </row>
    <row r="33" spans="2:8">
      <c r="B33" s="69" t="s">
        <v>531</v>
      </c>
      <c r="C33" s="79" t="s">
        <v>526</v>
      </c>
      <c r="D33" s="71" t="s">
        <v>547</v>
      </c>
      <c r="F33" s="77"/>
      <c r="H33" s="77"/>
    </row>
    <row r="34" spans="2:8">
      <c r="B34" s="70" t="s">
        <v>544</v>
      </c>
      <c r="C34" s="79" t="s">
        <v>527</v>
      </c>
      <c r="D34" s="71" t="s">
        <v>547</v>
      </c>
      <c r="F34" s="77"/>
      <c r="H34" s="77"/>
    </row>
    <row r="35" spans="2:8">
      <c r="B35" s="69"/>
      <c r="C35" s="79" t="s">
        <v>525</v>
      </c>
      <c r="D35" s="71" t="s">
        <v>547</v>
      </c>
      <c r="F35" s="77"/>
      <c r="H35" s="77"/>
    </row>
    <row r="36" spans="2:8">
      <c r="B36" s="69" t="s">
        <v>529</v>
      </c>
      <c r="C36" s="79" t="s">
        <v>528</v>
      </c>
      <c r="D36" s="71" t="s">
        <v>547</v>
      </c>
      <c r="F36" s="77"/>
      <c r="H36" s="77"/>
    </row>
    <row r="37" spans="2:8">
      <c r="B37" s="70" t="s">
        <v>534</v>
      </c>
      <c r="C37" s="79" t="s">
        <v>522</v>
      </c>
      <c r="D37" s="71" t="s">
        <v>547</v>
      </c>
      <c r="F37" s="77"/>
      <c r="H37" s="77"/>
    </row>
    <row r="38" spans="2:8">
      <c r="B38" s="70" t="s">
        <v>554</v>
      </c>
      <c r="C38" s="79" t="s">
        <v>552</v>
      </c>
      <c r="D38" s="71" t="s">
        <v>547</v>
      </c>
      <c r="F38" s="77"/>
      <c r="G38" s="71" t="s">
        <v>558</v>
      </c>
      <c r="H38" s="77"/>
    </row>
    <row r="39" spans="2:8">
      <c r="B39" s="70" t="s">
        <v>555</v>
      </c>
      <c r="C39" s="79" t="s">
        <v>553</v>
      </c>
      <c r="D39" s="71" t="s">
        <v>547</v>
      </c>
      <c r="F39" s="77"/>
      <c r="G39" s="71" t="s">
        <v>558</v>
      </c>
      <c r="H39" s="77"/>
    </row>
    <row r="40" spans="2:8">
      <c r="B40" s="70"/>
    </row>
    <row r="41" spans="2:8">
      <c r="B41" s="69"/>
    </row>
    <row r="42" spans="2:8">
      <c r="B42" s="69"/>
    </row>
    <row r="43" spans="2:8">
      <c r="B43" s="69"/>
    </row>
    <row r="44" spans="2:8">
      <c r="B44" s="69"/>
    </row>
    <row r="45" spans="2:8">
      <c r="B45" s="73"/>
    </row>
    <row r="46" spans="2:8">
      <c r="B46" s="73"/>
    </row>
    <row r="47" spans="2:8">
      <c r="B47" s="73"/>
    </row>
    <row r="48" spans="2:8">
      <c r="B48" s="73"/>
    </row>
    <row r="49" spans="2:2">
      <c r="B49" s="73"/>
    </row>
    <row r="50" spans="2:2">
      <c r="B50" s="73"/>
    </row>
    <row r="51" spans="2:2">
      <c r="B51" s="73"/>
    </row>
    <row r="52" spans="2:2">
      <c r="B52" s="69"/>
    </row>
    <row r="53" spans="2:2">
      <c r="B53" s="69"/>
    </row>
    <row r="54" spans="2:2">
      <c r="B54" s="73"/>
    </row>
    <row r="55" spans="2:2">
      <c r="B55" s="73"/>
    </row>
    <row r="56" spans="2:2">
      <c r="B56" s="73"/>
    </row>
    <row r="57" spans="2:2">
      <c r="B57" s="73"/>
    </row>
    <row r="58" spans="2:2">
      <c r="B58" s="73"/>
    </row>
    <row r="59" spans="2:2">
      <c r="B59" s="73"/>
    </row>
    <row r="60" spans="2:2">
      <c r="B60" s="73"/>
    </row>
    <row r="61" spans="2:2">
      <c r="B61" s="73"/>
    </row>
    <row r="62" spans="2:2">
      <c r="B62" s="73"/>
    </row>
    <row r="63" spans="2:2">
      <c r="B63" s="73"/>
    </row>
    <row r="64" spans="2:2">
      <c r="B64" s="73"/>
    </row>
    <row r="65" spans="2:2">
      <c r="B65" s="73"/>
    </row>
    <row r="66" spans="2:2">
      <c r="B66" s="73"/>
    </row>
    <row r="67" spans="2:2">
      <c r="B67" s="73"/>
    </row>
    <row r="68" spans="2:2">
      <c r="B68" s="73"/>
    </row>
    <row r="69" spans="2:2">
      <c r="B69" s="73"/>
    </row>
    <row r="70" spans="2:2">
      <c r="B70" s="73"/>
    </row>
    <row r="71" spans="2:2">
      <c r="B71" s="73"/>
    </row>
    <row r="72" spans="2:2">
      <c r="B72" s="73"/>
    </row>
    <row r="73" spans="2:2">
      <c r="B73" s="73"/>
    </row>
    <row r="74" spans="2:2">
      <c r="B74" s="73"/>
    </row>
    <row r="75" spans="2:2">
      <c r="B75" s="69"/>
    </row>
    <row r="76" spans="2:2">
      <c r="B76" s="69"/>
    </row>
    <row r="77" spans="2:2">
      <c r="B77" s="75"/>
    </row>
    <row r="78" spans="2:2">
      <c r="B78" s="75"/>
    </row>
    <row r="79" spans="2:2">
      <c r="B79" s="75"/>
    </row>
    <row r="80" spans="2:2">
      <c r="B80" s="75"/>
    </row>
    <row r="81" spans="2:2">
      <c r="B81" s="75"/>
    </row>
    <row r="82" spans="2:2">
      <c r="B82" s="75"/>
    </row>
    <row r="83" spans="2:2">
      <c r="B83" s="75"/>
    </row>
    <row r="84" spans="2:2">
      <c r="B84" s="75"/>
    </row>
    <row r="85" spans="2:2">
      <c r="B85" s="75"/>
    </row>
    <row r="86" spans="2:2">
      <c r="B86" s="75"/>
    </row>
    <row r="87" spans="2:2">
      <c r="B87" s="75"/>
    </row>
    <row r="88" spans="2:2">
      <c r="B88" s="75"/>
    </row>
    <row r="89" spans="2:2">
      <c r="B89" s="75"/>
    </row>
    <row r="90" spans="2:2">
      <c r="B90" s="75"/>
    </row>
    <row r="91" spans="2:2">
      <c r="B91" s="75"/>
    </row>
    <row r="92" spans="2:2">
      <c r="B92" s="75"/>
    </row>
    <row r="93" spans="2:2">
      <c r="B93" s="69"/>
    </row>
    <row r="94" spans="2:2">
      <c r="B94" s="69"/>
    </row>
    <row r="95" spans="2:2">
      <c r="B95" s="69"/>
    </row>
    <row r="96" spans="2:2">
      <c r="B96" s="69"/>
    </row>
  </sheetData>
  <sortState ref="F6:F48">
    <sortCondition ref="F6:F48"/>
  </sortState>
  <pageMargins left="0.7" right="0.7" top="0.75" bottom="0.75" header="0.3" footer="0.3"/>
  <pageSetup paperSize="9" orientation="portrait" r:id="rId1"/>
  <customProperties>
    <customPr name="Guid" r:id="rId2"/>
  </customProperties>
</worksheet>
</file>

<file path=xl/worksheets/sheet5.xml><?xml version="1.0" encoding="utf-8"?>
<worksheet xmlns="http://schemas.openxmlformats.org/spreadsheetml/2006/main" xmlns:r="http://schemas.openxmlformats.org/officeDocument/2006/relationships">
  <dimension ref="A1:J101"/>
  <sheetViews>
    <sheetView workbookViewId="0">
      <selection activeCell="B21" sqref="B21"/>
    </sheetView>
  </sheetViews>
  <sheetFormatPr baseColWidth="10" defaultRowHeight="15"/>
  <cols>
    <col min="2" max="2" width="2" bestFit="1" customWidth="1"/>
    <col min="4" max="4" width="2" customWidth="1"/>
    <col min="5" max="5" width="24.28515625" bestFit="1" customWidth="1"/>
    <col min="6" max="6" width="2.7109375" bestFit="1" customWidth="1"/>
    <col min="7" max="7" width="75" customWidth="1"/>
    <col min="8" max="8" width="48.7109375" customWidth="1"/>
    <col min="9" max="9" width="50" customWidth="1"/>
    <col min="10" max="10" width="44" customWidth="1"/>
  </cols>
  <sheetData>
    <row r="1" spans="1:10" ht="15.75">
      <c r="A1" s="57"/>
      <c r="B1" s="68" t="s">
        <v>496</v>
      </c>
      <c r="C1" s="57"/>
      <c r="D1" s="68" t="s">
        <v>496</v>
      </c>
      <c r="E1" s="57"/>
      <c r="F1" s="58"/>
      <c r="G1" s="59" t="s">
        <v>299</v>
      </c>
      <c r="H1" s="59" t="s">
        <v>300</v>
      </c>
      <c r="I1" s="59" t="s">
        <v>301</v>
      </c>
      <c r="J1" s="59"/>
    </row>
    <row r="2" spans="1:10" ht="22.5">
      <c r="A2" s="131" t="s">
        <v>302</v>
      </c>
      <c r="B2" s="57"/>
      <c r="C2" s="132" t="s">
        <v>303</v>
      </c>
      <c r="D2" s="57"/>
      <c r="E2" s="128" t="s">
        <v>304</v>
      </c>
      <c r="F2" s="129">
        <v>8</v>
      </c>
      <c r="G2" s="60" t="s">
        <v>305</v>
      </c>
      <c r="H2" s="61" t="s">
        <v>306</v>
      </c>
      <c r="I2" s="60" t="s">
        <v>307</v>
      </c>
      <c r="J2" s="60" t="s">
        <v>308</v>
      </c>
    </row>
    <row r="3" spans="1:10" ht="22.5">
      <c r="A3" s="131"/>
      <c r="B3" s="57"/>
      <c r="C3" s="132"/>
      <c r="D3" s="57"/>
      <c r="E3" s="128"/>
      <c r="F3" s="129"/>
      <c r="G3" s="60" t="s">
        <v>309</v>
      </c>
      <c r="H3" s="61" t="s">
        <v>310</v>
      </c>
      <c r="I3" s="60" t="s">
        <v>311</v>
      </c>
      <c r="J3" s="60" t="s">
        <v>312</v>
      </c>
    </row>
    <row r="4" spans="1:10">
      <c r="A4" s="131"/>
      <c r="B4" s="57"/>
      <c r="C4" s="132"/>
      <c r="D4" s="57"/>
      <c r="E4" s="128"/>
      <c r="F4" s="129"/>
      <c r="G4" s="60" t="s">
        <v>313</v>
      </c>
      <c r="H4" s="61" t="s">
        <v>314</v>
      </c>
      <c r="I4" s="60" t="s">
        <v>315</v>
      </c>
      <c r="J4" s="60" t="s">
        <v>316</v>
      </c>
    </row>
    <row r="5" spans="1:10" ht="33.75">
      <c r="A5" s="131"/>
      <c r="B5" s="57"/>
      <c r="C5" s="132"/>
      <c r="D5" s="57"/>
      <c r="E5" s="128"/>
      <c r="F5" s="129"/>
      <c r="G5" s="60" t="s">
        <v>317</v>
      </c>
      <c r="H5" s="61" t="s">
        <v>318</v>
      </c>
      <c r="I5" s="60" t="s">
        <v>319</v>
      </c>
      <c r="J5" s="60"/>
    </row>
    <row r="6" spans="1:10">
      <c r="A6" s="131"/>
      <c r="B6" s="57"/>
      <c r="C6" s="132"/>
      <c r="D6" s="57"/>
      <c r="E6" s="128"/>
      <c r="F6" s="129"/>
      <c r="G6" s="62" t="s">
        <v>320</v>
      </c>
      <c r="H6" s="61" t="s">
        <v>306</v>
      </c>
      <c r="I6" s="127"/>
      <c r="J6" s="127"/>
    </row>
    <row r="7" spans="1:10">
      <c r="A7" s="131"/>
      <c r="B7" s="57"/>
      <c r="C7" s="132"/>
      <c r="D7" s="57"/>
      <c r="E7" s="128"/>
      <c r="F7" s="129"/>
      <c r="G7" s="60" t="s">
        <v>319</v>
      </c>
      <c r="H7" s="63" t="s">
        <v>321</v>
      </c>
      <c r="I7" s="127"/>
      <c r="J7" s="127"/>
    </row>
    <row r="8" spans="1:10" ht="22.5">
      <c r="A8" s="131"/>
      <c r="B8" s="57"/>
      <c r="C8" s="132"/>
      <c r="D8" s="57"/>
      <c r="E8" s="128"/>
      <c r="F8" s="129"/>
      <c r="G8" s="60" t="s">
        <v>322</v>
      </c>
      <c r="H8" s="61" t="s">
        <v>323</v>
      </c>
      <c r="I8" s="127"/>
      <c r="J8" s="127"/>
    </row>
    <row r="9" spans="1:10" ht="22.5">
      <c r="A9" s="131"/>
      <c r="B9" s="57"/>
      <c r="C9" s="132"/>
      <c r="D9" s="57"/>
      <c r="E9" s="128"/>
      <c r="F9" s="129"/>
      <c r="G9" s="60" t="s">
        <v>324</v>
      </c>
      <c r="H9" s="61" t="s">
        <v>325</v>
      </c>
      <c r="I9" s="127"/>
      <c r="J9" s="127"/>
    </row>
    <row r="10" spans="1:10" ht="15.75">
      <c r="A10" s="131"/>
      <c r="B10" s="57"/>
      <c r="C10" s="132"/>
      <c r="D10" s="57"/>
      <c r="E10" s="59"/>
      <c r="F10" s="58"/>
      <c r="G10" s="60"/>
      <c r="H10" s="61"/>
      <c r="I10" s="60"/>
      <c r="J10" s="60"/>
    </row>
    <row r="11" spans="1:10">
      <c r="A11" s="131"/>
      <c r="B11" s="57"/>
      <c r="C11" s="132"/>
      <c r="D11" s="57"/>
      <c r="E11" s="128" t="s">
        <v>326</v>
      </c>
      <c r="F11" s="129">
        <v>3</v>
      </c>
      <c r="G11" s="60" t="s">
        <v>327</v>
      </c>
      <c r="H11" s="61" t="s">
        <v>328</v>
      </c>
      <c r="I11" s="130" t="s">
        <v>329</v>
      </c>
      <c r="J11" s="130" t="s">
        <v>330</v>
      </c>
    </row>
    <row r="12" spans="1:10" ht="123.75">
      <c r="A12" s="131"/>
      <c r="B12" s="57"/>
      <c r="C12" s="132"/>
      <c r="D12" s="57"/>
      <c r="E12" s="128"/>
      <c r="F12" s="129"/>
      <c r="G12" s="60" t="s">
        <v>331</v>
      </c>
      <c r="H12" s="61" t="s">
        <v>332</v>
      </c>
      <c r="I12" s="130"/>
      <c r="J12" s="130"/>
    </row>
    <row r="13" spans="1:10" ht="33.75">
      <c r="A13" s="131"/>
      <c r="B13" s="57"/>
      <c r="C13" s="132"/>
      <c r="D13" s="57"/>
      <c r="E13" s="128"/>
      <c r="F13" s="129"/>
      <c r="G13" s="60" t="s">
        <v>333</v>
      </c>
      <c r="H13" s="61" t="s">
        <v>334</v>
      </c>
      <c r="I13" s="130"/>
      <c r="J13" s="130"/>
    </row>
    <row r="14" spans="1:10" ht="15.75">
      <c r="A14" s="131"/>
      <c r="B14" s="57"/>
      <c r="C14" s="132"/>
      <c r="D14" s="57"/>
      <c r="E14" s="59"/>
      <c r="F14" s="58"/>
      <c r="G14" s="60"/>
      <c r="I14" s="60"/>
      <c r="J14" s="60"/>
    </row>
    <row r="15" spans="1:10">
      <c r="A15" s="131"/>
      <c r="B15" s="57"/>
      <c r="C15" s="132"/>
      <c r="D15" s="57"/>
      <c r="E15" s="128" t="s">
        <v>335</v>
      </c>
      <c r="F15" s="129">
        <v>2</v>
      </c>
      <c r="G15" s="60" t="s">
        <v>336</v>
      </c>
      <c r="H15" s="61" t="s">
        <v>337</v>
      </c>
      <c r="I15" s="130" t="s">
        <v>338</v>
      </c>
      <c r="J15" s="127"/>
    </row>
    <row r="16" spans="1:10" ht="22.5">
      <c r="A16" s="131"/>
      <c r="B16" s="57"/>
      <c r="C16" s="132"/>
      <c r="D16" s="57"/>
      <c r="E16" s="128"/>
      <c r="F16" s="129"/>
      <c r="G16" s="60" t="s">
        <v>339</v>
      </c>
      <c r="H16" s="61" t="s">
        <v>340</v>
      </c>
      <c r="I16" s="130"/>
      <c r="J16" s="127"/>
    </row>
    <row r="17" spans="1:10">
      <c r="A17" s="131"/>
      <c r="B17" s="57"/>
      <c r="C17" s="57"/>
      <c r="D17" s="57"/>
      <c r="F17" s="58"/>
      <c r="I17" s="60"/>
      <c r="J17" s="60"/>
    </row>
    <row r="18" spans="1:10">
      <c r="A18" s="131"/>
      <c r="B18" s="57"/>
      <c r="C18" s="57"/>
      <c r="D18" s="57"/>
      <c r="E18" s="64"/>
      <c r="F18" s="58"/>
      <c r="G18" s="60"/>
      <c r="I18" s="60"/>
      <c r="J18" s="60"/>
    </row>
    <row r="19" spans="1:10">
      <c r="A19" s="131"/>
      <c r="B19" s="57"/>
      <c r="C19" s="133" t="s">
        <v>341</v>
      </c>
      <c r="D19" s="57"/>
      <c r="E19" s="128" t="s">
        <v>342</v>
      </c>
      <c r="F19" s="129">
        <v>4</v>
      </c>
      <c r="G19" s="60" t="s">
        <v>343</v>
      </c>
      <c r="I19" s="130" t="s">
        <v>344</v>
      </c>
      <c r="J19" s="130" t="s">
        <v>345</v>
      </c>
    </row>
    <row r="20" spans="1:10">
      <c r="A20" s="131"/>
      <c r="B20" s="57"/>
      <c r="C20" s="133"/>
      <c r="D20" s="57"/>
      <c r="E20" s="128"/>
      <c r="F20" s="129"/>
      <c r="G20" s="60" t="s">
        <v>346</v>
      </c>
      <c r="H20" s="63" t="s">
        <v>347</v>
      </c>
      <c r="I20" s="130"/>
      <c r="J20" s="130"/>
    </row>
    <row r="21" spans="1:10">
      <c r="A21" s="131"/>
      <c r="B21" s="57"/>
      <c r="C21" s="133"/>
      <c r="D21" s="57"/>
      <c r="E21" s="128"/>
      <c r="F21" s="129"/>
      <c r="G21" s="60" t="s">
        <v>348</v>
      </c>
      <c r="H21" s="63" t="s">
        <v>349</v>
      </c>
      <c r="I21" s="130"/>
      <c r="J21" s="130"/>
    </row>
    <row r="22" spans="1:10" ht="33.75">
      <c r="A22" s="131"/>
      <c r="B22" s="57"/>
      <c r="C22" s="133"/>
      <c r="D22" s="57"/>
      <c r="E22" s="128"/>
      <c r="F22" s="129"/>
      <c r="G22" s="61" t="s">
        <v>350</v>
      </c>
      <c r="I22" s="130"/>
      <c r="J22" s="130"/>
    </row>
    <row r="23" spans="1:10" ht="15.75">
      <c r="A23" s="131"/>
      <c r="B23" s="57"/>
      <c r="C23" s="133"/>
      <c r="D23" s="57"/>
      <c r="E23" s="59"/>
      <c r="F23" s="58"/>
      <c r="G23" s="60"/>
      <c r="I23" s="60"/>
      <c r="J23" s="60"/>
    </row>
    <row r="24" spans="1:10" ht="15.75">
      <c r="A24" s="131"/>
      <c r="B24" s="57"/>
      <c r="C24" s="133"/>
      <c r="D24" s="57"/>
      <c r="E24" s="65" t="s">
        <v>351</v>
      </c>
      <c r="F24" s="58">
        <v>1</v>
      </c>
      <c r="G24" s="60" t="s">
        <v>352</v>
      </c>
      <c r="I24" s="60" t="s">
        <v>353</v>
      </c>
      <c r="J24" s="60"/>
    </row>
    <row r="25" spans="1:10" ht="15.75">
      <c r="A25" s="131"/>
      <c r="B25" s="57"/>
      <c r="C25" s="133"/>
      <c r="D25" s="57"/>
      <c r="E25" s="59"/>
      <c r="F25" s="58"/>
      <c r="G25" s="60"/>
      <c r="I25" s="60"/>
      <c r="J25" s="60"/>
    </row>
    <row r="26" spans="1:10" ht="23.25">
      <c r="A26" s="131"/>
      <c r="B26" s="57"/>
      <c r="C26" s="133"/>
      <c r="D26" s="57"/>
      <c r="E26" s="65" t="s">
        <v>354</v>
      </c>
      <c r="F26" s="58">
        <v>1</v>
      </c>
      <c r="G26" s="60" t="s">
        <v>355</v>
      </c>
      <c r="H26" s="66" t="s">
        <v>356</v>
      </c>
      <c r="I26" s="60" t="s">
        <v>357</v>
      </c>
      <c r="J26" s="60" t="s">
        <v>356</v>
      </c>
    </row>
    <row r="27" spans="1:10">
      <c r="F27" s="58"/>
      <c r="I27" s="60"/>
      <c r="J27" s="60"/>
    </row>
    <row r="28" spans="1:10">
      <c r="F28" s="58"/>
      <c r="I28" s="60"/>
      <c r="J28" s="60"/>
    </row>
    <row r="29" spans="1:10" ht="56.25">
      <c r="A29" s="134" t="s">
        <v>358</v>
      </c>
      <c r="C29" s="132" t="s">
        <v>303</v>
      </c>
      <c r="F29" s="129">
        <v>10</v>
      </c>
      <c r="G29" s="67" t="s">
        <v>359</v>
      </c>
      <c r="H29" s="60" t="s">
        <v>360</v>
      </c>
      <c r="I29" s="60" t="s">
        <v>361</v>
      </c>
      <c r="J29" s="60" t="s">
        <v>362</v>
      </c>
    </row>
    <row r="30" spans="1:10" ht="22.5">
      <c r="A30" s="134"/>
      <c r="C30" s="132"/>
      <c r="F30" s="129"/>
      <c r="G30" s="67" t="s">
        <v>363</v>
      </c>
      <c r="H30" s="60" t="s">
        <v>364</v>
      </c>
      <c r="I30" s="60" t="s">
        <v>365</v>
      </c>
      <c r="J30" s="60" t="s">
        <v>366</v>
      </c>
    </row>
    <row r="31" spans="1:10" ht="45">
      <c r="A31" s="134"/>
      <c r="C31" s="132"/>
      <c r="F31" s="129"/>
      <c r="G31" s="60" t="s">
        <v>367</v>
      </c>
      <c r="H31" s="62" t="s">
        <v>368</v>
      </c>
      <c r="I31" s="60" t="s">
        <v>369</v>
      </c>
      <c r="J31" s="60" t="s">
        <v>370</v>
      </c>
    </row>
    <row r="32" spans="1:10">
      <c r="A32" s="134"/>
      <c r="C32" s="132"/>
      <c r="F32" s="129"/>
      <c r="G32" s="60" t="s">
        <v>371</v>
      </c>
      <c r="H32" s="62" t="s">
        <v>372</v>
      </c>
      <c r="I32" s="127"/>
      <c r="J32" s="127"/>
    </row>
    <row r="33" spans="1:10">
      <c r="A33" s="134"/>
      <c r="C33" s="132"/>
      <c r="F33" s="129"/>
      <c r="G33" s="60" t="s">
        <v>373</v>
      </c>
      <c r="H33" s="62" t="s">
        <v>374</v>
      </c>
      <c r="I33" s="127"/>
      <c r="J33" s="127"/>
    </row>
    <row r="34" spans="1:10" ht="33.75">
      <c r="A34" s="134"/>
      <c r="C34" s="132"/>
      <c r="F34" s="129"/>
      <c r="G34" s="67" t="s">
        <v>375</v>
      </c>
      <c r="H34" s="60" t="s">
        <v>376</v>
      </c>
      <c r="I34" s="127"/>
      <c r="J34" s="127"/>
    </row>
    <row r="35" spans="1:10" ht="22.5">
      <c r="A35" s="134"/>
      <c r="C35" s="132"/>
      <c r="F35" s="129"/>
      <c r="G35" s="67" t="s">
        <v>377</v>
      </c>
      <c r="H35" s="57"/>
      <c r="I35" s="127"/>
      <c r="J35" s="127"/>
    </row>
    <row r="36" spans="1:10">
      <c r="A36" s="134"/>
      <c r="C36" s="132"/>
      <c r="F36" s="129"/>
      <c r="G36" s="60" t="s">
        <v>378</v>
      </c>
      <c r="H36" s="62"/>
      <c r="I36" s="127"/>
      <c r="J36" s="127"/>
    </row>
    <row r="37" spans="1:10" ht="22.5">
      <c r="A37" s="134"/>
      <c r="C37" s="132"/>
      <c r="F37" s="129"/>
      <c r="G37" s="67" t="s">
        <v>379</v>
      </c>
      <c r="H37" s="60" t="s">
        <v>380</v>
      </c>
      <c r="I37" s="127"/>
      <c r="J37" s="127"/>
    </row>
    <row r="38" spans="1:10" ht="33.75">
      <c r="A38" s="134"/>
      <c r="C38" s="132"/>
      <c r="F38" s="129"/>
      <c r="G38" s="60" t="s">
        <v>369</v>
      </c>
      <c r="H38" s="60" t="s">
        <v>370</v>
      </c>
      <c r="I38" s="127"/>
      <c r="J38" s="127"/>
    </row>
    <row r="39" spans="1:10">
      <c r="A39" s="134"/>
      <c r="F39" s="58"/>
      <c r="I39" s="60"/>
      <c r="J39" s="60"/>
    </row>
    <row r="40" spans="1:10">
      <c r="A40" s="134"/>
      <c r="F40" s="58"/>
      <c r="I40" s="60"/>
      <c r="J40" s="60"/>
    </row>
    <row r="41" spans="1:10" ht="67.5">
      <c r="A41" s="134"/>
      <c r="C41" s="133" t="s">
        <v>341</v>
      </c>
      <c r="F41" s="129">
        <v>28</v>
      </c>
      <c r="G41" s="67" t="s">
        <v>381</v>
      </c>
      <c r="H41" s="60" t="s">
        <v>382</v>
      </c>
      <c r="I41" s="60" t="s">
        <v>383</v>
      </c>
      <c r="J41" s="60" t="s">
        <v>384</v>
      </c>
    </row>
    <row r="42" spans="1:10">
      <c r="A42" s="134"/>
      <c r="C42" s="133"/>
      <c r="F42" s="129"/>
      <c r="G42" s="60" t="s">
        <v>385</v>
      </c>
      <c r="H42" s="60" t="s">
        <v>386</v>
      </c>
      <c r="I42" s="60" t="s">
        <v>387</v>
      </c>
      <c r="J42" s="60" t="s">
        <v>388</v>
      </c>
    </row>
    <row r="43" spans="1:10" ht="45">
      <c r="A43" s="134"/>
      <c r="C43" s="133"/>
      <c r="F43" s="129"/>
      <c r="G43" s="61" t="s">
        <v>389</v>
      </c>
      <c r="H43" s="60" t="s">
        <v>390</v>
      </c>
      <c r="I43" s="60" t="s">
        <v>391</v>
      </c>
      <c r="J43" s="60" t="s">
        <v>392</v>
      </c>
    </row>
    <row r="44" spans="1:10" ht="22.5">
      <c r="A44" s="134"/>
      <c r="C44" s="133"/>
      <c r="F44" s="129"/>
      <c r="G44" s="60" t="s">
        <v>393</v>
      </c>
      <c r="H44" s="60" t="s">
        <v>394</v>
      </c>
      <c r="I44" s="60" t="s">
        <v>395</v>
      </c>
      <c r="J44" s="60" t="s">
        <v>396</v>
      </c>
    </row>
    <row r="45" spans="1:10" ht="22.5">
      <c r="A45" s="134"/>
      <c r="C45" s="133"/>
      <c r="F45" s="129"/>
      <c r="G45" s="60" t="s">
        <v>397</v>
      </c>
      <c r="H45" s="60" t="s">
        <v>398</v>
      </c>
      <c r="I45" s="60" t="s">
        <v>399</v>
      </c>
      <c r="J45" s="60" t="s">
        <v>400</v>
      </c>
    </row>
    <row r="46" spans="1:10" ht="22.5">
      <c r="A46" s="134"/>
      <c r="C46" s="133"/>
      <c r="F46" s="129"/>
      <c r="G46" s="60" t="s">
        <v>401</v>
      </c>
      <c r="H46" s="60" t="s">
        <v>402</v>
      </c>
      <c r="I46" s="60" t="s">
        <v>403</v>
      </c>
      <c r="J46" s="60" t="s">
        <v>404</v>
      </c>
    </row>
    <row r="47" spans="1:10" ht="22.5">
      <c r="A47" s="134"/>
      <c r="C47" s="133"/>
      <c r="F47" s="129"/>
      <c r="G47" s="60" t="s">
        <v>405</v>
      </c>
      <c r="H47" s="60" t="s">
        <v>406</v>
      </c>
      <c r="I47" s="60" t="s">
        <v>407</v>
      </c>
      <c r="J47" s="60" t="s">
        <v>408</v>
      </c>
    </row>
    <row r="48" spans="1:10" ht="22.5">
      <c r="A48" s="134"/>
      <c r="C48" s="133"/>
      <c r="F48" s="129"/>
      <c r="G48" s="67" t="s">
        <v>409</v>
      </c>
      <c r="H48" s="60"/>
      <c r="I48" s="127"/>
      <c r="J48" s="127"/>
    </row>
    <row r="49" spans="1:10">
      <c r="A49" s="134"/>
      <c r="C49" s="133"/>
      <c r="F49" s="129"/>
      <c r="G49" s="60" t="s">
        <v>410</v>
      </c>
      <c r="H49" s="60" t="s">
        <v>411</v>
      </c>
      <c r="I49" s="127"/>
      <c r="J49" s="127"/>
    </row>
    <row r="50" spans="1:10" ht="22.5">
      <c r="A50" s="134"/>
      <c r="C50" s="133"/>
      <c r="F50" s="129"/>
      <c r="G50" s="60" t="s">
        <v>412</v>
      </c>
      <c r="H50" s="60" t="s">
        <v>413</v>
      </c>
      <c r="I50" s="127"/>
      <c r="J50" s="127"/>
    </row>
    <row r="51" spans="1:10">
      <c r="A51" s="134"/>
      <c r="C51" s="133"/>
      <c r="F51" s="129"/>
      <c r="G51" s="60" t="s">
        <v>414</v>
      </c>
      <c r="H51" s="60"/>
      <c r="I51" s="127"/>
      <c r="J51" s="127"/>
    </row>
    <row r="52" spans="1:10" ht="22.5">
      <c r="A52" s="134"/>
      <c r="C52" s="133"/>
      <c r="F52" s="129"/>
      <c r="G52" s="60" t="s">
        <v>415</v>
      </c>
      <c r="H52" s="60"/>
      <c r="I52" s="127"/>
      <c r="J52" s="127"/>
    </row>
    <row r="53" spans="1:10">
      <c r="A53" s="134"/>
      <c r="C53" s="133"/>
      <c r="F53" s="129"/>
      <c r="G53" s="60" t="s">
        <v>416</v>
      </c>
      <c r="H53" s="60"/>
      <c r="I53" s="127"/>
      <c r="J53" s="127"/>
    </row>
    <row r="54" spans="1:10" ht="22.5">
      <c r="A54" s="134"/>
      <c r="C54" s="133"/>
      <c r="F54" s="129"/>
      <c r="G54" s="60" t="s">
        <v>417</v>
      </c>
      <c r="H54" s="60" t="s">
        <v>418</v>
      </c>
      <c r="I54" s="127"/>
      <c r="J54" s="127"/>
    </row>
    <row r="55" spans="1:10">
      <c r="A55" s="134"/>
      <c r="C55" s="133"/>
      <c r="F55" s="129"/>
      <c r="G55" s="60" t="s">
        <v>419</v>
      </c>
      <c r="H55" s="60"/>
      <c r="I55" s="127"/>
      <c r="J55" s="127"/>
    </row>
    <row r="56" spans="1:10">
      <c r="A56" s="134"/>
      <c r="C56" s="133"/>
      <c r="F56" s="129"/>
      <c r="G56" s="60" t="s">
        <v>420</v>
      </c>
      <c r="H56" s="60"/>
      <c r="I56" s="127"/>
      <c r="J56" s="127"/>
    </row>
    <row r="57" spans="1:10" ht="22.5">
      <c r="A57" s="134"/>
      <c r="C57" s="133"/>
      <c r="F57" s="129"/>
      <c r="G57" s="60" t="s">
        <v>421</v>
      </c>
      <c r="H57" s="60" t="s">
        <v>400</v>
      </c>
      <c r="I57" s="127"/>
      <c r="J57" s="127"/>
    </row>
    <row r="58" spans="1:10" ht="22.5">
      <c r="A58" s="134"/>
      <c r="C58" s="133"/>
      <c r="F58" s="129"/>
      <c r="G58" s="60" t="s">
        <v>422</v>
      </c>
      <c r="H58" s="60" t="s">
        <v>400</v>
      </c>
      <c r="I58" s="127"/>
      <c r="J58" s="127"/>
    </row>
    <row r="59" spans="1:10" ht="22.5">
      <c r="A59" s="134"/>
      <c r="C59" s="133"/>
      <c r="F59" s="129"/>
      <c r="G59" s="60" t="s">
        <v>423</v>
      </c>
      <c r="H59" s="60" t="s">
        <v>400</v>
      </c>
      <c r="I59" s="127"/>
      <c r="J59" s="127"/>
    </row>
    <row r="60" spans="1:10" ht="22.5">
      <c r="A60" s="134"/>
      <c r="C60" s="133"/>
      <c r="F60" s="129"/>
      <c r="G60" s="60" t="s">
        <v>424</v>
      </c>
      <c r="H60" s="60" t="s">
        <v>400</v>
      </c>
      <c r="I60" s="127"/>
      <c r="J60" s="127"/>
    </row>
    <row r="61" spans="1:10" ht="22.5">
      <c r="A61" s="134"/>
      <c r="C61" s="133"/>
      <c r="F61" s="129"/>
      <c r="G61" s="60" t="s">
        <v>425</v>
      </c>
      <c r="H61" s="60" t="s">
        <v>426</v>
      </c>
      <c r="I61" s="127"/>
      <c r="J61" s="127"/>
    </row>
    <row r="62" spans="1:10" ht="22.5">
      <c r="A62" s="134"/>
      <c r="C62" s="133"/>
      <c r="F62" s="129"/>
      <c r="G62" s="60" t="s">
        <v>427</v>
      </c>
      <c r="H62" s="60" t="s">
        <v>428</v>
      </c>
      <c r="I62" s="127"/>
      <c r="J62" s="127"/>
    </row>
    <row r="63" spans="1:10" ht="22.5">
      <c r="A63" s="134"/>
      <c r="C63" s="133"/>
      <c r="F63" s="129"/>
      <c r="G63" s="67" t="s">
        <v>429</v>
      </c>
      <c r="H63" s="60" t="s">
        <v>430</v>
      </c>
      <c r="I63" s="127"/>
      <c r="J63" s="127"/>
    </row>
    <row r="64" spans="1:10" ht="22.5">
      <c r="A64" s="134"/>
      <c r="C64" s="133"/>
      <c r="F64" s="129"/>
      <c r="G64" s="60" t="s">
        <v>431</v>
      </c>
      <c r="H64" s="60" t="s">
        <v>432</v>
      </c>
      <c r="I64" s="127"/>
      <c r="J64" s="127"/>
    </row>
    <row r="65" spans="1:10" ht="33.75">
      <c r="A65" s="134"/>
      <c r="C65" s="133"/>
      <c r="F65" s="129"/>
      <c r="G65" s="60" t="s">
        <v>433</v>
      </c>
      <c r="H65" s="60" t="s">
        <v>432</v>
      </c>
      <c r="I65" s="127"/>
      <c r="J65" s="127"/>
    </row>
    <row r="66" spans="1:10" ht="22.5">
      <c r="A66" s="134"/>
      <c r="C66" s="133"/>
      <c r="F66" s="129"/>
      <c r="G66" s="60" t="s">
        <v>434</v>
      </c>
      <c r="H66" s="60" t="s">
        <v>432</v>
      </c>
      <c r="I66" s="127"/>
      <c r="J66" s="127"/>
    </row>
    <row r="67" spans="1:10" ht="22.5">
      <c r="A67" s="134"/>
      <c r="C67" s="133"/>
      <c r="F67" s="129"/>
      <c r="G67" s="60" t="s">
        <v>435</v>
      </c>
      <c r="H67" s="60" t="s">
        <v>436</v>
      </c>
      <c r="I67" s="127"/>
      <c r="J67" s="127"/>
    </row>
    <row r="68" spans="1:10">
      <c r="A68" s="134"/>
      <c r="C68" s="133"/>
      <c r="F68" s="129"/>
      <c r="G68" s="60" t="s">
        <v>407</v>
      </c>
      <c r="H68" s="60" t="s">
        <v>437</v>
      </c>
      <c r="I68" s="127"/>
      <c r="J68" s="127"/>
    </row>
    <row r="69" spans="1:10">
      <c r="A69" s="134"/>
      <c r="F69" s="58"/>
      <c r="H69" s="60"/>
      <c r="I69" s="60"/>
      <c r="J69" s="60"/>
    </row>
    <row r="70" spans="1:10">
      <c r="A70" s="134"/>
      <c r="F70" s="58"/>
      <c r="H70" s="60"/>
      <c r="I70" s="60"/>
      <c r="J70" s="60"/>
    </row>
    <row r="71" spans="1:10">
      <c r="A71" s="134"/>
      <c r="C71" s="135" t="s">
        <v>438</v>
      </c>
      <c r="F71" s="129">
        <v>23</v>
      </c>
      <c r="G71" s="60" t="s">
        <v>439</v>
      </c>
      <c r="H71" s="60" t="s">
        <v>440</v>
      </c>
      <c r="I71" s="60" t="s">
        <v>441</v>
      </c>
      <c r="J71" s="60" t="s">
        <v>442</v>
      </c>
    </row>
    <row r="72" spans="1:10" ht="22.5">
      <c r="A72" s="134"/>
      <c r="C72" s="135"/>
      <c r="F72" s="129"/>
      <c r="G72" s="60" t="s">
        <v>443</v>
      </c>
      <c r="H72" s="60" t="s">
        <v>444</v>
      </c>
      <c r="I72" s="60" t="s">
        <v>445</v>
      </c>
      <c r="J72" s="60" t="s">
        <v>446</v>
      </c>
    </row>
    <row r="73" spans="1:10">
      <c r="A73" s="134"/>
      <c r="C73" s="135"/>
      <c r="F73" s="129"/>
      <c r="G73" s="60" t="s">
        <v>447</v>
      </c>
      <c r="H73" s="60" t="s">
        <v>448</v>
      </c>
      <c r="I73" s="60" t="s">
        <v>449</v>
      </c>
      <c r="J73" s="60" t="s">
        <v>450</v>
      </c>
    </row>
    <row r="74" spans="1:10" ht="22.5">
      <c r="A74" s="134"/>
      <c r="C74" s="135"/>
      <c r="F74" s="129"/>
      <c r="G74" s="60" t="s">
        <v>451</v>
      </c>
      <c r="H74" s="60" t="s">
        <v>448</v>
      </c>
      <c r="I74" s="60" t="s">
        <v>452</v>
      </c>
      <c r="J74" s="60"/>
    </row>
    <row r="75" spans="1:10" ht="33.75">
      <c r="A75" s="134"/>
      <c r="C75" s="135"/>
      <c r="F75" s="129"/>
      <c r="G75" s="60" t="s">
        <v>453</v>
      </c>
      <c r="H75" s="60" t="s">
        <v>454</v>
      </c>
      <c r="I75" s="60" t="s">
        <v>455</v>
      </c>
      <c r="J75" s="60" t="s">
        <v>456</v>
      </c>
    </row>
    <row r="76" spans="1:10" ht="22.5">
      <c r="A76" s="134"/>
      <c r="C76" s="135"/>
      <c r="F76" s="129"/>
      <c r="G76" s="60" t="s">
        <v>457</v>
      </c>
      <c r="H76" s="60"/>
      <c r="I76" s="60" t="s">
        <v>458</v>
      </c>
      <c r="J76" s="60" t="s">
        <v>459</v>
      </c>
    </row>
    <row r="77" spans="1:10" ht="33.75">
      <c r="A77" s="134"/>
      <c r="C77" s="135"/>
      <c r="F77" s="129"/>
      <c r="G77" s="60" t="s">
        <v>460</v>
      </c>
      <c r="H77" s="60" t="s">
        <v>461</v>
      </c>
      <c r="I77" s="60" t="s">
        <v>462</v>
      </c>
      <c r="J77" s="60" t="s">
        <v>463</v>
      </c>
    </row>
    <row r="78" spans="1:10">
      <c r="A78" s="134"/>
      <c r="C78" s="135"/>
      <c r="F78" s="129"/>
      <c r="G78" s="60" t="s">
        <v>464</v>
      </c>
      <c r="H78" s="60"/>
      <c r="I78" s="136"/>
      <c r="J78" s="136"/>
    </row>
    <row r="79" spans="1:10">
      <c r="A79" s="134"/>
      <c r="C79" s="135"/>
      <c r="F79" s="129"/>
      <c r="G79" s="60" t="s">
        <v>465</v>
      </c>
      <c r="H79" s="60" t="s">
        <v>461</v>
      </c>
      <c r="I79" s="136"/>
      <c r="J79" s="136"/>
    </row>
    <row r="80" spans="1:10">
      <c r="A80" s="134"/>
      <c r="C80" s="135"/>
      <c r="F80" s="129"/>
      <c r="G80" s="60" t="s">
        <v>466</v>
      </c>
      <c r="H80" s="60"/>
      <c r="I80" s="136"/>
      <c r="J80" s="136"/>
    </row>
    <row r="81" spans="1:10">
      <c r="A81" s="134"/>
      <c r="C81" s="135"/>
      <c r="F81" s="129"/>
      <c r="G81" s="67" t="s">
        <v>467</v>
      </c>
      <c r="H81" s="60" t="s">
        <v>468</v>
      </c>
      <c r="I81" s="136"/>
      <c r="J81" s="136"/>
    </row>
    <row r="82" spans="1:10" ht="22.5">
      <c r="A82" s="134"/>
      <c r="C82" s="135"/>
      <c r="F82" s="129"/>
      <c r="G82" s="60" t="s">
        <v>469</v>
      </c>
      <c r="H82" s="60" t="s">
        <v>470</v>
      </c>
      <c r="I82" s="136"/>
      <c r="J82" s="136"/>
    </row>
    <row r="83" spans="1:10">
      <c r="A83" s="134"/>
      <c r="C83" s="135"/>
      <c r="F83" s="129"/>
      <c r="G83" s="60" t="s">
        <v>471</v>
      </c>
      <c r="H83" s="60"/>
      <c r="I83" s="136"/>
      <c r="J83" s="136"/>
    </row>
    <row r="84" spans="1:10" ht="22.5">
      <c r="A84" s="134"/>
      <c r="C84" s="135"/>
      <c r="F84" s="129"/>
      <c r="G84" s="60" t="s">
        <v>472</v>
      </c>
      <c r="H84" s="60"/>
      <c r="I84" s="136"/>
      <c r="J84" s="136"/>
    </row>
    <row r="85" spans="1:10" ht="22.5">
      <c r="A85" s="134"/>
      <c r="C85" s="135"/>
      <c r="F85" s="129"/>
      <c r="G85" s="67" t="s">
        <v>473</v>
      </c>
      <c r="H85" s="60" t="s">
        <v>474</v>
      </c>
      <c r="I85" s="136"/>
      <c r="J85" s="136"/>
    </row>
    <row r="86" spans="1:10">
      <c r="A86" s="134"/>
      <c r="C86" s="135"/>
      <c r="F86" s="129"/>
      <c r="G86" s="60" t="s">
        <v>475</v>
      </c>
      <c r="H86" s="60"/>
      <c r="I86" s="136"/>
      <c r="J86" s="136"/>
    </row>
    <row r="87" spans="1:10" ht="22.5">
      <c r="A87" s="134"/>
      <c r="C87" s="135"/>
      <c r="F87" s="129"/>
      <c r="G87" s="60" t="s">
        <v>458</v>
      </c>
      <c r="H87" s="60" t="s">
        <v>459</v>
      </c>
      <c r="I87" s="136"/>
      <c r="J87" s="136"/>
    </row>
    <row r="88" spans="1:10">
      <c r="A88" s="134"/>
      <c r="C88" s="135"/>
      <c r="F88" s="129"/>
      <c r="G88" s="60" t="s">
        <v>476</v>
      </c>
      <c r="H88" s="60"/>
      <c r="I88" s="136"/>
      <c r="J88" s="136"/>
    </row>
    <row r="89" spans="1:10">
      <c r="A89" s="134"/>
      <c r="C89" s="135"/>
      <c r="F89" s="129"/>
      <c r="G89" s="60" t="s">
        <v>477</v>
      </c>
      <c r="H89" s="60"/>
      <c r="I89" s="136"/>
      <c r="J89" s="136"/>
    </row>
    <row r="90" spans="1:10" ht="22.5">
      <c r="A90" s="134"/>
      <c r="C90" s="135"/>
      <c r="F90" s="129"/>
      <c r="G90" s="60" t="s">
        <v>478</v>
      </c>
      <c r="H90" s="60"/>
      <c r="I90" s="136"/>
      <c r="J90" s="136"/>
    </row>
    <row r="91" spans="1:10" ht="22.5">
      <c r="A91" s="134"/>
      <c r="C91" s="135"/>
      <c r="F91" s="129"/>
      <c r="G91" s="60" t="s">
        <v>479</v>
      </c>
      <c r="H91" s="60"/>
      <c r="I91" s="136"/>
      <c r="J91" s="136"/>
    </row>
    <row r="92" spans="1:10">
      <c r="A92" s="134"/>
      <c r="C92" s="135"/>
      <c r="F92" s="129"/>
      <c r="G92" s="60" t="s">
        <v>480</v>
      </c>
      <c r="H92" s="60"/>
      <c r="I92" s="136"/>
      <c r="J92" s="136"/>
    </row>
    <row r="93" spans="1:10">
      <c r="A93" s="134"/>
      <c r="C93" s="135"/>
      <c r="F93" s="129"/>
      <c r="G93" s="60" t="s">
        <v>481</v>
      </c>
      <c r="H93" s="60" t="s">
        <v>482</v>
      </c>
      <c r="I93" s="136"/>
      <c r="J93" s="136"/>
    </row>
    <row r="94" spans="1:10">
      <c r="A94" s="134"/>
      <c r="F94" s="58"/>
      <c r="G94" s="57"/>
      <c r="H94" s="60"/>
      <c r="I94" s="60"/>
      <c r="J94" s="60"/>
    </row>
    <row r="95" spans="1:10">
      <c r="A95" s="134"/>
      <c r="F95" s="58"/>
      <c r="G95" s="57"/>
      <c r="H95" s="60"/>
      <c r="I95" s="60"/>
      <c r="J95" s="60"/>
    </row>
    <row r="96" spans="1:10" ht="22.5">
      <c r="A96" s="134"/>
      <c r="C96" s="137" t="s">
        <v>483</v>
      </c>
      <c r="F96" s="129">
        <v>6</v>
      </c>
      <c r="G96" s="60" t="s">
        <v>484</v>
      </c>
      <c r="H96" s="60"/>
      <c r="I96" s="60" t="s">
        <v>485</v>
      </c>
      <c r="J96" s="60"/>
    </row>
    <row r="97" spans="1:10">
      <c r="A97" s="134"/>
      <c r="C97" s="137"/>
      <c r="F97" s="129"/>
      <c r="G97" s="60" t="s">
        <v>486</v>
      </c>
      <c r="H97" s="60"/>
      <c r="I97" s="60" t="s">
        <v>487</v>
      </c>
      <c r="J97" s="60"/>
    </row>
    <row r="98" spans="1:10" ht="33.75">
      <c r="A98" s="134"/>
      <c r="C98" s="137"/>
      <c r="F98" s="129"/>
      <c r="G98" s="60" t="s">
        <v>488</v>
      </c>
      <c r="H98" s="60"/>
      <c r="I98" s="60" t="s">
        <v>489</v>
      </c>
      <c r="J98" s="60"/>
    </row>
    <row r="99" spans="1:10">
      <c r="A99" s="134"/>
      <c r="C99" s="137"/>
      <c r="F99" s="129"/>
      <c r="G99" s="60" t="s">
        <v>490</v>
      </c>
      <c r="H99" s="60" t="s">
        <v>491</v>
      </c>
      <c r="I99" s="60" t="s">
        <v>492</v>
      </c>
      <c r="J99" s="60" t="s">
        <v>493</v>
      </c>
    </row>
    <row r="100" spans="1:10" ht="22.5">
      <c r="A100" s="134"/>
      <c r="C100" s="137"/>
      <c r="F100" s="129"/>
      <c r="G100" s="60" t="s">
        <v>489</v>
      </c>
      <c r="H100" s="60" t="s">
        <v>494</v>
      </c>
      <c r="I100" s="60"/>
      <c r="J100" s="60"/>
    </row>
    <row r="101" spans="1:10">
      <c r="A101" s="134"/>
      <c r="C101" s="137"/>
      <c r="F101" s="129"/>
      <c r="G101" s="60" t="s">
        <v>492</v>
      </c>
      <c r="H101" s="60" t="s">
        <v>495</v>
      </c>
      <c r="I101" s="60"/>
    </row>
  </sheetData>
  <mergeCells count="34">
    <mergeCell ref="A29:A101"/>
    <mergeCell ref="C29:C38"/>
    <mergeCell ref="F29:F38"/>
    <mergeCell ref="I32:I38"/>
    <mergeCell ref="J32:J38"/>
    <mergeCell ref="C41:C68"/>
    <mergeCell ref="F41:F68"/>
    <mergeCell ref="I48:I68"/>
    <mergeCell ref="J48:J68"/>
    <mergeCell ref="C71:C93"/>
    <mergeCell ref="F71:F93"/>
    <mergeCell ref="I78:I93"/>
    <mergeCell ref="J78:J93"/>
    <mergeCell ref="C96:C101"/>
    <mergeCell ref="F96:F101"/>
    <mergeCell ref="J15:J16"/>
    <mergeCell ref="C19:C26"/>
    <mergeCell ref="E19:E22"/>
    <mergeCell ref="F19:F22"/>
    <mergeCell ref="I19:I22"/>
    <mergeCell ref="J19:J22"/>
    <mergeCell ref="A2:A26"/>
    <mergeCell ref="C2:C16"/>
    <mergeCell ref="E2:E9"/>
    <mergeCell ref="F2:F9"/>
    <mergeCell ref="I6:I9"/>
    <mergeCell ref="E15:E16"/>
    <mergeCell ref="F15:F16"/>
    <mergeCell ref="I15:I16"/>
    <mergeCell ref="J6:J9"/>
    <mergeCell ref="E11:E13"/>
    <mergeCell ref="F11:F13"/>
    <mergeCell ref="I11:I13"/>
    <mergeCell ref="J11:J13"/>
  </mergeCells>
  <pageMargins left="0.7" right="0.7" top="0.75" bottom="0.75" header="0.3" footer="0.3"/>
  <pageSetup paperSize="9" orientation="portrait" r:id="rId1"/>
  <customProperties>
    <customPr name="Guid"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C4F83955AA2A8418BC1D00A818E7A27" ma:contentTypeVersion="1" ma:contentTypeDescription="Create a new document." ma:contentTypeScope="" ma:versionID="8c1be657fc61643787719aed6298a437">
  <xsd:schema xmlns:xsd="http://www.w3.org/2001/XMLSchema" xmlns:xs="http://www.w3.org/2001/XMLSchema" xmlns:p="http://schemas.microsoft.com/office/2006/metadata/properties" xmlns:ns2="526cb242-c8bd-4a35-8e8b-b473c98a789f" xmlns:ns3="17cb822f-b77e-4654-a993-e9a6bcd45fbd" targetNamespace="http://schemas.microsoft.com/office/2006/metadata/properties" ma:root="true" ma:fieldsID="1bf52638a39f11a75731e54553a6b547" ns2:_="" ns3:_="">
    <xsd:import namespace="526cb242-c8bd-4a35-8e8b-b473c98a789f"/>
    <xsd:import namespace="17cb822f-b77e-4654-a993-e9a6bcd45fbd"/>
    <xsd:element name="properties">
      <xsd:complexType>
        <xsd:sequence>
          <xsd:element name="documentManagement">
            <xsd:complexType>
              <xsd:all>
                <xsd:element ref="ns2:_dlc_DocId" minOccurs="0"/>
                <xsd:element ref="ns2:_dlc_DocIdUrl" minOccurs="0"/>
                <xsd:element ref="ns2:_dlc_DocIdPersistId" minOccurs="0"/>
                <xsd:element ref="ns3:Process_x0020_Step"/>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cb242-c8bd-4a35-8e8b-b473c98a789f"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7cb822f-b77e-4654-a993-e9a6bcd45fbd" elementFormDefault="qualified">
    <xsd:import namespace="http://schemas.microsoft.com/office/2006/documentManagement/types"/>
    <xsd:import namespace="http://schemas.microsoft.com/office/infopath/2007/PartnerControls"/>
    <xsd:element name="Process_x0020_Step" ma:index="12" ma:displayName="Process Step" ma:default="1-STRATEGY" ma:format="RadioButtons" ma:indexed="true" ma:internalName="Process_x0020_Step">
      <xsd:simpleType>
        <xsd:restriction base="dms:Choice">
          <xsd:enumeration value="1-STRATEGY"/>
          <xsd:enumeration value="2-QUALIFICATION"/>
          <xsd:enumeration value="3-CONTRACT"/>
          <xsd:enumeration value="4-TRANSFORMATION"/>
          <xsd:enumeration value="5-CLOSING"/>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ct:contentTypeSchema xmlns:ct="http://schemas.microsoft.com/office/2006/metadata/contentType" xmlns:ma="http://schemas.microsoft.com/office/2006/metadata/properties/metaAttributes" ct:_="" ma:_="" ma:contentTypeName="Document" ma:contentTypeID="0x0101004C9E61DEFE9FE842B6BDD8EF53EBD00D" ma:contentTypeVersion="4" ma:contentTypeDescription="Crée un document." ma:contentTypeScope="" ma:versionID="36890f631d9355069a310366f5dfbd25">
  <xsd:schema xmlns:xsd="http://www.w3.org/2001/XMLSchema" xmlns:xs="http://www.w3.org/2001/XMLSchema" xmlns:p="http://schemas.microsoft.com/office/2006/metadata/properties" xmlns:ns2="http://schemas.microsoft.com/sharepoint/v4" xmlns:ns3="a10ff884-cccc-4188-bb72-65ab05dcb4fc" targetNamespace="http://schemas.microsoft.com/office/2006/metadata/properties" ma:root="true" ma:fieldsID="e8ee114edbf2cfe81bf5ce1ad935a0b7" ns2:_="" ns3:_="">
    <xsd:import namespace="http://schemas.microsoft.com/sharepoint/v4"/>
    <xsd:import namespace="a10ff884-cccc-4188-bb72-65ab05dcb4fc"/>
    <xsd:element name="properties">
      <xsd:complexType>
        <xsd:sequence>
          <xsd:element name="documentManagement">
            <xsd:complexType>
              <xsd:all>
                <xsd:element ref="ns2:IconOverlay" minOccurs="0"/>
                <xsd:element ref="ns3:Statut_x0020_SIPOC" minOccurs="0"/>
                <xsd:element ref="ns3:h2tz" minOccurs="0"/>
                <xsd:element ref="ns3:_x006d_op1"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9"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10ff884-cccc-4188-bb72-65ab05dcb4fc" elementFormDefault="qualified">
    <xsd:import namespace="http://schemas.microsoft.com/office/2006/documentManagement/types"/>
    <xsd:import namespace="http://schemas.microsoft.com/office/infopath/2007/PartnerControls"/>
    <xsd:element name="Statut_x0020_SIPOC" ma:index="10" nillable="true" ma:displayName="Statut SIPOC" ma:internalName="Statut_x0020_SIPOC">
      <xsd:simpleType>
        <xsd:restriction base="dms:Text">
          <xsd:maxLength value="255"/>
        </xsd:restriction>
      </xsd:simpleType>
    </xsd:element>
    <xsd:element name="h2tz" ma:index="11" nillable="true" ma:displayName="Famille" ma:internalName="h2tz">
      <xsd:simpleType>
        <xsd:restriction base="dms:Text"/>
      </xsd:simpleType>
    </xsd:element>
    <xsd:element name="_x006d_op1" ma:index="12" nillable="true" ma:displayName="Famille" ma:internalName="_x006d_op1">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tatut_x0020_SIPOC xmlns="a10ff884-cccc-4188-bb72-65ab05dcb4fc" xsi:nil="true"/>
    <h2tz xmlns="a10ff884-cccc-4188-bb72-65ab05dcb4fc" xsi:nil="true"/>
    <IconOverlay xmlns="http://schemas.microsoft.com/sharepoint/v4" xsi:nil="true"/>
    <_x006d_op1 xmlns="a10ff884-cccc-4188-bb72-65ab05dcb4fc"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10D28F7-1197-4F62-B82D-8E022180B6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6cb242-c8bd-4a35-8e8b-b473c98a789f"/>
    <ds:schemaRef ds:uri="17cb822f-b77e-4654-a993-e9a6bcd45f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50FC1E6-0D5F-4201-844B-D63EFDA3D489}"/>
</file>

<file path=customXml/itemProps3.xml><?xml version="1.0" encoding="utf-8"?>
<ds:datastoreItem xmlns:ds="http://schemas.openxmlformats.org/officeDocument/2006/customXml" ds:itemID="{B83C425C-53FD-470C-A288-33D0EE2D88D8}"/>
</file>

<file path=customXml/itemProps4.xml><?xml version="1.0" encoding="utf-8"?>
<ds:datastoreItem xmlns:ds="http://schemas.openxmlformats.org/officeDocument/2006/customXml" ds:itemID="{B8F670AB-DDFD-4059-A1C9-DF63B62B5DB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2</vt:i4>
      </vt:variant>
    </vt:vector>
  </HeadingPairs>
  <TitlesOfParts>
    <vt:vector size="7" baseType="lpstr">
      <vt:lpstr>Team Context</vt:lpstr>
      <vt:lpstr>BSC proposals</vt:lpstr>
      <vt:lpstr>ITEC assessment-grid</vt:lpstr>
      <vt:lpstr>Pratiques &amp; outils</vt:lpstr>
      <vt:lpstr>ITIM</vt:lpstr>
      <vt:lpstr>Liste1</vt:lpstr>
      <vt:lpstr>LIste2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Clement ROCHAS</dc:creator>
  <cp:lastModifiedBy>PASCALE POTHIN (X149281)</cp:lastModifiedBy>
  <dcterms:created xsi:type="dcterms:W3CDTF">2015-03-05T15:04:15Z</dcterms:created>
  <dcterms:modified xsi:type="dcterms:W3CDTF">2017-06-13T09:55:39Z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ea5ef9ee-7a46-4eaf-b4ad-8361cf3ac0dd</vt:lpwstr>
  </property>
  <property fmtid="{D5CDD505-2E9C-101B-9397-08002B2CF9AE}" pid="3" name="ContentTypeId">
    <vt:lpwstr>0x0101004C9E61DEFE9FE842B6BDD8EF53EBD00D</vt:lpwstr>
  </property>
  <property fmtid="{D5CDD505-2E9C-101B-9397-08002B2CF9AE}" pid="4" name="Tags">
    <vt:lpwstr/>
  </property>
</Properties>
</file>