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4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52511"/>
</workbook>
</file>

<file path=xl/calcChain.xml><?xml version="1.0" encoding="utf-8"?>
<calcChain xmlns="http://schemas.openxmlformats.org/spreadsheetml/2006/main">
  <c r="Y15" i="1" l="1"/>
  <c r="Y16" i="1"/>
  <c r="Y14" i="1"/>
  <c r="Y12" i="1"/>
  <c r="Y11" i="1"/>
  <c r="AA5" i="1"/>
  <c r="AA6" i="1"/>
  <c r="AA7" i="1"/>
  <c r="AA8" i="1"/>
  <c r="AA4" i="1"/>
  <c r="Y5" i="1"/>
  <c r="Y6" i="1"/>
  <c r="Y7" i="1"/>
  <c r="Y8" i="1"/>
  <c r="Y4" i="1"/>
  <c r="X16" i="1"/>
  <c r="X15" i="1"/>
  <c r="X14" i="1"/>
  <c r="X12" i="1"/>
  <c r="X11" i="1"/>
  <c r="X8" i="1"/>
  <c r="X7" i="1"/>
  <c r="X5" i="1"/>
  <c r="X6" i="1"/>
  <c r="X4" i="1"/>
  <c r="W15" i="1"/>
  <c r="W16" i="1"/>
  <c r="W14" i="1"/>
  <c r="W11" i="1"/>
  <c r="W12" i="1"/>
  <c r="W8" i="1"/>
  <c r="W6" i="1"/>
  <c r="W5" i="1"/>
  <c r="W7" i="1"/>
  <c r="W4" i="1"/>
</calcChain>
</file>

<file path=xl/sharedStrings.xml><?xml version="1.0" encoding="utf-8"?>
<sst xmlns="http://schemas.openxmlformats.org/spreadsheetml/2006/main" count="1260" uniqueCount="665">
  <si>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</si>
  <si>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</si>
  <si>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</si>
  <si>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</si>
  <si>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</si>
  <si>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</si>
  <si>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</si>
  <si>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</si>
  <si>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</si>
  <si>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</si>
  <si>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</si>
  <si>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</si>
  <si>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</si>
  <si>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</si>
  <si>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</si>
  <si>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</si>
  <si>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</si>
  <si>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</si>
  <si>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</si>
  <si>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</si>
  <si>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</si>
  <si>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</si>
  <si>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</si>
  <si>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</si>
  <si>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</si>
  <si>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</si>
  <si>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</si>
  <si>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</si>
  <si>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</si>
  <si>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</si>
  <si>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</si>
  <si>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</si>
  <si>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</si>
  <si>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</si>
  <si>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</si>
  <si>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</si>
  <si>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</si>
  <si>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</si>
  <si>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</si>
  <si>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</si>
  <si>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</si>
  <si>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</si>
  <si>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</si>
  <si>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</si>
  <si>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</si>
  <si>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</si>
  <si>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</si>
  <si>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</si>
  <si>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</si>
  <si>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</si>
  <si>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</si>
  <si>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</si>
  <si>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</si>
  <si>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</si>
  <si>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</si>
  <si>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</si>
  <si>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</si>
  <si>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</si>
  <si>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</si>
  <si>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</si>
  <si>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</si>
  <si>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</si>
  <si>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</si>
  <si>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</si>
  <si>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</si>
  <si>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</si>
  <si>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</si>
  <si>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</si>
  <si>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</si>
  <si>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</si>
  <si>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</si>
  <si>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</si>
  <si>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</si>
  <si>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</si>
  <si>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</si>
  <si>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</si>
  <si>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</si>
  <si>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</si>
  <si>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</si>
  <si>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</si>
  <si>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</si>
  <si>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</si>
  <si>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</si>
  <si>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</si>
  <si>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</si>
  <si>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</si>
  <si>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</si>
  <si>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</si>
  <si>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</si>
  <si>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</si>
  <si>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</si>
  <si>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</si>
  <si>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</si>
  <si>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</si>
  <si>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</si>
  <si>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</si>
  <si>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</si>
  <si>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</si>
  <si>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</si>
  <si>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</si>
  <si>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</si>
  <si>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</si>
  <si>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</si>
  <si>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</si>
  <si>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</si>
  <si>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</si>
  <si>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</si>
  <si>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</si>
  <si>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</si>
  <si>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</si>
  <si>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</si>
  <si>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</si>
  <si>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</si>
  <si>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</si>
  <si>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</si>
  <si>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</si>
  <si>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</si>
  <si>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</si>
  <si>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</si>
  <si>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</si>
  <si>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</si>
  <si>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</si>
  <si>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</si>
  <si>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</si>
  <si>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</si>
  <si>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</si>
  <si>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</si>
  <si>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</si>
  <si>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</si>
  <si>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</si>
  <si>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</si>
  <si>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</si>
  <si>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</si>
  <si>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</si>
  <si>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</si>
  <si>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</si>
  <si>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</si>
  <si>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</si>
  <si>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</si>
  <si>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</si>
  <si>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</si>
  <si>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</si>
  <si>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</si>
  <si>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</si>
  <si>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</si>
  <si>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</si>
  <si>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</si>
  <si>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</si>
  <si>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</si>
  <si>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</si>
  <si>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</si>
  <si>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</si>
  <si>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</si>
  <si>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</si>
  <si>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</si>
  <si>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</si>
  <si>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</si>
  <si>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</si>
  <si>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</si>
  <si>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</si>
  <si>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</si>
  <si>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</si>
  <si>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</si>
  <si>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</si>
  <si>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</si>
  <si>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</si>
  <si>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</si>
  <si>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</si>
  <si>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</si>
  <si>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</si>
  <si>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</si>
  <si>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</si>
  <si>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</si>
  <si>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</si>
  <si>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</si>
  <si>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</si>
  <si>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</si>
  <si>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</si>
  <si>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</si>
  <si>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</si>
  <si>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</si>
  <si>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</si>
  <si>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</si>
  <si>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</si>
  <si>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</si>
  <si>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</si>
  <si>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</si>
  <si>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</si>
  <si>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</si>
  <si>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</si>
  <si>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</si>
  <si>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</si>
  <si>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</si>
  <si>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</si>
  <si>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</si>
  <si>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</si>
  <si>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</si>
  <si>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</si>
  <si>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</si>
  <si>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</si>
  <si>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</si>
  <si>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</si>
  <si>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</si>
  <si>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</si>
  <si>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</si>
  <si>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</si>
  <si>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</si>
  <si>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</si>
  <si>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</si>
  <si>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</si>
  <si>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</si>
  <si>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</si>
  <si>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</si>
  <si>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</si>
  <si>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</si>
  <si>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</si>
  <si>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</si>
  <si>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</si>
  <si>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</si>
  <si>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</si>
  <si>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</si>
  <si>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</si>
  <si>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</si>
  <si>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</si>
  <si>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</si>
  <si>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</si>
  <si>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</si>
  <si>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</si>
  <si>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</si>
  <si>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</si>
  <si>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</si>
  <si>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</si>
  <si>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</si>
  <si>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</si>
  <si>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</si>
  <si>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</si>
  <si>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</si>
  <si>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</si>
  <si>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</si>
  <si>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</si>
  <si>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</si>
  <si>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</si>
  <si>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</si>
  <si>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</si>
  <si>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</si>
  <si>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</si>
  <si>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</si>
  <si>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</si>
  <si>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</si>
  <si>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</si>
  <si>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</si>
  <si>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</si>
  <si>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</si>
  <si>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</si>
  <si>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</si>
  <si>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</si>
  <si>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</si>
  <si>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</si>
  <si>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</si>
  <si>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</si>
  <si>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</si>
  <si>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</si>
  <si>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</si>
  <si>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</si>
  <si>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</si>
  <si>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</si>
  <si>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</si>
  <si>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</si>
  <si>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</si>
  <si>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</si>
  <si>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</si>
  <si>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</si>
  <si>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</si>
  <si>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</si>
  <si>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</si>
  <si>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</si>
  <si>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</si>
  <si>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</si>
  <si>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</si>
  <si>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</si>
  <si>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</si>
  <si>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</si>
  <si>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</si>
  <si>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</si>
  <si>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</si>
  <si>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</si>
  <si>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</si>
  <si>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</si>
  <si>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</si>
  <si>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</si>
  <si>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</si>
  <si>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</si>
  <si>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</si>
  <si>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</si>
  <si>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</si>
  <si>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</si>
  <si>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</si>
  <si>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</si>
  <si>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</si>
  <si>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</si>
  <si>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</si>
  <si>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</si>
  <si>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</si>
  <si>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</si>
  <si>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</si>
  <si>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</si>
  <si>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</si>
  <si>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</si>
  <si>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</si>
  <si>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</si>
  <si>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</si>
  <si>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</si>
  <si>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</si>
  <si>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</si>
  <si>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</si>
  <si>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</si>
  <si>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</si>
  <si>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</si>
  <si>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</si>
  <si>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</si>
  <si>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</si>
  <si>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</si>
  <si>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</si>
  <si>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</si>
  <si>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</si>
  <si>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</si>
  <si>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</si>
  <si>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</si>
  <si>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</si>
  <si>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</si>
  <si>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</si>
  <si>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</si>
  <si>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</si>
  <si>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</si>
  <si>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</si>
  <si>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</si>
  <si>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</si>
  <si>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</si>
  <si>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</si>
  <si>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</si>
  <si>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</si>
  <si>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</si>
  <si>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</si>
  <si>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</si>
  <si>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</si>
  <si>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</si>
  <si>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</si>
  <si>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</si>
  <si>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</si>
  <si>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</si>
  <si>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</si>
  <si>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</si>
  <si>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</si>
  <si>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</si>
  <si>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</si>
  <si>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</si>
  <si>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</si>
  <si>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</si>
  <si>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</si>
  <si>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</si>
  <si>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</si>
  <si>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</si>
  <si>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</si>
  <si>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</si>
  <si>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</si>
  <si>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</si>
  <si>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</si>
  <si>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</si>
  <si>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</si>
  <si>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</si>
  <si>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</si>
  <si>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</si>
  <si>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</si>
  <si>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</si>
  <si>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</si>
  <si>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</si>
  <si>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</si>
  <si>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</si>
  <si>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</si>
  <si>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</si>
  <si>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</si>
  <si>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</si>
  <si>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</si>
  <si>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</si>
  <si>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</si>
  <si>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</si>
  <si>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</si>
  <si>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</si>
  <si>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</si>
  <si>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</si>
  <si>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</si>
  <si>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</si>
  <si>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</si>
  <si>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</si>
  <si>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</si>
  <si>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</si>
  <si>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</si>
  <si>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</si>
  <si>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</si>
  <si>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</si>
  <si>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</si>
  <si>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</si>
  <si>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</si>
  <si>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</si>
  <si>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</si>
  <si>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</si>
  <si>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</si>
  <si>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</si>
  <si>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</si>
  <si>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</si>
  <si>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</si>
  <si>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</si>
  <si>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</si>
  <si>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</si>
  <si>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</si>
  <si>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</si>
  <si>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</si>
  <si>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</si>
  <si>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</si>
  <si>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</si>
  <si>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</si>
  <si>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</si>
  <si>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</si>
  <si>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</si>
  <si>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</si>
  <si>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</si>
  <si>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</si>
  <si>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</si>
  <si>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</si>
  <si>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</si>
  <si>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</si>
  <si>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</si>
  <si>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</si>
  <si>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</si>
  <si>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</si>
  <si>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</si>
  <si>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</si>
  <si>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</si>
  <si>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</si>
  <si>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</si>
  <si>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</si>
  <si>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</si>
  <si>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</si>
  <si>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</si>
  <si>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</si>
  <si>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</si>
  <si>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</si>
  <si>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</si>
  <si>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</si>
  <si>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</si>
  <si>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</si>
  <si>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</si>
  <si>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</si>
  <si>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</si>
  <si>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</si>
  <si>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</si>
  <si>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</si>
  <si>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</si>
  <si>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</si>
  <si>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</si>
  <si>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</si>
  <si>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</si>
  <si>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</si>
  <si>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</si>
  <si>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</si>
  <si>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</si>
  <si>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</si>
  <si>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</si>
  <si>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</si>
  <si>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</si>
  <si>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</si>
  <si>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</si>
  <si>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</si>
  <si>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</si>
  <si>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</si>
  <si>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</si>
  <si>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</si>
  <si>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</si>
  <si>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</si>
  <si>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</si>
  <si>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</si>
  <si>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</si>
  <si>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</si>
  <si>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</si>
  <si>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</si>
  <si>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</si>
  <si>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</si>
  <si>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</si>
  <si>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</si>
  <si>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</si>
  <si>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</si>
  <si>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</si>
  <si>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</si>
  <si>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</si>
  <si>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</si>
  <si>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</si>
  <si>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</si>
  <si>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</si>
  <si>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</si>
  <si>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</si>
  <si>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</si>
  <si>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</si>
  <si>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</si>
  <si>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</si>
  <si>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</si>
  <si>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</si>
  <si>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</si>
  <si>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</si>
  <si>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</si>
  <si>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</si>
  <si>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</si>
  <si>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</si>
  <si>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</si>
  <si>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</si>
  <si>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</si>
  <si>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</si>
  <si>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</si>
  <si>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</si>
  <si>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</si>
  <si>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</si>
  <si>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</si>
  <si>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</si>
  <si>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</si>
  <si>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</si>
  <si>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</si>
  <si>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</si>
  <si>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</si>
  <si>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</si>
  <si>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</si>
  <si>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</si>
  <si>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</si>
  <si>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</si>
  <si>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</si>
  <si>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</si>
  <si>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</si>
  <si>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</si>
  <si>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</si>
  <si>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</si>
  <si>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</si>
  <si>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</si>
  <si>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</si>
  <si>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</si>
  <si>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</si>
  <si>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</si>
  <si>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</si>
  <si>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</si>
  <si>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</si>
  <si>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</si>
  <si>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</si>
  <si>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</si>
  <si>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</si>
  <si>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</si>
  <si>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</si>
  <si>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</si>
  <si>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</si>
  <si>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</si>
  <si>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</si>
  <si>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</si>
  <si>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</si>
  <si>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</si>
  <si>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</si>
  <si>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</si>
  <si>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</si>
  <si>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</si>
  <si>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</si>
  <si>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</si>
  <si>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</si>
  <si>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</si>
  <si>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</si>
  <si>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</si>
  <si>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</si>
  <si>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</si>
  <si>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</si>
  <si>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</si>
  <si>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</si>
  <si>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</si>
  <si>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</si>
  <si>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</si>
  <si>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</si>
  <si>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</si>
  <si>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</si>
  <si>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</si>
  <si>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</si>
  <si>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</si>
  <si>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</si>
  <si>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</si>
  <si>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</si>
  <si>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</si>
  <si>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</si>
  <si>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</si>
  <si>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</si>
  <si>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</si>
  <si>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</si>
  <si>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</si>
  <si>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</si>
  <si>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</si>
  <si>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</si>
  <si>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</si>
  <si>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</si>
  <si>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</si>
  <si>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</si>
  <si>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</si>
  <si>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</si>
  <si>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</si>
  <si>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</si>
  <si>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</si>
  <si>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</si>
  <si>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</si>
  <si>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</si>
  <si>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</si>
  <si>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</si>
  <si>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</si>
  <si>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</si>
  <si>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</si>
  <si>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</si>
  <si>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</si>
  <si>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</si>
  <si>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</si>
  <si>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</si>
  <si>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</si>
  <si>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</si>
  <si>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</si>
  <si>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</si>
  <si>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</si>
  <si>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</si>
  <si>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</si>
  <si>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</si>
  <si>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</si>
  <si>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</si>
  <si>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</si>
  <si>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</si>
  <si>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</si>
  <si>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</si>
  <si>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</si>
  <si>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</si>
  <si>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</si>
  <si>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</si>
  <si>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</si>
  <si>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</si>
  <si>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</si>
  <si>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</si>
  <si>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</si>
  <si>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</si>
  <si>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</si>
  <si>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</si>
  <si>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</si>
  <si>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</si>
  <si>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</si>
  <si>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</si>
  <si>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</si>
  <si>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</si>
  <si>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</si>
  <si>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</si>
  <si>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</si>
  <si>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</si>
  <si>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</si>
  <si>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</si>
  <si>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</si>
  <si>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</si>
  <si>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COUNTIF</t>
  </si>
  <si>
    <t>&gt; 20000</t>
  </si>
  <si>
    <t>&lt; 10000</t>
  </si>
  <si>
    <t>SUMIF</t>
  </si>
  <si>
    <t>AVERAGEIF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</si>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</sst>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4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topLeftCell="O1" zoomScaleNormal="100" workbookViewId="0">
      <pane ySplit="1" topLeftCell="A2" activePane="bottomLeft" state="frozen"/>
      <selection pane="bottomLeft" activeCell="Y16" sqref="Y16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  <col min="22" max="22" width="15.5703125" customWidth="1"/>
    <col min="23" max="23" width="12.5703125" customWidth="1"/>
    <col min="24" max="24" width="14.7109375" customWidth="1"/>
    <col min="25" max="25" width="11.5703125" bestFit="1" customWidth="1"/>
    <col min="27" max="27" width="11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7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  <c r="W3" s="6" t="s">
        <v>659</v>
      </c>
      <c r="X3" s="6" t="s">
        <v>662</v>
      </c>
      <c r="Y3" s="6" t="s">
        <v>663</v>
      </c>
    </row>
    <row r="4" spans="1:27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  <c r="V4" t="s">
        <v>53</v>
      </c>
      <c r="W4">
        <f>COUNTIF(R:R,V4)</f>
        <v>24</v>
      </c>
      <c r="X4" s="7">
        <f>SUMIF(R:R,V4,O:O)</f>
        <v>663045</v>
      </c>
      <c r="Y4" s="7">
        <f>AVERAGEIF(R:R,V4,O:O)</f>
        <v>27626.875</v>
      </c>
      <c r="AA4" s="8">
        <f>X4/W4</f>
        <v>27626.875</v>
      </c>
    </row>
    <row r="5" spans="1:27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  <c r="V5" t="s">
        <v>66</v>
      </c>
      <c r="W5">
        <f>COUNTIF(R:R,V5)</f>
        <v>26</v>
      </c>
      <c r="X5" s="7">
        <f t="shared" ref="X5:X8" si="0">SUMIF(R:R,V5,O:O)</f>
        <v>642330</v>
      </c>
      <c r="Y5" s="7">
        <f t="shared" ref="Y5:Y8" si="1">AVERAGEIF(R:R,V5,O:O)</f>
        <v>24705</v>
      </c>
      <c r="AA5" s="8">
        <f t="shared" ref="AA5:AA8" si="2">X5/W5</f>
        <v>24705</v>
      </c>
    </row>
    <row r="6" spans="1:27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  <c r="V6" t="s">
        <v>111</v>
      </c>
      <c r="W6">
        <f>COUNTIF(R:R,V6)</f>
        <v>1</v>
      </c>
      <c r="X6" s="7">
        <f t="shared" si="0"/>
        <v>16322</v>
      </c>
      <c r="Y6" s="7">
        <f t="shared" si="1"/>
        <v>16322</v>
      </c>
      <c r="AA6" s="8">
        <f t="shared" si="2"/>
        <v>16322</v>
      </c>
    </row>
    <row r="7" spans="1:27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  <c r="V7" t="s">
        <v>43</v>
      </c>
      <c r="W7">
        <f t="shared" ref="W5:W8" si="3">COUNTIF(R:R,V7)</f>
        <v>22</v>
      </c>
      <c r="X7" s="7">
        <f>SUMIF(R:R,V7,O:O)</f>
        <v>377119</v>
      </c>
      <c r="Y7" s="7">
        <f t="shared" si="1"/>
        <v>17141.772727272728</v>
      </c>
      <c r="AA7" s="8">
        <f t="shared" si="2"/>
        <v>17141.772727272728</v>
      </c>
    </row>
    <row r="8" spans="1:27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  <c r="V8" t="s">
        <v>31</v>
      </c>
      <c r="W8">
        <f>COUNTIF(R:R,V8)</f>
        <v>19</v>
      </c>
      <c r="X8" s="7">
        <f>SUMIF(R:R,V8,O:O)</f>
        <v>302125</v>
      </c>
      <c r="Y8" s="7">
        <f t="shared" si="1"/>
        <v>15901.315789473685</v>
      </c>
      <c r="AA8" s="8">
        <f t="shared" si="2"/>
        <v>15901.315789473685</v>
      </c>
    </row>
    <row r="9" spans="1:27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7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  <c r="V10" t="s">
        <v>14</v>
      </c>
    </row>
    <row r="11" spans="1:27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  <c r="V11" t="s">
        <v>660</v>
      </c>
      <c r="W11">
        <f>COUNTIF(O:O,"&gt;20000")</f>
        <v>49</v>
      </c>
      <c r="X11" s="7">
        <f>SUMIF(O:O,"&gt;20000")</f>
        <v>1475495</v>
      </c>
      <c r="Y11" s="7">
        <f>AVERAGEIF(O:O,"&gt;20000")</f>
        <v>30112.142857142859</v>
      </c>
    </row>
    <row r="12" spans="1:27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  <c r="V12" t="s">
        <v>661</v>
      </c>
      <c r="W12">
        <f>COUNTIF(O:O,"&lt;10000")</f>
        <v>1</v>
      </c>
      <c r="X12" s="7">
        <f>SUMIF(O:O,"&lt;10000")</f>
        <v>9500</v>
      </c>
      <c r="Y12" s="7">
        <f>AVERAGEIF(O:O,"&lt;10000")</f>
        <v>9500</v>
      </c>
    </row>
    <row r="13" spans="1:27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7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  <c r="V14" t="s">
        <v>30</v>
      </c>
      <c r="W14">
        <f>COUNTIF(Q:Q,V14)</f>
        <v>43</v>
      </c>
      <c r="X14" s="7">
        <f>SUMIF(Q:Q,V14,O:O)</f>
        <v>1118026</v>
      </c>
      <c r="Y14" s="7">
        <f>AVERAGEIF(Q:Q,V14,O:O)</f>
        <v>26000.60465116279</v>
      </c>
    </row>
    <row r="15" spans="1:27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  <c r="V15" t="s">
        <v>42</v>
      </c>
      <c r="W15">
        <f t="shared" ref="W15:W16" si="4">COUNTIF(Q:Q,V15)</f>
        <v>47</v>
      </c>
      <c r="X15" s="7">
        <f t="shared" ref="X15:X16" si="5">SUMIF(Q:Q,V15,O:O)</f>
        <v>844545</v>
      </c>
      <c r="Y15" s="7">
        <f t="shared" ref="Y15:Y16" si="6">AVERAGEIF(Q:Q,V15,O:O)</f>
        <v>17969.042553191488</v>
      </c>
    </row>
    <row r="16" spans="1:27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  <c r="V16" t="s">
        <v>664</v>
      </c>
      <c r="W16">
        <f t="shared" si="4"/>
        <v>9</v>
      </c>
      <c r="X16" s="7">
        <f>SUMIF(Q:Q,V16,O:O)</f>
        <v>226370</v>
      </c>
      <c r="Y16" s="7">
        <f t="shared" si="6"/>
        <v>25152.222222222223</v>
      </c>
    </row>
    <row r="17" spans="1:18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2013-07-18T21:54:17Z</dcterms:modified>
</cp:coreProperties>
</file>