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ichael Brookes\Desktop\Working Files\Chapter 04\"/>
    </mc:Choice>
  </mc:AlternateContent>
  <bookViews>
    <workbookView xWindow="0" yWindow="1485" windowWidth="34125" windowHeight="19635"/>
  </bookViews>
  <sheets>
    <sheet name="Open Invoices" sheetId="4" r:id="rId1"/>
    <sheet name="Holidays" sheetId="7" r:id="rId2"/>
    <sheet name="scratch" sheetId="3" state="hidden" r:id="rId3"/>
  </sheets>
  <definedNames>
    <definedName name="_xlnm.Print_Titles" localSheetId="0">'Open Invoices'!$1:$1</definedName>
    <definedName name="Slicer_Sales_Agent">#N/A</definedName>
    <definedName name="Slicer_Sales_Category">#N/A</definedName>
    <definedName name="Slicer_Sales_Region">#N/A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3" l="1"/>
  <c r="Y14" i="3"/>
  <c r="Y15" i="3" s="1"/>
  <c r="Y16" i="3" s="1"/>
  <c r="F16" i="3"/>
  <c r="E16" i="3" s="1"/>
  <c r="F15" i="3"/>
  <c r="E15" i="3" s="1"/>
  <c r="F14" i="3"/>
  <c r="E14" i="3" s="1"/>
  <c r="E13" i="3"/>
  <c r="V13" i="3"/>
  <c r="Q15" i="3"/>
  <c r="Q14" i="3"/>
  <c r="Q13" i="3"/>
  <c r="L16" i="3"/>
  <c r="G16" i="3"/>
  <c r="J16" i="3"/>
  <c r="L15" i="3"/>
  <c r="L14" i="3"/>
  <c r="L13" i="3"/>
  <c r="G15" i="3"/>
  <c r="G14" i="3"/>
  <c r="G13" i="3"/>
  <c r="P15" i="3" l="1"/>
  <c r="O15" i="3" s="1"/>
  <c r="K15" i="3" l="1"/>
  <c r="J15" i="3" s="1"/>
  <c r="U13" i="3"/>
  <c r="T13" i="3" s="1"/>
  <c r="P14" i="3"/>
  <c r="O14" i="3" s="1"/>
  <c r="P13" i="3"/>
  <c r="O13" i="3" s="1"/>
  <c r="K14" i="3"/>
  <c r="K13" i="3"/>
  <c r="J14" i="3" l="1"/>
  <c r="J13" i="3"/>
  <c r="AA12" i="3"/>
  <c r="AD9" i="3" l="1"/>
  <c r="K16" i="3"/>
  <c r="K17" i="3" s="1"/>
  <c r="AE12" i="3" l="1"/>
  <c r="AG12" i="3" s="1"/>
  <c r="AD13" i="3"/>
  <c r="AD12" i="3"/>
  <c r="AE13" i="3"/>
  <c r="AE14" i="3"/>
  <c r="AD15" i="3"/>
  <c r="AE15" i="3"/>
  <c r="AD14" i="3"/>
  <c r="AE11" i="3"/>
  <c r="AD16" i="3"/>
  <c r="AE16" i="3"/>
  <c r="AJ16" i="3" s="1"/>
  <c r="AJ15" i="3" l="1"/>
  <c r="AI15" i="3"/>
  <c r="AH14" i="3"/>
  <c r="AI14" i="3"/>
  <c r="AG13" i="3"/>
  <c r="AH13" i="3"/>
  <c r="C7" i="3" l="1"/>
  <c r="M11" i="3" l="1"/>
  <c r="M15" i="3" s="1"/>
  <c r="W11" i="3"/>
  <c r="W13" i="3" s="1"/>
  <c r="R11" i="3"/>
  <c r="R14" i="3" s="1"/>
  <c r="H11" i="3"/>
  <c r="H15" i="3" s="1"/>
  <c r="M17" i="3"/>
  <c r="AD11" i="3"/>
  <c r="R15" i="3" l="1"/>
  <c r="M13" i="3"/>
  <c r="R13" i="3"/>
  <c r="M16" i="3"/>
  <c r="M14" i="3"/>
  <c r="H16" i="3"/>
  <c r="H14" i="3"/>
  <c r="H13" i="3"/>
</calcChain>
</file>

<file path=xl/sharedStrings.xml><?xml version="1.0" encoding="utf-8"?>
<sst xmlns="http://schemas.openxmlformats.org/spreadsheetml/2006/main" count="71" uniqueCount="52">
  <si>
    <t>Identified</t>
  </si>
  <si>
    <t>Contacted</t>
  </si>
  <si>
    <t>Discussion</t>
  </si>
  <si>
    <t>Won</t>
  </si>
  <si>
    <t>y</t>
  </si>
  <si>
    <t>*** This sheet to remain hidden ***</t>
  </si>
  <si>
    <t>Stage</t>
  </si>
  <si>
    <t>IDENTIFIED</t>
  </si>
  <si>
    <t>CONTACTED</t>
  </si>
  <si>
    <t>DISCUSSION</t>
  </si>
  <si>
    <t>WON</t>
  </si>
  <si>
    <t>Percentages Series &amp; Labels</t>
  </si>
  <si>
    <t>Average Y:</t>
  </si>
  <si>
    <t>x</t>
  </si>
  <si>
    <t>Rim</t>
  </si>
  <si>
    <t>Won Dot</t>
  </si>
  <si>
    <t>Stage Totals &amp; Labels</t>
  </si>
  <si>
    <t>Offsets</t>
  </si>
  <si>
    <t>Label</t>
  </si>
  <si>
    <t>Lost Totals &amp; Labels</t>
  </si>
  <si>
    <t>Unqualified Total &amp; Label</t>
  </si>
  <si>
    <t>Value</t>
  </si>
  <si>
    <t>Edges</t>
  </si>
  <si>
    <t>Robert Walters</t>
  </si>
  <si>
    <t>School of Fine Art</t>
  </si>
  <si>
    <t>Sunil Uppal</t>
  </si>
  <si>
    <t>Northwind Traders</t>
  </si>
  <si>
    <t>Diane Margheim</t>
  </si>
  <si>
    <t>Fabrikam, Inc.</t>
  </si>
  <si>
    <t>Susan W. Eaton</t>
  </si>
  <si>
    <t>Blue Yonder Airlines</t>
  </si>
  <si>
    <t>Gabriele Cannata</t>
  </si>
  <si>
    <t>Alpine Ski House</t>
  </si>
  <si>
    <t>Angela Barbariol</t>
  </si>
  <si>
    <t>Adventure Works</t>
  </si>
  <si>
    <t>Company</t>
  </si>
  <si>
    <t>Contact</t>
  </si>
  <si>
    <t>Invoice Date</t>
  </si>
  <si>
    <t>Due Date</t>
  </si>
  <si>
    <t>Amount</t>
  </si>
  <si>
    <t>Invoice No</t>
  </si>
  <si>
    <t>Aging</t>
  </si>
  <si>
    <t>Holidays</t>
  </si>
  <si>
    <t>New Year's</t>
  </si>
  <si>
    <t>MLK Day</t>
  </si>
  <si>
    <t>Memorial Day</t>
  </si>
  <si>
    <t>Independence day</t>
  </si>
  <si>
    <t>Labor Day</t>
  </si>
  <si>
    <t>Thanksgiving</t>
  </si>
  <si>
    <t>Christmas</t>
  </si>
  <si>
    <t>Columbus Day</t>
  </si>
  <si>
    <t>Total Open invoices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</si>
</sst>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43" formatCode="_(* #,##0.00_);_(* \(#,##0.00\);_(* &quot;-&quot;??_);_(@_)"/>
  </numFmts>
  <fonts count="17" x14ac:knownFonts="1">
    <font>
      <sz val="10"/>
      <color theme="7" tint="-0.499984740745262"/>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color theme="0"/>
      <name val="Calibri"/>
      <family val="2"/>
      <scheme val="minor"/>
    </font>
    <font>
      <b/>
      <sz val="39"/>
      <color theme="7" tint="-0.499984740745262"/>
      <name val="Calibri"/>
      <family val="2"/>
      <scheme val="minor"/>
    </font>
    <font>
      <sz val="37"/>
      <color theme="5"/>
      <name val="Calibri"/>
      <family val="2"/>
      <scheme val="minor"/>
    </font>
    <font>
      <b/>
      <sz val="10"/>
      <color theme="7" tint="-0.499984740745262"/>
      <name val="Calibri"/>
      <family val="2"/>
      <scheme val="minor"/>
    </font>
    <font>
      <sz val="8"/>
      <color theme="1" tint="0.24994659260841701"/>
      <name val="Calibri"/>
      <family val="2"/>
      <scheme val="minor"/>
    </font>
    <font>
      <b/>
      <sz val="12"/>
      <color theme="1" tint="0.24994659260841701"/>
      <name val="Calibri Light"/>
      <family val="2"/>
      <scheme val="major"/>
    </font>
    <font>
      <b/>
      <sz val="14"/>
      <color theme="1" tint="0.24994659260841701"/>
      <name val="Calibri Light"/>
      <family val="2"/>
      <scheme val="major"/>
    </font>
    <font>
      <b/>
      <sz val="28"/>
      <color theme="1" tint="0.34998626667073579"/>
      <name val="Calibri Light"/>
      <family val="2"/>
      <scheme val="major"/>
    </font>
    <font>
      <sz val="12"/>
      <color theme="1" tint="0.24994659260841701"/>
      <name val="Calibri"/>
      <family val="2"/>
      <scheme val="minor"/>
    </font>
    <font>
      <sz val="12"/>
      <color theme="1"/>
      <name val="Calibri"/>
      <family val="2"/>
      <scheme val="minor"/>
    </font>
    <font>
      <b/>
      <sz val="12"/>
      <color theme="1"/>
      <name val="Calibri"/>
      <family val="2"/>
      <scheme val="minor"/>
    </font>
    <font>
      <sz val="10"/>
      <color theme="7" tint="-0.499984740745262"/>
      <name val="Calibri"/>
      <family val="2"/>
      <scheme val="minor"/>
    </font>
    <font>
      <b/>
      <sz val="12"/>
      <color theme="1" tint="0.2499465926084170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0" tint="-4.9989318521683403E-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lightUp">
        <fgColor theme="5"/>
      </patternFill>
    </fill>
    <fill>
      <patternFill patternType="lightUp">
        <fgColor theme="6"/>
      </patternFill>
    </fill>
    <fill>
      <patternFill patternType="lightUp">
        <fgColor theme="7"/>
      </patternFill>
    </fill>
    <fill>
      <patternFill patternType="solid">
        <fgColor theme="3" tint="0.749992370372631"/>
        <bgColor indexed="64"/>
      </patternFill>
    </fill>
    <fill>
      <patternFill patternType="solid">
        <fgColor rgb="FFFFC000"/>
        <bgColor indexed="64"/>
      </patternFill>
    </fill>
  </fills>
  <borders count="5">
    <border>
      <left/>
      <right/>
      <top/>
      <bottom/>
      <diagonal/>
    </border>
    <border>
      <left style="thin">
        <color theme="3"/>
      </left>
      <right style="thin">
        <color theme="3"/>
      </right>
      <top style="thin">
        <color theme="3"/>
      </top>
      <bottom style="thin">
        <color theme="3"/>
      </bottom>
      <diagonal/>
    </border>
    <border>
      <left/>
      <right/>
      <top/>
      <bottom style="thick">
        <color theme="1"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8">
    <xf numFmtId="0" fontId="0" fillId="0" borderId="0"/>
    <xf numFmtId="0" fontId="1" fillId="0" borderId="0" applyNumberFormat="0" applyFont="0" applyFill="0" applyBorder="0" applyProtection="0">
      <alignment horizontal="center"/>
    </xf>
    <xf numFmtId="0" fontId="5" fillId="0" borderId="0" applyNumberFormat="0" applyFill="0" applyBorder="0" applyProtection="0"/>
    <xf numFmtId="0" fontId="6" fillId="0" borderId="0" applyNumberFormat="0" applyFill="0" applyBorder="0" applyProtection="0">
      <alignment vertical="top"/>
    </xf>
    <xf numFmtId="0" fontId="4" fillId="3" borderId="1"/>
    <xf numFmtId="0" fontId="3" fillId="4" borderId="0" applyNumberFormat="0" applyFon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3" fillId="9"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8" fillId="0" borderId="0">
      <alignment vertical="center"/>
    </xf>
    <xf numFmtId="0" fontId="9" fillId="0" borderId="2" applyNumberFormat="0" applyFill="0" applyProtection="0">
      <alignment vertical="center"/>
    </xf>
    <xf numFmtId="0" fontId="10" fillId="0" borderId="0" applyNumberFormat="0" applyFill="0" applyProtection="0"/>
    <xf numFmtId="0" fontId="11" fillId="0" borderId="0" applyNumberFormat="0" applyFill="0" applyBorder="0" applyProtection="0">
      <alignment vertical="top"/>
    </xf>
    <xf numFmtId="43" fontId="15" fillId="0" borderId="0" applyFont="0" applyFill="0" applyBorder="0" applyAlignment="0" applyProtection="0"/>
  </cellStyleXfs>
  <cellXfs count="21">
    <xf numFmtId="0" fontId="0" fillId="0" borderId="0" xfId="0"/>
    <xf numFmtId="0" fontId="0" fillId="0" borderId="0" xfId="0" applyAlignment="1">
      <alignment horizontal="center"/>
    </xf>
    <xf numFmtId="9" fontId="0" fillId="0" borderId="0" xfId="0" applyNumberFormat="1" applyAlignment="1">
      <alignment horizontal="center"/>
    </xf>
    <xf numFmtId="0" fontId="0" fillId="12" borderId="0" xfId="0" applyFill="1" applyAlignment="1">
      <alignment horizontal="centerContinuous"/>
    </xf>
    <xf numFmtId="0" fontId="0" fillId="2" borderId="0" xfId="0" applyFill="1" applyAlignment="1">
      <alignment horizontal="center"/>
    </xf>
    <xf numFmtId="0" fontId="8" fillId="0" borderId="0" xfId="13" applyFont="1">
      <alignment vertical="center"/>
    </xf>
    <xf numFmtId="6" fontId="13" fillId="0" borderId="0" xfId="13" applyNumberFormat="1" applyFont="1" applyFill="1" applyBorder="1" applyAlignment="1">
      <alignment vertical="center"/>
    </xf>
    <xf numFmtId="0" fontId="8" fillId="0" borderId="0" xfId="13" applyFont="1" applyAlignment="1">
      <alignment horizontal="center" vertical="center"/>
    </xf>
    <xf numFmtId="0" fontId="14" fillId="13" borderId="3" xfId="13" applyFont="1" applyFill="1" applyBorder="1" applyAlignment="1">
      <alignment horizontal="center" wrapText="1"/>
    </xf>
    <xf numFmtId="0" fontId="8" fillId="0" borderId="0" xfId="13" applyFont="1" applyAlignment="1">
      <alignment horizontal="center"/>
    </xf>
    <xf numFmtId="14" fontId="13" fillId="0" borderId="0" xfId="13" applyNumberFormat="1" applyFont="1" applyFill="1" applyBorder="1" applyAlignment="1">
      <alignment vertical="center"/>
    </xf>
    <xf numFmtId="0" fontId="14" fillId="13" borderId="3" xfId="13" applyFont="1" applyFill="1" applyBorder="1" applyAlignment="1">
      <alignment horizontal="center"/>
    </xf>
    <xf numFmtId="0" fontId="12" fillId="0" borderId="0" xfId="17" applyNumberFormat="1" applyFont="1" applyFill="1" applyAlignment="1">
      <alignment horizontal="center" vertical="center"/>
    </xf>
    <xf numFmtId="14" fontId="13" fillId="0" borderId="0" xfId="13" applyNumberFormat="1" applyFont="1" applyFill="1" applyBorder="1" applyAlignment="1">
      <alignment horizontal="center" vertical="center"/>
    </xf>
    <xf numFmtId="14" fontId="0" fillId="0" borderId="0" xfId="0" applyNumberFormat="1"/>
    <xf numFmtId="0" fontId="7" fillId="0" borderId="0" xfId="0" applyFont="1"/>
    <xf numFmtId="1" fontId="13" fillId="0" borderId="0" xfId="13" applyNumberFormat="1" applyFont="1" applyFill="1" applyBorder="1" applyAlignment="1">
      <alignment horizontal="center" vertical="center"/>
    </xf>
    <xf numFmtId="0" fontId="12" fillId="0" borderId="0" xfId="13" applyFont="1">
      <alignment vertical="center"/>
    </xf>
    <xf numFmtId="0" fontId="12" fillId="0" borderId="0" xfId="13" applyFont="1" applyAlignment="1">
      <alignment horizontal="center" vertical="center"/>
    </xf>
    <xf numFmtId="0" fontId="16" fillId="5" borderId="4" xfId="13" applyFont="1" applyFill="1" applyBorder="1" applyAlignment="1">
      <alignment horizontal="center" vertical="center"/>
    </xf>
    <xf numFmtId="0" fontId="16" fillId="5" borderId="3" xfId="13" applyFont="1" applyFill="1" applyBorder="1" applyAlignment="1">
      <alignment horizontal="center" vertical="center"/>
    </xf>
  </cellXfs>
  <cellStyles count="18">
    <cellStyle name="Center" xfId="1"/>
    <cellStyle name="Comma" xfId="17" builtinId="3"/>
    <cellStyle name="Heading 1" xfId="2" builtinId="16" customBuiltin="1"/>
    <cellStyle name="Heading 1 2" xfId="16"/>
    <cellStyle name="Heading 2" xfId="3" builtinId="17" customBuiltin="1"/>
    <cellStyle name="Heading 2 2" xfId="15"/>
    <cellStyle name="Heading 3 2" xfId="14"/>
    <cellStyle name="Input Contacted" xfId="7"/>
    <cellStyle name="Input Discussion" xfId="8"/>
    <cellStyle name="Input Header" xfId="4"/>
    <cellStyle name="Input Identified" xfId="6"/>
    <cellStyle name="Input Won" xfId="9"/>
    <cellStyle name="No Input Contacted" xfId="10"/>
    <cellStyle name="No Input Discussion" xfId="12"/>
    <cellStyle name="No Input Won" xfId="11"/>
    <cellStyle name="Normal" xfId="0" builtinId="0" customBuiltin="1"/>
    <cellStyle name="Normal 2" xfId="13"/>
    <cellStyle name="Zebra" xfId="5"/>
  </cellStyles>
  <dxfs count="16">
    <dxf>
      <font>
        <b/>
        <i val="0"/>
        <strike val="0"/>
        <condense val="0"/>
        <extend val="0"/>
        <outline val="0"/>
        <shadow val="0"/>
        <u val="none"/>
        <vertAlign val="baseline"/>
        <sz val="12"/>
        <color theme="1" tint="0.24994659260841701"/>
        <name val="Calibri"/>
        <scheme val="minor"/>
      </font>
      <numFmt numFmtId="164" formatCode="_(&quot;$&quot;* #,##0_);_(&quot;$&quot;* \(#,##0\);_(&quot;$&quot;* &quot;-&quot;??_);_(@_)"/>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Calibri"/>
        <scheme val="minor"/>
      </font>
      <numFmt numFmtId="10"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tint="0.2499465926084170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theme="1" tint="0.2499465926084170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Calibri"/>
        <scheme val="minor"/>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8"/>
        <color theme="1" tint="0.2499465926084170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Calibri"/>
        <scheme val="minor"/>
      </font>
      <numFmt numFmtId="19" formatCode="m/d/yy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tint="0.2499465926084170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tint="0.2499465926084170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theme="1" tint="0.2499465926084170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Calibri"/>
        <scheme val="minor"/>
      </font>
      <alignment horizontal="general" vertical="center" textRotation="0" wrapText="0" indent="0" justifyLastLine="0" shrinkToFit="0" readingOrder="0"/>
    </dxf>
    <dxf>
      <font>
        <b val="0"/>
        <i/>
        <strike val="0"/>
        <condense val="0"/>
        <extend val="0"/>
        <outline val="0"/>
        <shadow val="0"/>
        <u val="none"/>
        <vertAlign val="baseline"/>
        <sz val="12"/>
        <color theme="1" tint="0.2499465926084170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Calibri"/>
        <scheme val="minor"/>
      </font>
    </dxf>
    <dxf>
      <border>
        <bottom style="thin">
          <color indexed="64"/>
        </bottom>
      </border>
    </dxf>
    <dxf>
      <font>
        <b/>
        <strike val="0"/>
        <outline val="0"/>
        <shadow val="0"/>
        <u val="none"/>
        <vertAlign val="baseline"/>
        <sz val="12"/>
        <color theme="1"/>
        <name val="Calibri"/>
        <scheme val="minor"/>
      </font>
      <fill>
        <patternFill patternType="solid">
          <fgColor indexed="64"/>
          <bgColor rgb="FFFFC000"/>
        </patternFill>
      </fill>
      <alignment horizontal="center" vertical="bottom" textRotation="0" indent="0" justifyLastLine="0" shrinkToFit="0" readingOrder="0"/>
    </dxf>
  </dxfs>
  <tableStyles count="0" defaultTableStyle="TableStyleMedium2" defaultPivotStyle="PivotStyleDark1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absoluteAnchor>
    <xdr:pos x="13104495" y="1882140"/>
    <xdr:ext cx="1714500" cy="1752599"/>
    <mc:AlternateContent xmlns:mc="http://schemas.openxmlformats.org/markup-compatibility/2006" xmlns:sle15="http://schemas.microsoft.com/office/drawing/2012/slicer">
      <mc:Choice Requires="sle15">
        <xdr:graphicFrame macro="">
          <xdr:nvGraphicFramePr>
            <xdr:cNvPr id="2" name="Sales&#10;Agent" descr="Filter table for Sales Agent's" title="Slicer"/>
            <xdr:cNvGraphicFramePr/>
          </xdr:nvGraphicFramePr>
          <xdr:xfrm>
            <a:off x="0" y="0"/>
            <a:ext cx="0" cy="0"/>
          </xdr:xfrm>
          <a:graphic>
            <a:graphicData uri="http://schemas.microsoft.com/office/drawing/2010/slicer">
              <sle:slicer xmlns:sle="http://schemas.microsoft.com/office/drawing/2010/slicer" name="Sales&#10;Agent"/>
            </a:graphicData>
          </a:graphic>
        </xdr:graphicFrame>
      </mc:Choice>
      <mc:Fallback xmlns="">
        <xdr:sp macro="" textlink="">
          <xdr:nvSpPr>
            <xdr:cNvPr id="0" name=""/>
            <xdr:cNvSpPr>
              <a:spLocks noTextEdit="1"/>
            </xdr:cNvSpPr>
          </xdr:nvSpPr>
          <xdr:spPr>
            <a:xfrm>
              <a:off x="13104495" y="1882140"/>
              <a:ext cx="1714500" cy="17525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PrintsWithSheet="0"/>
  </xdr:absoluteAnchor>
  <xdr:absoluteAnchor>
    <xdr:pos x="13104495" y="3526158"/>
    <xdr:ext cx="1714500" cy="1452750"/>
    <mc:AlternateContent xmlns:mc="http://schemas.openxmlformats.org/markup-compatibility/2006" xmlns:sle15="http://schemas.microsoft.com/office/drawing/2012/slicer">
      <mc:Choice Requires="sle15">
        <xdr:graphicFrame macro="">
          <xdr:nvGraphicFramePr>
            <xdr:cNvPr id="3" name="Sales&#10;Region" descr="Filter table for Sales Region's." title="Slicer"/>
            <xdr:cNvGraphicFramePr/>
          </xdr:nvGraphicFramePr>
          <xdr:xfrm>
            <a:off x="0" y="0"/>
            <a:ext cx="0" cy="0"/>
          </xdr:xfrm>
          <a:graphic>
            <a:graphicData uri="http://schemas.microsoft.com/office/drawing/2010/slicer">
              <sle:slicer xmlns:sle="http://schemas.microsoft.com/office/drawing/2010/slicer" name="Sales&#10;Region"/>
            </a:graphicData>
          </a:graphic>
        </xdr:graphicFrame>
      </mc:Choice>
      <mc:Fallback xmlns="">
        <xdr:sp macro="" textlink="">
          <xdr:nvSpPr>
            <xdr:cNvPr id="0" name=""/>
            <xdr:cNvSpPr>
              <a:spLocks noTextEdit="1"/>
            </xdr:cNvSpPr>
          </xdr:nvSpPr>
          <xdr:spPr>
            <a:xfrm>
              <a:off x="13104495" y="3526158"/>
              <a:ext cx="1714500" cy="1452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PrintsWithSheet="0"/>
  </xdr:absoluteAnchor>
  <xdr:absoluteAnchor>
    <xdr:pos x="13104495" y="4912995"/>
    <xdr:ext cx="1714500" cy="1458278"/>
    <mc:AlternateContent xmlns:mc="http://schemas.openxmlformats.org/markup-compatibility/2006" xmlns:sle15="http://schemas.microsoft.com/office/drawing/2012/slicer">
      <mc:Choice Requires="sle15">
        <xdr:graphicFrame macro="">
          <xdr:nvGraphicFramePr>
            <xdr:cNvPr id="4" name="Sales&#10;Category" descr="filter table for Sales Categories." title="Slicer"/>
            <xdr:cNvGraphicFramePr/>
          </xdr:nvGraphicFramePr>
          <xdr:xfrm>
            <a:off x="0" y="0"/>
            <a:ext cx="0" cy="0"/>
          </xdr:xfrm>
          <a:graphic>
            <a:graphicData uri="http://schemas.microsoft.com/office/drawing/2010/slicer">
              <sle:slicer xmlns:sle="http://schemas.microsoft.com/office/drawing/2010/slicer" name="Sales&#10;Category"/>
            </a:graphicData>
          </a:graphic>
        </xdr:graphicFrame>
      </mc:Choice>
      <mc:Fallback xmlns="">
        <xdr:sp macro="" textlink="">
          <xdr:nvSpPr>
            <xdr:cNvPr id="0" name=""/>
            <xdr:cNvSpPr>
              <a:spLocks noTextEdit="1"/>
            </xdr:cNvSpPr>
          </xdr:nvSpPr>
          <xdr:spPr>
            <a:xfrm>
              <a:off x="13104495" y="4912995"/>
              <a:ext cx="1714500" cy="145827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PrintsWithSheet="0"/>
  </xdr:absolute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Agent" sourceName="Contact">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gion" sourceName="Invoice Dat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ategory" sourceName="Due Dat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_x000a_Agent" cache="Slicer_Sales_Agent" caption="Contact" style="SlicerStyleDark1" rowHeight="273050"/>
  <slicer name="Sales_x000a_Region" cache="Slicer_Sales_Region" caption="Invoice Date" style="SlicerStyleDark2" rowHeight="273050"/>
  <slicer name="Sales_x000a_Category" cache="Slicer_Sales_Category" caption="Due Date" style="SlicerStyleDark4" rowHeight="273050"/>
</slicers>
</file>

<file path=xl/tables/table1.xml><?xml version="1.0" encoding="utf-8"?>
<table xmlns="http://schemas.openxmlformats.org/spreadsheetml/2006/main" id="1" name="OpenInvoices" displayName="OpenInvoices" ref="A1:G7" totalsRowShown="0" headerRowDxfId="15" dataDxfId="13" headerRowBorderDxfId="14">
  <autoFilter ref="A1:G7">
    <filterColumn colId="0" hiddenButton="1"/>
    <filterColumn colId="1" hiddenButton="1"/>
    <filterColumn colId="3" hiddenButton="1"/>
    <filterColumn colId="4" hiddenButton="1"/>
    <filterColumn colId="6" hiddenButton="1"/>
  </autoFilter>
  <sortState ref="A2:G7">
    <sortCondition ref="D3"/>
  </sortState>
  <tableColumns count="7">
    <tableColumn id="1" name="Company" totalsRowDxfId="12"/>
    <tableColumn id="2" name="Contact" dataDxfId="11" totalsRowDxfId="10"/>
    <tableColumn id="5" name="Invoice No" dataDxfId="9" totalsRowDxfId="8" dataCellStyle="Comma"/>
    <tableColumn id="3" name="Invoice Date" dataDxfId="7" totalsRowDxfId="6" dataCellStyle="Normal 2"/>
    <tableColumn id="4" name="Due Date" dataDxfId="5" totalsRowDxfId="4"/>
    <tableColumn id="8" name="Aging" dataDxfId="3" totalsRowDxfId="2" dataCellStyle="Normal 2"/>
    <tableColumn id="6" name="Amount" dataDxfId="1" totalsRowDxfId="0" dataCellStyle="Normal 2"/>
  </tableColumns>
  <tableStyleInfo name="TableStyleMedium4" showFirstColumn="0" showLastColumn="0" showRowStripes="1" showColumnStripes="0"/>
  <extLst>
    <ext xmlns:x14="http://schemas.microsoft.com/office/spreadsheetml/2009/9/main" uri="{504A1905-F514-4f6f-8877-14C23A59335A}">
      <x14:table altText="Data entry" altTextSummary="Enter sales forecast information regarding opportunity name, the sales agent, region and category, amount, phase, probability of sale and date information.  Timeline and weighted forecast are calculated for you."/>
    </ext>
  </extLst>
</table>
</file>

<file path=xl/theme/theme1.xml><?xml version="1.0" encoding="utf-8"?>
<a:theme xmlns:a="http://schemas.openxmlformats.org/drawingml/2006/main" name="Office Theme">
  <a:themeElements>
    <a:clrScheme name="Sales Pipeline">
      <a:dk1>
        <a:sysClr val="windowText" lastClr="000000"/>
      </a:dk1>
      <a:lt1>
        <a:sysClr val="window" lastClr="FFFFFF"/>
      </a:lt1>
      <a:dk2>
        <a:srgbClr val="1B2C2E"/>
      </a:dk2>
      <a:lt2>
        <a:srgbClr val="EBEBEB"/>
      </a:lt2>
      <a:accent1>
        <a:srgbClr val="FFB54A"/>
      </a:accent1>
      <a:accent2>
        <a:srgbClr val="ED5200"/>
      </a:accent2>
      <a:accent3>
        <a:srgbClr val="CF2E4B"/>
      </a:accent3>
      <a:accent4>
        <a:srgbClr val="5F1A47"/>
      </a:accent4>
      <a:accent5>
        <a:srgbClr val="A8CE41"/>
      </a:accent5>
      <a:accent6>
        <a:srgbClr val="18B7B3"/>
      </a:accent6>
      <a:hlink>
        <a:srgbClr val="18B7B3"/>
      </a:hlink>
      <a:folHlink>
        <a:srgbClr val="5F1A4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G25"/>
  <sheetViews>
    <sheetView showGridLines="0" tabSelected="1" workbookViewId="0">
      <selection activeCell="E2" sqref="E2"/>
    </sheetView>
  </sheetViews>
  <sheetFormatPr defaultColWidth="7.28515625" defaultRowHeight="18" customHeight="1" x14ac:dyDescent="0.2"/>
  <cols>
    <col min="1" max="1" width="27.28515625" style="5" bestFit="1" customWidth="1"/>
    <col min="2" max="2" width="18" style="5" bestFit="1" customWidth="1"/>
    <col min="3" max="3" width="18" style="5" customWidth="1"/>
    <col min="4" max="4" width="14.28515625" style="5" customWidth="1"/>
    <col min="5" max="5" width="20" style="7" bestFit="1" customWidth="1"/>
    <col min="6" max="6" width="20" style="7" customWidth="1"/>
    <col min="7" max="7" width="13.28515625" style="5" customWidth="1"/>
    <col min="8" max="16384" width="7.28515625" style="5"/>
  </cols>
  <sheetData>
    <row r="1" spans="1:7" s="9" customFormat="1" ht="18" customHeight="1" x14ac:dyDescent="0.25">
      <c r="A1" s="8" t="s">
        <v>35</v>
      </c>
      <c r="B1" s="8" t="s">
        <v>36</v>
      </c>
      <c r="C1" s="11" t="s">
        <v>40</v>
      </c>
      <c r="D1" s="8" t="s">
        <v>37</v>
      </c>
      <c r="E1" s="8" t="s">
        <v>38</v>
      </c>
      <c r="F1" s="8" t="s">
        <v>41</v>
      </c>
      <c r="G1" s="8" t="s">
        <v>39</v>
      </c>
    </row>
    <row r="2" spans="1:7" ht="18" customHeight="1" x14ac:dyDescent="0.2">
      <c r="A2" s="6" t="s">
        <v>24</v>
      </c>
      <c r="B2" s="6" t="s">
        <v>23</v>
      </c>
      <c r="C2" s="12">
        <v>6783</v>
      </c>
      <c r="D2" s="10">
        <v>41615</v>
      </c>
      <c r="E2" s="13"/>
      <c r="F2" s="16"/>
      <c r="G2" s="6">
        <v>17300</v>
      </c>
    </row>
    <row r="3" spans="1:7" ht="18" customHeight="1" x14ac:dyDescent="0.2">
      <c r="A3" s="6" t="s">
        <v>30</v>
      </c>
      <c r="B3" s="6" t="s">
        <v>29</v>
      </c>
      <c r="C3" s="12">
        <v>6799</v>
      </c>
      <c r="D3" s="10">
        <v>41656</v>
      </c>
      <c r="E3" s="13"/>
      <c r="F3" s="16"/>
      <c r="G3" s="6">
        <v>14800</v>
      </c>
    </row>
    <row r="4" spans="1:7" ht="18" customHeight="1" x14ac:dyDescent="0.2">
      <c r="A4" s="6" t="s">
        <v>28</v>
      </c>
      <c r="B4" s="6" t="s">
        <v>27</v>
      </c>
      <c r="C4" s="12">
        <v>6821</v>
      </c>
      <c r="D4" s="10">
        <v>41667</v>
      </c>
      <c r="E4" s="13"/>
      <c r="F4" s="16"/>
      <c r="G4" s="6">
        <v>16600</v>
      </c>
    </row>
    <row r="5" spans="1:7" ht="18" customHeight="1" x14ac:dyDescent="0.2">
      <c r="A5" s="6" t="s">
        <v>32</v>
      </c>
      <c r="B5" s="6" t="s">
        <v>31</v>
      </c>
      <c r="C5" s="12">
        <v>6829</v>
      </c>
      <c r="D5" s="10">
        <v>41683</v>
      </c>
      <c r="E5" s="13"/>
      <c r="F5" s="16"/>
      <c r="G5" s="6">
        <v>16250</v>
      </c>
    </row>
    <row r="6" spans="1:7" ht="18" customHeight="1" x14ac:dyDescent="0.2">
      <c r="A6" s="6" t="s">
        <v>34</v>
      </c>
      <c r="B6" s="6" t="s">
        <v>33</v>
      </c>
      <c r="C6" s="12">
        <v>6850</v>
      </c>
      <c r="D6" s="10">
        <v>41709</v>
      </c>
      <c r="E6" s="13"/>
      <c r="F6" s="16"/>
      <c r="G6" s="6">
        <v>14520</v>
      </c>
    </row>
    <row r="7" spans="1:7" ht="18" customHeight="1" x14ac:dyDescent="0.2">
      <c r="A7" s="6" t="s">
        <v>26</v>
      </c>
      <c r="B7" s="6" t="s">
        <v>25</v>
      </c>
      <c r="C7" s="12">
        <v>6852</v>
      </c>
      <c r="D7" s="10">
        <v>41712</v>
      </c>
      <c r="E7" s="13"/>
      <c r="F7" s="16"/>
      <c r="G7" s="6">
        <v>16200</v>
      </c>
    </row>
    <row r="8" spans="1:7" ht="18" customHeight="1" x14ac:dyDescent="0.2">
      <c r="A8" s="17"/>
      <c r="B8" s="17"/>
      <c r="C8" s="17"/>
      <c r="D8" s="17"/>
      <c r="E8" s="18"/>
      <c r="F8" s="18"/>
      <c r="G8" s="17"/>
    </row>
    <row r="9" spans="1:7" ht="18" customHeight="1" x14ac:dyDescent="0.2">
      <c r="A9" s="20" t="s">
        <v>51</v>
      </c>
      <c r="B9" s="20"/>
      <c r="C9" s="17"/>
      <c r="D9" s="17"/>
      <c r="E9" s="18"/>
      <c r="F9" s="18"/>
      <c r="G9" s="17"/>
    </row>
    <row r="10" spans="1:7" ht="18" customHeight="1" x14ac:dyDescent="0.2">
      <c r="A10" s="17" t="s">
        <v>39</v>
      </c>
      <c r="B10" s="17" t="s">
        <v>39</v>
      </c>
      <c r="C10" s="17"/>
      <c r="D10" s="17"/>
      <c r="E10" s="18"/>
      <c r="F10" s="18"/>
      <c r="G10" s="17"/>
    </row>
    <row r="11" spans="1:7" ht="18" customHeight="1" x14ac:dyDescent="0.2">
      <c r="A11" s="17"/>
      <c r="B11" s="17"/>
      <c r="C11" s="17"/>
      <c r="D11" s="17"/>
      <c r="E11" s="18"/>
      <c r="F11" s="18"/>
      <c r="G11" s="17"/>
    </row>
    <row r="12" spans="1:7" ht="18" customHeight="1" x14ac:dyDescent="0.2">
      <c r="A12" s="19"/>
      <c r="B12" s="19"/>
      <c r="C12" s="17"/>
      <c r="D12" s="17"/>
      <c r="E12" s="18"/>
      <c r="F12" s="18"/>
      <c r="G12" s="17"/>
    </row>
    <row r="13" spans="1:7" ht="18" customHeight="1" x14ac:dyDescent="0.2">
      <c r="A13" s="17"/>
      <c r="B13" s="17"/>
      <c r="C13" s="17"/>
      <c r="D13" s="17"/>
      <c r="E13" s="18"/>
      <c r="F13" s="18"/>
      <c r="G13" s="17"/>
    </row>
    <row r="14" spans="1:7" ht="18" customHeight="1" x14ac:dyDescent="0.2">
      <c r="A14" s="17"/>
      <c r="B14" s="17"/>
      <c r="C14" s="17"/>
      <c r="D14" s="17"/>
      <c r="E14" s="18"/>
      <c r="F14" s="18"/>
      <c r="G14" s="17"/>
    </row>
    <row r="15" spans="1:7" ht="18" customHeight="1" x14ac:dyDescent="0.2">
      <c r="A15" s="17"/>
      <c r="B15" s="17"/>
      <c r="C15" s="17"/>
      <c r="D15" s="17"/>
      <c r="E15" s="18"/>
      <c r="F15" s="18"/>
      <c r="G15" s="17"/>
    </row>
    <row r="16" spans="1:7" ht="18" customHeight="1" x14ac:dyDescent="0.2">
      <c r="A16" s="17"/>
      <c r="B16" s="17"/>
      <c r="C16" s="17"/>
      <c r="D16" s="17"/>
      <c r="E16" s="18"/>
      <c r="F16" s="18"/>
      <c r="G16" s="17"/>
    </row>
    <row r="17" spans="1:7" ht="18" customHeight="1" x14ac:dyDescent="0.2">
      <c r="A17" s="17"/>
      <c r="B17" s="17"/>
      <c r="C17" s="17"/>
      <c r="D17" s="17"/>
      <c r="E17" s="18"/>
      <c r="F17" s="18"/>
      <c r="G17" s="17"/>
    </row>
    <row r="18" spans="1:7" ht="18" customHeight="1" x14ac:dyDescent="0.2">
      <c r="A18" s="17"/>
      <c r="B18" s="17"/>
      <c r="C18" s="17"/>
      <c r="D18" s="17"/>
      <c r="E18" s="18"/>
      <c r="F18" s="18"/>
      <c r="G18" s="17"/>
    </row>
    <row r="19" spans="1:7" ht="18" customHeight="1" x14ac:dyDescent="0.2">
      <c r="A19" s="17"/>
      <c r="B19" s="17"/>
      <c r="C19" s="17"/>
      <c r="D19" s="17"/>
      <c r="E19" s="18"/>
      <c r="F19" s="18"/>
      <c r="G19" s="17"/>
    </row>
    <row r="20" spans="1:7" ht="18" customHeight="1" x14ac:dyDescent="0.2">
      <c r="A20" s="17"/>
      <c r="B20" s="17"/>
      <c r="C20" s="17"/>
      <c r="D20" s="17"/>
      <c r="E20" s="18"/>
      <c r="F20" s="18"/>
      <c r="G20" s="17"/>
    </row>
    <row r="21" spans="1:7" ht="18" customHeight="1" x14ac:dyDescent="0.2">
      <c r="A21" s="17"/>
      <c r="B21" s="17"/>
      <c r="C21" s="17"/>
      <c r="D21" s="17"/>
      <c r="E21" s="18"/>
      <c r="F21" s="18"/>
      <c r="G21" s="17"/>
    </row>
    <row r="22" spans="1:7" ht="18" customHeight="1" x14ac:dyDescent="0.2">
      <c r="A22" s="17"/>
      <c r="B22" s="17"/>
      <c r="C22" s="17"/>
      <c r="D22" s="17"/>
      <c r="E22" s="18"/>
      <c r="F22" s="18"/>
      <c r="G22" s="17"/>
    </row>
    <row r="23" spans="1:7" ht="18" customHeight="1" x14ac:dyDescent="0.2">
      <c r="A23" s="17"/>
      <c r="B23" s="17"/>
      <c r="C23" s="17"/>
      <c r="D23" s="17"/>
      <c r="E23" s="18"/>
      <c r="F23" s="18"/>
      <c r="G23" s="17"/>
    </row>
    <row r="24" spans="1:7" ht="18" customHeight="1" x14ac:dyDescent="0.2">
      <c r="A24" s="17"/>
      <c r="B24" s="17"/>
      <c r="C24" s="17"/>
      <c r="D24" s="17"/>
      <c r="E24" s="18"/>
      <c r="F24" s="18"/>
      <c r="G24" s="17"/>
    </row>
    <row r="25" spans="1:7" ht="18" customHeight="1" x14ac:dyDescent="0.2">
      <c r="A25" s="17"/>
      <c r="B25" s="17"/>
      <c r="C25" s="17"/>
      <c r="D25" s="17"/>
      <c r="E25" s="18"/>
      <c r="F25" s="18"/>
      <c r="G25" s="17"/>
    </row>
  </sheetData>
  <mergeCells count="1">
    <mergeCell ref="A9:B9"/>
  </mergeCells>
  <printOptions horizontalCentered="1"/>
  <pageMargins left="0.4" right="0.4" top="0.4" bottom="0.4" header="0.3" footer="0.3"/>
  <pageSetup scale="96" fitToHeight="0" orientation="landscape"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
    </sheetView>
  </sheetViews>
  <sheetFormatPr defaultRowHeight="12.75" x14ac:dyDescent="0.2"/>
  <cols>
    <col min="1" max="1" width="13.140625" customWidth="1"/>
    <col min="2" max="2" width="15.140625" bestFit="1" customWidth="1"/>
  </cols>
  <sheetData>
    <row r="1" spans="1:2" x14ac:dyDescent="0.2">
      <c r="A1" s="15" t="s">
        <v>42</v>
      </c>
    </row>
    <row r="2" spans="1:2" x14ac:dyDescent="0.2">
      <c r="A2" s="14">
        <v>41640</v>
      </c>
      <c r="B2" t="s">
        <v>43</v>
      </c>
    </row>
    <row r="3" spans="1:2" x14ac:dyDescent="0.2">
      <c r="A3" s="14">
        <v>41659</v>
      </c>
      <c r="B3" t="s">
        <v>44</v>
      </c>
    </row>
    <row r="4" spans="1:2" x14ac:dyDescent="0.2">
      <c r="A4" s="14">
        <v>41687</v>
      </c>
    </row>
    <row r="5" spans="1:2" x14ac:dyDescent="0.2">
      <c r="A5" s="14">
        <v>41785</v>
      </c>
      <c r="B5" t="s">
        <v>45</v>
      </c>
    </row>
    <row r="6" spans="1:2" x14ac:dyDescent="0.2">
      <c r="A6" s="14">
        <v>41824</v>
      </c>
      <c r="B6" t="s">
        <v>46</v>
      </c>
    </row>
    <row r="7" spans="1:2" x14ac:dyDescent="0.2">
      <c r="A7" s="14">
        <v>41883</v>
      </c>
      <c r="B7" t="s">
        <v>47</v>
      </c>
    </row>
    <row r="8" spans="1:2" x14ac:dyDescent="0.2">
      <c r="A8" s="14">
        <v>41925</v>
      </c>
      <c r="B8" t="s">
        <v>50</v>
      </c>
    </row>
    <row r="9" spans="1:2" x14ac:dyDescent="0.2">
      <c r="A9" s="14">
        <v>41970</v>
      </c>
      <c r="B9" t="s">
        <v>48</v>
      </c>
    </row>
    <row r="10" spans="1:2" x14ac:dyDescent="0.2">
      <c r="A10" s="14">
        <v>41998</v>
      </c>
      <c r="B10"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7"/>
  <sheetViews>
    <sheetView workbookViewId="0">
      <selection activeCell="A2" sqref="A2"/>
    </sheetView>
  </sheetViews>
  <sheetFormatPr defaultRowHeight="12.75" x14ac:dyDescent="0.2"/>
  <cols>
    <col min="2" max="2" width="11.28515625" customWidth="1"/>
    <col min="5" max="5" width="17.85546875" customWidth="1"/>
    <col min="6" max="6" width="9.140625" customWidth="1"/>
    <col min="9" max="9" width="6.28515625" customWidth="1"/>
    <col min="10" max="10" width="17.85546875" customWidth="1"/>
    <col min="11" max="11" width="9.140625" customWidth="1"/>
    <col min="12" max="13" width="9.28515625" customWidth="1"/>
    <col min="14" max="14" width="6.28515625" customWidth="1"/>
    <col min="15" max="15" width="17.85546875" customWidth="1"/>
    <col min="16" max="16" width="9.28515625" customWidth="1"/>
    <col min="17" max="17" width="9.140625" customWidth="1"/>
    <col min="19" max="19" width="6.28515625" customWidth="1"/>
    <col min="20" max="20" width="17.85546875" customWidth="1"/>
    <col min="21" max="22" width="9.140625" customWidth="1"/>
    <col min="28" max="28" width="10.28515625" customWidth="1"/>
    <col min="29" max="29" width="16.42578125" customWidth="1"/>
  </cols>
  <sheetData>
    <row r="1" spans="1:36" x14ac:dyDescent="0.2">
      <c r="A1" t="s">
        <v>5</v>
      </c>
    </row>
    <row r="7" spans="1:36" x14ac:dyDescent="0.2">
      <c r="B7" t="s">
        <v>12</v>
      </c>
      <c r="C7" t="e">
        <f>AVERAGE(AD13:AE13)</f>
        <v>#REF!</v>
      </c>
    </row>
    <row r="9" spans="1:36" x14ac:dyDescent="0.2">
      <c r="AD9" t="e">
        <f>AA12/2+8+50</f>
        <v>#REF!</v>
      </c>
    </row>
    <row r="10" spans="1:36" x14ac:dyDescent="0.2">
      <c r="E10" s="3" t="s">
        <v>11</v>
      </c>
      <c r="F10" s="3"/>
      <c r="G10" s="3"/>
      <c r="H10" s="3"/>
      <c r="J10" s="3" t="s">
        <v>16</v>
      </c>
      <c r="K10" s="3"/>
      <c r="L10" s="3"/>
      <c r="M10" s="3"/>
      <c r="O10" s="3" t="s">
        <v>19</v>
      </c>
      <c r="P10" s="3"/>
      <c r="Q10" s="3"/>
      <c r="R10" s="3"/>
      <c r="T10" s="3" t="s">
        <v>20</v>
      </c>
      <c r="U10" s="3"/>
      <c r="V10" s="3"/>
      <c r="W10" s="3"/>
      <c r="Y10" s="3" t="s">
        <v>22</v>
      </c>
    </row>
    <row r="11" spans="1:36" x14ac:dyDescent="0.2">
      <c r="B11" t="s">
        <v>6</v>
      </c>
      <c r="C11" s="1" t="s">
        <v>13</v>
      </c>
      <c r="E11" t="s">
        <v>17</v>
      </c>
      <c r="G11" s="1">
        <v>0.45</v>
      </c>
      <c r="H11" s="1" t="e">
        <f>3.85%*C7</f>
        <v>#REF!</v>
      </c>
      <c r="J11" t="s">
        <v>17</v>
      </c>
      <c r="L11" s="1">
        <v>0.45</v>
      </c>
      <c r="M11" s="1" t="e">
        <f>-3.85%*C7</f>
        <v>#REF!</v>
      </c>
      <c r="O11" t="s">
        <v>17</v>
      </c>
      <c r="Q11" s="1">
        <v>0.45</v>
      </c>
      <c r="R11" s="1" t="e">
        <f>-19.2%*C7</f>
        <v>#REF!</v>
      </c>
      <c r="T11" t="s">
        <v>17</v>
      </c>
      <c r="V11" s="1">
        <v>0.45</v>
      </c>
      <c r="W11" s="1" t="e">
        <f>-25.7%*C7</f>
        <v>#REF!</v>
      </c>
      <c r="Y11">
        <v>1.8</v>
      </c>
      <c r="AD11" t="e">
        <f>AD12-8</f>
        <v>#REF!</v>
      </c>
      <c r="AE11" t="e">
        <f>AE12+8</f>
        <v>#REF!</v>
      </c>
    </row>
    <row r="12" spans="1:36" x14ac:dyDescent="0.2">
      <c r="B12" t="s">
        <v>14</v>
      </c>
      <c r="E12" s="1" t="s">
        <v>18</v>
      </c>
      <c r="F12" s="1" t="s">
        <v>21</v>
      </c>
      <c r="G12" s="1" t="s">
        <v>13</v>
      </c>
      <c r="H12" s="1" t="s">
        <v>4</v>
      </c>
      <c r="J12" s="1" t="s">
        <v>18</v>
      </c>
      <c r="K12" s="1" t="s">
        <v>21</v>
      </c>
      <c r="L12" s="1" t="s">
        <v>13</v>
      </c>
      <c r="M12" s="1" t="s">
        <v>4</v>
      </c>
      <c r="O12" s="1" t="s">
        <v>18</v>
      </c>
      <c r="P12" s="1" t="s">
        <v>21</v>
      </c>
      <c r="Q12" s="1" t="s">
        <v>13</v>
      </c>
      <c r="R12" s="1" t="s">
        <v>4</v>
      </c>
      <c r="T12" s="1" t="s">
        <v>18</v>
      </c>
      <c r="U12" s="1" t="s">
        <v>21</v>
      </c>
      <c r="V12" s="1" t="s">
        <v>13</v>
      </c>
      <c r="W12" s="1" t="s">
        <v>4</v>
      </c>
      <c r="Y12">
        <v>2</v>
      </c>
      <c r="AA12" t="e">
        <f>K13</f>
        <v>#REF!</v>
      </c>
      <c r="AB12" t="s">
        <v>0</v>
      </c>
      <c r="AD12" t="e">
        <f>-AA12/2+$AD$9</f>
        <v>#REF!</v>
      </c>
      <c r="AE12" t="e">
        <f>AA12/2+$AD$9</f>
        <v>#REF!</v>
      </c>
      <c r="AG12" t="e">
        <f>AE12</f>
        <v>#REF!</v>
      </c>
      <c r="AH12">
        <v>0</v>
      </c>
      <c r="AI12">
        <v>0</v>
      </c>
      <c r="AJ12">
        <v>0</v>
      </c>
    </row>
    <row r="13" spans="1:36" x14ac:dyDescent="0.2">
      <c r="B13" t="s">
        <v>0</v>
      </c>
      <c r="C13">
        <v>2</v>
      </c>
      <c r="E13" s="2">
        <f>F13</f>
        <v>1</v>
      </c>
      <c r="F13" s="2">
        <v>1</v>
      </c>
      <c r="G13" s="1">
        <f>$C13+G$11</f>
        <v>2.4500000000000002</v>
      </c>
      <c r="H13" s="1" t="e">
        <f>$C$7+$H$11</f>
        <v>#REF!</v>
      </c>
      <c r="J13" s="1" t="e">
        <f>UPPER(B13)&amp;" "&amp;K13</f>
        <v>#REF!</v>
      </c>
      <c r="K13" s="4" t="e">
        <f>#REF!</f>
        <v>#REF!</v>
      </c>
      <c r="L13" s="1">
        <f>$C13+L$11</f>
        <v>2.4500000000000002</v>
      </c>
      <c r="M13" s="1" t="e">
        <f>$C$7+$M$11</f>
        <v>#REF!</v>
      </c>
      <c r="O13" s="1" t="e">
        <f>"LOST " &amp; P13</f>
        <v>#REF!</v>
      </c>
      <c r="P13" s="4" t="e">
        <f>#REF!</f>
        <v>#REF!</v>
      </c>
      <c r="Q13" s="1">
        <f>$C13+Q$11</f>
        <v>2.4500000000000002</v>
      </c>
      <c r="R13" s="1" t="e">
        <f>$C$7+$R$11</f>
        <v>#REF!</v>
      </c>
      <c r="T13" s="1" t="e">
        <f>"UNQUALIFIED "&amp;U13</f>
        <v>#REF!</v>
      </c>
      <c r="U13" s="4" t="e">
        <f>#REF!</f>
        <v>#REF!</v>
      </c>
      <c r="V13" s="1">
        <f>$C13+V$11</f>
        <v>2.4500000000000002</v>
      </c>
      <c r="W13" s="1" t="e">
        <f>$C$7+$W$11</f>
        <v>#REF!</v>
      </c>
      <c r="Y13">
        <f>Y12+1</f>
        <v>3</v>
      </c>
      <c r="AB13" t="s">
        <v>7</v>
      </c>
      <c r="AD13" t="e">
        <f>-K13/2+$AD$9</f>
        <v>#REF!</v>
      </c>
      <c r="AE13" t="e">
        <f>K13/2+$AD$9</f>
        <v>#REF!</v>
      </c>
      <c r="AG13" t="e">
        <f>AE13</f>
        <v>#REF!</v>
      </c>
      <c r="AH13" t="e">
        <f>AE13</f>
        <v>#REF!</v>
      </c>
      <c r="AI13">
        <v>0</v>
      </c>
      <c r="AJ13">
        <v>0</v>
      </c>
    </row>
    <row r="14" spans="1:36" x14ac:dyDescent="0.2">
      <c r="B14" t="s">
        <v>1</v>
      </c>
      <c r="C14">
        <v>3</v>
      </c>
      <c r="E14" s="2" t="e">
        <f>F14</f>
        <v>#REF!</v>
      </c>
      <c r="F14" s="2" t="e">
        <f>#REF!/#REF!</f>
        <v>#REF!</v>
      </c>
      <c r="G14" s="1">
        <f>$C14+G$11</f>
        <v>3.45</v>
      </c>
      <c r="H14" s="1" t="e">
        <f>$C$7+$H$11</f>
        <v>#REF!</v>
      </c>
      <c r="J14" s="1" t="e">
        <f>UPPER(B14)&amp;" "&amp;K14</f>
        <v>#REF!</v>
      </c>
      <c r="K14" s="4" t="e">
        <f>#REF!</f>
        <v>#REF!</v>
      </c>
      <c r="L14" s="1">
        <f>$C14+L$11</f>
        <v>3.45</v>
      </c>
      <c r="M14" s="1" t="e">
        <f>$C$7+$M$11</f>
        <v>#REF!</v>
      </c>
      <c r="O14" s="1" t="e">
        <f>"LOST " &amp; P14</f>
        <v>#REF!</v>
      </c>
      <c r="P14" s="4" t="e">
        <f>#REF!</f>
        <v>#REF!</v>
      </c>
      <c r="Q14" s="1">
        <f>$C14+Q$11</f>
        <v>3.45</v>
      </c>
      <c r="R14" s="1" t="e">
        <f>$C$7+$R$11</f>
        <v>#REF!</v>
      </c>
      <c r="T14" s="1"/>
      <c r="U14" s="1"/>
      <c r="V14" s="1"/>
      <c r="W14" s="1"/>
      <c r="Y14">
        <f>Y13+1</f>
        <v>4</v>
      </c>
      <c r="AB14" t="s">
        <v>8</v>
      </c>
      <c r="AD14" t="e">
        <f>-K14/2+$AD$9</f>
        <v>#REF!</v>
      </c>
      <c r="AE14" t="e">
        <f>K14/2+$AD$9</f>
        <v>#REF!</v>
      </c>
      <c r="AH14" t="e">
        <f>AE14</f>
        <v>#REF!</v>
      </c>
      <c r="AI14" t="e">
        <f>AE14</f>
        <v>#REF!</v>
      </c>
      <c r="AJ14">
        <v>0</v>
      </c>
    </row>
    <row r="15" spans="1:36" x14ac:dyDescent="0.2">
      <c r="B15" t="s">
        <v>2</v>
      </c>
      <c r="C15">
        <v>4</v>
      </c>
      <c r="E15" s="2" t="e">
        <f>F15</f>
        <v>#REF!</v>
      </c>
      <c r="F15" s="2" t="e">
        <f>#REF!/#REF!</f>
        <v>#REF!</v>
      </c>
      <c r="G15" s="1">
        <f>$C15+G$11</f>
        <v>4.45</v>
      </c>
      <c r="H15" s="1" t="e">
        <f>$C$7+$H$11</f>
        <v>#REF!</v>
      </c>
      <c r="J15" s="1" t="e">
        <f>UPPER(B15)&amp;" "&amp;K15</f>
        <v>#REF!</v>
      </c>
      <c r="K15" s="4" t="e">
        <f>#REF!</f>
        <v>#REF!</v>
      </c>
      <c r="L15" s="1">
        <f>$C15+L$11</f>
        <v>4.45</v>
      </c>
      <c r="M15" s="1" t="e">
        <f>$C$7+$M$11</f>
        <v>#REF!</v>
      </c>
      <c r="O15" s="1" t="e">
        <f>"LOST " &amp; P15</f>
        <v>#REF!</v>
      </c>
      <c r="P15" s="4" t="e">
        <f>#REF!</f>
        <v>#REF!</v>
      </c>
      <c r="Q15" s="1">
        <f>$C15+Q$11</f>
        <v>4.45</v>
      </c>
      <c r="R15" s="1" t="e">
        <f>$C$7+$R$11</f>
        <v>#REF!</v>
      </c>
      <c r="T15" s="1"/>
      <c r="U15" s="1"/>
      <c r="V15" s="1"/>
      <c r="W15" s="1"/>
      <c r="Y15">
        <f>Y14+1</f>
        <v>5</v>
      </c>
      <c r="AB15" t="s">
        <v>9</v>
      </c>
      <c r="AD15" t="e">
        <f>-K15/2+$AD$9</f>
        <v>#REF!</v>
      </c>
      <c r="AE15" t="e">
        <f>K15/2+$AD$9</f>
        <v>#REF!</v>
      </c>
      <c r="AI15" t="e">
        <f>AE15</f>
        <v>#REF!</v>
      </c>
      <c r="AJ15" t="e">
        <f>AE15</f>
        <v>#REF!</v>
      </c>
    </row>
    <row r="16" spans="1:36" x14ac:dyDescent="0.2">
      <c r="B16" t="s">
        <v>3</v>
      </c>
      <c r="C16">
        <v>5</v>
      </c>
      <c r="E16" s="2" t="e">
        <f>F16</f>
        <v>#REF!</v>
      </c>
      <c r="F16" s="2" t="e">
        <f>#REF!/#REF!</f>
        <v>#REF!</v>
      </c>
      <c r="G16" s="1">
        <f>$C16+G$11 - 0.1</f>
        <v>5.3500000000000005</v>
      </c>
      <c r="H16" s="1" t="e">
        <f>$C$7+$H$11</f>
        <v>#REF!</v>
      </c>
      <c r="J16" s="1" t="str">
        <f>UPPER(B16)</f>
        <v>WON</v>
      </c>
      <c r="K16" s="4" t="e">
        <f>#REF!</f>
        <v>#REF!</v>
      </c>
      <c r="L16" s="1">
        <f>$C16+L$11 -0.1</f>
        <v>5.3500000000000005</v>
      </c>
      <c r="M16" s="1" t="e">
        <f>$C$7+$M$11</f>
        <v>#REF!</v>
      </c>
      <c r="O16" s="1"/>
      <c r="P16" s="1"/>
      <c r="Q16" s="1"/>
      <c r="R16" s="1"/>
      <c r="T16" s="1"/>
      <c r="U16" s="1"/>
      <c r="V16" s="1"/>
      <c r="W16" s="1"/>
      <c r="Y16">
        <f>Y15+1</f>
        <v>6</v>
      </c>
      <c r="AB16" t="s">
        <v>10</v>
      </c>
      <c r="AD16" t="e">
        <f>-K16/2+$AD$9</f>
        <v>#REF!</v>
      </c>
      <c r="AE16" t="e">
        <f>K16/2+$AD$9</f>
        <v>#REF!</v>
      </c>
      <c r="AJ16" t="e">
        <f>AE16</f>
        <v>#REF!</v>
      </c>
    </row>
    <row r="17" spans="2:13" x14ac:dyDescent="0.2">
      <c r="B17" t="s">
        <v>15</v>
      </c>
      <c r="C17">
        <v>6</v>
      </c>
      <c r="K17" s="1" t="e">
        <f>K16</f>
        <v>#REF!</v>
      </c>
      <c r="L17" s="1">
        <v>6.44</v>
      </c>
      <c r="M17" s="1" t="e">
        <f>C7</f>
        <v>#REF!</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9764968-C5A2-43BF-B6EF-D623DAE971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Open Invoices</vt:lpstr>
      <vt:lpstr>Holidays</vt:lpstr>
      <vt:lpstr>scratch</vt:lpstr>
      <vt:lpstr>'Open Invoices'!Print_Titles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Erin A. Olsen</dc:creator>
  <cp:keywords/>
  <cp:lastModifiedBy>Michael Brookes</cp:lastModifiedBy>
  <dcterms:created xsi:type="dcterms:W3CDTF">2014-03-15T17:32:34Z</dcterms:created>
  <dcterms:modified xsi:type="dcterms:W3CDTF">2014-03-17T14:41:21Z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TC038452839991</vt:lpwstr>
  </property>
</Properties>
</file>