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 tabRatio="784" activeTab="1"/>
  </bookViews>
  <sheets>
    <sheet name="tips" sheetId="16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ExpenseSummary[Expenses]</definedName>
  </definedNames>
  <calcPr calcId="152511"/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N24" i="2" s="1"/>
  <c r="M19" i="2"/>
  <c r="L19" i="2"/>
  <c r="K19" i="2"/>
  <c r="J19" i="2"/>
  <c r="I19" i="2"/>
  <c r="H19" i="2"/>
  <c r="G19" i="2"/>
  <c r="F19" i="2"/>
  <c r="F24" i="2" s="1"/>
  <c r="E19" i="2"/>
  <c r="D19" i="2"/>
  <c r="D24" i="2" s="1"/>
  <c r="C19" i="2"/>
  <c r="D11" i="14"/>
  <c r="D11" i="13"/>
  <c r="D11" i="12"/>
  <c r="D11" i="11"/>
  <c r="D11" i="10"/>
  <c r="D11" i="9"/>
  <c r="D11" i="8"/>
  <c r="D11" i="7"/>
  <c r="D11" i="6"/>
  <c r="D11" i="5"/>
  <c r="D11" i="4"/>
  <c r="D11" i="3"/>
  <c r="I24" i="2" l="1"/>
  <c r="E24" i="2"/>
  <c r="J24" i="2"/>
  <c r="M24" i="2"/>
  <c r="L24" i="2"/>
  <c r="K24" i="2"/>
  <c r="H24" i="2"/>
  <c r="G24" i="2"/>
  <c r="O20" i="2"/>
  <c r="O21" i="2"/>
  <c r="O22" i="2"/>
  <c r="C24" i="2"/>
  <c r="O23" i="2"/>
  <c r="O19" i="2"/>
  <c r="O24" i="2" l="1"/>
</calcChain>
</file>

<file path=xl/sharedStrings.xml><?xml version="1.0" encoding="utf-8"?>
<sst xmlns="http://schemas.openxmlformats.org/spreadsheetml/2006/main" count="253" uniqueCount="52">
  <si>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</si>
  <si>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</si>
  <si>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</si>
  <si>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</si>
  <si>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</si>
  <si>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</si>
  <si>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</si>
  <si>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</si>
  <si>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</si>
  <si>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</si>
  <si>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</si>
  <si>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</si>
  <si>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</si>
  <si>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</si>
  <si>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</si>
  <si>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</si>
  <si>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</si>
  <si>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</si>
  <si>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</si>
  <si>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</si>
  <si>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</si>
  <si>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</si>
  <si>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</si>
  <si>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</si>
  <si>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</si>
  <si>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</si>
  <si>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</si>
  <si>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Is there an easy way to jump between the Expense Trends sheet and monthly expense details?</t>
  </si>
  <si>
    <t>The Expense Summary below the chart and the expense details for each month are Excel tables. To add new rows to any Excel table, do one of the following:</t>
  </si>
  <si>
    <t xml:space="preserve">● </t>
  </si>
  <si>
    <t>In the bottom right corner of the table, place your mouse on the table sizing handle and drag down to increase the number of available table rows.</t>
  </si>
  <si>
    <t>EXPENSE TRENDS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</si>
  <si>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</si>
  <si>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</si>
  <si>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</si>
  <si>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</si>
  <si>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</si>
  <si>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</si>
  <si>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</si>
  <si>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</si>
  <si>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</si>
  <si>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</si>
  <si>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</si>
  <si>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</si>
  <si>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TEMPLATE TIPS</t>
  </si>
  <si>
    <t>How do I add a new Expense type to the Expense Summary or new monthly expenses?</t>
  </si>
  <si>
    <t>Supplies</t>
  </si>
  <si>
    <r>
      <t xml:space="preserve">Right-click in the table and on the pop up menu, point to </t>
    </r>
    <r>
      <rPr>
        <b/>
        <sz val="10"/>
        <color theme="1"/>
        <rFont val="Calibri"/>
        <family val="2"/>
        <scheme val="minor"/>
      </rPr>
      <t>Insert,</t>
    </r>
    <r>
      <rPr>
        <sz val="10"/>
        <color theme="1"/>
        <rFont val="Calibri"/>
        <family val="2"/>
        <scheme val="minor"/>
      </rPr>
      <t xml:space="preserve"> and then click </t>
    </r>
    <r>
      <rPr>
        <b/>
        <sz val="10"/>
        <color theme="1"/>
        <rFont val="Calibri"/>
        <family val="2"/>
        <scheme val="minor"/>
      </rPr>
      <t>Table Rows Above</t>
    </r>
    <r>
      <rPr>
        <sz val="10"/>
        <color theme="1"/>
        <rFont val="Calibri"/>
        <family val="2"/>
        <scheme val="minor"/>
      </rPr>
      <t xml:space="preserve"> or T</t>
    </r>
    <r>
      <rPr>
        <b/>
        <sz val="10"/>
        <color theme="1"/>
        <rFont val="Calibri"/>
        <family val="2"/>
        <scheme val="minor"/>
      </rPr>
      <t>able Rows Below</t>
    </r>
    <r>
      <rPr>
        <sz val="10"/>
        <color theme="1"/>
        <rFont val="Calibri"/>
        <family val="2"/>
        <scheme val="minor"/>
      </rPr>
      <t xml:space="preserve">. </t>
    </r>
  </si>
  <si>
    <r>
      <t xml:space="preserve">To quickly navigate to a specific month's expenses, click the associated button above the chart, such as the </t>
    </r>
    <r>
      <rPr>
        <b/>
        <sz val="10"/>
        <color theme="1"/>
        <rFont val="Calibri"/>
        <family val="2"/>
        <scheme val="minor"/>
      </rPr>
      <t xml:space="preserve">Jan </t>
    </r>
    <r>
      <rPr>
        <sz val="10"/>
        <color theme="1"/>
        <rFont val="Calibri"/>
        <family val="2"/>
        <scheme val="minor"/>
      </rPr>
      <t xml:space="preserve">button. Then, to return to the Expense Trends sheet, click the </t>
    </r>
    <r>
      <rPr>
        <b/>
        <sz val="10"/>
        <color theme="1"/>
        <rFont val="Calibri"/>
        <family val="2"/>
        <scheme val="minor"/>
      </rPr>
      <t>Summary</t>
    </r>
    <r>
      <rPr>
        <sz val="10"/>
        <color theme="1"/>
        <rFont val="Calibri"/>
        <family val="2"/>
        <scheme val="minor"/>
      </rPr>
      <t xml:space="preserve"> button near the top of the sheet. </t>
    </r>
  </si>
  <si>
    <r>
      <t xml:space="preserve">Place your cell pointer in the last cell above the Total row, such as the total for the last expense, and then press the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</si>
  <si>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r>
      <t xml:space="preserve">If the table does not have a Total row, start typing below the table and it will automatically expand when you press the </t>
    </r>
    <r>
      <rPr>
        <b/>
        <sz val="10"/>
        <color theme="1"/>
        <rFont val="Calibri"/>
        <family val="2"/>
        <scheme val="minor"/>
      </rPr>
      <t>Enter</t>
    </r>
    <r>
      <rPr>
        <sz val="10"/>
        <color theme="1"/>
        <rFont val="Calibri"/>
        <family val="2"/>
        <scheme val="minor"/>
      </rPr>
      <t xml:space="preserve"> or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</si>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</sst>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4" fontId="4" fillId="0" borderId="0" xfId="0" applyNumberFormat="1" applyFont="1"/>
    <xf numFmtId="4" fontId="4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2" borderId="0" xfId="0" applyFont="1" applyFill="1" applyAlignment="1">
      <alignment horizontal="left" indent="1"/>
    </xf>
    <xf numFmtId="4" fontId="4" fillId="0" borderId="0" xfId="0" applyNumberFormat="1" applyFont="1" applyAlignment="1">
      <alignment horizontal="right" indent="1"/>
    </xf>
    <xf numFmtId="4" fontId="4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4" fontId="4" fillId="2" borderId="0" xfId="0" applyNumberFormat="1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0" borderId="0" xfId="0" applyFont="1"/>
    <xf numFmtId="0" fontId="7" fillId="0" borderId="0" xfId="0" applyFont="1" applyAlignment="1">
      <alignment horizontal="right" vertical="top"/>
    </xf>
    <xf numFmtId="4" fontId="4" fillId="2" borderId="0" xfId="0" applyNumberFormat="1" applyFont="1" applyFill="1" applyBorder="1" applyAlignment="1">
      <alignment horizontal="right" indent="1"/>
    </xf>
    <xf numFmtId="4" fontId="5" fillId="2" borderId="0" xfId="0" applyNumberFormat="1" applyFont="1" applyFill="1" applyBorder="1" applyAlignment="1">
      <alignment horizontal="right" indent="1"/>
    </xf>
    <xf numFmtId="4" fontId="0" fillId="0" borderId="0" xfId="0" applyNumberFormat="1"/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 customBuiltin="1"/>
  </cellStyles>
  <dxfs count="17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173"/>
      <tableStyleElement type="headerRow" dxfId="172"/>
    </tableStyle>
    <tableStyle name="Summary Table" pivot="0" count="5">
      <tableStyleElement type="wholeTable" dxfId="171"/>
      <tableStyleElement type="headerRow" dxfId="170"/>
      <tableStyleElement type="totalRow" dxfId="169"/>
      <tableStyleElement type="firstColumn" dxfId="168"/>
      <tableStyleElement type="firstColumnStripe" dxfId="16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46286529685804E-2"/>
          <c:y val="3.7210342265680076E-2"/>
          <c:w val="0.78649224115488003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summary!$B$19</c:f>
              <c:strCache>
                <c:ptCount val="1"/>
                <c:pt idx="0">
                  <c:v>Expense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numCache>
                <c:formatCode>#,##0.00</c:formatCode>
                <c:ptCount val="12"/>
                <c:pt idx="0">
                  <c:v>33</c:v>
                </c:pt>
                <c:pt idx="1">
                  <c:v>375</c:v>
                </c:pt>
                <c:pt idx="2">
                  <c:v>33</c:v>
                </c:pt>
                <c:pt idx="3">
                  <c:v>45</c:v>
                </c:pt>
                <c:pt idx="4">
                  <c:v>375</c:v>
                </c:pt>
                <c:pt idx="5">
                  <c:v>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201</c:v>
                </c:pt>
              </c:numCache>
            </c:numRef>
          </c:val>
        </c:ser>
        <c:ser>
          <c:idx val="1"/>
          <c:order val="1"/>
          <c:tx>
            <c:strRef>
              <c:f>summary!$B$20</c:f>
              <c:strCache>
                <c:ptCount val="1"/>
                <c:pt idx="0">
                  <c:v>Expense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summary!$C$20:$P$20</c15:sqref>
                  </c15:fullRef>
                </c:ext>
              </c:extLst>
              <c:f>summary!$C$20:$N$20</c:f>
              <c:numCache>
                <c:formatCode>#,##0.00</c:formatCode>
                <c:ptCount val="12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123</c:v>
                </c:pt>
                <c:pt idx="4">
                  <c:v>111</c:v>
                </c:pt>
                <c:pt idx="5">
                  <c:v>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</c:v>
                </c:pt>
              </c:numCache>
            </c:numRef>
          </c:val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Expense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summary!$C$21:$P$21</c15:sqref>
                  </c15:fullRef>
                </c:ext>
              </c:extLst>
              <c:f>summary!$C$21:$N$21</c:f>
              <c:numCache>
                <c:formatCode>#,##0.00</c:formatCode>
                <c:ptCount val="1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333</c:v>
                </c:pt>
                <c:pt idx="5">
                  <c:v>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</c:v>
                </c:pt>
              </c:numCache>
            </c:numRef>
          </c:val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Expense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summary!$C$22:$P$22</c15:sqref>
                  </c15:fullRef>
                </c:ext>
              </c:extLst>
              <c:f>summary!$C$22:$N$22</c:f>
              <c:numCache>
                <c:formatCode>#,##0.00</c:formatCode>
                <c:ptCount val="12"/>
                <c:pt idx="0">
                  <c:v>426</c:v>
                </c:pt>
                <c:pt idx="1">
                  <c:v>84</c:v>
                </c:pt>
                <c:pt idx="2">
                  <c:v>84</c:v>
                </c:pt>
                <c:pt idx="3">
                  <c:v>426</c:v>
                </c:pt>
                <c:pt idx="4">
                  <c:v>125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187</c:v>
                </c:pt>
              </c:numCache>
            </c:numRef>
          </c:val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Expense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summary!$C$23:$P$23</c15:sqref>
                  </c15:fullRef>
                </c:ext>
              </c:extLst>
              <c:f>summary!$C$23:$N$23</c:f>
              <c:numCache>
                <c:formatCode>#,##0.00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109</c:v>
                </c:pt>
                <c:pt idx="3">
                  <c:v>98</c:v>
                </c:pt>
                <c:pt idx="4">
                  <c:v>33</c:v>
                </c:pt>
                <c:pt idx="5">
                  <c:v>441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31208"/>
        <c:axId val="286730816"/>
      </c:barChart>
      <c:catAx>
        <c:axId val="28673120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86730816"/>
        <c:crosses val="autoZero"/>
        <c:auto val="1"/>
        <c:lblAlgn val="ctr"/>
        <c:lblOffset val="100"/>
        <c:noMultiLvlLbl val="0"/>
      </c:catAx>
      <c:valAx>
        <c:axId val="286730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86731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509549453379753"/>
          <c:y val="1.0835550036099787E-2"/>
          <c:w val="8.0902571358686226E-2"/>
          <c:h val="0.41742506159794984"/>
        </c:manualLayout>
      </c:layout>
      <c:overlay val="0"/>
      <c:txPr>
        <a:bodyPr/>
        <a:lstStyle/>
        <a:p>
          <a:pPr>
            <a:defRPr sz="980" kern="0" spc="-10" baseline="0">
              <a:solidFill>
                <a:schemeClr val="tx1"/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feb!A1"/><Relationship Id="rId3" Type="http://schemas.openxmlformats.org/officeDocument/2006/relationships/hyperlink" Target="#dec!A1"/><Relationship Id="rId7" Type="http://schemas.openxmlformats.org/officeDocument/2006/relationships/hyperlink" Target="#aug!A1"/><Relationship Id="rId12" Type="http://schemas.openxmlformats.org/officeDocument/2006/relationships/hyperlink" Target="#mar!A1"/><Relationship Id="rId2" Type="http://schemas.openxmlformats.org/officeDocument/2006/relationships/hyperlink" Target="#tips!A1"/><Relationship Id="rId1" Type="http://schemas.openxmlformats.org/officeDocument/2006/relationships/chart" Target="../charts/chart1.xml"/><Relationship Id="rId6" Type="http://schemas.openxmlformats.org/officeDocument/2006/relationships/hyperlink" Target="#sep!A1"/><Relationship Id="rId11" Type="http://schemas.openxmlformats.org/officeDocument/2006/relationships/hyperlink" Target="#apr!A1"/><Relationship Id="rId5" Type="http://schemas.openxmlformats.org/officeDocument/2006/relationships/hyperlink" Target="#oct!A1"/><Relationship Id="rId10" Type="http://schemas.openxmlformats.org/officeDocument/2006/relationships/hyperlink" Target="#may!A1"/><Relationship Id="rId4" Type="http://schemas.openxmlformats.org/officeDocument/2006/relationships/hyperlink" Target="#nov!A1"/><Relationship Id="rId9" Type="http://schemas.openxmlformats.org/officeDocument/2006/relationships/hyperlink" Target="#jun!A1"/><Relationship Id="rId14" Type="http://schemas.openxmlformats.org/officeDocument/2006/relationships/hyperlink" Target="#ja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371477</xdr:colOff>
      <xdr:row>4</xdr:row>
      <xdr:rowOff>95250</xdr:rowOff>
    </xdr:from>
    <xdr:to>
      <xdr:col>15</xdr:col>
      <xdr:colOff>647701</xdr:colOff>
      <xdr:row>17</xdr:row>
      <xdr:rowOff>42861</xdr:rowOff>
    </xdr:to>
    <xdr:graphicFrame macro="">
      <xdr:nvGraphicFramePr>
        <xdr:cNvPr id="2" name="ExpenseTrends" descr="Column chart showing monthly expenses by category." title="Expense Trend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</xdr:row>
      <xdr:rowOff>47625</xdr:rowOff>
    </xdr:from>
    <xdr:to>
      <xdr:col>15</xdr:col>
      <xdr:colOff>600075</xdr:colOff>
      <xdr:row>4</xdr:row>
      <xdr:rowOff>66675</xdr:rowOff>
    </xdr:to>
    <xdr:sp macro="" textlink="">
      <xdr:nvSpPr>
        <xdr:cNvPr id="19" name="btnTips" descr="Clicking on this shape selects the Template Tips worksheet." title="Tips Navigation Button">
          <a:hlinkClick xmlns:r="http://schemas.openxmlformats.org/officeDocument/2006/relationships" r:id="rId2" tooltip="Click to view Template Tips"/>
        </xdr:cNvPr>
        <xdr:cNvSpPr/>
      </xdr:nvSpPr>
      <xdr:spPr>
        <a:xfrm>
          <a:off x="9544050" y="866775"/>
          <a:ext cx="123825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Tips</a:t>
          </a:r>
        </a:p>
      </xdr:txBody>
    </xdr:sp>
    <xdr:clientData fPrintsWithSheet="0"/>
  </xdr:twoCellAnchor>
  <xdr:twoCellAnchor>
    <xdr:from>
      <xdr:col>13</xdr:col>
      <xdr:colOff>0</xdr:colOff>
      <xdr:row>3</xdr:row>
      <xdr:rowOff>47625</xdr:rowOff>
    </xdr:from>
    <xdr:to>
      <xdr:col>13</xdr:col>
      <xdr:colOff>640080</xdr:colOff>
      <xdr:row>4</xdr:row>
      <xdr:rowOff>66675</xdr:rowOff>
    </xdr:to>
    <xdr:sp macro="" textlink="">
      <xdr:nvSpPr>
        <xdr:cNvPr id="20" name="btnDec" descr="Click to view the December expenses worksheet." title="December Navigation Button">
          <a:hlinkClick xmlns:r="http://schemas.openxmlformats.org/officeDocument/2006/relationships" r:id="rId3" tooltip="Click to view December expenses"/>
        </xdr:cNvPr>
        <xdr:cNvSpPr/>
      </xdr:nvSpPr>
      <xdr:spPr>
        <a:xfrm>
          <a:off x="8782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</a:t>
          </a:r>
        </a:p>
      </xdr:txBody>
    </xdr:sp>
    <xdr:clientData/>
  </xdr:twoCellAnchor>
  <xdr:twoCellAnchor>
    <xdr:from>
      <xdr:col>12</xdr:col>
      <xdr:colOff>0</xdr:colOff>
      <xdr:row>3</xdr:row>
      <xdr:rowOff>47625</xdr:rowOff>
    </xdr:from>
    <xdr:to>
      <xdr:col>12</xdr:col>
      <xdr:colOff>640080</xdr:colOff>
      <xdr:row>4</xdr:row>
      <xdr:rowOff>66675</xdr:rowOff>
    </xdr:to>
    <xdr:sp macro="" textlink="">
      <xdr:nvSpPr>
        <xdr:cNvPr id="22" name="btnNov" descr="Click to view the November expenses worksheet." title="November Navigation Button">
          <a:hlinkClick xmlns:r="http://schemas.openxmlformats.org/officeDocument/2006/relationships" r:id="rId4" tooltip="Click to view November expenses"/>
        </xdr:cNvPr>
        <xdr:cNvSpPr/>
      </xdr:nvSpPr>
      <xdr:spPr>
        <a:xfrm>
          <a:off x="8134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Nov</a:t>
          </a:r>
        </a:p>
      </xdr:txBody>
    </xdr:sp>
    <xdr:clientData/>
  </xdr:twoCellAnchor>
  <xdr:twoCellAnchor>
    <xdr:from>
      <xdr:col>11</xdr:col>
      <xdr:colOff>0</xdr:colOff>
      <xdr:row>3</xdr:row>
      <xdr:rowOff>47625</xdr:rowOff>
    </xdr:from>
    <xdr:to>
      <xdr:col>11</xdr:col>
      <xdr:colOff>640080</xdr:colOff>
      <xdr:row>4</xdr:row>
      <xdr:rowOff>66675</xdr:rowOff>
    </xdr:to>
    <xdr:sp macro="" textlink="">
      <xdr:nvSpPr>
        <xdr:cNvPr id="25" name="btnOct" descr="Click to view the October expenses worksheet." title="October Navigation Button">
          <a:hlinkClick xmlns:r="http://schemas.openxmlformats.org/officeDocument/2006/relationships" r:id="rId5" tooltip="Click to view October expenses"/>
        </xdr:cNvPr>
        <xdr:cNvSpPr/>
      </xdr:nvSpPr>
      <xdr:spPr>
        <a:xfrm>
          <a:off x="74866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Oct</a:t>
          </a:r>
        </a:p>
      </xdr:txBody>
    </xdr:sp>
    <xdr:clientData/>
  </xdr:twoCellAnchor>
  <xdr:twoCellAnchor>
    <xdr:from>
      <xdr:col>10</xdr:col>
      <xdr:colOff>0</xdr:colOff>
      <xdr:row>3</xdr:row>
      <xdr:rowOff>47625</xdr:rowOff>
    </xdr:from>
    <xdr:to>
      <xdr:col>10</xdr:col>
      <xdr:colOff>640080</xdr:colOff>
      <xdr:row>4</xdr:row>
      <xdr:rowOff>66675</xdr:rowOff>
    </xdr:to>
    <xdr:sp macro="" textlink="">
      <xdr:nvSpPr>
        <xdr:cNvPr id="26" name="btnSep" descr="Click to view the September expenses worksheet." title="September Navigation Button">
          <a:hlinkClick xmlns:r="http://schemas.openxmlformats.org/officeDocument/2006/relationships" r:id="rId6" tooltip="Click to view September expenses"/>
        </xdr:cNvPr>
        <xdr:cNvSpPr/>
      </xdr:nvSpPr>
      <xdr:spPr>
        <a:xfrm>
          <a:off x="68389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Sep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640080</xdr:colOff>
      <xdr:row>4</xdr:row>
      <xdr:rowOff>66675</xdr:rowOff>
    </xdr:to>
    <xdr:sp macro="" textlink="">
      <xdr:nvSpPr>
        <xdr:cNvPr id="27" name="btnAug" descr="Click to view the August expenses worksheet." title="August Navigation Button">
          <a:hlinkClick xmlns:r="http://schemas.openxmlformats.org/officeDocument/2006/relationships" r:id="rId7" tooltip="Click to view August expenses"/>
        </xdr:cNvPr>
        <xdr:cNvSpPr/>
      </xdr:nvSpPr>
      <xdr:spPr>
        <a:xfrm>
          <a:off x="61912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Aug</a:t>
          </a:r>
        </a:p>
      </xdr:txBody>
    </xdr:sp>
    <xdr:clientData/>
  </xdr:twoCellAnchor>
  <xdr:twoCellAnchor>
    <xdr:from>
      <xdr:col>8</xdr:col>
      <xdr:colOff>0</xdr:colOff>
      <xdr:row>3</xdr:row>
      <xdr:rowOff>47625</xdr:rowOff>
    </xdr:from>
    <xdr:to>
      <xdr:col>8</xdr:col>
      <xdr:colOff>640080</xdr:colOff>
      <xdr:row>4</xdr:row>
      <xdr:rowOff>66675</xdr:rowOff>
    </xdr:to>
    <xdr:sp macro="" textlink="">
      <xdr:nvSpPr>
        <xdr:cNvPr id="28" name="btnJul" descr="Click to view the July expenses worksheet." title="July Navigation Button">
          <a:hlinkClick xmlns:r="http://schemas.openxmlformats.org/officeDocument/2006/relationships" r:id="rId8" tooltip="Click to view July expenses"/>
        </xdr:cNvPr>
        <xdr:cNvSpPr/>
      </xdr:nvSpPr>
      <xdr:spPr>
        <a:xfrm>
          <a:off x="55435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Jul</a:t>
          </a:r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7</xdr:col>
      <xdr:colOff>640080</xdr:colOff>
      <xdr:row>4</xdr:row>
      <xdr:rowOff>66675</xdr:rowOff>
    </xdr:to>
    <xdr:sp macro="" textlink="">
      <xdr:nvSpPr>
        <xdr:cNvPr id="29" name="btnJun" descr="Click to view the June expenses worksheet." title="June Navigation Button">
          <a:hlinkClick xmlns:r="http://schemas.openxmlformats.org/officeDocument/2006/relationships" r:id="rId9" tooltip="Click to view June expenses"/>
        </xdr:cNvPr>
        <xdr:cNvSpPr/>
      </xdr:nvSpPr>
      <xdr:spPr>
        <a:xfrm>
          <a:off x="48958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Jun</a:t>
          </a:r>
        </a:p>
      </xdr:txBody>
    </xdr:sp>
    <xdr:clientData/>
  </xdr:twoCellAnchor>
  <xdr:twoCellAnchor>
    <xdr:from>
      <xdr:col>6</xdr:col>
      <xdr:colOff>0</xdr:colOff>
      <xdr:row>3</xdr:row>
      <xdr:rowOff>47625</xdr:rowOff>
    </xdr:from>
    <xdr:to>
      <xdr:col>6</xdr:col>
      <xdr:colOff>640080</xdr:colOff>
      <xdr:row>4</xdr:row>
      <xdr:rowOff>66675</xdr:rowOff>
    </xdr:to>
    <xdr:sp macro="" textlink="">
      <xdr:nvSpPr>
        <xdr:cNvPr id="30" name="btnMay" descr="Click to view the May expenses worksheet." title="May Navigation Button">
          <a:hlinkClick xmlns:r="http://schemas.openxmlformats.org/officeDocument/2006/relationships" r:id="rId10" tooltip="Click to view May expenses"/>
        </xdr:cNvPr>
        <xdr:cNvSpPr/>
      </xdr:nvSpPr>
      <xdr:spPr>
        <a:xfrm>
          <a:off x="42481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5</xdr:col>
      <xdr:colOff>0</xdr:colOff>
      <xdr:row>3</xdr:row>
      <xdr:rowOff>47625</xdr:rowOff>
    </xdr:from>
    <xdr:to>
      <xdr:col>5</xdr:col>
      <xdr:colOff>640080</xdr:colOff>
      <xdr:row>4</xdr:row>
      <xdr:rowOff>66675</xdr:rowOff>
    </xdr:to>
    <xdr:sp macro="" textlink="">
      <xdr:nvSpPr>
        <xdr:cNvPr id="31" name="btnApr" descr="Click to view the April expenses worksheet." title="April Navigation Button">
          <a:hlinkClick xmlns:r="http://schemas.openxmlformats.org/officeDocument/2006/relationships" r:id="rId11" tooltip="Click to view April expenses"/>
        </xdr:cNvPr>
        <xdr:cNvSpPr/>
      </xdr:nvSpPr>
      <xdr:spPr>
        <a:xfrm>
          <a:off x="36004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Apr</a:t>
          </a:r>
        </a:p>
      </xdr:txBody>
    </xdr:sp>
    <xdr:clientData/>
  </xdr:twoCellAnchor>
  <xdr:twoCellAnchor>
    <xdr:from>
      <xdr:col>4</xdr:col>
      <xdr:colOff>0</xdr:colOff>
      <xdr:row>3</xdr:row>
      <xdr:rowOff>47625</xdr:rowOff>
    </xdr:from>
    <xdr:to>
      <xdr:col>4</xdr:col>
      <xdr:colOff>640080</xdr:colOff>
      <xdr:row>4</xdr:row>
      <xdr:rowOff>66675</xdr:rowOff>
    </xdr:to>
    <xdr:sp macro="" textlink="">
      <xdr:nvSpPr>
        <xdr:cNvPr id="32" name="btnMar" descr="Click to view the March expenses worksheet." title="March Navigation Button">
          <a:hlinkClick xmlns:r="http://schemas.openxmlformats.org/officeDocument/2006/relationships" r:id="rId12" tooltip="Click to view March expenses"/>
        </xdr:cNvPr>
        <xdr:cNvSpPr/>
      </xdr:nvSpPr>
      <xdr:spPr>
        <a:xfrm>
          <a:off x="29527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Mar</a:t>
          </a:r>
        </a:p>
      </xdr:txBody>
    </xdr:sp>
    <xdr:clientData/>
  </xdr:twoCellAnchor>
  <xdr:twoCellAnchor>
    <xdr:from>
      <xdr:col>3</xdr:col>
      <xdr:colOff>0</xdr:colOff>
      <xdr:row>3</xdr:row>
      <xdr:rowOff>47625</xdr:rowOff>
    </xdr:from>
    <xdr:to>
      <xdr:col>3</xdr:col>
      <xdr:colOff>640080</xdr:colOff>
      <xdr:row>4</xdr:row>
      <xdr:rowOff>66675</xdr:rowOff>
    </xdr:to>
    <xdr:sp macro="" textlink="">
      <xdr:nvSpPr>
        <xdr:cNvPr id="33" name="btnFeb" descr="Click to view the February expenses worksheet." title="Februaru Navigation Button">
          <a:hlinkClick xmlns:r="http://schemas.openxmlformats.org/officeDocument/2006/relationships" r:id="rId13" tooltip="Click to view February expenses"/>
        </xdr:cNvPr>
        <xdr:cNvSpPr/>
      </xdr:nvSpPr>
      <xdr:spPr>
        <a:xfrm>
          <a:off x="2305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Feb</a:t>
          </a:r>
        </a:p>
      </xdr:txBody>
    </xdr:sp>
    <xdr:clientData/>
  </xdr:twoCellAnchor>
  <xdr:twoCellAnchor>
    <xdr:from>
      <xdr:col>2</xdr:col>
      <xdr:colOff>9525</xdr:colOff>
      <xdr:row>3</xdr:row>
      <xdr:rowOff>47625</xdr:rowOff>
    </xdr:from>
    <xdr:to>
      <xdr:col>2</xdr:col>
      <xdr:colOff>649605</xdr:colOff>
      <xdr:row>4</xdr:row>
      <xdr:rowOff>66675</xdr:rowOff>
    </xdr:to>
    <xdr:sp macro="" textlink="">
      <xdr:nvSpPr>
        <xdr:cNvPr id="34" name="btnJan" descr="Click to view the January expenses worksheet." title="January Navigation Button">
          <a:hlinkClick xmlns:r="http://schemas.openxmlformats.org/officeDocument/2006/relationships" r:id="rId14" tooltip="Click to view January expenses"/>
        </xdr:cNvPr>
        <xdr:cNvSpPr/>
      </xdr:nvSpPr>
      <xdr:spPr>
        <a:xfrm>
          <a:off x="1657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4" name="ExpenseSummary" displayName="ExpenseSummary" ref="B18:P24" totalsRowCount="1" headerRowDxfId="166" dataDxfId="165" totalsRowDxfId="164">
  <autoFilter ref="B18:P23"/>
  <tableColumns count="15">
    <tableColumn id="1" name="Expenses" totalsRowLabel="Total" dataDxfId="163" totalsRowDxfId="162"/>
    <tableColumn id="2" name="Jan" totalsRowFunction="sum" dataDxfId="161" totalsRowDxfId="160">
      <calculatedColumnFormula>SUMIFS(ExpJan[Amount],ExpJan[Category],ExpenseSummary[[#This Row],[Expenses]])</calculatedColumnFormula>
    </tableColumn>
    <tableColumn id="3" name="Feb" totalsRowFunction="sum" dataDxfId="159" totalsRowDxfId="158">
      <calculatedColumnFormula>SUMIFS(ExpFeb[Amount],ExpFeb[Category],ExpenseSummary[[#This Row],[Expenses]])</calculatedColumnFormula>
    </tableColumn>
    <tableColumn id="4" name="Mar" totalsRowFunction="sum" dataDxfId="157" totalsRowDxfId="156">
      <calculatedColumnFormula>SUMIFS(ExpMar[Amount],ExpMar[Category],ExpenseSummary[[#This Row],[Expenses]])</calculatedColumnFormula>
    </tableColumn>
    <tableColumn id="5" name="Apr" totalsRowFunction="sum" dataDxfId="155" totalsRowDxfId="154">
      <calculatedColumnFormula>SUMIFS(ExpApr[Amount],ExpApr[Category],ExpenseSummary[[#This Row],[Expenses]])</calculatedColumnFormula>
    </tableColumn>
    <tableColumn id="6" name="May" totalsRowFunction="sum" dataDxfId="153" totalsRowDxfId="152">
      <calculatedColumnFormula>SUMIFS(ExpMay[Amount],ExpMay[Category],ExpenseSummary[[#This Row],[Expenses]])</calculatedColumnFormula>
    </tableColumn>
    <tableColumn id="7" name="Jun" totalsRowFunction="sum" dataDxfId="151" totalsRowDxfId="150">
      <calculatedColumnFormula>SUMIFS(ExpJun[Amount],ExpJun[Category],ExpenseSummary[[#This Row],[Expenses]])</calculatedColumnFormula>
    </tableColumn>
    <tableColumn id="8" name="Jul" totalsRowFunction="sum" dataDxfId="149" totalsRowDxfId="148">
      <calculatedColumnFormula>SUMIFS(ExpJul[Amount],ExpJul[Category],ExpenseSummary[[#This Row],[Expenses]])</calculatedColumnFormula>
    </tableColumn>
    <tableColumn id="9" name="Aug" totalsRowFunction="sum" dataDxfId="147" totalsRowDxfId="146">
      <calculatedColumnFormula>SUMIFS(ExpAug[Amount],ExpAug[Category],ExpenseSummary[[#This Row],[Expenses]])</calculatedColumnFormula>
    </tableColumn>
    <tableColumn id="10" name="Sep" totalsRowFunction="sum" dataDxfId="145" totalsRowDxfId="144">
      <calculatedColumnFormula>SUMIFS(ExpSep[Amount],ExpSep[Category],ExpenseSummary[[#This Row],[Expenses]])</calculatedColumnFormula>
    </tableColumn>
    <tableColumn id="11" name="Oct" totalsRowFunction="sum" dataDxfId="143" totalsRowDxfId="142">
      <calculatedColumnFormula>SUMIFS(ExpOct[Amount],ExpOct[Category],ExpenseSummary[[#This Row],[Expenses]])</calculatedColumnFormula>
    </tableColumn>
    <tableColumn id="12" name="Nov" totalsRowFunction="sum" dataDxfId="141" totalsRowDxfId="140">
      <calculatedColumnFormula>SUMIFS(ExpNov[Amount],ExpNov[Category],ExpenseSummary[[#This Row],[Expenses]])</calculatedColumnFormula>
    </tableColumn>
    <tableColumn id="13" name="Dec" totalsRowFunction="sum" dataDxfId="139" totalsRowDxfId="138">
      <calculatedColumnFormula>SUMIFS(ExpDec[Amount],ExpDec[Category],ExpenseSummary[[#This Row],[Expenses]])</calculatedColumnFormula>
    </tableColumn>
    <tableColumn id="14" name="Total" totalsRowFunction="sum" dataDxfId="137" totalsRowDxfId="136">
      <calculatedColumnFormula>SUM(ExpenseSummary[[#This Row],[Jan]:[Dec]])</calculatedColumnFormula>
    </tableColumn>
    <tableColumn id="15" name="Trend" dataDxfId="135" totalsRowDxfId="13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Expense Trends Table" altTextSummary="Table shows monthly expenses summed by category for each month of a year, beginning in January.  The table is formatted to line up vertically with a chart located directly above so that each month of the table lines up with each month grouping on the chart."/>
    </ext>
  </extLst>
</table>
</file>

<file path=xl/tables/table10.xml><?xml version="1.0" encoding="utf-8"?>
<table xmlns="http://schemas.openxmlformats.org/spreadsheetml/2006/main" id="10" name="ExpSep" displayName="ExpSep" ref="B4:F11" totalsRowCount="1" headerRowDxfId="43">
  <autoFilter ref="B4:F10"/>
  <tableColumns count="5">
    <tableColumn id="1" name="Date" totalsRowLabel="Total" dataDxfId="42" totalsRowDxfId="41"/>
    <tableColumn id="2" name="PO#" dataDxfId="40" totalsRowDxfId="39"/>
    <tableColumn id="3" name="Amount" totalsRowFunction="sum" dataDxfId="38" totalsRowDxfId="37"/>
    <tableColumn id="4" name="Category" dataDxfId="36" totalsRowDxfId="35"/>
    <tableColumn id="5" name="Description" dataDxfId="34" totalsRowDxfId="33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September Expenses Table" altTextSummary="List of monthly expense details such as, Date, PO#, Amount, Category, and Description. "/>
    </ext>
  </extLst>
</table>
</file>

<file path=xl/tables/table11.xml><?xml version="1.0" encoding="utf-8"?>
<table xmlns="http://schemas.openxmlformats.org/spreadsheetml/2006/main" id="11" name="ExpOct" displayName="ExpOct" ref="B4:F11" totalsRowCount="1" headerRowDxfId="32">
  <autoFilter ref="B4:F10"/>
  <tableColumns count="5">
    <tableColumn id="1" name="Date" totalsRowLabel="Total" dataDxfId="31" totalsRowDxfId="30"/>
    <tableColumn id="2" name="PO#" dataDxfId="29" totalsRowDxfId="28"/>
    <tableColumn id="3" name="Amount" totalsRowFunction="sum" dataDxfId="27" totalsRowDxfId="26"/>
    <tableColumn id="4" name="Category" dataDxfId="25" totalsRowDxfId="24"/>
    <tableColumn id="5" name="Description" dataDxfId="23" totalsRowDxfId="22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October Expenses Table" altTextSummary="List of monthly expense details such as, Date, PO#, Amount, Category, and Description. "/>
    </ext>
  </extLst>
</table>
</file>

<file path=xl/tables/table12.xml><?xml version="1.0" encoding="utf-8"?>
<table xmlns="http://schemas.openxmlformats.org/spreadsheetml/2006/main" id="12" name="ExpNov" displayName="ExpNov" ref="B4:F11" totalsRowCount="1" headerRowDxfId="21">
  <autoFilter ref="B4:F10"/>
  <tableColumns count="5">
    <tableColumn id="1" name="Date" totalsRowLabel="Total" dataDxfId="20" totalsRowDxfId="19"/>
    <tableColumn id="2" name="PO#" dataDxfId="18" totalsRowDxfId="17"/>
    <tableColumn id="3" name="Amount" totalsRowFunction="sum" dataDxfId="16" totalsRowDxfId="15"/>
    <tableColumn id="4" name="Category" dataDxfId="14" totalsRowDxfId="13"/>
    <tableColumn id="5" name="Description" dataDxfId="12" totalsRowDxfId="1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November Expenses Table" altTextSummary="List of monthly expense details such as, Date, PO#, Amount, Category, and Description. "/>
    </ext>
  </extLst>
</table>
</file>

<file path=xl/tables/table13.xml><?xml version="1.0" encoding="utf-8"?>
<table xmlns="http://schemas.openxmlformats.org/spreadsheetml/2006/main" id="13" name="ExpDec" displayName="ExpDec" ref="B4:F11" totalsRowCount="1" headerRowDxfId="10">
  <autoFilter ref="B4:F10"/>
  <tableColumns count="5">
    <tableColumn id="1" name="Date" totalsRowLabel="Total" dataDxfId="9" totalsRowDxfId="8"/>
    <tableColumn id="2" name="PO#" dataDxfId="7" totalsRowDxfId="6"/>
    <tableColumn id="3" name="Amount" totalsRowFunction="sum" dataDxfId="5" totalsRowDxfId="4"/>
    <tableColumn id="4" name="Category" dataDxfId="3" totalsRowDxfId="2"/>
    <tableColumn id="5" name="Description" dataDxfId="1" totalsRowDxfId="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December Expenses Table" altTextSummary="List of monthly expense details such as, Date, PO#, Amount, Category, and Description. "/>
    </ext>
  </extLst>
</table>
</file>

<file path=xl/tables/table2.xml><?xml version="1.0" encoding="utf-8"?>
<table xmlns="http://schemas.openxmlformats.org/spreadsheetml/2006/main" id="2" name="ExpJan" displayName="ExpJan" ref="B4:F11" totalsRowCount="1" headerRowDxfId="133" dataDxfId="132" totalsRowDxfId="131">
  <autoFilter ref="B4:F10"/>
  <tableColumns count="5">
    <tableColumn id="1" name="Date" totalsRowLabel="Total" dataDxfId="130" totalsRowDxfId="129"/>
    <tableColumn id="2" name="PO#" dataDxfId="128" totalsRowDxfId="127"/>
    <tableColumn id="3" name="Amount" totalsRowFunction="sum" dataDxfId="126" totalsRowDxfId="125"/>
    <tableColumn id="4" name="Category" dataDxfId="124" totalsRowDxfId="123"/>
    <tableColumn id="5" name="Description" dataDxfId="122" totalsRowDxfId="12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anuary Expenses Table" altTextSummary="List of monthly expense details such as, Date, PO#, Amount, Category, and Description. "/>
    </ext>
  </extLst>
</table>
</file>

<file path=xl/tables/table3.xml><?xml version="1.0" encoding="utf-8"?>
<table xmlns="http://schemas.openxmlformats.org/spreadsheetml/2006/main" id="3" name="ExpFeb" displayName="ExpFeb" ref="B4:F11" totalsRowCount="1" headerRowDxfId="120">
  <autoFilter ref="B4:F10"/>
  <tableColumns count="5">
    <tableColumn id="1" name="Date" totalsRowLabel="Total" dataDxfId="119" totalsRowDxfId="118"/>
    <tableColumn id="2" name="PO#" dataDxfId="117" totalsRowDxfId="116"/>
    <tableColumn id="3" name="Amount" totalsRowFunction="sum" dataDxfId="115" totalsRowDxfId="114"/>
    <tableColumn id="4" name="Category" dataDxfId="113" totalsRowDxfId="112"/>
    <tableColumn id="5" name="Description" dataDxfId="111" totalsRowDxfId="11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February Expenses Table" altTextSummary="List of monthly expense details such as, Date, PO#, Amount, Category, and Description. "/>
    </ext>
  </extLst>
</table>
</file>

<file path=xl/tables/table4.xml><?xml version="1.0" encoding="utf-8"?>
<table xmlns="http://schemas.openxmlformats.org/spreadsheetml/2006/main" id="4" name="ExpMar" displayName="ExpMar" ref="B4:F11" totalsRowCount="1" headerRowDxfId="109">
  <autoFilter ref="B4:F10"/>
  <tableColumns count="5">
    <tableColumn id="1" name="Date" totalsRowLabel="Total" dataDxfId="108" totalsRowDxfId="107"/>
    <tableColumn id="2" name="PO#" dataDxfId="106" totalsRowDxfId="105"/>
    <tableColumn id="3" name="Amount" totalsRowFunction="sum" dataDxfId="104" totalsRowDxfId="103"/>
    <tableColumn id="4" name="Category" dataDxfId="102" totalsRowDxfId="101"/>
    <tableColumn id="5" name="Description" dataDxfId="100" totalsRowDxfId="99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March Expenses Tabel" altTextSummary="List of monthly expense details such as, Date, PO#, Amount, Category, and Description. "/>
    </ext>
  </extLst>
</table>
</file>

<file path=xl/tables/table5.xml><?xml version="1.0" encoding="utf-8"?>
<table xmlns="http://schemas.openxmlformats.org/spreadsheetml/2006/main" id="5" name="ExpApr" displayName="ExpApr" ref="B4:F11" totalsRowCount="1" headerRowDxfId="98">
  <autoFilter ref="B4:F10"/>
  <tableColumns count="5">
    <tableColumn id="1" name="Date" totalsRowLabel="Total" dataDxfId="97" totalsRowDxfId="96"/>
    <tableColumn id="2" name="PO#" dataDxfId="95" totalsRowDxfId="94"/>
    <tableColumn id="3" name="Amount" totalsRowFunction="sum" dataDxfId="93" totalsRowDxfId="92"/>
    <tableColumn id="4" name="Category" dataDxfId="91" totalsRowDxfId="90"/>
    <tableColumn id="5" name="Description" dataDxfId="89" totalsRowDxfId="88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pril Expenses Table" altTextSummary="List of monthly expense details such as, Date, PO#, Amount, Category, and Description. "/>
    </ext>
  </extLst>
</table>
</file>

<file path=xl/tables/table6.xml><?xml version="1.0" encoding="utf-8"?>
<table xmlns="http://schemas.openxmlformats.org/spreadsheetml/2006/main" id="6" name="ExpMay" displayName="ExpMay" ref="B4:F11" totalsRowCount="1" headerRowDxfId="87">
  <autoFilter ref="B4:F10"/>
  <tableColumns count="5">
    <tableColumn id="1" name="Date" totalsRowLabel="Total" dataDxfId="86" totalsRowDxfId="85"/>
    <tableColumn id="2" name="PO#" dataDxfId="84" totalsRowDxfId="83"/>
    <tableColumn id="3" name="Amount" totalsRowFunction="sum" dataDxfId="82" totalsRowDxfId="81"/>
    <tableColumn id="4" name="Category" dataDxfId="80" totalsRowDxfId="79"/>
    <tableColumn id="5" name="Description" dataDxfId="78" totalsRowDxfId="77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 detail table listing May expenses, entered by user." altTextSummary="List of monthly expense details such as, Date, PO#, Amount, Category, and Description. "/>
    </ext>
  </extLst>
</table>
</file>

<file path=xl/tables/table7.xml><?xml version="1.0" encoding="utf-8"?>
<table xmlns="http://schemas.openxmlformats.org/spreadsheetml/2006/main" id="7" name="ExpJun" displayName="ExpJun" ref="B4:F11" totalsRowCount="1" headerRowDxfId="76">
  <autoFilter ref="B4:F10"/>
  <tableColumns count="5">
    <tableColumn id="1" name="Date" totalsRowLabel="Total" dataDxfId="75" totalsRowDxfId="74"/>
    <tableColumn id="2" name="PO#" dataDxfId="73" totalsRowDxfId="72"/>
    <tableColumn id="3" name="Amount" totalsRowFunction="sum" dataDxfId="71" totalsRowDxfId="70"/>
    <tableColumn id="4" name="Category" dataDxfId="69" totalsRowDxfId="68"/>
    <tableColumn id="5" name="Description" dataDxfId="67" totalsRowDxfId="66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ne Expenses Table" altTextSummary="List of monthly expense details such as, Date, PO#, Amount, Category, and Description. "/>
    </ext>
  </extLst>
</table>
</file>

<file path=xl/tables/table8.xml><?xml version="1.0" encoding="utf-8"?>
<table xmlns="http://schemas.openxmlformats.org/spreadsheetml/2006/main" id="8" name="ExpJul" displayName="ExpJul" ref="B4:F11" totalsRowCount="1" headerRowDxfId="65">
  <autoFilter ref="B4:F10"/>
  <tableColumns count="5">
    <tableColumn id="1" name="Date" totalsRowLabel="Total" dataDxfId="64" totalsRowDxfId="63"/>
    <tableColumn id="2" name="PO#" dataDxfId="62" totalsRowDxfId="61"/>
    <tableColumn id="3" name="Amount" totalsRowFunction="sum" dataDxfId="60" totalsRowDxfId="59"/>
    <tableColumn id="4" name="Category" dataDxfId="58" totalsRowDxfId="57"/>
    <tableColumn id="5" name="Description" dataDxfId="56" totalsRowDxfId="5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ly Expenses Table" altTextSummary="List of monthly expense details such as, Date, PO#, Amount, Category, and Description. "/>
    </ext>
  </extLst>
</table>
</file>

<file path=xl/tables/table9.xml><?xml version="1.0" encoding="utf-8"?>
<table xmlns="http://schemas.openxmlformats.org/spreadsheetml/2006/main" id="9" name="ExpAug" displayName="ExpAug" ref="B4:F11" totalsRowCount="1" headerRowDxfId="54">
  <autoFilter ref="B4:F10"/>
  <tableColumns count="5">
    <tableColumn id="1" name="Date" totalsRowLabel="Total" dataDxfId="53" totalsRowDxfId="52"/>
    <tableColumn id="2" name="PO#" dataDxfId="51" totalsRowDxfId="50"/>
    <tableColumn id="3" name="Amount" totalsRowFunction="sum" dataDxfId="49" totalsRowDxfId="48"/>
    <tableColumn id="4" name="Category" dataDxfId="47" totalsRowDxfId="46"/>
    <tableColumn id="5" name="Description" dataDxfId="45" totalsRowDxfId="4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ugust Expenses Table" altTextSummary="List of monthly expense details such as, Date, PO#, Amount, Category, and Description. 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zoomScale="90" zoomScaleNormal="90" workbookViewId="0"/>
  </sheetViews>
  <sheetFormatPr defaultRowHeight="14.25" x14ac:dyDescent="0.3"/>
  <cols>
    <col min="1" max="1" width="3.140625" style="17" customWidth="1"/>
    <col min="2" max="2" width="4" style="17" customWidth="1"/>
    <col min="3" max="3" width="3.7109375" style="17" customWidth="1"/>
    <col min="4" max="12" width="7.7109375" style="17" customWidth="1"/>
    <col min="13" max="13" width="13.85546875" style="17" customWidth="1"/>
    <col min="14" max="14" width="5.7109375" style="17" customWidth="1"/>
    <col min="15" max="16384" width="9.140625" style="17"/>
  </cols>
  <sheetData>
    <row r="2" spans="2:14" ht="31.5" x14ac:dyDescent="0.4">
      <c r="B2" s="2" t="s">
        <v>44</v>
      </c>
    </row>
    <row r="3" spans="2:14" ht="23.25" customHeight="1" x14ac:dyDescent="0.3"/>
    <row r="4" spans="2:14" ht="27" customHeight="1" x14ac:dyDescent="0.3">
      <c r="B4" s="23" t="s">
        <v>27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17" t="s">
        <v>51</v>
      </c>
    </row>
    <row r="5" spans="2:14" ht="57.75" customHeight="1" x14ac:dyDescent="0.3">
      <c r="C5" s="24" t="s">
        <v>48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2:14" ht="27" customHeight="1" x14ac:dyDescent="0.3">
      <c r="B6" s="23" t="s">
        <v>45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51</v>
      </c>
    </row>
    <row r="7" spans="2:14" ht="41.25" customHeight="1" x14ac:dyDescent="0.3">
      <c r="C7" s="25" t="s">
        <v>28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4" ht="37.5" customHeight="1" x14ac:dyDescent="0.3">
      <c r="C8" s="18" t="s">
        <v>29</v>
      </c>
      <c r="D8" s="22" t="s">
        <v>50</v>
      </c>
      <c r="E8" s="22"/>
      <c r="F8" s="22"/>
      <c r="G8" s="22"/>
      <c r="H8" s="22"/>
      <c r="I8" s="22"/>
      <c r="J8" s="22"/>
      <c r="K8" s="22"/>
      <c r="L8" s="22"/>
      <c r="M8" s="22"/>
    </row>
    <row r="9" spans="2:14" ht="35.25" customHeight="1" x14ac:dyDescent="0.3">
      <c r="C9" s="18" t="s">
        <v>29</v>
      </c>
      <c r="D9" s="22" t="s">
        <v>49</v>
      </c>
      <c r="E9" s="22"/>
      <c r="F9" s="22"/>
      <c r="G9" s="22"/>
      <c r="H9" s="22"/>
      <c r="I9" s="22"/>
      <c r="J9" s="22"/>
      <c r="K9" s="22"/>
      <c r="L9" s="22"/>
      <c r="M9" s="22"/>
    </row>
    <row r="10" spans="2:14" ht="34.5" customHeight="1" x14ac:dyDescent="0.3">
      <c r="C10" s="18" t="s">
        <v>29</v>
      </c>
      <c r="D10" s="22" t="s">
        <v>47</v>
      </c>
      <c r="E10" s="22"/>
      <c r="F10" s="22"/>
      <c r="G10" s="22"/>
      <c r="H10" s="22"/>
      <c r="I10" s="22"/>
      <c r="J10" s="22"/>
      <c r="K10" s="22"/>
      <c r="L10" s="22"/>
      <c r="M10" s="22"/>
    </row>
    <row r="11" spans="2:14" ht="56.25" customHeight="1" x14ac:dyDescent="0.3">
      <c r="C11" s="18" t="s">
        <v>29</v>
      </c>
      <c r="D11" s="22" t="s">
        <v>30</v>
      </c>
      <c r="E11" s="22"/>
      <c r="F11" s="22"/>
      <c r="G11" s="22"/>
      <c r="H11" s="22"/>
      <c r="I11" s="22"/>
      <c r="J11" s="22"/>
      <c r="K11" s="22"/>
      <c r="L11" s="22"/>
      <c r="M11" s="22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zoomScaleNormal="10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39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40763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40764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SUBTOTAL(109,ExpAug[Amount])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40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40795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40801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SUBTOTAL(109,ExpSep[Amount])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41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40826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40837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SUBTOTAL(109,ExpOct[Amount])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42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40861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40868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SUBTOTAL(109,ExpNov[Amount])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43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40879</v>
      </c>
      <c r="C5" s="12" t="s">
        <v>11</v>
      </c>
      <c r="D5" s="19">
        <v>201</v>
      </c>
      <c r="E5" s="12" t="s">
        <v>1</v>
      </c>
      <c r="F5" s="16" t="s">
        <v>46</v>
      </c>
    </row>
    <row r="6" spans="2:7" ht="16.5" customHeight="1" x14ac:dyDescent="0.3">
      <c r="B6" s="14">
        <v>40891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2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SUBTOTAL(109,ExpDec[Amount])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P24"/>
  <sheetViews>
    <sheetView showGridLines="0" tabSelected="1" zoomScaleNormal="100" workbookViewId="0"/>
  </sheetViews>
  <sheetFormatPr defaultRowHeight="16.5" customHeight="1" x14ac:dyDescent="0.2"/>
  <cols>
    <col min="1" max="1" width="3.140625" customWidth="1"/>
    <col min="2" max="2" width="16" customWidth="1"/>
    <col min="3" max="3" width="9.85546875" customWidth="1"/>
    <col min="4" max="14" width="9.7109375" customWidth="1"/>
    <col min="15" max="15" width="11.28515625" customWidth="1"/>
    <col min="16" max="16" width="11.42578125" customWidth="1"/>
    <col min="17" max="17" width="10.42578125" customWidth="1"/>
    <col min="18" max="18" width="10.140625" customWidth="1"/>
    <col min="19" max="19" width="8" customWidth="1"/>
  </cols>
  <sheetData>
    <row r="2" spans="2:2" ht="31.5" customHeight="1" x14ac:dyDescent="0.4">
      <c r="B2" s="2" t="s">
        <v>31</v>
      </c>
    </row>
    <row r="18" spans="2:16" ht="16.5" customHeight="1" x14ac:dyDescent="0.3">
      <c r="B18" s="6" t="s">
        <v>0</v>
      </c>
      <c r="C18" s="5" t="s">
        <v>14</v>
      </c>
      <c r="D18" s="6" t="s">
        <v>15</v>
      </c>
      <c r="E18" s="5" t="s">
        <v>16</v>
      </c>
      <c r="F18" s="6" t="s">
        <v>17</v>
      </c>
      <c r="G18" s="5" t="s">
        <v>18</v>
      </c>
      <c r="H18" s="6" t="s">
        <v>19</v>
      </c>
      <c r="I18" s="5" t="s">
        <v>20</v>
      </c>
      <c r="J18" s="6" t="s">
        <v>21</v>
      </c>
      <c r="K18" s="5" t="s">
        <v>22</v>
      </c>
      <c r="L18" s="6" t="s">
        <v>23</v>
      </c>
      <c r="M18" s="5" t="s">
        <v>24</v>
      </c>
      <c r="N18" s="6" t="s">
        <v>25</v>
      </c>
      <c r="O18" s="5" t="s">
        <v>12</v>
      </c>
      <c r="P18" s="6" t="s">
        <v>26</v>
      </c>
    </row>
    <row r="19" spans="2:16" ht="16.5" customHeight="1" x14ac:dyDescent="0.3">
      <c r="B19" s="9" t="s">
        <v>1</v>
      </c>
      <c r="C19" s="7">
        <f>SUMIFS(ExpJan[Amount],ExpJan[Category],ExpenseSummary[[#This Row],[Expenses]])</f>
        <v>33</v>
      </c>
      <c r="D19" s="8">
        <f>SUMIFS(ExpFeb[Amount],ExpFeb[Category],ExpenseSummary[[#This Row],[Expenses]])</f>
        <v>375</v>
      </c>
      <c r="E19" s="7">
        <f>SUMIFS(ExpMar[Amount],ExpMar[Category],ExpenseSummary[[#This Row],[Expenses]])</f>
        <v>33</v>
      </c>
      <c r="F19" s="8">
        <f>SUMIFS(ExpApr[Amount],ExpApr[Category],ExpenseSummary[[#This Row],[Expenses]])</f>
        <v>45</v>
      </c>
      <c r="G19" s="7">
        <f>SUMIFS(ExpMay[Amount],ExpMay[Category],ExpenseSummary[[#This Row],[Expenses]])</f>
        <v>375</v>
      </c>
      <c r="H19" s="8">
        <f>SUMIFS(ExpJun[Amount],ExpJun[Category],ExpenseSummary[[#This Row],[Expenses]])</f>
        <v>201</v>
      </c>
      <c r="I19" s="7">
        <f>SUMIFS(ExpJul[Amount],ExpJul[Category],ExpenseSummary[[#This Row],[Expenses]])</f>
        <v>0</v>
      </c>
      <c r="J19" s="8">
        <f>SUMIFS(ExpAug[Amount],ExpAug[Category],ExpenseSummary[[#This Row],[Expenses]])</f>
        <v>0</v>
      </c>
      <c r="K19" s="7">
        <f>SUMIFS(ExpSep[Amount],ExpSep[Category],ExpenseSummary[[#This Row],[Expenses]])</f>
        <v>0</v>
      </c>
      <c r="L19" s="8">
        <f>SUMIFS(ExpOct[Amount],ExpOct[Category],ExpenseSummary[[#This Row],[Expenses]])</f>
        <v>0</v>
      </c>
      <c r="M19" s="3">
        <f>SUMIFS(ExpNov[Amount],ExpNov[Category],ExpenseSummary[[#This Row],[Expenses]])</f>
        <v>0</v>
      </c>
      <c r="N19" s="8">
        <f>SUMIFS(ExpDec[Amount],ExpDec[Category],ExpenseSummary[[#This Row],[Expenses]])</f>
        <v>201</v>
      </c>
      <c r="O19" s="7">
        <f>SUM(ExpenseSummary[[#This Row],[Jan]:[Dec]])</f>
        <v>1263</v>
      </c>
      <c r="P19" s="4"/>
    </row>
    <row r="20" spans="2:16" ht="16.5" customHeight="1" x14ac:dyDescent="0.3">
      <c r="B20" s="9" t="s">
        <v>2</v>
      </c>
      <c r="C20" s="7">
        <f>SUMIFS(ExpJan[Amount],ExpJan[Category],ExpenseSummary[[#This Row],[Expenses]])</f>
        <v>238</v>
      </c>
      <c r="D20" s="8">
        <f>SUMIFS(ExpFeb[Amount],ExpFeb[Category],ExpenseSummary[[#This Row],[Expenses]])</f>
        <v>238</v>
      </c>
      <c r="E20" s="7">
        <f>SUMIFS(ExpMar[Amount],ExpMar[Category],ExpenseSummary[[#This Row],[Expenses]])</f>
        <v>238</v>
      </c>
      <c r="F20" s="8">
        <f>SUMIFS(ExpApr[Amount],ExpApr[Category],ExpenseSummary[[#This Row],[Expenses]])</f>
        <v>123</v>
      </c>
      <c r="G20" s="7">
        <f>SUMIFS(ExpMay[Amount],ExpMay[Category],ExpenseSummary[[#This Row],[Expenses]])</f>
        <v>111</v>
      </c>
      <c r="H20" s="8">
        <f>SUMIFS(ExpJun[Amount],ExpJun[Category],ExpenseSummary[[#This Row],[Expenses]])</f>
        <v>98</v>
      </c>
      <c r="I20" s="7">
        <f>SUMIFS(ExpJul[Amount],ExpJul[Category],ExpenseSummary[[#This Row],[Expenses]])</f>
        <v>0</v>
      </c>
      <c r="J20" s="8">
        <f>SUMIFS(ExpAug[Amount],ExpAug[Category],ExpenseSummary[[#This Row],[Expenses]])</f>
        <v>0</v>
      </c>
      <c r="K20" s="7">
        <f>SUMIFS(ExpSep[Amount],ExpSep[Category],ExpenseSummary[[#This Row],[Expenses]])</f>
        <v>0</v>
      </c>
      <c r="L20" s="8">
        <f>SUMIFS(ExpOct[Amount],ExpOct[Category],ExpenseSummary[[#This Row],[Expenses]])</f>
        <v>0</v>
      </c>
      <c r="M20" s="3">
        <f>SUMIFS(ExpNov[Amount],ExpNov[Category],ExpenseSummary[[#This Row],[Expenses]])</f>
        <v>0</v>
      </c>
      <c r="N20" s="8">
        <f>SUMIFS(ExpDec[Amount],ExpDec[Category],ExpenseSummary[[#This Row],[Expenses]])</f>
        <v>440</v>
      </c>
      <c r="O20" s="7">
        <f>SUM(ExpenseSummary[[#This Row],[Jan]:[Dec]])</f>
        <v>1486</v>
      </c>
      <c r="P20" s="4"/>
    </row>
    <row r="21" spans="2:16" ht="16.5" customHeight="1" x14ac:dyDescent="0.3">
      <c r="B21" s="9" t="s">
        <v>3</v>
      </c>
      <c r="C21" s="7">
        <f>SUMIFS(ExpJan[Amount],ExpJan[Category],ExpenseSummary[[#This Row],[Expenses]])</f>
        <v>110</v>
      </c>
      <c r="D21" s="8">
        <f>SUMIFS(ExpFeb[Amount],ExpFeb[Category],ExpenseSummary[[#This Row],[Expenses]])</f>
        <v>110</v>
      </c>
      <c r="E21" s="7">
        <f>SUMIFS(ExpMar[Amount],ExpMar[Category],ExpenseSummary[[#This Row],[Expenses]])</f>
        <v>110</v>
      </c>
      <c r="F21" s="8">
        <f>SUMIFS(ExpApr[Amount],ExpApr[Category],ExpenseSummary[[#This Row],[Expenses]])</f>
        <v>125</v>
      </c>
      <c r="G21" s="7">
        <f>SUMIFS(ExpMay[Amount],ExpMay[Category],ExpenseSummary[[#This Row],[Expenses]])</f>
        <v>333</v>
      </c>
      <c r="H21" s="8">
        <f>SUMIFS(ExpJun[Amount],ExpJun[Category],ExpenseSummary[[#This Row],[Expenses]])</f>
        <v>122</v>
      </c>
      <c r="I21" s="7">
        <f>SUMIFS(ExpJul[Amount],ExpJul[Category],ExpenseSummary[[#This Row],[Expenses]])</f>
        <v>0</v>
      </c>
      <c r="J21" s="8">
        <f>SUMIFS(ExpAug[Amount],ExpAug[Category],ExpenseSummary[[#This Row],[Expenses]])</f>
        <v>0</v>
      </c>
      <c r="K21" s="7">
        <f>SUMIFS(ExpSep[Amount],ExpSep[Category],ExpenseSummary[[#This Row],[Expenses]])</f>
        <v>0</v>
      </c>
      <c r="L21" s="8">
        <f>SUMIFS(ExpOct[Amount],ExpOct[Category],ExpenseSummary[[#This Row],[Expenses]])</f>
        <v>0</v>
      </c>
      <c r="M21" s="3">
        <f>SUMIFS(ExpNov[Amount],ExpNov[Category],ExpenseSummary[[#This Row],[Expenses]])</f>
        <v>0</v>
      </c>
      <c r="N21" s="8">
        <f>SUMIFS(ExpDec[Amount],ExpDec[Category],ExpenseSummary[[#This Row],[Expenses]])</f>
        <v>122</v>
      </c>
      <c r="O21" s="7">
        <f>SUM(ExpenseSummary[[#This Row],[Jan]:[Dec]])</f>
        <v>1032</v>
      </c>
      <c r="P21" s="4"/>
    </row>
    <row r="22" spans="2:16" ht="16.5" customHeight="1" x14ac:dyDescent="0.3">
      <c r="B22" s="9" t="s">
        <v>4</v>
      </c>
      <c r="C22" s="7">
        <f>SUMIFS(ExpJan[Amount],ExpJan[Category],ExpenseSummary[[#This Row],[Expenses]])</f>
        <v>426</v>
      </c>
      <c r="D22" s="8">
        <f>SUMIFS(ExpFeb[Amount],ExpFeb[Category],ExpenseSummary[[#This Row],[Expenses]])</f>
        <v>84</v>
      </c>
      <c r="E22" s="7">
        <f>SUMIFS(ExpMar[Amount],ExpMar[Category],ExpenseSummary[[#This Row],[Expenses]])</f>
        <v>84</v>
      </c>
      <c r="F22" s="8">
        <f>SUMIFS(ExpApr[Amount],ExpApr[Category],ExpenseSummary[[#This Row],[Expenses]])</f>
        <v>426</v>
      </c>
      <c r="G22" s="7">
        <f>SUMIFS(ExpMay[Amount],ExpMay[Category],ExpenseSummary[[#This Row],[Expenses]])</f>
        <v>125</v>
      </c>
      <c r="H22" s="8">
        <f>SUMIFS(ExpJun[Amount],ExpJun[Category],ExpenseSummary[[#This Row],[Expenses]])</f>
        <v>187</v>
      </c>
      <c r="I22" s="7">
        <f>SUMIFS(ExpJul[Amount],ExpJul[Category],ExpenseSummary[[#This Row],[Expenses]])</f>
        <v>0</v>
      </c>
      <c r="J22" s="8">
        <f>SUMIFS(ExpAug[Amount],ExpAug[Category],ExpenseSummary[[#This Row],[Expenses]])</f>
        <v>0</v>
      </c>
      <c r="K22" s="7">
        <f>SUMIFS(ExpSep[Amount],ExpSep[Category],ExpenseSummary[[#This Row],[Expenses]])</f>
        <v>0</v>
      </c>
      <c r="L22" s="8">
        <f>SUMIFS(ExpOct[Amount],ExpOct[Category],ExpenseSummary[[#This Row],[Expenses]])</f>
        <v>0</v>
      </c>
      <c r="M22" s="3">
        <f>SUMIFS(ExpNov[Amount],ExpNov[Category],ExpenseSummary[[#This Row],[Expenses]])</f>
        <v>0</v>
      </c>
      <c r="N22" s="8">
        <f>SUMIFS(ExpDec[Amount],ExpDec[Category],ExpenseSummary[[#This Row],[Expenses]])</f>
        <v>187</v>
      </c>
      <c r="O22" s="7">
        <f>SUM(ExpenseSummary[[#This Row],[Jan]:[Dec]])</f>
        <v>1519</v>
      </c>
      <c r="P22" s="4"/>
    </row>
    <row r="23" spans="2:16" ht="16.5" customHeight="1" x14ac:dyDescent="0.3">
      <c r="B23" s="9" t="s">
        <v>5</v>
      </c>
      <c r="C23" s="7">
        <f>SUMIFS(ExpJan[Amount],ExpJan[Category],ExpenseSummary[[#This Row],[Expenses]])</f>
        <v>54</v>
      </c>
      <c r="D23" s="8">
        <f>SUMIFS(ExpFeb[Amount],ExpFeb[Category],ExpenseSummary[[#This Row],[Expenses]])</f>
        <v>54</v>
      </c>
      <c r="E23" s="7">
        <f>SUMIFS(ExpMar[Amount],ExpMar[Category],ExpenseSummary[[#This Row],[Expenses]])</f>
        <v>109</v>
      </c>
      <c r="F23" s="8">
        <f>SUMIFS(ExpApr[Amount],ExpApr[Category],ExpenseSummary[[#This Row],[Expenses]])</f>
        <v>98</v>
      </c>
      <c r="G23" s="7">
        <f>SUMIFS(ExpMay[Amount],ExpMay[Category],ExpenseSummary[[#This Row],[Expenses]])</f>
        <v>33</v>
      </c>
      <c r="H23" s="8">
        <f>SUMIFS(ExpJun[Amount],ExpJun[Category],ExpenseSummary[[#This Row],[Expenses]])</f>
        <v>441</v>
      </c>
      <c r="I23" s="7">
        <f>SUMIFS(ExpJul[Amount],ExpJul[Category],ExpenseSummary[[#This Row],[Expenses]])</f>
        <v>0</v>
      </c>
      <c r="J23" s="8">
        <f>SUMIFS(ExpAug[Amount],ExpAug[Category],ExpenseSummary[[#This Row],[Expenses]])</f>
        <v>0</v>
      </c>
      <c r="K23" s="7">
        <f>SUMIFS(ExpSep[Amount],ExpSep[Category],ExpenseSummary[[#This Row],[Expenses]])</f>
        <v>0</v>
      </c>
      <c r="L23" s="8">
        <f>SUMIFS(ExpOct[Amount],ExpOct[Category],ExpenseSummary[[#This Row],[Expenses]])</f>
        <v>0</v>
      </c>
      <c r="M23" s="3">
        <f>SUMIFS(ExpNov[Amount],ExpNov[Category],ExpenseSummary[[#This Row],[Expenses]])</f>
        <v>0</v>
      </c>
      <c r="N23" s="8">
        <f>SUMIFS(ExpDec[Amount],ExpDec[Category],ExpenseSummary[[#This Row],[Expenses]])</f>
        <v>99</v>
      </c>
      <c r="O23" s="7">
        <f>SUM(ExpenseSummary[[#This Row],[Jan]:[Dec]])</f>
        <v>888</v>
      </c>
      <c r="P23" s="4"/>
    </row>
    <row r="24" spans="2:16" ht="16.5" customHeight="1" x14ac:dyDescent="0.3">
      <c r="B24" s="9" t="s">
        <v>12</v>
      </c>
      <c r="C24" s="7">
        <f>SUBTOTAL(109,ExpenseSummary[Jan])</f>
        <v>861</v>
      </c>
      <c r="D24" s="8">
        <f>SUBTOTAL(109,ExpenseSummary[Feb])</f>
        <v>861</v>
      </c>
      <c r="E24" s="7">
        <f>SUBTOTAL(109,ExpenseSummary[Mar])</f>
        <v>574</v>
      </c>
      <c r="F24" s="8">
        <f>SUBTOTAL(109,ExpenseSummary[Apr])</f>
        <v>817</v>
      </c>
      <c r="G24" s="7">
        <f>SUBTOTAL(109,ExpenseSummary[May])</f>
        <v>977</v>
      </c>
      <c r="H24" s="8">
        <f>SUBTOTAL(109,ExpenseSummary[Jun])</f>
        <v>1049</v>
      </c>
      <c r="I24" s="7">
        <f>SUBTOTAL(109,ExpenseSummary[Jul])</f>
        <v>0</v>
      </c>
      <c r="J24" s="8">
        <f>SUBTOTAL(109,ExpenseSummary[Aug])</f>
        <v>0</v>
      </c>
      <c r="K24" s="7">
        <f>SUBTOTAL(109,ExpenseSummary[Sep])</f>
        <v>0</v>
      </c>
      <c r="L24" s="8">
        <f>SUBTOTAL(109,ExpenseSummary[Oct])</f>
        <v>0</v>
      </c>
      <c r="M24" s="3">
        <f>SUBTOTAL(109,ExpenseSummary[Nov])</f>
        <v>0</v>
      </c>
      <c r="N24" s="8">
        <f>SUBTOTAL(109,ExpenseSummary[Dec])</f>
        <v>1049</v>
      </c>
      <c r="O24" s="3">
        <f>SUBTOTAL(109,ExpenseSummary[Total])</f>
        <v>6188</v>
      </c>
      <c r="P24" s="4"/>
    </row>
  </sheetData>
  <printOptions horizontalCentered="1"/>
  <pageMargins left="0.25" right="0.25" top="0.75" bottom="0.75" header="0.3" footer="0.3"/>
  <pageSetup scale="91" orientation="landscape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ast="1">
          <x14:colorSeries theme="0" tint="-0.499984740745262"/>
          <x14:colorNegative theme="6"/>
          <x14:colorAxis rgb="FF000000"/>
          <x14:colorMarkers theme="7"/>
          <x14:colorFirst theme="5" tint="-0.249977111117893"/>
          <x14:colorLast theme="7"/>
          <x14:colorHigh theme="5" tint="-0.249977111117893"/>
          <x14:colorLow theme="5" tint="-0.249977111117893"/>
          <x14:sparklines>
            <x14:sparkline>
              <xm:f>summary!C19:N19</xm:f>
              <xm:sqref>P19</xm:sqref>
            </x14:sparkline>
            <x14:sparkline>
              <xm:f>summary!C20:N20</xm:f>
              <xm:sqref>P20</xm:sqref>
            </x14:sparkline>
            <x14:sparkline>
              <xm:f>summary!C21:N21</xm:f>
              <xm:sqref>P21</xm:sqref>
            </x14:sparkline>
            <x14:sparkline>
              <xm:f>summary!C22:N22</xm:f>
              <xm:sqref>P22</xm:sqref>
            </x14:sparkline>
            <x14:sparkline>
              <xm:f>summary!C23:N23</xm:f>
              <xm:sqref>P23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summary!C24:N24</xm:f>
              <xm:sqref>P24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35">
      <c r="B1" s="1"/>
      <c r="G1" t="s">
        <v>51</v>
      </c>
    </row>
    <row r="2" spans="2:7" ht="31.5" customHeight="1" x14ac:dyDescent="0.4">
      <c r="B2" s="2" t="s">
        <v>32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40547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40548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SUBTOTAL(109,ExpJan[Amount])</f>
        <v>861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33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40577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40578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SUBTOTAL(109,ExpFeb[Amount])</f>
        <v>861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34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40606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40608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55</v>
      </c>
      <c r="E7" s="12" t="s">
        <v>5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SUBTOTAL(109,ExpMar[Amount])</f>
        <v>574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35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40637</v>
      </c>
      <c r="C5" s="12" t="s">
        <v>11</v>
      </c>
      <c r="D5" s="19">
        <v>45</v>
      </c>
      <c r="E5" s="12" t="s">
        <v>1</v>
      </c>
      <c r="F5" s="16" t="s">
        <v>46</v>
      </c>
    </row>
    <row r="6" spans="2:7" ht="16.5" customHeight="1" x14ac:dyDescent="0.3">
      <c r="B6" s="14">
        <v>40641</v>
      </c>
      <c r="C6" s="12" t="s">
        <v>13</v>
      </c>
      <c r="D6" s="19">
        <v>123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125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98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SUBTOTAL(109,ExpApr[Amount])</f>
        <v>817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36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40666</v>
      </c>
      <c r="C5" s="12" t="s">
        <v>11</v>
      </c>
      <c r="D5" s="19">
        <v>33</v>
      </c>
      <c r="E5" s="12" t="s">
        <v>1</v>
      </c>
      <c r="F5" s="16" t="s">
        <v>46</v>
      </c>
    </row>
    <row r="6" spans="2:7" ht="16.5" customHeight="1" x14ac:dyDescent="0.3">
      <c r="B6" s="14">
        <v>40671</v>
      </c>
      <c r="C6" s="12" t="s">
        <v>13</v>
      </c>
      <c r="D6" s="19">
        <v>111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333</v>
      </c>
      <c r="E8" s="12" t="s">
        <v>3</v>
      </c>
      <c r="F8" s="16"/>
    </row>
    <row r="9" spans="2:7" ht="16.5" customHeight="1" x14ac:dyDescent="0.3">
      <c r="B9" s="14"/>
      <c r="C9" s="12"/>
      <c r="D9" s="19">
        <v>125</v>
      </c>
      <c r="E9" s="12" t="s">
        <v>4</v>
      </c>
      <c r="F9" s="16"/>
    </row>
    <row r="10" spans="2:7" ht="16.5" customHeight="1" x14ac:dyDescent="0.3">
      <c r="B10" s="14"/>
      <c r="C10" s="12"/>
      <c r="D10" s="19">
        <v>33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SUBTOTAL(109,ExpMay[Amount])</f>
        <v>977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37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40701</v>
      </c>
      <c r="C5" s="12" t="s">
        <v>11</v>
      </c>
      <c r="D5" s="19">
        <v>201</v>
      </c>
      <c r="E5" s="12" t="s">
        <v>1</v>
      </c>
      <c r="F5" s="16" t="s">
        <v>46</v>
      </c>
    </row>
    <row r="6" spans="2:7" ht="16.5" customHeight="1" x14ac:dyDescent="0.3">
      <c r="B6" s="14">
        <v>40702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5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SUBTOTAL(109,ExpJun[Amount])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51</v>
      </c>
    </row>
    <row r="2" spans="2:7" ht="31.5" customHeight="1" x14ac:dyDescent="0.4">
      <c r="B2" s="2" t="s">
        <v>38</v>
      </c>
      <c r="G2" t="s">
        <v>51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40733</v>
      </c>
      <c r="C5" s="12" t="s">
        <v>11</v>
      </c>
      <c r="D5" s="19"/>
      <c r="E5" s="12" t="s">
        <v>1</v>
      </c>
      <c r="F5" s="16" t="s">
        <v>46</v>
      </c>
    </row>
    <row r="6" spans="2:7" ht="16.5" customHeight="1" x14ac:dyDescent="0.3">
      <c r="B6" s="14">
        <v>40738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SUBTOTAL(109,ExpJul[Amount])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tips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trends budget</dc:title>
  <dc:creator>Todd</dc:creator>
  <cp:keywords/>
  <cp:lastModifiedBy>Todd</cp:lastModifiedBy>
  <dcterms:created xsi:type="dcterms:W3CDTF">2013-05-10T22:01:01Z</dcterms:created>
  <dcterms:modified xsi:type="dcterms:W3CDTF">2013-05-10T22:01:01Z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