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F:\excel intro\examples\"/>
    </mc:Choice>
  </mc:AlternateContent>
  <bookViews>
    <workbookView xWindow="0" yWindow="0" windowWidth="28800" windowHeight="12585"/>
  </bookViews>
  <sheets>
    <sheet name="COST DATA and CHART" sheetId="2" r:id="rId1"/>
  </sheets>
  <calcPr calcId="152511"/>
</workbook>
</file>

<file path=xl/calcChain.xml><?xml version="1.0" encoding="utf-8"?>
<calcChain xmlns="http://schemas.openxmlformats.org/spreadsheetml/2006/main">
  <c r="C52" i="2" l="1"/>
  <c r="D42" i="2" l="1"/>
  <c r="D43" i="2"/>
  <c r="D44" i="2"/>
  <c r="D45" i="2"/>
  <c r="D46" i="2"/>
  <c r="D47" i="2"/>
  <c r="D48" i="2"/>
  <c r="D49" i="2"/>
  <c r="D50" i="2"/>
  <c r="D51" i="2"/>
  <c r="E43" i="2" l="1"/>
  <c r="D52" i="2"/>
  <c r="E48" i="2"/>
  <c r="E47" i="2"/>
  <c r="E42" i="2"/>
  <c r="E46" i="2"/>
  <c r="E51" i="2"/>
  <c r="E45" i="2"/>
  <c r="E50" i="2"/>
  <c r="E44" i="2"/>
  <c r="E49" i="2"/>
</calcChain>
</file>

<file path=xl/sharedStrings.xml><?xml version="1.0" encoding="utf-8"?>
<sst xmlns="http://schemas.openxmlformats.org/spreadsheetml/2006/main" count="17" uniqueCount="17">
  <si>
    <t>Cost Center</t>
  </si>
  <si>
    <t xml:space="preserve">Annual Cost </t>
  </si>
  <si>
    <t>Parts and materials</t>
  </si>
  <si>
    <t>Manufacturing equipment</t>
  </si>
  <si>
    <t>Salaries</t>
  </si>
  <si>
    <t>Maintenance</t>
  </si>
  <si>
    <t>Office lease</t>
  </si>
  <si>
    <t>Warehouse lease</t>
  </si>
  <si>
    <t>Insurance</t>
  </si>
  <si>
    <t>Benefits and pensions</t>
  </si>
  <si>
    <t>Vehicles</t>
  </si>
  <si>
    <t>Research</t>
  </si>
  <si>
    <t>COST ANALYSIS</t>
  </si>
  <si>
    <t>COST ANALYSIS - PARETO</t>
  </si>
  <si>
    <t>Percent of Total</t>
  </si>
  <si>
    <t>Cumulative Percent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</si>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</sst>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$&quot;#,##0.00_);[Red]\(&quot;$&quot;#,##0.00\)"/>
  </numFmts>
  <fonts count="3" x14ac:knownFonts="1">
    <font>
      <sz val="11"/>
      <color theme="1"/>
      <name val="Franklin Gothic Book"/>
      <family val="2"/>
      <scheme val="minor"/>
    </font>
    <font>
      <b/>
      <sz val="15"/>
      <color theme="3"/>
      <name val="Constantia"/>
      <family val="2"/>
      <scheme val="major"/>
    </font>
    <font>
      <b/>
      <sz val="13"/>
      <color theme="3"/>
      <name val="Constantia"/>
      <family val="2"/>
      <scheme val="maj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3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</cellStyleXfs>
  <cellXfs count="6">
    <xf numFmtId="0" fontId="0" fillId="0" borderId="0" xfId="0"/>
    <xf numFmtId="0" fontId="1" fillId="0" borderId="1" xfId="1"/>
    <xf numFmtId="0" fontId="0" fillId="0" borderId="0" xfId="0" applyFont="1" applyFill="1" applyBorder="1"/>
    <xf numFmtId="8" fontId="0" fillId="0" borderId="0" xfId="0" applyNumberFormat="1" applyFont="1" applyFill="1" applyBorder="1"/>
    <xf numFmtId="10" fontId="0" fillId="0" borderId="0" xfId="0" applyNumberFormat="1"/>
    <xf numFmtId="8" fontId="0" fillId="0" borderId="0" xfId="0" applyNumberFormat="1"/>
  </cellXfs>
  <cellStyles count="3">
    <cellStyle name="Heading 1" xfId="1" builtinId="16" customBuiltin="1"/>
    <cellStyle name="Heading 2" xfId="2" builtinId="17" customBuiltin="1"/>
    <cellStyle name="Normal" xfId="0" builtinId="0" customBuiltin="1"/>
  </cellStyles>
  <dxfs count="3">
    <dxf>
      <numFmt numFmtId="14" formatCode="0.00%"/>
    </dxf>
    <dxf>
      <numFmt numFmtId="14" formatCode="0.00%"/>
    </dxf>
    <dxf>
      <numFmt numFmtId="14" formatCode="0.00%"/>
    </dxf>
  </dxfs>
  <tableStyles count="0" defaultTableStyle="TableStyleLight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r>
              <a:rPr lang="en-US"/>
              <a:t>Cost Center 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effectLst/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'COST DATA and CHART'!$C$41</c:f>
              <c:strCache>
                <c:ptCount val="1"/>
                <c:pt idx="0">
                  <c:v>Annual Cost </c:v>
                </c:pt>
              </c:strCache>
            </c:strRef>
          </c:tx>
          <c:spPr>
            <a:gradFill>
              <a:gsLst>
                <a:gs pos="0">
                  <a:schemeClr val="accent1"/>
                </a:gs>
                <a:gs pos="100000">
                  <a:schemeClr val="accent1">
                    <a:lumMod val="84000"/>
                  </a:schemeClr>
                </a:gs>
              </a:gsLst>
              <a:lin ang="5400000" scaled="1"/>
            </a:gradFill>
            <a:ln>
              <a:solidFill>
                <a:schemeClr val="bg1">
                  <a:lumMod val="85000"/>
                </a:schemeClr>
              </a:solidFill>
            </a:ln>
            <a:effectLst>
              <a:outerShdw blurRad="76200" dir="18900000" sy="23000" kx="-1200000" algn="bl" rotWithShape="0">
                <a:prstClr val="black">
                  <a:alpha val="20000"/>
                </a:prstClr>
              </a:outerShdw>
            </a:effectLst>
          </c:spPr>
          <c:invertIfNegative val="0"/>
          <c:cat>
            <c:strRef>
              <c:f>'COST DATA and CHART'!$B$42:$B$51</c:f>
              <c:strCache>
                <c:ptCount val="10"/>
                <c:pt idx="0">
                  <c:v>Parts and materials</c:v>
                </c:pt>
                <c:pt idx="1">
                  <c:v>Manufacturing equipment</c:v>
                </c:pt>
                <c:pt idx="2">
                  <c:v>Salaries</c:v>
                </c:pt>
                <c:pt idx="3">
                  <c:v>Maintenance</c:v>
                </c:pt>
                <c:pt idx="4">
                  <c:v>Office lease</c:v>
                </c:pt>
                <c:pt idx="5">
                  <c:v>Warehouse lease</c:v>
                </c:pt>
                <c:pt idx="6">
                  <c:v>Insurance</c:v>
                </c:pt>
                <c:pt idx="7">
                  <c:v>Benefits and pensions</c:v>
                </c:pt>
                <c:pt idx="8">
                  <c:v>Vehicles</c:v>
                </c:pt>
                <c:pt idx="9">
                  <c:v>Research</c:v>
                </c:pt>
              </c:strCache>
            </c:strRef>
          </c:cat>
          <c:val>
            <c:numRef>
              <c:f>'COST DATA and CHART'!$C$42:$C$51</c:f>
              <c:numCache>
                <c:formatCode>"$"#,##0.00_);[Red]\("$"#,##0.00\)</c:formatCode>
                <c:ptCount val="10"/>
                <c:pt idx="0">
                  <c:v>1325000</c:v>
                </c:pt>
                <c:pt idx="1">
                  <c:v>900500</c:v>
                </c:pt>
                <c:pt idx="2">
                  <c:v>575000</c:v>
                </c:pt>
                <c:pt idx="3">
                  <c:v>395000</c:v>
                </c:pt>
                <c:pt idx="4">
                  <c:v>295000</c:v>
                </c:pt>
                <c:pt idx="5">
                  <c:v>250000</c:v>
                </c:pt>
                <c:pt idx="6">
                  <c:v>180000</c:v>
                </c:pt>
                <c:pt idx="7">
                  <c:v>130000</c:v>
                </c:pt>
                <c:pt idx="8">
                  <c:v>125000</c:v>
                </c:pt>
                <c:pt idx="9">
                  <c:v>75000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axId val="246551208"/>
        <c:axId val="246548856"/>
      </c:barChart>
      <c:lineChart>
        <c:grouping val="standard"/>
        <c:varyColors val="0"/>
        <c:ser>
          <c:idx val="1"/>
          <c:order val="1"/>
          <c:tx>
            <c:strRef>
              <c:f>'COST DATA and CHART'!$E$41</c:f>
              <c:strCache>
                <c:ptCount val="1"/>
                <c:pt idx="0">
                  <c:v>Cumulative Percent</c:v>
                </c:pt>
              </c:strCache>
            </c:strRef>
          </c:tx>
          <c:spPr>
            <a:ln w="28575" cap="rnd">
              <a:gradFill>
                <a:gsLst>
                  <a:gs pos="0">
                    <a:schemeClr val="accent2"/>
                  </a:gs>
                  <a:gs pos="100000">
                    <a:schemeClr val="accent2">
                      <a:lumMod val="84000"/>
                    </a:schemeClr>
                  </a:gs>
                </a:gsLst>
                <a:lin ang="5400000" scaled="1"/>
              </a:gradFill>
              <a:round/>
            </a:ln>
            <a:effectLst/>
          </c:spPr>
          <c:marker>
            <c:symbol val="none"/>
          </c:marker>
          <c:val>
            <c:numRef>
              <c:f>'COST DATA and CHART'!$E$42:$E$51</c:f>
              <c:numCache>
                <c:formatCode>0.00%</c:formatCode>
                <c:ptCount val="10"/>
                <c:pt idx="0">
                  <c:v>0.31172803199623572</c:v>
                </c:pt>
                <c:pt idx="1">
                  <c:v>0.52358546053405486</c:v>
                </c:pt>
                <c:pt idx="2">
                  <c:v>0.65886366309845901</c:v>
                </c:pt>
                <c:pt idx="3">
                  <c:v>0.75179390659922363</c:v>
                </c:pt>
                <c:pt idx="4">
                  <c:v>0.82119750617574405</c:v>
                </c:pt>
                <c:pt idx="5">
                  <c:v>0.88001411598635459</c:v>
                </c:pt>
                <c:pt idx="6">
                  <c:v>0.92236207504999412</c:v>
                </c:pt>
                <c:pt idx="7">
                  <c:v>0.95294671215151161</c:v>
                </c:pt>
                <c:pt idx="8">
                  <c:v>0.98235501705681683</c:v>
                </c:pt>
                <c:pt idx="9">
                  <c:v>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46551992"/>
        <c:axId val="246551600"/>
      </c:lineChart>
      <c:catAx>
        <c:axId val="24655120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6548856"/>
        <c:crosses val="autoZero"/>
        <c:auto val="1"/>
        <c:lblAlgn val="ctr"/>
        <c:lblOffset val="100"/>
        <c:noMultiLvlLbl val="0"/>
      </c:catAx>
      <c:valAx>
        <c:axId val="2465488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$&quot;#,##0.00_);[Red]\(&quot;$&quot;#,##0.00\)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6551208"/>
        <c:crosses val="autoZero"/>
        <c:crossBetween val="between"/>
      </c:valAx>
      <c:valAx>
        <c:axId val="246551600"/>
        <c:scaling>
          <c:orientation val="minMax"/>
          <c:max val="1"/>
        </c:scaling>
        <c:delete val="0"/>
        <c:axPos val="r"/>
        <c:numFmt formatCode="0.00%" sourceLinked="1"/>
        <c:majorTickMark val="out"/>
        <c:minorTickMark val="none"/>
        <c:tickLblPos val="nextTo"/>
        <c:spPr>
          <a:noFill/>
          <a:ln>
            <a:solidFill>
              <a:schemeClr val="bg1">
                <a:lumMod val="65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6551992"/>
        <c:crosses val="max"/>
        <c:crossBetween val="between"/>
      </c:valAx>
      <c:catAx>
        <c:axId val="246551992"/>
        <c:scaling>
          <c:orientation val="minMax"/>
        </c:scaling>
        <c:delete val="1"/>
        <c:axPos val="b"/>
        <c:majorTickMark val="out"/>
        <c:minorTickMark val="none"/>
        <c:tickLblPos val="nextTo"/>
        <c:crossAx val="246551600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lt1"/>
        </a:gs>
        <a:gs pos="68000">
          <a:schemeClr val="lt1">
            <a:lumMod val="85000"/>
          </a:schemeClr>
        </a:gs>
        <a:gs pos="100000">
          <a:schemeClr val="lt1"/>
        </a:gs>
      </a:gsLst>
      <a:lin ang="5400000" scaled="1"/>
      <a:tileRect/>
    </a:gra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4" l="0.4" r="0.4" t="0.4" header="0.5" footer="0.5"/>
    <c:pageSetup orientation="landscape"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4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>
      <a:effectLst/>
    </cs:defRPr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68000">
            <a:schemeClr val="lt1">
              <a:lumMod val="85000"/>
            </a:schemeClr>
          </a:gs>
          <a:gs pos="100000">
            <a:schemeClr val="lt1"/>
          </a:gs>
        </a:gsLst>
        <a:lin ang="5400000" scaled="1"/>
        <a:tileRect/>
      </a:gra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lt1"/>
    </cs:fontRef>
    <cs:spPr/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10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dk1"/>
    </cs:fontRef>
    <cs:spPr>
      <a:gradFill>
        <a:gsLst>
          <a:gs pos="0">
            <a:schemeClr val="phClr"/>
          </a:gs>
          <a:gs pos="100000">
            <a:schemeClr val="phClr">
              <a:lumMod val="84000"/>
            </a:schemeClr>
          </a:gs>
        </a:gsLst>
        <a:lin ang="5400000" scaled="1"/>
      </a:gradFill>
      <a:effectLst>
        <a:outerShdw blurRad="76200" dir="18900000" sy="23000" kx="-1200000" algn="bl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gradFill>
        <a:gsLst>
          <a:gs pos="0">
            <a:schemeClr val="phClr"/>
          </a:gs>
          <a:gs pos="100000">
            <a:schemeClr val="phClr">
              <a:lumMod val="84000"/>
            </a:schemeClr>
          </a:gs>
        </a:gsLst>
        <a:lin ang="5400000" scaled="1"/>
      </a:gradFill>
      <a:effectLst>
        <a:outerShdw blurRad="76200" dir="18900000" sy="23000" kx="-1200000" algn="bl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gradFill>
          <a:gsLst>
            <a:gs pos="0">
              <a:schemeClr val="phClr"/>
            </a:gs>
            <a:gs pos="100000">
              <a:schemeClr val="phClr">
                <a:lumMod val="84000"/>
              </a:schemeClr>
            </a:gs>
          </a:gsLst>
          <a:lin ang="5400000" scaled="1"/>
        </a:gra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gradFill>
        <a:gsLst>
          <a:gs pos="0">
            <a:schemeClr val="phClr"/>
          </a:gs>
          <a:gs pos="100000">
            <a:schemeClr val="phClr">
              <a:lumMod val="84000"/>
            </a:schemeClr>
          </a:gs>
        </a:gsLst>
        <a:lin ang="5400000" scaled="1"/>
      </a:gradFill>
      <a:effectLst>
        <a:outerShdw blurRad="76200" dir="18900000" sy="23000" kx="-1200000" algn="bl" rotWithShape="0">
          <a:prstClr val="black">
            <a:alpha val="20000"/>
          </a:prstClr>
        </a:outerShdw>
      </a:effectLst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>
        <a:solidFill>
          <a:schemeClr val="dk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35000"/>
          <a:lumOff val="65000"/>
        </a:schemeClr>
      </a:solidFill>
      <a:ln w="9525">
        <a:solidFill>
          <a:schemeClr val="dk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dk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65000"/>
        <a:lumOff val="35000"/>
      </a:schemeClr>
    </cs:fontRef>
    <cs:defRPr kern="1200">
      <a:effectLst/>
    </cs:defRPr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ln w="9525">
        <a:solidFill>
          <a:schemeClr val="dk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123825" y="609600"/>
    <xdr:ext cx="9639300" cy="6000750"/>
    <xdr:graphicFrame macro="">
      <xdr:nvGraphicFramePr>
        <xdr:cNvPr id="4" name="Pareto Chart" descr="Cost center data on a pareto chart." title="Pareto chart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ables/table1.xml><?xml version="1.0" encoding="utf-8"?>
<table xmlns="http://schemas.openxmlformats.org/spreadsheetml/2006/main" id="1" name="tblData" displayName="tblData" ref="B41:E52" totalsRowCount="1">
  <autoFilter ref="B41:E51"/>
  <tableColumns count="4">
    <tableColumn id="1" name="Cost Center" totalsRowLabel="Total"/>
    <tableColumn id="2" name="Annual Cost " totalsRowFunction="sum"/>
    <tableColumn id="3" name="Percent of Total" totalsRowFunction="sum" dataDxfId="2">
      <calculatedColumnFormula>tblData[[#This Row],[Annual Cost ]]/SUM(tblData[[Annual Cost ]])</calculatedColumnFormula>
    </tableColumn>
    <tableColumn id="4" name="Cumulative Percent" dataDxfId="1" totalsRowDxfId="0">
      <calculatedColumnFormula>SUM(INDEX(tblData[Percent of Total],1):tblData[[#This Row],[Percent of Total]])</calculatedColumnFormula>
    </tableColumn>
  </tableColumns>
  <tableStyleInfo name="TableStyleLight9" showFirstColumn="0" showLastColumn="0" showRowStripes="1" showColumnStripes="0"/>
  <extLst>
    <ext xmlns:x14="http://schemas.microsoft.com/office/spreadsheetml/2009/9/main" uri="{504A1905-F514-4f6f-8877-14C23A59335A}">
      <x14:table altText="Cost Center" altTextSummary="Enter cost descriptions and their annual costs."/>
    </ext>
  </extLst>
</table>
</file>

<file path=xl/theme/theme1.xml><?xml version="1.0" encoding="utf-8"?>
<a:theme xmlns:a="http://schemas.openxmlformats.org/drawingml/2006/main" name="Office Theme">
  <a:themeElements>
    <a:clrScheme name="Cost analysis with pareto">
      <a:dk1>
        <a:sysClr val="windowText" lastClr="000000"/>
      </a:dk1>
      <a:lt1>
        <a:sysClr val="window" lastClr="FFFFFF"/>
      </a:lt1>
      <a:dk2>
        <a:srgbClr val="605958"/>
      </a:dk2>
      <a:lt2>
        <a:srgbClr val="F1F6F6"/>
      </a:lt2>
      <a:accent1>
        <a:srgbClr val="3F5E65"/>
      </a:accent1>
      <a:accent2>
        <a:srgbClr val="E0AA53"/>
      </a:accent2>
      <a:accent3>
        <a:srgbClr val="B31D42"/>
      </a:accent3>
      <a:accent4>
        <a:srgbClr val="A243A2"/>
      </a:accent4>
      <a:accent5>
        <a:srgbClr val="783B65"/>
      </a:accent5>
      <a:accent6>
        <a:srgbClr val="CE6B28"/>
      </a:accent6>
      <a:hlink>
        <a:srgbClr val="3778A9"/>
      </a:hlink>
      <a:folHlink>
        <a:srgbClr val="783B65"/>
      </a:folHlink>
    </a:clrScheme>
    <a:fontScheme name="Constantia-Franklin Gothic Book">
      <a:majorFont>
        <a:latin typeface="Constantia" panose="02030602050306030303"/>
        <a:ea typeface=""/>
        <a:cs typeface=""/>
        <a:font script="Jpan" typeface="HG明朝E"/>
        <a:font script="Hang" typeface="궁서"/>
        <a:font script="Hans" typeface="华文新魏"/>
        <a:font script="Hant" typeface="標楷體"/>
        <a:font script="Arab" typeface="Times New Roman"/>
        <a:font script="Hebr" typeface="Times New Roman"/>
        <a:font script="Thai" typeface="Browalli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Franklin Gothic Book" panose="020B0503020102020204"/>
        <a:ea typeface=""/>
        <a:cs typeface=""/>
        <a:font script="Jpan" typeface="HGｺﾞｼｯｸE"/>
        <a:font script="Hang" typeface="돋움"/>
        <a:font script="Hans" typeface="华文楷体"/>
        <a:font script="Hant" typeface="微軟正黑體"/>
        <a:font script="Arab" typeface="Tahoma"/>
        <a:font script="Hebr" typeface="Aharoni"/>
        <a:font script="Thai" typeface="Lily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tabColor theme="4"/>
    <pageSetUpPr autoPageBreaks="0" fitToPage="1"/>
  </sheetPr>
  <dimension ref="B1:J52"/>
  <sheetViews>
    <sheetView showGridLines="0" tabSelected="1" zoomScaleNormal="100" workbookViewId="0"/>
  </sheetViews>
  <sheetFormatPr defaultRowHeight="15.75" x14ac:dyDescent="0.3"/>
  <cols>
    <col min="1" max="1" width="1.44140625" customWidth="1"/>
    <col min="2" max="2" width="25.88671875" customWidth="1"/>
    <col min="3" max="3" width="18.5546875" customWidth="1"/>
    <col min="4" max="4" width="17.77734375" customWidth="1"/>
    <col min="5" max="5" width="20.77734375" customWidth="1"/>
  </cols>
  <sheetData>
    <row r="1" spans="2:10" ht="12.75" customHeight="1" x14ac:dyDescent="0.3"/>
    <row r="2" spans="2:10" ht="20.25" thickBot="1" x14ac:dyDescent="0.35">
      <c r="B2" s="1" t="s">
        <v>13</v>
      </c>
      <c r="C2" s="1"/>
      <c r="D2" s="1"/>
      <c r="E2" s="1"/>
      <c r="F2" s="1"/>
      <c r="G2" s="1"/>
      <c r="H2" s="1"/>
      <c r="I2" s="1"/>
      <c r="J2" s="1"/>
    </row>
    <row r="3" spans="2:10" ht="16.5" thickTop="1" x14ac:dyDescent="0.3"/>
    <row r="39" spans="2:5" ht="20.25" thickBot="1" x14ac:dyDescent="0.35">
      <c r="B39" s="1" t="s">
        <v>12</v>
      </c>
      <c r="C39" s="1"/>
      <c r="D39" s="1"/>
      <c r="E39" s="1"/>
    </row>
    <row r="40" spans="2:5" ht="16.5" thickTop="1" x14ac:dyDescent="0.3"/>
    <row r="41" spans="2:5" ht="29.25" customHeight="1" x14ac:dyDescent="0.3">
      <c r="B41" s="2" t="s">
        <v>0</v>
      </c>
      <c r="C41" s="2" t="s">
        <v>1</v>
      </c>
      <c r="D41" t="s">
        <v>14</v>
      </c>
      <c r="E41" t="s">
        <v>15</v>
      </c>
    </row>
    <row r="42" spans="2:5" ht="20.100000000000001" customHeight="1" x14ac:dyDescent="0.3">
      <c r="B42" s="2" t="s">
        <v>2</v>
      </c>
      <c r="C42" s="3">
        <v>1325000</v>
      </c>
      <c r="D42" s="4">
        <f>tblData[[#This Row],[Annual Cost ]]/SUM(tblData[[Annual Cost ]])</f>
        <v>0.31172803199623572</v>
      </c>
      <c r="E42" s="4">
        <f>SUM(INDEX(tblData[Percent of Total],1):tblData[[#This Row],[Percent of Total]])</f>
        <v>0.31172803199623572</v>
      </c>
    </row>
    <row r="43" spans="2:5" ht="20.100000000000001" customHeight="1" x14ac:dyDescent="0.3">
      <c r="B43" s="2" t="s">
        <v>3</v>
      </c>
      <c r="C43" s="3">
        <v>900500</v>
      </c>
      <c r="D43" s="4">
        <f>tblData[[#This Row],[Annual Cost ]]/SUM(tblData[[Annual Cost ]])</f>
        <v>0.21185742853781908</v>
      </c>
      <c r="E43" s="4">
        <f>SUM(INDEX(tblData[Percent of Total],1):tblData[[#This Row],[Percent of Total]])</f>
        <v>0.52358546053405486</v>
      </c>
    </row>
    <row r="44" spans="2:5" ht="20.100000000000001" customHeight="1" x14ac:dyDescent="0.3">
      <c r="B44" s="2" t="s">
        <v>4</v>
      </c>
      <c r="C44" s="3">
        <v>575000</v>
      </c>
      <c r="D44" s="4">
        <f>tblData[[#This Row],[Annual Cost ]]/SUM(tblData[[Annual Cost ]])</f>
        <v>0.13527820256440418</v>
      </c>
      <c r="E44" s="4">
        <f>SUM(INDEX(tblData[Percent of Total],1):tblData[[#This Row],[Percent of Total]])</f>
        <v>0.65886366309845901</v>
      </c>
    </row>
    <row r="45" spans="2:5" ht="20.100000000000001" customHeight="1" x14ac:dyDescent="0.3">
      <c r="B45" s="2" t="s">
        <v>5</v>
      </c>
      <c r="C45" s="3">
        <v>395000</v>
      </c>
      <c r="D45" s="4">
        <f>tblData[[#This Row],[Annual Cost ]]/SUM(tblData[[Annual Cost ]])</f>
        <v>9.293024350076462E-2</v>
      </c>
      <c r="E45" s="4">
        <f>SUM(INDEX(tblData[Percent of Total],1):tblData[[#This Row],[Percent of Total]])</f>
        <v>0.75179390659922363</v>
      </c>
    </row>
    <row r="46" spans="2:5" ht="20.100000000000001" customHeight="1" x14ac:dyDescent="0.3">
      <c r="B46" s="2" t="s">
        <v>6</v>
      </c>
      <c r="C46" s="3">
        <v>295000</v>
      </c>
      <c r="D46" s="4">
        <f>tblData[[#This Row],[Annual Cost ]]/SUM(tblData[[Annual Cost ]])</f>
        <v>6.9403599576520411E-2</v>
      </c>
      <c r="E46" s="4">
        <f>SUM(INDEX(tblData[Percent of Total],1):tblData[[#This Row],[Percent of Total]])</f>
        <v>0.82119750617574405</v>
      </c>
    </row>
    <row r="47" spans="2:5" ht="20.100000000000001" customHeight="1" x14ac:dyDescent="0.3">
      <c r="B47" s="2" t="s">
        <v>7</v>
      </c>
      <c r="C47" s="3">
        <v>250000</v>
      </c>
      <c r="D47" s="4">
        <f>tblData[[#This Row],[Annual Cost ]]/SUM(tblData[[Annual Cost ]])</f>
        <v>5.8816609810610515E-2</v>
      </c>
      <c r="E47" s="4">
        <f>SUM(INDEX(tblData[Percent of Total],1):tblData[[#This Row],[Percent of Total]])</f>
        <v>0.88001411598635459</v>
      </c>
    </row>
    <row r="48" spans="2:5" ht="20.100000000000001" customHeight="1" x14ac:dyDescent="0.3">
      <c r="B48" s="2" t="s">
        <v>8</v>
      </c>
      <c r="C48" s="3">
        <v>180000</v>
      </c>
      <c r="D48" s="4">
        <f>tblData[[#This Row],[Annual Cost ]]/SUM(tblData[[Annual Cost ]])</f>
        <v>4.234795906363957E-2</v>
      </c>
      <c r="E48" s="4">
        <f>SUM(INDEX(tblData[Percent of Total],1):tblData[[#This Row],[Percent of Total]])</f>
        <v>0.92236207504999412</v>
      </c>
    </row>
    <row r="49" spans="2:5" ht="20.100000000000001" customHeight="1" x14ac:dyDescent="0.3">
      <c r="B49" s="2" t="s">
        <v>9</v>
      </c>
      <c r="C49" s="3">
        <v>130000</v>
      </c>
      <c r="D49" s="4">
        <f>tblData[[#This Row],[Annual Cost ]]/SUM(tblData[[Annual Cost ]])</f>
        <v>3.0584637101517469E-2</v>
      </c>
      <c r="E49" s="4">
        <f>SUM(INDEX(tblData[Percent of Total],1):tblData[[#This Row],[Percent of Total]])</f>
        <v>0.95294671215151161</v>
      </c>
    </row>
    <row r="50" spans="2:5" ht="20.100000000000001" customHeight="1" x14ac:dyDescent="0.3">
      <c r="B50" s="2" t="s">
        <v>10</v>
      </c>
      <c r="C50" s="3">
        <v>125000</v>
      </c>
      <c r="D50" s="4">
        <f>tblData[[#This Row],[Annual Cost ]]/SUM(tblData[[Annual Cost ]])</f>
        <v>2.9408304905305258E-2</v>
      </c>
      <c r="E50" s="4">
        <f>SUM(INDEX(tblData[Percent of Total],1):tblData[[#This Row],[Percent of Total]])</f>
        <v>0.98235501705681683</v>
      </c>
    </row>
    <row r="51" spans="2:5" ht="20.100000000000001" customHeight="1" x14ac:dyDescent="0.3">
      <c r="B51" s="2" t="s">
        <v>11</v>
      </c>
      <c r="C51" s="3">
        <v>75000</v>
      </c>
      <c r="D51" s="4">
        <f>tblData[[#This Row],[Annual Cost ]]/SUM(tblData[[Annual Cost ]])</f>
        <v>1.7644982943183157E-2</v>
      </c>
      <c r="E51" s="4">
        <f>SUM(INDEX(tblData[Percent of Total],1):tblData[[#This Row],[Percent of Total]])</f>
        <v>1</v>
      </c>
    </row>
    <row r="52" spans="2:5" x14ac:dyDescent="0.3">
      <c r="B52" t="s">
        <v>16</v>
      </c>
      <c r="C52" s="5">
        <f>SUBTOTAL(109,tblData[[Annual Cost ]])</f>
        <v>4250500</v>
      </c>
      <c r="D52" s="4">
        <f>SUBTOTAL(109,tblData[Percent of Total])</f>
        <v>1</v>
      </c>
      <c r="E52" s="4"/>
    </row>
  </sheetData>
  <printOptions horizontalCentered="1"/>
  <pageMargins left="0.75" right="0.75" top="1" bottom="1" header="0.5" footer="0.5"/>
  <pageSetup scale="81" fitToHeight="0" orientation="landscape" r:id="rId1"/>
  <headerFooter differentFirst="1">
    <oddFooter>Page &amp;P of &amp;N</oddFooter>
  </headerFooter>
  <drawing r:id="rId2"/>
  <tableParts count="1"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?mso-contentType ?>
<FormTemplates xmlns="http://schemas.microsoft.com/sharepoint/v3/contenttype/forms">
  <Display>DocumentLibraryForm</Display>
  <Edit>AssetEditForm</Edit>
  <New>DocumentLibraryForm</New>
</FormTemplates>
</file>

<file path=customXml/itemProps1.xml><?xml version="1.0" encoding="utf-8"?>
<ds:datastoreItem xmlns:ds="http://schemas.openxmlformats.org/officeDocument/2006/customXml" ds:itemID="{79182382-B360-4F1A-A558-B0E4990E1EA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COST DATA and CHART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Todd</dc:creator>
  <cp:keywords/>
  <cp:lastModifiedBy>Todd</cp:lastModifiedBy>
  <dcterms:created xsi:type="dcterms:W3CDTF">2013-05-10T22:01:20Z</dcterms:created>
  <dcterms:modified xsi:type="dcterms:W3CDTF">2013-05-10T22:01:20Z</dcterms:modified>
  <cp:version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TemplateID">
    <vt:lpwstr>TC040389109991</vt:lpwstr>
  </property>
</Properties>
</file>