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585"/>
  </bookViews>
  <sheets>
    <sheet name="MIDTERM" sheetId="4" r:id="rId1"/>
  </sheets>
  <calcPr calcId="162913"/>
</workbook>
</file>

<file path=xl/calcChain.xml><?xml version="1.0" encoding="utf-8"?>
<calcChain xmlns="http://schemas.openxmlformats.org/spreadsheetml/2006/main">
  <c r="H26" i="4" l="1"/>
  <c r="G26" i="4"/>
  <c r="F26" i="4"/>
  <c r="E26" i="4"/>
  <c r="D26" i="4"/>
  <c r="C26" i="4"/>
  <c r="H25" i="4"/>
  <c r="G25" i="4"/>
  <c r="F25" i="4"/>
  <c r="E25" i="4"/>
  <c r="D25" i="4"/>
  <c r="C25" i="4"/>
  <c r="I22" i="4"/>
  <c r="J22" i="4" s="1"/>
  <c r="I21" i="4"/>
  <c r="J21" i="4" s="1"/>
  <c r="J20" i="4"/>
  <c r="I20" i="4"/>
  <c r="J19" i="4"/>
  <c r="I19" i="4"/>
  <c r="J18" i="4"/>
  <c r="I18" i="4"/>
  <c r="J17" i="4"/>
  <c r="I17" i="4"/>
  <c r="I16" i="4"/>
  <c r="J16" i="4" s="1"/>
  <c r="I15" i="4"/>
  <c r="J15" i="4" s="1"/>
  <c r="I14" i="4"/>
  <c r="J14" i="4" s="1"/>
  <c r="I13" i="4"/>
  <c r="J13" i="4" s="1"/>
  <c r="J12" i="4"/>
  <c r="I12" i="4"/>
  <c r="I11" i="4"/>
  <c r="J11" i="4" s="1"/>
  <c r="J10" i="4"/>
  <c r="I10" i="4"/>
  <c r="J9" i="4"/>
  <c r="I9" i="4"/>
  <c r="I8" i="4"/>
  <c r="J8" i="4" s="1"/>
  <c r="I7" i="4"/>
  <c r="J6" i="4"/>
  <c r="I6" i="4"/>
  <c r="J5" i="4"/>
  <c r="I5" i="4"/>
  <c r="J4" i="4"/>
  <c r="I4" i="4"/>
  <c r="I25" i="4" s="1"/>
  <c r="J7" i="4" l="1"/>
  <c r="I26" i="4"/>
  <c r="L10" i="4"/>
  <c r="J25" i="4" l="1"/>
  <c r="L6" i="4"/>
  <c r="J26" i="4"/>
  <c r="L7" i="4" l="1"/>
  <c r="L8" i="4" s="1"/>
  <c r="L9" i="4" s="1"/>
  <c r="L11" i="4" l="1"/>
</calcChain>
</file>

<file path=xl/sharedStrings.xml><?xml version="1.0" encoding="utf-8"?>
<sst xmlns="http://schemas.openxmlformats.org/spreadsheetml/2006/main" count="33" uniqueCount="32">
  <si>
    <t>學號</t>
  </si>
  <si>
    <t>姓名</t>
  </si>
  <si>
    <t>王鼎元</t>
  </si>
  <si>
    <t>林宸安</t>
  </si>
  <si>
    <t>姚梃睿</t>
  </si>
  <si>
    <t>陳昱豪</t>
  </si>
  <si>
    <t>王泰翔</t>
  </si>
  <si>
    <t>張慎瓖</t>
  </si>
  <si>
    <t>黃今譜</t>
  </si>
  <si>
    <t>丁婕茹</t>
  </si>
  <si>
    <t>鍾震</t>
  </si>
  <si>
    <t>李育舜</t>
  </si>
  <si>
    <t>廖奕翔</t>
  </si>
  <si>
    <t>劉子沅</t>
  </si>
  <si>
    <t>陳昱維</t>
  </si>
  <si>
    <t>張峻豪</t>
  </si>
  <si>
    <t>葉昌霖</t>
  </si>
  <si>
    <t>蔡岳修</t>
  </si>
  <si>
    <t>黃新評</t>
  </si>
  <si>
    <t>劉家蓁</t>
  </si>
  <si>
    <t>陳柔均</t>
  </si>
  <si>
    <t>Midterm</t>
  </si>
  <si>
    <t>特殊扣分</t>
  </si>
  <si>
    <t>SUM</t>
  </si>
  <si>
    <t>Normalized
SUM</t>
  </si>
  <si>
    <t>成績分布</t>
  </si>
  <si>
    <t>90~99</t>
  </si>
  <si>
    <t>80~89</t>
  </si>
  <si>
    <t>70~79</t>
  </si>
  <si>
    <t>under 70</t>
  </si>
  <si>
    <t>avg.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</si>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</sst>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24"/>
      <color theme="1"/>
      <name val="Times New Roman"/>
    </font>
    <font>
      <sz val="10"/>
      <name val="Arial"/>
    </font>
    <font>
      <b/>
      <sz val="14"/>
      <color theme="1"/>
      <name val="Times New Roman"/>
    </font>
    <font>
      <sz val="13"/>
      <color rgb="FF000000"/>
      <name val="Times New Roman"/>
    </font>
    <font>
      <sz val="13"/>
      <color rgb="FF373A3C"/>
      <name val="Times New Roman"/>
    </font>
    <font>
      <sz val="13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4"/>
      <color theme="1"/>
      <name val="Calibri"/>
    </font>
    <font>
      <sz val="12"/>
      <color theme="1"/>
      <name val="Calibri"/>
    </font>
    <font>
      <sz val="14"/>
      <color theme="1"/>
      <name val="Times New Roman"/>
    </font>
    <font>
      <sz val="10"/>
      <color theme="1"/>
      <name val="Times New Roman"/>
    </font>
    <font>
      <sz val="9"/>
      <name val="Arial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CCCCCC"/>
      </bottom>
      <diagonal/>
    </border>
    <border>
      <left/>
      <right style="thin">
        <color rgb="FFCCCCCC"/>
      </right>
      <top style="thick">
        <color rgb="FF000000"/>
      </top>
      <bottom style="thin">
        <color rgb="FFCCCCCC"/>
      </bottom>
      <diagonal/>
    </border>
    <border>
      <left/>
      <right style="thick">
        <color rgb="FF000000"/>
      </right>
      <top style="thick">
        <color rgb="FF000000"/>
      </top>
      <bottom style="thin">
        <color rgb="FFCCCCCC"/>
      </bottom>
      <diagonal/>
    </border>
    <border>
      <left style="thick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/>
      <right style="thin">
        <color rgb="FFCCCCCC"/>
      </right>
      <top style="thin">
        <color rgb="FFCCCCCC"/>
      </top>
      <bottom style="thick">
        <color rgb="FF000000"/>
      </bottom>
      <diagonal/>
    </border>
    <border>
      <left/>
      <right style="thick">
        <color rgb="FF000000"/>
      </right>
      <top style="thin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9" fontId="4" fillId="4" borderId="9" xfId="0" applyNumberFormat="1" applyFont="1" applyFill="1" applyBorder="1" applyAlignment="1">
      <alignment horizontal="center" vertical="center" wrapText="1"/>
    </xf>
    <xf numFmtId="9" fontId="4" fillId="4" borderId="4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 wrapText="1"/>
    </xf>
    <xf numFmtId="0" fontId="12" fillId="8" borderId="24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4" fillId="3" borderId="4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8" xfId="0" applyFont="1" applyBorder="1"/>
    <xf numFmtId="0" fontId="4" fillId="4" borderId="4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0" fillId="0" borderId="14" xfId="0" applyFont="1" applyBorder="1" applyAlignment="1">
      <alignment horizontal="center" vertical="center"/>
    </xf>
    <xf numFmtId="0" fontId="3" fillId="0" borderId="15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979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 x14ac:dyDescent="0.2"/>
  <cols>
    <col min="1" max="9" width="12.5703125" customWidth="1"/>
  </cols>
  <sheetData>
    <row r="1" spans="1:13" ht="37.5" customHeight="1" x14ac:dyDescent="0.2">
      <c r="A1" s="49" t="s">
        <v>21</v>
      </c>
      <c r="B1" s="50"/>
      <c r="C1" s="50"/>
      <c r="D1" s="50"/>
      <c r="E1" s="50"/>
      <c r="F1" s="50"/>
      <c r="G1" s="50"/>
      <c r="H1" s="50"/>
      <c r="I1" s="50"/>
      <c r="J1" s="51"/>
      <c r="K1" s="12"/>
      <c r="L1" s="12"/>
      <c r="M1" s="12"/>
    </row>
    <row r="2" spans="1:13" ht="26.25" customHeight="1" x14ac:dyDescent="0.2">
      <c r="A2" s="52" t="s">
        <v>0</v>
      </c>
      <c r="B2" s="54" t="s">
        <v>1</v>
      </c>
      <c r="C2" s="13">
        <v>1</v>
      </c>
      <c r="D2" s="14">
        <v>2</v>
      </c>
      <c r="E2" s="14">
        <v>3</v>
      </c>
      <c r="F2" s="14">
        <v>4</v>
      </c>
      <c r="G2" s="14">
        <v>5</v>
      </c>
      <c r="H2" s="14" t="s">
        <v>22</v>
      </c>
      <c r="I2" s="56" t="s">
        <v>23</v>
      </c>
      <c r="J2" s="57" t="s">
        <v>24</v>
      </c>
      <c r="K2" s="12"/>
      <c r="L2" s="12"/>
      <c r="M2" s="12"/>
    </row>
    <row r="3" spans="1:13" ht="18.75" customHeight="1" x14ac:dyDescent="0.2">
      <c r="A3" s="53"/>
      <c r="B3" s="55"/>
      <c r="C3" s="15">
        <v>0.15</v>
      </c>
      <c r="D3" s="15">
        <v>0.15</v>
      </c>
      <c r="E3" s="15">
        <v>0.2</v>
      </c>
      <c r="F3" s="16">
        <v>0.3</v>
      </c>
      <c r="G3" s="16">
        <v>0.3</v>
      </c>
      <c r="H3" s="16"/>
      <c r="I3" s="53"/>
      <c r="J3" s="58"/>
      <c r="K3" s="12"/>
      <c r="L3" s="12"/>
      <c r="M3" s="12"/>
    </row>
    <row r="4" spans="1:13" ht="22.5" customHeight="1" x14ac:dyDescent="0.2">
      <c r="A4" s="1">
        <v>810703</v>
      </c>
      <c r="B4" s="17" t="s">
        <v>2</v>
      </c>
      <c r="C4" s="18">
        <v>7</v>
      </c>
      <c r="D4" s="18">
        <v>0</v>
      </c>
      <c r="E4" s="18">
        <v>20</v>
      </c>
      <c r="F4" s="18">
        <v>20</v>
      </c>
      <c r="G4" s="18">
        <v>18</v>
      </c>
      <c r="H4" s="18"/>
      <c r="I4" s="19">
        <f t="shared" ref="I4:I22" si="0">SUM(C4:H4)</f>
        <v>65</v>
      </c>
      <c r="J4" s="20">
        <f t="shared" ref="J4:J22" si="1">ROUND(I4*100/110,0)</f>
        <v>59</v>
      </c>
      <c r="K4" s="21"/>
      <c r="L4" s="21"/>
      <c r="M4" s="12"/>
    </row>
    <row r="5" spans="1:13" ht="22.5" customHeight="1" x14ac:dyDescent="0.2">
      <c r="A5" s="4">
        <v>810731</v>
      </c>
      <c r="B5" s="5" t="s">
        <v>3</v>
      </c>
      <c r="C5" s="6">
        <v>7</v>
      </c>
      <c r="D5" s="6">
        <v>15</v>
      </c>
      <c r="E5" s="6">
        <v>20</v>
      </c>
      <c r="F5" s="6">
        <v>30</v>
      </c>
      <c r="G5" s="6">
        <v>26</v>
      </c>
      <c r="H5" s="6"/>
      <c r="I5" s="22">
        <f t="shared" si="0"/>
        <v>98</v>
      </c>
      <c r="J5" s="23">
        <f t="shared" si="1"/>
        <v>89</v>
      </c>
      <c r="K5" s="59" t="s">
        <v>25</v>
      </c>
      <c r="L5" s="60"/>
      <c r="M5" s="12"/>
    </row>
    <row r="6" spans="1:13" ht="22.5" customHeight="1" x14ac:dyDescent="0.2">
      <c r="A6" s="1">
        <v>810793</v>
      </c>
      <c r="B6" s="2" t="s">
        <v>4</v>
      </c>
      <c r="C6" s="3">
        <v>7</v>
      </c>
      <c r="D6" s="3">
        <v>0</v>
      </c>
      <c r="E6" s="3">
        <v>20</v>
      </c>
      <c r="F6" s="3">
        <v>30</v>
      </c>
      <c r="G6" s="3">
        <v>30</v>
      </c>
      <c r="H6" s="3"/>
      <c r="I6" s="24">
        <f t="shared" si="0"/>
        <v>87</v>
      </c>
      <c r="J6" s="20">
        <f t="shared" si="1"/>
        <v>79</v>
      </c>
      <c r="K6" s="25">
        <v>100</v>
      </c>
      <c r="L6" s="26">
        <f>COUNTIF(J4:J22,"&gt;=100")</f>
        <v>0</v>
      </c>
      <c r="M6" s="12"/>
    </row>
    <row r="7" spans="1:13" ht="22.5" customHeight="1" x14ac:dyDescent="0.2">
      <c r="A7" s="4">
        <v>810872</v>
      </c>
      <c r="B7" s="5" t="s">
        <v>5</v>
      </c>
      <c r="C7" s="6">
        <v>7</v>
      </c>
      <c r="D7" s="6">
        <v>15</v>
      </c>
      <c r="E7" s="6">
        <v>20</v>
      </c>
      <c r="F7" s="6">
        <v>30</v>
      </c>
      <c r="G7" s="6">
        <v>30</v>
      </c>
      <c r="H7" s="6"/>
      <c r="I7" s="22">
        <f t="shared" si="0"/>
        <v>102</v>
      </c>
      <c r="J7" s="23">
        <f t="shared" si="1"/>
        <v>93</v>
      </c>
      <c r="K7" s="27" t="s">
        <v>26</v>
      </c>
      <c r="L7" s="26">
        <f>COUNTIF(J4:J22,"&gt;=90")-SUM(L6)</f>
        <v>4</v>
      </c>
      <c r="M7" s="12"/>
    </row>
    <row r="8" spans="1:13" ht="22.5" customHeight="1" x14ac:dyDescent="0.2">
      <c r="A8" s="1">
        <v>310513106</v>
      </c>
      <c r="B8" s="2" t="s">
        <v>6</v>
      </c>
      <c r="C8" s="3">
        <v>2</v>
      </c>
      <c r="D8" s="3">
        <v>0</v>
      </c>
      <c r="E8" s="3">
        <v>20</v>
      </c>
      <c r="F8" s="3">
        <v>21</v>
      </c>
      <c r="G8" s="3">
        <v>25</v>
      </c>
      <c r="H8" s="3"/>
      <c r="I8" s="24">
        <f t="shared" si="0"/>
        <v>68</v>
      </c>
      <c r="J8" s="20">
        <f t="shared" si="1"/>
        <v>62</v>
      </c>
      <c r="K8" s="27" t="s">
        <v>27</v>
      </c>
      <c r="L8" s="28">
        <f>COUNTIF(J4:J22,"&gt;=80")-SUM(L6:L7)</f>
        <v>6</v>
      </c>
      <c r="M8" s="12"/>
    </row>
    <row r="9" spans="1:13" ht="22.5" customHeight="1" x14ac:dyDescent="0.2">
      <c r="A9" s="4">
        <v>310513128</v>
      </c>
      <c r="B9" s="5" t="s">
        <v>7</v>
      </c>
      <c r="C9" s="6">
        <v>7</v>
      </c>
      <c r="D9" s="6">
        <v>0</v>
      </c>
      <c r="E9" s="6">
        <v>20</v>
      </c>
      <c r="F9" s="6">
        <v>20</v>
      </c>
      <c r="G9" s="6">
        <v>26</v>
      </c>
      <c r="H9" s="6"/>
      <c r="I9" s="22">
        <f t="shared" si="0"/>
        <v>73</v>
      </c>
      <c r="J9" s="23">
        <f t="shared" si="1"/>
        <v>66</v>
      </c>
      <c r="K9" s="27" t="s">
        <v>28</v>
      </c>
      <c r="L9" s="26">
        <f>COUNTIF(J4:J22,"&gt;=70")-SUM(L6:L8)</f>
        <v>2</v>
      </c>
      <c r="M9" s="12"/>
    </row>
    <row r="10" spans="1:13" ht="22.5" customHeight="1" x14ac:dyDescent="0.2">
      <c r="A10" s="1">
        <v>311512009</v>
      </c>
      <c r="B10" s="2" t="s">
        <v>8</v>
      </c>
      <c r="C10" s="3">
        <v>7</v>
      </c>
      <c r="D10" s="3">
        <v>14</v>
      </c>
      <c r="E10" s="3">
        <v>20</v>
      </c>
      <c r="F10" s="3">
        <v>21</v>
      </c>
      <c r="G10" s="3">
        <v>30</v>
      </c>
      <c r="H10" s="3"/>
      <c r="I10" s="24">
        <f t="shared" si="0"/>
        <v>92</v>
      </c>
      <c r="J10" s="20">
        <f t="shared" si="1"/>
        <v>84</v>
      </c>
      <c r="K10" s="29" t="s">
        <v>29</v>
      </c>
      <c r="L10" s="30">
        <f>COUNTIF(J2:J22,"&lt;70")</f>
        <v>7</v>
      </c>
      <c r="M10" s="12"/>
    </row>
    <row r="11" spans="1:13" ht="22.5" customHeight="1" x14ac:dyDescent="0.2">
      <c r="A11" s="4">
        <v>311512010</v>
      </c>
      <c r="B11" s="5" t="s">
        <v>9</v>
      </c>
      <c r="C11" s="6">
        <v>7</v>
      </c>
      <c r="D11" s="6">
        <v>14</v>
      </c>
      <c r="E11" s="6">
        <v>20</v>
      </c>
      <c r="F11" s="6">
        <v>30</v>
      </c>
      <c r="G11" s="6">
        <v>26</v>
      </c>
      <c r="H11" s="6"/>
      <c r="I11" s="22">
        <f t="shared" si="0"/>
        <v>97</v>
      </c>
      <c r="J11" s="23">
        <f t="shared" si="1"/>
        <v>88</v>
      </c>
      <c r="K11" s="21" t="s">
        <v>23</v>
      </c>
      <c r="L11" s="12">
        <f>SUM(L6:L10)</f>
        <v>19</v>
      </c>
      <c r="M11" s="12"/>
    </row>
    <row r="12" spans="1:13" ht="22.5" customHeight="1" x14ac:dyDescent="0.2">
      <c r="A12" s="1">
        <v>311513017</v>
      </c>
      <c r="B12" s="3" t="s">
        <v>10</v>
      </c>
      <c r="C12" s="3">
        <v>7</v>
      </c>
      <c r="D12" s="3">
        <v>15</v>
      </c>
      <c r="E12" s="3">
        <v>20</v>
      </c>
      <c r="F12" s="3">
        <v>18</v>
      </c>
      <c r="G12" s="3">
        <v>29</v>
      </c>
      <c r="H12" s="3"/>
      <c r="I12" s="24">
        <f t="shared" si="0"/>
        <v>89</v>
      </c>
      <c r="J12" s="20">
        <f t="shared" si="1"/>
        <v>81</v>
      </c>
      <c r="K12" s="31"/>
      <c r="L12" s="32"/>
      <c r="M12" s="12"/>
    </row>
    <row r="13" spans="1:13" ht="22.5" customHeight="1" x14ac:dyDescent="0.2">
      <c r="A13" s="4">
        <v>311513022</v>
      </c>
      <c r="B13" s="5" t="s">
        <v>11</v>
      </c>
      <c r="C13" s="6">
        <v>7</v>
      </c>
      <c r="D13" s="6">
        <v>2</v>
      </c>
      <c r="E13" s="6">
        <v>20</v>
      </c>
      <c r="F13" s="6">
        <v>24</v>
      </c>
      <c r="G13" s="6">
        <v>18</v>
      </c>
      <c r="H13" s="6"/>
      <c r="I13" s="22">
        <f t="shared" si="0"/>
        <v>71</v>
      </c>
      <c r="J13" s="23">
        <f t="shared" si="1"/>
        <v>65</v>
      </c>
      <c r="M13" s="12"/>
    </row>
    <row r="14" spans="1:13" ht="22.5" customHeight="1" x14ac:dyDescent="0.2">
      <c r="A14" s="10">
        <v>311513029</v>
      </c>
      <c r="B14" s="11" t="s">
        <v>12</v>
      </c>
      <c r="C14" s="7">
        <v>7</v>
      </c>
      <c r="D14" s="7">
        <v>15</v>
      </c>
      <c r="E14" s="7">
        <v>20</v>
      </c>
      <c r="F14" s="7">
        <v>27</v>
      </c>
      <c r="G14" s="7">
        <v>22</v>
      </c>
      <c r="H14" s="8"/>
      <c r="I14" s="24">
        <f t="shared" si="0"/>
        <v>91</v>
      </c>
      <c r="J14" s="20">
        <f t="shared" si="1"/>
        <v>83</v>
      </c>
      <c r="K14" s="12"/>
      <c r="L14" s="12"/>
      <c r="M14" s="12"/>
    </row>
    <row r="15" spans="1:13" ht="22.5" customHeight="1" x14ac:dyDescent="0.2">
      <c r="A15" s="4">
        <v>311513043</v>
      </c>
      <c r="B15" s="5" t="s">
        <v>13</v>
      </c>
      <c r="C15" s="6">
        <v>7</v>
      </c>
      <c r="D15" s="6">
        <v>5</v>
      </c>
      <c r="E15" s="6">
        <v>4</v>
      </c>
      <c r="F15" s="6">
        <v>18</v>
      </c>
      <c r="G15" s="6">
        <v>0</v>
      </c>
      <c r="H15" s="6">
        <v>-15</v>
      </c>
      <c r="I15" s="22">
        <f t="shared" si="0"/>
        <v>19</v>
      </c>
      <c r="J15" s="23">
        <f t="shared" si="1"/>
        <v>17</v>
      </c>
      <c r="K15" s="33"/>
      <c r="L15" s="33"/>
      <c r="M15" s="33"/>
    </row>
    <row r="16" spans="1:13" ht="22.5" customHeight="1" x14ac:dyDescent="0.2">
      <c r="A16" s="10">
        <v>311513050</v>
      </c>
      <c r="B16" s="11" t="s">
        <v>14</v>
      </c>
      <c r="C16" s="3">
        <v>7</v>
      </c>
      <c r="D16" s="3">
        <v>0</v>
      </c>
      <c r="E16" s="3">
        <v>20</v>
      </c>
      <c r="F16" s="7">
        <v>20</v>
      </c>
      <c r="G16" s="7">
        <v>29</v>
      </c>
      <c r="H16" s="8"/>
      <c r="I16" s="24">
        <f t="shared" si="0"/>
        <v>76</v>
      </c>
      <c r="J16" s="20">
        <f t="shared" si="1"/>
        <v>69</v>
      </c>
      <c r="K16" s="12"/>
      <c r="L16" s="12"/>
      <c r="M16" s="12"/>
    </row>
    <row r="17" spans="1:13" ht="22.5" customHeight="1" x14ac:dyDescent="0.2">
      <c r="A17" s="4">
        <v>311513052</v>
      </c>
      <c r="B17" s="5" t="s">
        <v>15</v>
      </c>
      <c r="C17" s="6">
        <v>7</v>
      </c>
      <c r="D17" s="6">
        <v>14</v>
      </c>
      <c r="E17" s="6">
        <v>20</v>
      </c>
      <c r="F17" s="6">
        <v>30</v>
      </c>
      <c r="G17" s="6">
        <v>30</v>
      </c>
      <c r="H17" s="9"/>
      <c r="I17" s="22">
        <f t="shared" si="0"/>
        <v>101</v>
      </c>
      <c r="J17" s="23">
        <f t="shared" si="1"/>
        <v>92</v>
      </c>
      <c r="K17" s="12"/>
      <c r="L17" s="12"/>
      <c r="M17" s="12"/>
    </row>
    <row r="18" spans="1:13" ht="22.5" customHeight="1" x14ac:dyDescent="0.2">
      <c r="A18" s="10">
        <v>311513055</v>
      </c>
      <c r="B18" s="11" t="s">
        <v>16</v>
      </c>
      <c r="C18" s="7">
        <v>7</v>
      </c>
      <c r="D18" s="7">
        <v>14</v>
      </c>
      <c r="E18" s="7">
        <v>20</v>
      </c>
      <c r="F18" s="7">
        <v>28</v>
      </c>
      <c r="G18" s="7">
        <v>30</v>
      </c>
      <c r="H18" s="8"/>
      <c r="I18" s="24">
        <f t="shared" si="0"/>
        <v>99</v>
      </c>
      <c r="J18" s="20">
        <f t="shared" si="1"/>
        <v>90</v>
      </c>
      <c r="K18" s="12"/>
      <c r="L18" s="12"/>
      <c r="M18" s="12"/>
    </row>
    <row r="19" spans="1:13" ht="22.5" customHeight="1" x14ac:dyDescent="0.2">
      <c r="A19" s="4">
        <v>311513061</v>
      </c>
      <c r="B19" s="5" t="s">
        <v>17</v>
      </c>
      <c r="C19" s="6">
        <v>7</v>
      </c>
      <c r="D19" s="6">
        <v>15</v>
      </c>
      <c r="E19" s="6">
        <v>20</v>
      </c>
      <c r="F19" s="6">
        <v>12</v>
      </c>
      <c r="G19" s="6">
        <v>25</v>
      </c>
      <c r="H19" s="9"/>
      <c r="I19" s="22">
        <f t="shared" si="0"/>
        <v>79</v>
      </c>
      <c r="J19" s="23">
        <f t="shared" si="1"/>
        <v>72</v>
      </c>
      <c r="K19" s="12"/>
      <c r="L19" s="12"/>
      <c r="M19" s="12"/>
    </row>
    <row r="20" spans="1:13" ht="22.5" customHeight="1" x14ac:dyDescent="0.2">
      <c r="A20" s="7">
        <v>311513063</v>
      </c>
      <c r="B20" s="7" t="s">
        <v>18</v>
      </c>
      <c r="C20" s="7">
        <v>7</v>
      </c>
      <c r="D20" s="7">
        <v>14</v>
      </c>
      <c r="E20" s="7">
        <v>20</v>
      </c>
      <c r="F20" s="7">
        <v>30</v>
      </c>
      <c r="G20" s="7">
        <v>30</v>
      </c>
      <c r="H20" s="7"/>
      <c r="I20" s="24">
        <f t="shared" si="0"/>
        <v>101</v>
      </c>
      <c r="J20" s="20">
        <f t="shared" si="1"/>
        <v>92</v>
      </c>
      <c r="K20" s="12"/>
      <c r="L20" s="12"/>
      <c r="M20" s="12"/>
    </row>
    <row r="21" spans="1:13" ht="22.5" customHeight="1" x14ac:dyDescent="0.2">
      <c r="A21" s="4">
        <v>311513115</v>
      </c>
      <c r="B21" s="5" t="s">
        <v>19</v>
      </c>
      <c r="C21" s="6">
        <v>7</v>
      </c>
      <c r="D21" s="6">
        <v>10</v>
      </c>
      <c r="E21" s="6">
        <v>0</v>
      </c>
      <c r="F21" s="6">
        <v>16</v>
      </c>
      <c r="G21" s="6">
        <v>27</v>
      </c>
      <c r="H21" s="9"/>
      <c r="I21" s="22">
        <f t="shared" si="0"/>
        <v>60</v>
      </c>
      <c r="J21" s="23">
        <f t="shared" si="1"/>
        <v>55</v>
      </c>
      <c r="K21" s="12"/>
      <c r="L21" s="12"/>
      <c r="M21" s="12"/>
    </row>
    <row r="22" spans="1:13" ht="22.5" customHeight="1" x14ac:dyDescent="0.2">
      <c r="A22" s="34">
        <v>311513127</v>
      </c>
      <c r="B22" s="35" t="s">
        <v>20</v>
      </c>
      <c r="C22" s="36">
        <v>7</v>
      </c>
      <c r="D22" s="36">
        <v>15</v>
      </c>
      <c r="E22" s="36">
        <v>20</v>
      </c>
      <c r="F22" s="36">
        <v>22</v>
      </c>
      <c r="G22" s="36">
        <v>26</v>
      </c>
      <c r="H22" s="37"/>
      <c r="I22" s="38">
        <f t="shared" si="0"/>
        <v>90</v>
      </c>
      <c r="J22" s="39">
        <f t="shared" si="1"/>
        <v>82</v>
      </c>
      <c r="K22" s="12"/>
      <c r="L22" s="12"/>
      <c r="M22" s="12"/>
    </row>
    <row r="23" spans="1:13" ht="22.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8.75" x14ac:dyDescent="0.2">
      <c r="A25" s="12"/>
      <c r="B25" s="40" t="s">
        <v>30</v>
      </c>
      <c r="C25" s="41">
        <f t="shared" ref="C25:J25" si="2">AVERAGE(C4:C22)</f>
        <v>6.7368421052631575</v>
      </c>
      <c r="D25" s="41">
        <f t="shared" si="2"/>
        <v>9.3157894736842106</v>
      </c>
      <c r="E25" s="41">
        <f t="shared" si="2"/>
        <v>18.105263157894736</v>
      </c>
      <c r="F25" s="41">
        <f t="shared" si="2"/>
        <v>23.526315789473685</v>
      </c>
      <c r="G25" s="41">
        <f t="shared" si="2"/>
        <v>25.105263157894736</v>
      </c>
      <c r="H25" s="42">
        <f t="shared" si="2"/>
        <v>-15</v>
      </c>
      <c r="I25" s="42">
        <f t="shared" si="2"/>
        <v>82</v>
      </c>
      <c r="J25" s="43">
        <f t="shared" si="2"/>
        <v>74.631578947368425</v>
      </c>
      <c r="K25" s="12"/>
      <c r="L25" s="12"/>
      <c r="M25" s="12"/>
    </row>
    <row r="26" spans="1:13" ht="18.75" x14ac:dyDescent="0.2">
      <c r="A26" s="12"/>
      <c r="B26" s="44" t="s">
        <v>31</v>
      </c>
      <c r="C26" s="45">
        <f t="shared" ref="C26:G26" si="3">STDEV(C4:C22)</f>
        <v>1.1470786693528101</v>
      </c>
      <c r="D26" s="45">
        <f t="shared" si="3"/>
        <v>6.708639799036491</v>
      </c>
      <c r="E26" s="45">
        <f t="shared" si="3"/>
        <v>5.7144527962206437</v>
      </c>
      <c r="F26" s="45">
        <f t="shared" si="3"/>
        <v>5.7093336938797146</v>
      </c>
      <c r="G26" s="45">
        <f t="shared" si="3"/>
        <v>7.1561530388742698</v>
      </c>
      <c r="H26" s="46" t="e">
        <f>STDEV(H4:H15)</f>
        <v>#DIV/0!</v>
      </c>
      <c r="I26" s="46">
        <f t="shared" ref="I26:J26" si="4">STDEV(I4:I22)</f>
        <v>20.270394394014364</v>
      </c>
      <c r="J26" s="47">
        <f t="shared" si="4"/>
        <v>18.484860250473407</v>
      </c>
      <c r="K26" s="12"/>
      <c r="L26" s="12"/>
      <c r="M26" s="12"/>
    </row>
    <row r="27" spans="1:13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 spans="1:13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 spans="1:13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 spans="1:13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 spans="1:13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 spans="1:13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 spans="1:13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 spans="1:13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 spans="1:13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 spans="1:13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 spans="1:13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 spans="1:13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 spans="1:13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 spans="1:13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 spans="1:13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 spans="1:13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 spans="1:13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 spans="1:13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 spans="1:13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 spans="1:13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 spans="1:13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1:13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1:13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1:13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1:13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1:13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1:13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1:13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1:13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1:13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1:13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1:13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1:13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1:13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1:13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1:13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1:13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1:13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1:13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1:13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1:13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1:13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1:13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1:13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1:13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1:13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1:13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1:13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1:13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1:13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1:13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1:13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1:13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1:13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1:13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1:13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1:13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1:13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1:13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1:13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1:13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1:13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1:13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1:13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1:13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1:13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1:13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1:13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1:13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1:13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1:13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1:13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1:13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1:13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1:13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1:13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1:13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1:13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1:13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1:13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1:13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1:13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1:13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1:13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1:13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1:13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1:13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1:13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1:13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1:13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1:13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1:13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1:13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1:13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1:13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1:13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1:13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1:13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1:13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1:13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1:13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1:13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1:13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1:13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1:13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1:13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1:13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1:13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1:13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1:13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1:13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1:13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1:13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1:13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1:13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1:13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1:13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1:13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1:13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1:13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1:13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1:13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1:13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1:13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1:13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1:13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1:13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1:13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1:13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1:13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1:13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1:13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1:13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1:13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1:13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1:13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1:13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1:13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1:13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1:13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1:13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1:13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1:13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1:13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1:13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1:13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1:13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1:13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1:13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1:13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1:13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1:13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1:13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1:13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1:13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1:13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1:13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1:13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1:13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1:13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1:13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1:13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1:13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1:13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1:13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1:13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1:13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1:13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1:13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1:13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1:13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1:13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1:13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1:13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1:13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1:13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1:13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1:13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1:13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1:13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1:13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1:13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1:13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1:13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1:13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1:13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1:13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1:13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1:13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1:13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1:13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1:13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1:13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1:13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1:13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1:13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1:13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1:13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1:13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1:13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1:13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1:13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1:13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1:13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1:13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1:13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1:13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1:13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1:13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1:13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1:13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1:13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1:13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1:13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1:13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1:13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1:13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1:13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1:13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1:13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1:13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1:13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1:13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1:13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1:13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1:13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1:13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1:13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1:13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1:13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1:13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1:13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1:13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1:13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1:13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1:13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1:13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1:13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1:13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1:13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1:13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1:13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1:13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1:13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1:13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1:13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1:13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1:13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1:13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1:13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1:13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1:13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1:13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1:13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1:13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1:13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1:13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1:13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1:13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1:13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1:13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1:13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1:13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1:13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1:13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1:13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1:13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1:13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1:13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1:13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1:13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1:13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1:13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1:13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1:13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1:13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1:13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1:13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1:13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1:13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1:13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1:13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1:13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1:13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1:13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1:13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1:13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1:13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1:13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1:13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1:13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1:13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1:13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1:13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1:13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1:13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1:13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1:13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1:13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1:13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1:13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1:13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1:13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1:13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1:13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1:13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1:13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1:13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1:13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1:13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1:13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1:13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1:13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1:13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1:13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1:13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1:13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1:13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1:13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1:13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1:13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1:13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1:13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1:13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1:13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1:13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1:13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48"/>
      <c r="L978" s="48"/>
      <c r="M978" s="12"/>
    </row>
    <row r="979" spans="1:13" x14ac:dyDescent="0.2">
      <c r="A979" s="12"/>
      <c r="B979" s="12"/>
      <c r="C979" s="12"/>
      <c r="D979" s="12"/>
      <c r="E979" s="12"/>
      <c r="F979" s="12"/>
      <c r="G979" s="12"/>
      <c r="H979" s="12"/>
      <c r="I979" s="12"/>
    </row>
  </sheetData>
  <mergeCells count="6">
    <mergeCell ref="K5:L5"/>
    <mergeCell ref="A1:J1"/>
    <mergeCell ref="A2:A3"/>
    <mergeCell ref="B2:B3"/>
    <mergeCell ref="I2:I3"/>
    <mergeCell ref="J2:J3"/>
  </mergeCells>
  <phoneticPr fontId="14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MIDTERM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WWR-BCSP</cp:lastModifiedBy>
  <dcterms:modified xsi:type="dcterms:W3CDTF">2023-04-20T09:05:22Z</dcterms:modified>
</cp:coreProperties>
</file>