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2022 高等通訊系統實驗 Mid\"/>
    </mc:Choice>
  </mc:AlternateContent>
  <xr:revisionPtr revIDLastSave="0" documentId="13_ncr:1_{4A51CD57-8690-40F8-812B-CB9CA3A404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0" i="1" l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L11" i="1"/>
  <c r="I11" i="1"/>
  <c r="I10" i="1"/>
  <c r="I9" i="1"/>
  <c r="I8" i="1"/>
  <c r="L7" i="1"/>
  <c r="I7" i="1"/>
  <c r="L6" i="1"/>
  <c r="L8" i="1" s="1"/>
  <c r="I6" i="1"/>
  <c r="I5" i="1"/>
  <c r="I4" i="1"/>
  <c r="L10" i="1" l="1"/>
  <c r="L9" i="1"/>
</calcChain>
</file>

<file path=xl/sharedStrings.xml><?xml version="1.0" encoding="utf-8"?>
<sst xmlns="http://schemas.openxmlformats.org/spreadsheetml/2006/main" count="41" uniqueCount="41">
  <si>
    <t>Midterm</t>
  </si>
  <si>
    <t>學號</t>
  </si>
  <si>
    <t>姓名</t>
  </si>
  <si>
    <t>特殊扣分</t>
  </si>
  <si>
    <t>SUM</t>
  </si>
  <si>
    <t>0710826</t>
  </si>
  <si>
    <t>洪承毅</t>
  </si>
  <si>
    <t>0710830</t>
  </si>
  <si>
    <t>郭照駿</t>
  </si>
  <si>
    <t>成績分布</t>
  </si>
  <si>
    <t>0711238</t>
  </si>
  <si>
    <t>潘君彥</t>
  </si>
  <si>
    <t>許博森</t>
  </si>
  <si>
    <t>90~99</t>
  </si>
  <si>
    <t>劉耘碩</t>
  </si>
  <si>
    <t>80~89</t>
  </si>
  <si>
    <t>曾立揚</t>
  </si>
  <si>
    <t>70~79</t>
  </si>
  <si>
    <t>林毅謀</t>
  </si>
  <si>
    <t>60~70</t>
  </si>
  <si>
    <t>葉琬琪</t>
  </si>
  <si>
    <t>under 60</t>
  </si>
  <si>
    <t>蔡欣璋</t>
  </si>
  <si>
    <t>楊士緯</t>
  </si>
  <si>
    <t>張秉翰</t>
  </si>
  <si>
    <t>黃郁玹</t>
  </si>
  <si>
    <t>何昀</t>
  </si>
  <si>
    <t>楊明學</t>
  </si>
  <si>
    <t>朱程治</t>
  </si>
  <si>
    <t>郭繼陽</t>
  </si>
  <si>
    <t>廖昱傑</t>
  </si>
  <si>
    <t>鐘聖涵</t>
  </si>
  <si>
    <t>劉志奇</t>
  </si>
  <si>
    <t>廖哲廷</t>
  </si>
  <si>
    <t>黃岳榮</t>
  </si>
  <si>
    <t>涂靖晨</t>
  </si>
  <si>
    <t>劉文</t>
  </si>
  <si>
    <t>吳俊寬</t>
  </si>
  <si>
    <t>許銘悅</t>
  </si>
  <si>
    <t>羅翔瑋</t>
  </si>
  <si>
    <t>尤彥捷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</si>
</sst>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24"/>
      <color theme="1"/>
      <name val="&quot;Times New Roman&quot;"/>
    </font>
    <font>
      <sz val="10"/>
      <name val="Arial"/>
      <family val="2"/>
    </font>
    <font>
      <b/>
      <sz val="14"/>
      <color theme="1"/>
      <name val="&quot;Times New Roman&quot;"/>
    </font>
    <font>
      <sz val="13"/>
      <color theme="1"/>
      <name val="&quot;Times New Roman&quot;"/>
    </font>
    <font>
      <sz val="13"/>
      <color rgb="FF373A3C"/>
      <name val="&quot;Times New Roman&quot;"/>
    </font>
    <font>
      <sz val="12"/>
      <color theme="1"/>
      <name val="&quot;Times New Roman&quot;"/>
    </font>
    <font>
      <b/>
      <sz val="14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4" borderId="5" xfId="0" applyFont="1" applyFill="1" applyBorder="1" applyAlignment="1">
      <alignment horizontal="center" wrapText="1"/>
    </xf>
    <xf numFmtId="9" fontId="3" fillId="4" borderId="5" xfId="0" applyNumberFormat="1" applyFont="1" applyFill="1" applyBorder="1" applyAlignment="1">
      <alignment horizontal="center" wrapText="1"/>
    </xf>
    <xf numFmtId="0" fontId="4" fillId="0" borderId="0" xfId="0" quotePrefix="1" applyFont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4" fillId="5" borderId="0" xfId="0" quotePrefix="1" applyFont="1" applyFill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8" fillId="4" borderId="7" xfId="0" applyFont="1" applyFill="1" applyBorder="1"/>
    <xf numFmtId="0" fontId="8" fillId="5" borderId="7" xfId="0" applyFont="1" applyFill="1" applyBorder="1"/>
    <xf numFmtId="0" fontId="4" fillId="4" borderId="8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8" fillId="4" borderId="6" xfId="0" applyFont="1" applyFill="1" applyBorder="1"/>
    <xf numFmtId="0" fontId="6" fillId="4" borderId="9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8" fillId="6" borderId="0" xfId="0" applyFont="1" applyFill="1"/>
    <xf numFmtId="0" fontId="8" fillId="6" borderId="10" xfId="0" applyFont="1" applyFill="1" applyBorder="1"/>
    <xf numFmtId="0" fontId="10" fillId="6" borderId="0" xfId="0" applyFont="1" applyFill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/>
    </xf>
    <xf numFmtId="0" fontId="2" fillId="0" borderId="6" xfId="0" applyFont="1" applyBorder="1"/>
    <xf numFmtId="0" fontId="3" fillId="4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selection activeCell="L12" sqref="L12"/>
    </sheetView>
  </sheetViews>
  <sheetFormatPr defaultColWidth="12.5703125" defaultRowHeight="15.75" customHeight="1"/>
  <sheetData>
    <row r="1" spans="1:12" ht="36" customHeight="1">
      <c r="A1" s="30" t="s">
        <v>0</v>
      </c>
      <c r="B1" s="31"/>
      <c r="C1" s="31"/>
      <c r="D1" s="31"/>
      <c r="E1" s="31"/>
      <c r="F1" s="31"/>
      <c r="G1" s="31"/>
      <c r="H1" s="31"/>
      <c r="I1" s="32"/>
    </row>
    <row r="2" spans="1:12" ht="15.75" customHeight="1">
      <c r="A2" s="33" t="s">
        <v>1</v>
      </c>
      <c r="B2" s="33" t="s">
        <v>2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 t="s">
        <v>3</v>
      </c>
      <c r="I2" s="35" t="s">
        <v>4</v>
      </c>
    </row>
    <row r="3" spans="1:12" ht="15.75" customHeight="1">
      <c r="A3" s="34"/>
      <c r="B3" s="34"/>
      <c r="C3" s="2">
        <v>0.15</v>
      </c>
      <c r="D3" s="2">
        <v>0.15</v>
      </c>
      <c r="E3" s="2">
        <v>0.15</v>
      </c>
      <c r="F3" s="2">
        <v>0.2</v>
      </c>
      <c r="G3" s="2">
        <v>0.35</v>
      </c>
      <c r="H3" s="2"/>
      <c r="I3" s="34"/>
    </row>
    <row r="4" spans="1:12" ht="15.75" customHeight="1">
      <c r="A4" s="3" t="s">
        <v>5</v>
      </c>
      <c r="B4" s="4" t="s">
        <v>6</v>
      </c>
      <c r="C4" s="5">
        <v>7</v>
      </c>
      <c r="D4" s="6">
        <v>15</v>
      </c>
      <c r="E4" s="5">
        <v>15</v>
      </c>
      <c r="F4" s="6">
        <v>10</v>
      </c>
      <c r="G4" s="5">
        <v>33</v>
      </c>
      <c r="H4" s="6"/>
      <c r="I4" s="7">
        <f t="shared" ref="I4:I30" si="0">SUM(C4:H4)</f>
        <v>80</v>
      </c>
    </row>
    <row r="5" spans="1:12" ht="15.75" customHeight="1">
      <c r="A5" s="8" t="s">
        <v>7</v>
      </c>
      <c r="B5" s="9" t="s">
        <v>8</v>
      </c>
      <c r="C5" s="10">
        <v>7</v>
      </c>
      <c r="D5" s="11">
        <v>13</v>
      </c>
      <c r="E5" s="10">
        <v>10</v>
      </c>
      <c r="F5" s="11">
        <v>19</v>
      </c>
      <c r="G5" s="10">
        <v>21</v>
      </c>
      <c r="H5" s="11"/>
      <c r="I5" s="12">
        <f t="shared" si="0"/>
        <v>70</v>
      </c>
      <c r="K5" s="36" t="s">
        <v>9</v>
      </c>
      <c r="L5" s="37"/>
    </row>
    <row r="6" spans="1:12" ht="15.75" customHeight="1">
      <c r="A6" s="3" t="s">
        <v>10</v>
      </c>
      <c r="B6" s="4" t="s">
        <v>11</v>
      </c>
      <c r="C6" s="5">
        <v>5</v>
      </c>
      <c r="D6" s="6">
        <v>5</v>
      </c>
      <c r="E6" s="5">
        <v>14</v>
      </c>
      <c r="F6" s="6">
        <v>20</v>
      </c>
      <c r="G6" s="5">
        <v>25</v>
      </c>
      <c r="H6" s="6"/>
      <c r="I6" s="7">
        <f t="shared" si="0"/>
        <v>69</v>
      </c>
      <c r="K6" s="13">
        <v>100</v>
      </c>
      <c r="L6" s="14">
        <f>COUNTIF(I4:I30,"&gt;=100")</f>
        <v>2</v>
      </c>
    </row>
    <row r="7" spans="1:12" ht="15.75" customHeight="1">
      <c r="A7" s="10">
        <v>309513011</v>
      </c>
      <c r="B7" s="9" t="s">
        <v>12</v>
      </c>
      <c r="C7" s="10">
        <v>15</v>
      </c>
      <c r="D7" s="11">
        <v>15</v>
      </c>
      <c r="E7" s="10">
        <v>15</v>
      </c>
      <c r="F7" s="11">
        <v>20</v>
      </c>
      <c r="G7" s="10">
        <v>34</v>
      </c>
      <c r="H7" s="11"/>
      <c r="I7" s="12">
        <f t="shared" si="0"/>
        <v>99</v>
      </c>
      <c r="K7" s="14" t="s">
        <v>13</v>
      </c>
      <c r="L7" s="14">
        <f>COUNTIF(I4:I30,"&gt;=90")-SUM(L6)</f>
        <v>1</v>
      </c>
    </row>
    <row r="8" spans="1:12" ht="15.75" customHeight="1">
      <c r="A8" s="5">
        <v>309513024</v>
      </c>
      <c r="B8" s="4" t="s">
        <v>14</v>
      </c>
      <c r="C8" s="5">
        <v>7</v>
      </c>
      <c r="D8" s="6">
        <v>5</v>
      </c>
      <c r="E8" s="5">
        <v>14</v>
      </c>
      <c r="F8" s="6">
        <v>17</v>
      </c>
      <c r="G8" s="5">
        <v>28</v>
      </c>
      <c r="H8" s="6">
        <v>-2</v>
      </c>
      <c r="I8" s="7">
        <f t="shared" si="0"/>
        <v>69</v>
      </c>
      <c r="K8" s="14" t="s">
        <v>15</v>
      </c>
      <c r="L8" s="13">
        <f>COUNTIF(I4:I30,"&gt;=80")-SUM(L6:L7)</f>
        <v>3</v>
      </c>
    </row>
    <row r="9" spans="1:12" ht="15.75" customHeight="1">
      <c r="A9" s="10">
        <v>309513063</v>
      </c>
      <c r="B9" s="9" t="s">
        <v>16</v>
      </c>
      <c r="C9" s="10">
        <v>7</v>
      </c>
      <c r="D9" s="11">
        <v>5</v>
      </c>
      <c r="E9" s="10">
        <v>10</v>
      </c>
      <c r="F9" s="11">
        <v>17</v>
      </c>
      <c r="G9" s="10">
        <v>31</v>
      </c>
      <c r="H9" s="11">
        <v>-2</v>
      </c>
      <c r="I9" s="12">
        <f t="shared" si="0"/>
        <v>68</v>
      </c>
      <c r="K9" s="14" t="s">
        <v>17</v>
      </c>
      <c r="L9" s="14">
        <f>COUNTIF(I4:I30,"&gt;=70")-SUM(L6:L8)</f>
        <v>7</v>
      </c>
    </row>
    <row r="10" spans="1:12" ht="15.75" customHeight="1">
      <c r="A10" s="5">
        <v>309513130</v>
      </c>
      <c r="B10" s="6" t="s">
        <v>18</v>
      </c>
      <c r="C10" s="5">
        <v>7</v>
      </c>
      <c r="D10" s="6">
        <v>3</v>
      </c>
      <c r="E10" s="5">
        <v>7</v>
      </c>
      <c r="F10" s="6">
        <v>17</v>
      </c>
      <c r="G10" s="5">
        <v>28</v>
      </c>
      <c r="H10" s="6">
        <v>-2</v>
      </c>
      <c r="I10" s="7">
        <f t="shared" si="0"/>
        <v>60</v>
      </c>
      <c r="K10" s="14" t="s">
        <v>19</v>
      </c>
      <c r="L10" s="14">
        <f>COUNTIF(I4:I30,"&gt;=60")-SUM(L6:L9)</f>
        <v>8</v>
      </c>
    </row>
    <row r="11" spans="1:12" ht="15.75" customHeight="1">
      <c r="A11" s="10">
        <v>309513138</v>
      </c>
      <c r="B11" s="9" t="s">
        <v>20</v>
      </c>
      <c r="C11" s="10">
        <v>2</v>
      </c>
      <c r="D11" s="11">
        <v>3</v>
      </c>
      <c r="E11" s="10">
        <v>10</v>
      </c>
      <c r="F11" s="11">
        <v>14</v>
      </c>
      <c r="G11" s="10">
        <v>26</v>
      </c>
      <c r="H11" s="11"/>
      <c r="I11" s="12">
        <f t="shared" si="0"/>
        <v>55</v>
      </c>
      <c r="K11" s="14" t="s">
        <v>21</v>
      </c>
      <c r="L11" s="14">
        <f>COUNTIF(I4:I30,"&lt;60")</f>
        <v>6</v>
      </c>
    </row>
    <row r="12" spans="1:12" ht="15.75" customHeight="1">
      <c r="A12" s="15">
        <v>310505029</v>
      </c>
      <c r="B12" s="16" t="s">
        <v>22</v>
      </c>
      <c r="C12" s="15">
        <v>2</v>
      </c>
      <c r="D12" s="17">
        <v>0</v>
      </c>
      <c r="E12" s="15">
        <v>6</v>
      </c>
      <c r="F12" s="17">
        <v>10</v>
      </c>
      <c r="G12" s="15">
        <v>16</v>
      </c>
      <c r="H12" s="18"/>
      <c r="I12" s="7">
        <f t="shared" si="0"/>
        <v>34</v>
      </c>
    </row>
    <row r="13" spans="1:12" ht="15.75" customHeight="1">
      <c r="A13" s="10">
        <v>310513008</v>
      </c>
      <c r="B13" s="9" t="s">
        <v>23</v>
      </c>
      <c r="C13" s="10">
        <v>7</v>
      </c>
      <c r="D13" s="11">
        <v>5</v>
      </c>
      <c r="E13" s="10">
        <v>11</v>
      </c>
      <c r="F13" s="11">
        <v>20</v>
      </c>
      <c r="G13" s="10">
        <v>31</v>
      </c>
      <c r="H13" s="19"/>
      <c r="I13" s="12">
        <f t="shared" si="0"/>
        <v>74</v>
      </c>
    </row>
    <row r="14" spans="1:12" ht="15.75" customHeight="1">
      <c r="A14" s="15">
        <v>310513012</v>
      </c>
      <c r="B14" s="16" t="s">
        <v>24</v>
      </c>
      <c r="C14" s="15">
        <v>15</v>
      </c>
      <c r="D14" s="17">
        <v>15</v>
      </c>
      <c r="E14" s="15">
        <v>15</v>
      </c>
      <c r="F14" s="17">
        <v>20</v>
      </c>
      <c r="G14" s="15">
        <v>35</v>
      </c>
      <c r="H14" s="18"/>
      <c r="I14" s="7">
        <f t="shared" si="0"/>
        <v>100</v>
      </c>
    </row>
    <row r="15" spans="1:12" ht="15.75" customHeight="1">
      <c r="A15" s="10">
        <v>310513015</v>
      </c>
      <c r="B15" s="9" t="s">
        <v>25</v>
      </c>
      <c r="C15" s="10">
        <v>7</v>
      </c>
      <c r="D15" s="11">
        <v>5</v>
      </c>
      <c r="E15" s="10">
        <v>8</v>
      </c>
      <c r="F15" s="11">
        <v>20</v>
      </c>
      <c r="G15" s="10">
        <v>27</v>
      </c>
      <c r="H15" s="19"/>
      <c r="I15" s="12">
        <f t="shared" si="0"/>
        <v>67</v>
      </c>
    </row>
    <row r="16" spans="1:12" ht="15.75" customHeight="1">
      <c r="A16" s="15">
        <v>310513024</v>
      </c>
      <c r="B16" s="16" t="s">
        <v>26</v>
      </c>
      <c r="C16" s="15">
        <v>2</v>
      </c>
      <c r="D16" s="17">
        <v>0</v>
      </c>
      <c r="E16" s="15">
        <v>6</v>
      </c>
      <c r="F16" s="17">
        <v>19</v>
      </c>
      <c r="G16" s="15">
        <v>28</v>
      </c>
      <c r="H16" s="18"/>
      <c r="I16" s="7">
        <f t="shared" si="0"/>
        <v>55</v>
      </c>
    </row>
    <row r="17" spans="1:26" ht="15.75" customHeight="1">
      <c r="A17" s="10">
        <v>310513030</v>
      </c>
      <c r="B17" s="9" t="s">
        <v>27</v>
      </c>
      <c r="C17" s="10">
        <v>7</v>
      </c>
      <c r="D17" s="11">
        <v>5</v>
      </c>
      <c r="E17" s="10">
        <v>10</v>
      </c>
      <c r="F17" s="11">
        <v>20</v>
      </c>
      <c r="G17" s="10">
        <v>31</v>
      </c>
      <c r="H17" s="19"/>
      <c r="I17" s="12">
        <f t="shared" si="0"/>
        <v>73</v>
      </c>
    </row>
    <row r="18" spans="1:26" ht="15.75" customHeight="1">
      <c r="A18" s="15">
        <v>310513034</v>
      </c>
      <c r="B18" s="17" t="s">
        <v>28</v>
      </c>
      <c r="C18" s="15">
        <v>15</v>
      </c>
      <c r="D18" s="17">
        <v>15</v>
      </c>
      <c r="E18" s="15">
        <v>15</v>
      </c>
      <c r="F18" s="17">
        <v>20</v>
      </c>
      <c r="G18" s="15">
        <v>35</v>
      </c>
      <c r="H18" s="17"/>
      <c r="I18" s="7">
        <f t="shared" si="0"/>
        <v>100</v>
      </c>
    </row>
    <row r="19" spans="1:26" ht="15.75" customHeight="1">
      <c r="A19" s="10">
        <v>310513038</v>
      </c>
      <c r="B19" s="9" t="s">
        <v>29</v>
      </c>
      <c r="C19" s="10">
        <v>7</v>
      </c>
      <c r="D19" s="11">
        <v>4</v>
      </c>
      <c r="E19" s="10">
        <v>8</v>
      </c>
      <c r="F19" s="11">
        <v>7</v>
      </c>
      <c r="G19" s="10">
        <v>28</v>
      </c>
      <c r="H19" s="19"/>
      <c r="I19" s="12">
        <f t="shared" si="0"/>
        <v>54</v>
      </c>
    </row>
    <row r="20" spans="1:26" ht="15.75" customHeight="1">
      <c r="A20" s="15">
        <v>310513041</v>
      </c>
      <c r="B20" s="16" t="s">
        <v>30</v>
      </c>
      <c r="C20" s="15">
        <v>7</v>
      </c>
      <c r="D20" s="17">
        <v>0</v>
      </c>
      <c r="E20" s="15">
        <v>6</v>
      </c>
      <c r="F20" s="17">
        <v>17</v>
      </c>
      <c r="G20" s="15">
        <v>31</v>
      </c>
      <c r="H20" s="18"/>
      <c r="I20" s="7">
        <f t="shared" si="0"/>
        <v>61</v>
      </c>
    </row>
    <row r="21" spans="1:26" ht="15.75" customHeight="1">
      <c r="A21" s="10">
        <v>310513051</v>
      </c>
      <c r="B21" s="9" t="s">
        <v>31</v>
      </c>
      <c r="C21" s="10">
        <v>7</v>
      </c>
      <c r="D21" s="11">
        <v>4</v>
      </c>
      <c r="E21" s="10">
        <v>8</v>
      </c>
      <c r="F21" s="11">
        <v>20</v>
      </c>
      <c r="G21" s="10">
        <v>35</v>
      </c>
      <c r="H21" s="19"/>
      <c r="I21" s="12">
        <f t="shared" si="0"/>
        <v>74</v>
      </c>
    </row>
    <row r="22" spans="1:26" ht="15.75" customHeight="1">
      <c r="A22" s="15">
        <v>310513052</v>
      </c>
      <c r="B22" s="16" t="s">
        <v>32</v>
      </c>
      <c r="C22" s="15">
        <v>3</v>
      </c>
      <c r="D22" s="17">
        <v>3</v>
      </c>
      <c r="E22" s="15">
        <v>12</v>
      </c>
      <c r="F22" s="17">
        <v>13</v>
      </c>
      <c r="G22" s="15">
        <v>28</v>
      </c>
      <c r="H22" s="18"/>
      <c r="I22" s="7">
        <f t="shared" si="0"/>
        <v>59</v>
      </c>
    </row>
    <row r="23" spans="1:26" ht="15.75" customHeight="1">
      <c r="A23" s="10">
        <v>310513059</v>
      </c>
      <c r="B23" s="9" t="s">
        <v>33</v>
      </c>
      <c r="C23" s="10">
        <v>14</v>
      </c>
      <c r="D23" s="11">
        <v>13</v>
      </c>
      <c r="E23" s="10">
        <v>9</v>
      </c>
      <c r="F23" s="11">
        <v>19</v>
      </c>
      <c r="G23" s="10">
        <v>34</v>
      </c>
      <c r="H23" s="19"/>
      <c r="I23" s="12">
        <f t="shared" si="0"/>
        <v>89</v>
      </c>
    </row>
    <row r="24" spans="1:26" ht="16.5">
      <c r="A24" s="15">
        <v>310513062</v>
      </c>
      <c r="B24" s="16" t="s">
        <v>34</v>
      </c>
      <c r="C24" s="15">
        <v>7</v>
      </c>
      <c r="D24" s="17">
        <v>14</v>
      </c>
      <c r="E24" s="15">
        <v>11</v>
      </c>
      <c r="F24" s="17">
        <v>20</v>
      </c>
      <c r="G24" s="15">
        <v>20</v>
      </c>
      <c r="H24" s="18"/>
      <c r="I24" s="7">
        <f t="shared" si="0"/>
        <v>72</v>
      </c>
    </row>
    <row r="25" spans="1:26" ht="16.5">
      <c r="A25" s="10">
        <v>310513103</v>
      </c>
      <c r="B25" s="9" t="s">
        <v>35</v>
      </c>
      <c r="C25" s="10">
        <v>3</v>
      </c>
      <c r="D25" s="11">
        <v>13</v>
      </c>
      <c r="E25" s="10">
        <v>10</v>
      </c>
      <c r="F25" s="11">
        <v>14</v>
      </c>
      <c r="G25" s="10">
        <v>31</v>
      </c>
      <c r="H25" s="19"/>
      <c r="I25" s="12">
        <f t="shared" si="0"/>
        <v>71</v>
      </c>
    </row>
    <row r="26" spans="1:26" ht="16.5">
      <c r="A26" s="15">
        <v>310513104</v>
      </c>
      <c r="B26" s="16" t="s">
        <v>36</v>
      </c>
      <c r="C26" s="15">
        <v>7</v>
      </c>
      <c r="D26" s="17">
        <v>4</v>
      </c>
      <c r="E26" s="15">
        <v>13</v>
      </c>
      <c r="F26" s="17">
        <v>19</v>
      </c>
      <c r="G26" s="15">
        <v>35</v>
      </c>
      <c r="H26" s="18"/>
      <c r="I26" s="7">
        <f t="shared" si="0"/>
        <v>78</v>
      </c>
    </row>
    <row r="27" spans="1:26" ht="16.5">
      <c r="A27" s="10">
        <v>310513105</v>
      </c>
      <c r="B27" s="9" t="s">
        <v>37</v>
      </c>
      <c r="C27" s="10">
        <v>7</v>
      </c>
      <c r="D27" s="11">
        <v>10</v>
      </c>
      <c r="E27" s="10">
        <v>10</v>
      </c>
      <c r="F27" s="11">
        <v>20</v>
      </c>
      <c r="G27" s="10">
        <v>34</v>
      </c>
      <c r="H27" s="19"/>
      <c r="I27" s="12">
        <f t="shared" si="0"/>
        <v>81</v>
      </c>
    </row>
    <row r="28" spans="1:26" ht="16.5">
      <c r="A28" s="15">
        <v>310513114</v>
      </c>
      <c r="B28" s="16" t="s">
        <v>38</v>
      </c>
      <c r="C28" s="15">
        <v>2</v>
      </c>
      <c r="D28" s="17">
        <v>15</v>
      </c>
      <c r="E28" s="15">
        <v>5</v>
      </c>
      <c r="F28" s="17">
        <v>20</v>
      </c>
      <c r="G28" s="15">
        <v>17</v>
      </c>
      <c r="H28" s="18"/>
      <c r="I28" s="7">
        <f t="shared" si="0"/>
        <v>59</v>
      </c>
    </row>
    <row r="29" spans="1:26" ht="16.5">
      <c r="A29" s="10">
        <v>310513123</v>
      </c>
      <c r="B29" s="9" t="s">
        <v>39</v>
      </c>
      <c r="C29" s="10">
        <v>7</v>
      </c>
      <c r="D29" s="11">
        <v>5</v>
      </c>
      <c r="E29" s="10">
        <v>9</v>
      </c>
      <c r="F29" s="11">
        <v>20</v>
      </c>
      <c r="G29" s="10">
        <v>23</v>
      </c>
      <c r="H29" s="19"/>
      <c r="I29" s="12">
        <f t="shared" si="0"/>
        <v>64</v>
      </c>
    </row>
    <row r="30" spans="1:26" ht="16.5">
      <c r="A30" s="20">
        <v>310591036</v>
      </c>
      <c r="B30" s="21" t="s">
        <v>40</v>
      </c>
      <c r="C30" s="20">
        <v>2</v>
      </c>
      <c r="D30" s="22">
        <v>0</v>
      </c>
      <c r="E30" s="20">
        <v>9</v>
      </c>
      <c r="F30" s="22">
        <v>19</v>
      </c>
      <c r="G30" s="20">
        <v>35</v>
      </c>
      <c r="H30" s="23"/>
      <c r="I30" s="24">
        <f t="shared" si="0"/>
        <v>65</v>
      </c>
    </row>
    <row r="31" spans="1:26" ht="16.5">
      <c r="A31" s="25"/>
      <c r="B31" s="26"/>
      <c r="C31" s="27"/>
      <c r="D31" s="27"/>
      <c r="E31" s="27"/>
      <c r="F31" s="27"/>
      <c r="G31" s="27"/>
      <c r="H31" s="27"/>
      <c r="I31" s="28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6.5">
      <c r="A32" s="25"/>
      <c r="B32" s="26"/>
      <c r="C32" s="27"/>
      <c r="D32" s="27"/>
      <c r="E32" s="27"/>
      <c r="F32" s="27"/>
      <c r="G32" s="27"/>
      <c r="H32" s="27"/>
      <c r="I32" s="27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6.5">
      <c r="A33" s="25"/>
      <c r="B33" s="25"/>
      <c r="C33" s="27"/>
      <c r="D33" s="27"/>
      <c r="E33" s="27"/>
      <c r="F33" s="27"/>
      <c r="G33" s="27"/>
      <c r="H33" s="27"/>
      <c r="I33" s="2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6.5">
      <c r="A34" s="25"/>
      <c r="B34" s="25"/>
      <c r="C34" s="27"/>
      <c r="D34" s="27"/>
      <c r="E34" s="27"/>
      <c r="F34" s="27"/>
      <c r="G34" s="27"/>
      <c r="H34" s="27"/>
      <c r="I34" s="2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</sheetData>
  <mergeCells count="5">
    <mergeCell ref="A1:I1"/>
    <mergeCell ref="A2:A3"/>
    <mergeCell ref="B2:B3"/>
    <mergeCell ref="I2:I3"/>
    <mergeCell ref="K5:L5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2022-04-13T06:47:02Z</dcterms:modified>
</cp:coreProperties>
</file>