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2" activeTab="3"/>
  </bookViews>
  <sheets>
    <sheet name="原数据" sheetId="1" r:id="rId1"/>
    <sheet name="对环境指标的描述" sheetId="3" r:id="rId2"/>
    <sheet name="19个环境指标标准化后的表格" sheetId="2" r:id="rId3"/>
    <sheet name="相关系数矩阵" sheetId="4" r:id="rId4"/>
    <sheet name="总方差解释" sheetId="5" r:id="rId5"/>
    <sheet name="反应载荷的成分矩阵" sheetId="6" r:id="rId6"/>
    <sheet name="成分的分析数矩阵" sheetId="7" r:id="rId7"/>
    <sheet name="所有数据的汇总表格" sheetId="8" r:id="rId8"/>
    <sheet name="前八个菌种的特性研究" sheetId="9" r:id="rId9"/>
  </sheets>
  <calcPr calcId="144525"/>
</workbook>
</file>

<file path=xl/sharedStrings.xml><?xml version="1.0" encoding="utf-8"?>
<sst xmlns="http://schemas.openxmlformats.org/spreadsheetml/2006/main" count="357" uniqueCount="152">
  <si>
    <t>Annual.Mean.Temperature</t>
  </si>
  <si>
    <t>Mean.Diurnal.Range</t>
  </si>
  <si>
    <t>Isothermality</t>
  </si>
  <si>
    <t>Temperature.Seasonality</t>
  </si>
  <si>
    <t>Max.Temperature.of.Warmest.Month</t>
  </si>
  <si>
    <t>Min.Temperature.of.Coldest.Month</t>
  </si>
  <si>
    <t>Temperature.Annual.Range</t>
  </si>
  <si>
    <t>Mean.Temperature.of.Wettest.Quarter</t>
  </si>
  <si>
    <t>Mean.Temperature.of.Driest.Quarter</t>
  </si>
  <si>
    <t>Mean.Temperature.of.Warmest.Quarter</t>
  </si>
  <si>
    <t>Mean.Temperature.of.Coldest.Quarter</t>
  </si>
  <si>
    <t>Annual.Precipitation</t>
  </si>
  <si>
    <t>Precipitation.of.Wettest.Month</t>
  </si>
  <si>
    <t>Precipitation.of.Driest.Month</t>
  </si>
  <si>
    <t>Precipitation.Seasonality</t>
  </si>
  <si>
    <t>Precipitation.of.Wettest.Quarter</t>
  </si>
  <si>
    <t>Precipitation.of.Driest.Quarter</t>
  </si>
  <si>
    <t>Precipitation.of.Warmest.Quarter</t>
  </si>
  <si>
    <t>Precipitation.of.Coldest.Quarter</t>
  </si>
  <si>
    <t>ranking</t>
  </si>
  <si>
    <t>temp.niche.width</t>
  </si>
  <si>
    <t>water.niche.width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</si>
  <si>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</si>
  <si>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</si>
  <si>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</si>
  <si>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</si>
  <si>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</si>
  <si>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</si>
  <si>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</si>
  <si>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</si>
  <si>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</si>
  <si>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</si>
  <si>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</si>
  <si>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</si>
  <si>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</si>
  <si>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</si>
  <si>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</si>
  <si>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</si>
  <si>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</si>
  <si>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</si>
  <si>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</si>
  <si>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a.gal1.s</t>
  </si>
  <si>
    <t>a.gal10.n</t>
  </si>
  <si>
    <t>a.gal2.s</t>
  </si>
  <si>
    <t>a.gal3.s</t>
  </si>
  <si>
    <t>a.gal5.s</t>
  </si>
  <si>
    <t>a.gal6.n</t>
  </si>
  <si>
    <t>a.gal8.n</t>
  </si>
  <si>
    <t>a.gal9.n</t>
  </si>
  <si>
    <t>a.sin.n</t>
  </si>
  <si>
    <t>a.tab.n</t>
  </si>
  <si>
    <t>a.tab.s</t>
  </si>
  <si>
    <t>f.fom.n</t>
  </si>
  <si>
    <t>h.crust.n</t>
  </si>
  <si>
    <t>h.seti.n</t>
  </si>
  <si>
    <t>h.seti.s</t>
  </si>
  <si>
    <t>l.carib.s</t>
  </si>
  <si>
    <t>l.conif.n</t>
  </si>
  <si>
    <t>l.crin.s</t>
  </si>
  <si>
    <t>l.gilb.s</t>
  </si>
  <si>
    <t>l.huron.n</t>
  </si>
  <si>
    <t>m.meri.s</t>
  </si>
  <si>
    <t>m.trem.n</t>
  </si>
  <si>
    <t>m.trem.s</t>
  </si>
  <si>
    <t>p.flav.n</t>
  </si>
  <si>
    <t>p.flav.s</t>
  </si>
  <si>
    <t>p.gilv.n</t>
  </si>
  <si>
    <t>p.har.n</t>
  </si>
  <si>
    <t>p.pend.n</t>
  </si>
  <si>
    <t>p.robin.n</t>
  </si>
  <si>
    <t>p.robin.s</t>
  </si>
  <si>
    <t>p.rufa.acer.n</t>
  </si>
  <si>
    <t>p.rufa.acer.s</t>
  </si>
  <si>
    <t>p.sang.s</t>
  </si>
  <si>
    <t>s.comm.n</t>
  </si>
  <si>
    <t>s.comm.s</t>
  </si>
  <si>
    <t>t.chion.n</t>
  </si>
  <si>
    <t>x.sub.s</t>
  </si>
  <si>
    <t>描述统计</t>
  </si>
  <si>
    <t>个案数</t>
  </si>
  <si>
    <t>最小值</t>
  </si>
  <si>
    <t>最大值</t>
  </si>
  <si>
    <t>平均值</t>
  </si>
  <si>
    <t>标准差</t>
  </si>
  <si>
    <t>有效个案数（成列）</t>
  </si>
  <si>
    <t>zx1</t>
  </si>
  <si>
    <t>zx2</t>
  </si>
  <si>
    <t>zx3</t>
  </si>
  <si>
    <t>zx4</t>
  </si>
  <si>
    <t>zx5</t>
  </si>
  <si>
    <t>zx6</t>
  </si>
  <si>
    <t>zx7</t>
  </si>
  <si>
    <t>zx8</t>
  </si>
  <si>
    <t>zx9</t>
  </si>
  <si>
    <t>zx10</t>
  </si>
  <si>
    <t>zx11</t>
  </si>
  <si>
    <t>zx12</t>
  </si>
  <si>
    <t>zx13</t>
  </si>
  <si>
    <t>zx14</t>
  </si>
  <si>
    <t>zx15</t>
  </si>
  <si>
    <t>zx16</t>
  </si>
  <si>
    <t>zx17</t>
  </si>
  <si>
    <t>zx18</t>
  </si>
  <si>
    <t>zx19</t>
  </si>
  <si>
    <t>相关性矩阵a</t>
  </si>
  <si>
    <t>相关性</t>
  </si>
  <si>
    <t>a 此矩阵不是正定矩阵。</t>
  </si>
  <si>
    <t>总方差解释</t>
  </si>
  <si>
    <t>特征值的算术平方根</t>
  </si>
  <si>
    <t>成分</t>
  </si>
  <si>
    <t>初始特征值</t>
  </si>
  <si>
    <t>提取载荷平方和</t>
  </si>
  <si>
    <t>总计</t>
  </si>
  <si>
    <t>方差百分比</t>
  </si>
  <si>
    <t>累积 %</t>
  </si>
  <si>
    <t>F1</t>
  </si>
  <si>
    <t>F2</t>
  </si>
  <si>
    <t>F3</t>
  </si>
  <si>
    <t>提取方法：主成分分析法。</t>
  </si>
  <si>
    <t>成分矩阵a</t>
  </si>
  <si>
    <t>成分系数</t>
  </si>
  <si>
    <t>Zscore(Annual.Mean.Temperature)</t>
  </si>
  <si>
    <t>Zscore(Mean.Diurnal.Range)</t>
  </si>
  <si>
    <t>Zscore(Isothermality)</t>
  </si>
  <si>
    <t>Zscore(Temperature.Seasonality)</t>
  </si>
  <si>
    <t>Zscore(Max.Temperature.of.Warmest.Month)</t>
  </si>
  <si>
    <t>Zscore(Min.Temperature.of.Coldest.Month)</t>
  </si>
  <si>
    <t>Zscore(Temperature.Annual.Range)</t>
  </si>
  <si>
    <t>Zscore(Mean.Temperature.of.Wettest.Quarter)</t>
  </si>
  <si>
    <t>Zscore(Mean.Temperature.of.Driest.Quarter)</t>
  </si>
  <si>
    <t>Zscore(Mean.Temperature.of.Warmest.Quarter)</t>
  </si>
  <si>
    <t>Zscore(Mean.Temperature.of.Coldest.Quarter)</t>
  </si>
  <si>
    <t>Zscore(Annual.Precipitation)</t>
  </si>
  <si>
    <t>Zscore(Precipitation.of.Wettest.Month)</t>
  </si>
  <si>
    <t>Zscore(Precipitation.of.Driest.Month)</t>
  </si>
  <si>
    <t>Zscore(Precipitation.Seasonality)</t>
  </si>
  <si>
    <t>Zscore(Precipitation.of.Wettest.Quarter)</t>
  </si>
  <si>
    <t>Zscore(Precipitation.of.Driest.Quarter)</t>
  </si>
  <si>
    <t>Zscore(Precipitation.of.Warmest.Quarter)</t>
  </si>
  <si>
    <t>Zscore(Precipitation.of.Coldest.Quarter)</t>
  </si>
  <si>
    <t>这个表示的是载荷</t>
  </si>
  <si>
    <t>a 提取了 4 个成分。</t>
  </si>
  <si>
    <t>成分得分系数矩阵</t>
  </si>
  <si>
    <t xml:space="preserve">提取方法：主成分分析法。 </t>
  </si>
  <si>
    <t xml:space="preserve"> 组件得分。</t>
  </si>
  <si>
    <t>name_list</t>
  </si>
  <si>
    <t>各个主成分的数值</t>
  </si>
  <si>
    <t>综合评价得分</t>
  </si>
  <si>
    <t>FAC1</t>
  </si>
  <si>
    <t>FAC2</t>
  </si>
  <si>
    <t>FAC3</t>
  </si>
  <si>
    <t>前三个的加权计算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</si>
</sst>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zoomScale="85" zoomScaleNormal="85" workbookViewId="0">
      <selection activeCell="U1" sqref="U1:W39"/>
    </sheetView>
  </sheetViews>
  <sheetFormatPr defaultColWidth="8.88888888888889" defaultRowHeight="14.4"/>
  <cols>
    <col min="21" max="21" width="12.8888888888889"/>
  </cols>
  <sheetData>
    <row r="1" spans="2:26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t="s">
        <v>19</v>
      </c>
      <c r="V1" t="s">
        <v>20</v>
      </c>
      <c r="W1" t="s">
        <v>21</v>
      </c>
      <c r="Z1" s="2" t="s">
        <v>0</v>
      </c>
    </row>
    <row r="2" spans="2:26"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10" t="s">
        <v>40</v>
      </c>
      <c r="Z2" s="2"/>
    </row>
    <row r="3" spans="1:26">
      <c r="A3" t="s">
        <v>41</v>
      </c>
      <c r="B3">
        <v>197</v>
      </c>
      <c r="C3">
        <v>105</v>
      </c>
      <c r="D3">
        <v>38</v>
      </c>
      <c r="E3">
        <v>6237</v>
      </c>
      <c r="F3">
        <v>327</v>
      </c>
      <c r="G3">
        <v>52</v>
      </c>
      <c r="H3">
        <v>275</v>
      </c>
      <c r="I3">
        <v>269</v>
      </c>
      <c r="J3">
        <v>158</v>
      </c>
      <c r="K3">
        <v>273</v>
      </c>
      <c r="L3">
        <v>114</v>
      </c>
      <c r="M3">
        <v>1603</v>
      </c>
      <c r="N3">
        <v>170</v>
      </c>
      <c r="O3">
        <v>81</v>
      </c>
      <c r="P3">
        <v>19</v>
      </c>
      <c r="Q3">
        <v>492</v>
      </c>
      <c r="R3">
        <v>313</v>
      </c>
      <c r="S3">
        <v>472</v>
      </c>
      <c r="T3">
        <v>409</v>
      </c>
      <c r="U3">
        <v>0.054054054</v>
      </c>
      <c r="V3">
        <v>24.7</v>
      </c>
      <c r="W3">
        <v>3.01</v>
      </c>
      <c r="Z3" s="2"/>
    </row>
    <row r="4" spans="1:26">
      <c r="A4" t="s">
        <v>42</v>
      </c>
      <c r="B4">
        <v>75</v>
      </c>
      <c r="C4">
        <v>114</v>
      </c>
      <c r="D4">
        <v>27</v>
      </c>
      <c r="E4">
        <v>10618</v>
      </c>
      <c r="F4">
        <v>283</v>
      </c>
      <c r="G4">
        <v>-139</v>
      </c>
      <c r="H4">
        <v>422</v>
      </c>
      <c r="I4">
        <v>193</v>
      </c>
      <c r="J4">
        <v>-71</v>
      </c>
      <c r="K4">
        <v>204</v>
      </c>
      <c r="L4">
        <v>-71</v>
      </c>
      <c r="M4">
        <v>806</v>
      </c>
      <c r="N4">
        <v>102</v>
      </c>
      <c r="O4">
        <v>27</v>
      </c>
      <c r="P4">
        <v>38</v>
      </c>
      <c r="Q4">
        <v>293</v>
      </c>
      <c r="R4">
        <v>97</v>
      </c>
      <c r="S4">
        <v>284</v>
      </c>
      <c r="T4">
        <v>97</v>
      </c>
      <c r="U4">
        <v>0.027027027</v>
      </c>
      <c r="V4">
        <v>13.3</v>
      </c>
      <c r="W4">
        <v>2.08</v>
      </c>
      <c r="Z4" s="2"/>
    </row>
    <row r="5" spans="1:26">
      <c r="A5" t="s">
        <v>43</v>
      </c>
      <c r="B5">
        <v>197</v>
      </c>
      <c r="C5">
        <v>105</v>
      </c>
      <c r="D5">
        <v>38</v>
      </c>
      <c r="E5">
        <v>6237</v>
      </c>
      <c r="F5">
        <v>327</v>
      </c>
      <c r="G5">
        <v>52</v>
      </c>
      <c r="H5">
        <v>275</v>
      </c>
      <c r="I5">
        <v>269</v>
      </c>
      <c r="J5">
        <v>158</v>
      </c>
      <c r="K5">
        <v>273</v>
      </c>
      <c r="L5">
        <v>114</v>
      </c>
      <c r="M5">
        <v>1603</v>
      </c>
      <c r="N5">
        <v>170</v>
      </c>
      <c r="O5">
        <v>81</v>
      </c>
      <c r="P5">
        <v>19</v>
      </c>
      <c r="Q5">
        <v>492</v>
      </c>
      <c r="R5">
        <v>313</v>
      </c>
      <c r="S5">
        <v>472</v>
      </c>
      <c r="T5">
        <v>409</v>
      </c>
      <c r="U5">
        <v>0.054054054</v>
      </c>
      <c r="V5">
        <v>24.4</v>
      </c>
      <c r="W5">
        <v>3.71</v>
      </c>
      <c r="Z5" s="2"/>
    </row>
    <row r="6" spans="1:26">
      <c r="A6" t="s">
        <v>44</v>
      </c>
      <c r="B6">
        <v>197</v>
      </c>
      <c r="C6">
        <v>105</v>
      </c>
      <c r="D6">
        <v>38</v>
      </c>
      <c r="E6">
        <v>6237</v>
      </c>
      <c r="F6">
        <v>327</v>
      </c>
      <c r="G6">
        <v>52</v>
      </c>
      <c r="H6">
        <v>275</v>
      </c>
      <c r="I6">
        <v>269</v>
      </c>
      <c r="J6">
        <v>158</v>
      </c>
      <c r="K6">
        <v>273</v>
      </c>
      <c r="L6">
        <v>114</v>
      </c>
      <c r="M6">
        <v>1603</v>
      </c>
      <c r="N6">
        <v>170</v>
      </c>
      <c r="O6">
        <v>81</v>
      </c>
      <c r="P6">
        <v>19</v>
      </c>
      <c r="Q6">
        <v>492</v>
      </c>
      <c r="R6">
        <v>313</v>
      </c>
      <c r="S6">
        <v>472</v>
      </c>
      <c r="T6">
        <v>409</v>
      </c>
      <c r="U6">
        <v>0.054054054</v>
      </c>
      <c r="V6">
        <v>24.3</v>
      </c>
      <c r="W6">
        <v>4.3</v>
      </c>
      <c r="Z6" s="2"/>
    </row>
    <row r="7" spans="1:26">
      <c r="A7" t="s">
        <v>45</v>
      </c>
      <c r="B7">
        <v>183</v>
      </c>
      <c r="C7">
        <v>135</v>
      </c>
      <c r="D7">
        <v>43</v>
      </c>
      <c r="E7">
        <v>6482</v>
      </c>
      <c r="F7">
        <v>332</v>
      </c>
      <c r="G7">
        <v>21</v>
      </c>
      <c r="H7">
        <v>311</v>
      </c>
      <c r="I7">
        <v>111</v>
      </c>
      <c r="J7">
        <v>188</v>
      </c>
      <c r="K7">
        <v>263</v>
      </c>
      <c r="L7">
        <v>96</v>
      </c>
      <c r="M7">
        <v>1604</v>
      </c>
      <c r="N7">
        <v>167</v>
      </c>
      <c r="O7">
        <v>81</v>
      </c>
      <c r="P7">
        <v>17</v>
      </c>
      <c r="Q7">
        <v>456</v>
      </c>
      <c r="R7">
        <v>324</v>
      </c>
      <c r="S7">
        <v>422</v>
      </c>
      <c r="T7">
        <v>437</v>
      </c>
      <c r="U7">
        <v>0.135135135</v>
      </c>
      <c r="V7">
        <v>18.2</v>
      </c>
      <c r="W7">
        <v>2.57</v>
      </c>
      <c r="Z7" s="2"/>
    </row>
    <row r="8" spans="1:26">
      <c r="A8" t="s">
        <v>46</v>
      </c>
      <c r="B8">
        <v>71</v>
      </c>
      <c r="C8">
        <v>120</v>
      </c>
      <c r="D8">
        <v>27</v>
      </c>
      <c r="E8">
        <v>10744</v>
      </c>
      <c r="F8">
        <v>280</v>
      </c>
      <c r="G8">
        <v>-151</v>
      </c>
      <c r="H8">
        <v>431</v>
      </c>
      <c r="I8">
        <v>190</v>
      </c>
      <c r="J8">
        <v>-76</v>
      </c>
      <c r="K8">
        <v>203</v>
      </c>
      <c r="L8">
        <v>-76</v>
      </c>
      <c r="M8">
        <v>804</v>
      </c>
      <c r="N8">
        <v>102</v>
      </c>
      <c r="O8">
        <v>25</v>
      </c>
      <c r="P8">
        <v>41</v>
      </c>
      <c r="Q8">
        <v>295</v>
      </c>
      <c r="R8">
        <v>87</v>
      </c>
      <c r="S8">
        <v>293</v>
      </c>
      <c r="T8">
        <v>87</v>
      </c>
      <c r="U8">
        <v>0</v>
      </c>
      <c r="V8">
        <v>16.2</v>
      </c>
      <c r="W8">
        <v>4.15</v>
      </c>
      <c r="Z8" s="2"/>
    </row>
    <row r="9" spans="1:26">
      <c r="A9" t="s">
        <v>47</v>
      </c>
      <c r="B9">
        <v>65</v>
      </c>
      <c r="C9">
        <v>116</v>
      </c>
      <c r="D9">
        <v>27</v>
      </c>
      <c r="E9">
        <v>10281</v>
      </c>
      <c r="F9">
        <v>272</v>
      </c>
      <c r="G9">
        <v>-144</v>
      </c>
      <c r="H9">
        <v>416</v>
      </c>
      <c r="I9">
        <v>192</v>
      </c>
      <c r="J9">
        <v>-74</v>
      </c>
      <c r="K9">
        <v>192</v>
      </c>
      <c r="L9">
        <v>-74</v>
      </c>
      <c r="M9">
        <v>773</v>
      </c>
      <c r="N9">
        <v>88</v>
      </c>
      <c r="O9">
        <v>28</v>
      </c>
      <c r="P9">
        <v>32</v>
      </c>
      <c r="Q9">
        <v>261</v>
      </c>
      <c r="R9">
        <v>106</v>
      </c>
      <c r="S9">
        <v>261</v>
      </c>
      <c r="T9">
        <v>106</v>
      </c>
      <c r="U9">
        <v>0.027027027</v>
      </c>
      <c r="V9">
        <v>15.4</v>
      </c>
      <c r="W9">
        <v>2.36</v>
      </c>
      <c r="Z9" s="2"/>
    </row>
    <row r="10" spans="1:26">
      <c r="A10" t="s">
        <v>48</v>
      </c>
      <c r="B10">
        <v>76</v>
      </c>
      <c r="C10">
        <v>96</v>
      </c>
      <c r="D10">
        <v>25</v>
      </c>
      <c r="E10">
        <v>9797</v>
      </c>
      <c r="F10">
        <v>267</v>
      </c>
      <c r="G10">
        <v>-115</v>
      </c>
      <c r="H10">
        <v>382</v>
      </c>
      <c r="I10">
        <v>192</v>
      </c>
      <c r="J10">
        <v>-55</v>
      </c>
      <c r="K10">
        <v>198</v>
      </c>
      <c r="L10">
        <v>-55</v>
      </c>
      <c r="M10">
        <v>801</v>
      </c>
      <c r="N10">
        <v>97</v>
      </c>
      <c r="O10">
        <v>32</v>
      </c>
      <c r="P10">
        <v>29</v>
      </c>
      <c r="Q10">
        <v>270</v>
      </c>
      <c r="R10">
        <v>118</v>
      </c>
      <c r="S10">
        <v>255</v>
      </c>
      <c r="T10">
        <v>118</v>
      </c>
      <c r="U10">
        <v>0.162162162</v>
      </c>
      <c r="V10">
        <v>9.3</v>
      </c>
      <c r="W10">
        <v>2.04</v>
      </c>
      <c r="Z10" s="2"/>
    </row>
    <row r="11" spans="1:26">
      <c r="A11" t="s">
        <v>49</v>
      </c>
      <c r="B11">
        <v>46</v>
      </c>
      <c r="C11">
        <v>106</v>
      </c>
      <c r="D11">
        <v>27</v>
      </c>
      <c r="E11">
        <v>9622</v>
      </c>
      <c r="F11">
        <v>243</v>
      </c>
      <c r="G11">
        <v>-138</v>
      </c>
      <c r="H11">
        <v>381</v>
      </c>
      <c r="I11">
        <v>125</v>
      </c>
      <c r="J11">
        <v>-31</v>
      </c>
      <c r="K11">
        <v>165</v>
      </c>
      <c r="L11">
        <v>-80</v>
      </c>
      <c r="M11">
        <v>850</v>
      </c>
      <c r="N11">
        <v>97</v>
      </c>
      <c r="O11">
        <v>42</v>
      </c>
      <c r="P11">
        <v>22</v>
      </c>
      <c r="Q11">
        <v>271</v>
      </c>
      <c r="R11">
        <v>146</v>
      </c>
      <c r="S11">
        <v>245</v>
      </c>
      <c r="T11">
        <v>173</v>
      </c>
      <c r="U11">
        <v>0.135135135</v>
      </c>
      <c r="V11">
        <v>16</v>
      </c>
      <c r="W11">
        <v>1.74</v>
      </c>
      <c r="Z11" s="2"/>
    </row>
    <row r="12" spans="1:26">
      <c r="A12" t="s">
        <v>50</v>
      </c>
      <c r="B12">
        <v>95</v>
      </c>
      <c r="C12">
        <v>123</v>
      </c>
      <c r="D12">
        <v>33</v>
      </c>
      <c r="E12">
        <v>8831</v>
      </c>
      <c r="F12">
        <v>284</v>
      </c>
      <c r="G12">
        <v>-86</v>
      </c>
      <c r="H12">
        <v>370</v>
      </c>
      <c r="I12">
        <v>184</v>
      </c>
      <c r="J12">
        <v>-24</v>
      </c>
      <c r="K12">
        <v>204</v>
      </c>
      <c r="L12">
        <v>-24</v>
      </c>
      <c r="M12">
        <v>942</v>
      </c>
      <c r="N12">
        <v>103</v>
      </c>
      <c r="O12">
        <v>52</v>
      </c>
      <c r="P12">
        <v>19</v>
      </c>
      <c r="Q12">
        <v>294</v>
      </c>
      <c r="R12">
        <v>177</v>
      </c>
      <c r="S12">
        <v>286</v>
      </c>
      <c r="T12">
        <v>177</v>
      </c>
      <c r="U12">
        <v>0.135135135</v>
      </c>
      <c r="V12">
        <v>18.2</v>
      </c>
      <c r="W12">
        <v>3.43</v>
      </c>
      <c r="Z12" s="2"/>
    </row>
    <row r="13" spans="1:26">
      <c r="A13" t="s">
        <v>51</v>
      </c>
      <c r="B13">
        <v>204</v>
      </c>
      <c r="C13">
        <v>105</v>
      </c>
      <c r="D13">
        <v>38</v>
      </c>
      <c r="E13">
        <v>5941</v>
      </c>
      <c r="F13">
        <v>328</v>
      </c>
      <c r="G13">
        <v>58</v>
      </c>
      <c r="H13">
        <v>270</v>
      </c>
      <c r="I13">
        <v>275</v>
      </c>
      <c r="J13">
        <v>168</v>
      </c>
      <c r="K13">
        <v>275</v>
      </c>
      <c r="L13">
        <v>124</v>
      </c>
      <c r="M13">
        <v>1554</v>
      </c>
      <c r="N13">
        <v>174</v>
      </c>
      <c r="O13">
        <v>75</v>
      </c>
      <c r="P13">
        <v>18</v>
      </c>
      <c r="Q13">
        <v>475</v>
      </c>
      <c r="R13">
        <v>309</v>
      </c>
      <c r="S13">
        <v>475</v>
      </c>
      <c r="T13">
        <v>385</v>
      </c>
      <c r="U13">
        <v>0</v>
      </c>
      <c r="V13">
        <v>15.8</v>
      </c>
      <c r="W13">
        <v>1.32</v>
      </c>
      <c r="Z13" s="2"/>
    </row>
    <row r="14" spans="1:26">
      <c r="A14" t="s">
        <v>52</v>
      </c>
      <c r="B14">
        <v>73</v>
      </c>
      <c r="C14">
        <v>115</v>
      </c>
      <c r="D14">
        <v>26</v>
      </c>
      <c r="E14">
        <v>10719</v>
      </c>
      <c r="F14">
        <v>280</v>
      </c>
      <c r="G14">
        <v>-146</v>
      </c>
      <c r="H14">
        <v>426</v>
      </c>
      <c r="I14">
        <v>192</v>
      </c>
      <c r="J14">
        <v>-74</v>
      </c>
      <c r="K14">
        <v>204</v>
      </c>
      <c r="L14">
        <v>-74</v>
      </c>
      <c r="M14">
        <v>818</v>
      </c>
      <c r="N14">
        <v>103</v>
      </c>
      <c r="O14">
        <v>26</v>
      </c>
      <c r="P14">
        <v>40</v>
      </c>
      <c r="Q14">
        <v>300</v>
      </c>
      <c r="R14">
        <v>91</v>
      </c>
      <c r="S14">
        <v>299</v>
      </c>
      <c r="T14">
        <v>91</v>
      </c>
      <c r="U14">
        <v>0.081081081</v>
      </c>
      <c r="V14">
        <v>9.3</v>
      </c>
      <c r="W14">
        <v>1.19</v>
      </c>
      <c r="Z14" s="2"/>
    </row>
    <row r="15" spans="1:26">
      <c r="A15" t="s">
        <v>53</v>
      </c>
      <c r="B15">
        <v>25</v>
      </c>
      <c r="C15">
        <v>72</v>
      </c>
      <c r="D15">
        <v>29</v>
      </c>
      <c r="E15">
        <v>6344</v>
      </c>
      <c r="F15">
        <v>157</v>
      </c>
      <c r="G15">
        <v>-91</v>
      </c>
      <c r="H15">
        <v>248</v>
      </c>
      <c r="I15">
        <v>26</v>
      </c>
      <c r="J15">
        <v>57</v>
      </c>
      <c r="K15">
        <v>108</v>
      </c>
      <c r="L15">
        <v>-52</v>
      </c>
      <c r="M15">
        <v>1430</v>
      </c>
      <c r="N15">
        <v>187</v>
      </c>
      <c r="O15">
        <v>72</v>
      </c>
      <c r="P15">
        <v>32</v>
      </c>
      <c r="Q15">
        <v>511</v>
      </c>
      <c r="R15">
        <v>229</v>
      </c>
      <c r="S15">
        <v>290</v>
      </c>
      <c r="T15">
        <v>377</v>
      </c>
      <c r="U15">
        <v>0.324324324</v>
      </c>
      <c r="V15">
        <v>23.2</v>
      </c>
      <c r="W15">
        <v>1.19</v>
      </c>
      <c r="Z15" s="2"/>
    </row>
    <row r="16" spans="1:26">
      <c r="A16" t="s">
        <v>54</v>
      </c>
      <c r="B16">
        <v>71</v>
      </c>
      <c r="C16">
        <v>120</v>
      </c>
      <c r="D16">
        <v>27</v>
      </c>
      <c r="E16">
        <v>10744</v>
      </c>
      <c r="F16">
        <v>280</v>
      </c>
      <c r="G16">
        <v>-151</v>
      </c>
      <c r="H16">
        <v>431</v>
      </c>
      <c r="I16">
        <v>190</v>
      </c>
      <c r="J16">
        <v>-76</v>
      </c>
      <c r="K16">
        <v>203</v>
      </c>
      <c r="L16">
        <v>-76</v>
      </c>
      <c r="M16">
        <v>804</v>
      </c>
      <c r="N16">
        <v>102</v>
      </c>
      <c r="O16">
        <v>25</v>
      </c>
      <c r="P16">
        <v>41</v>
      </c>
      <c r="Q16">
        <v>295</v>
      </c>
      <c r="R16">
        <v>87</v>
      </c>
      <c r="S16">
        <v>293</v>
      </c>
      <c r="T16">
        <v>87</v>
      </c>
      <c r="U16">
        <v>0.567567568</v>
      </c>
      <c r="V16">
        <v>12.5</v>
      </c>
      <c r="W16">
        <v>1.19</v>
      </c>
      <c r="Z16" s="2"/>
    </row>
    <row r="17" spans="1:26">
      <c r="A17" t="s">
        <v>55</v>
      </c>
      <c r="B17">
        <v>234</v>
      </c>
      <c r="C17">
        <v>74</v>
      </c>
      <c r="D17">
        <v>68</v>
      </c>
      <c r="E17">
        <v>1039</v>
      </c>
      <c r="F17">
        <v>289</v>
      </c>
      <c r="G17">
        <v>181</v>
      </c>
      <c r="H17">
        <v>108</v>
      </c>
      <c r="I17">
        <v>239</v>
      </c>
      <c r="J17">
        <v>220</v>
      </c>
      <c r="K17">
        <v>246</v>
      </c>
      <c r="L17">
        <v>220</v>
      </c>
      <c r="M17">
        <v>2281</v>
      </c>
      <c r="N17">
        <v>388</v>
      </c>
      <c r="O17">
        <v>74</v>
      </c>
      <c r="P17">
        <v>43</v>
      </c>
      <c r="Q17">
        <v>876</v>
      </c>
      <c r="R17">
        <v>306</v>
      </c>
      <c r="S17">
        <v>554</v>
      </c>
      <c r="T17">
        <v>306</v>
      </c>
      <c r="U17">
        <v>0.324324324</v>
      </c>
      <c r="V17">
        <v>9.7</v>
      </c>
      <c r="W17">
        <v>1.38</v>
      </c>
      <c r="Z17" s="2"/>
    </row>
    <row r="18" spans="1:26">
      <c r="A18" t="s">
        <v>56</v>
      </c>
      <c r="B18">
        <v>244</v>
      </c>
      <c r="C18">
        <v>77</v>
      </c>
      <c r="D18">
        <v>72</v>
      </c>
      <c r="E18">
        <v>1075</v>
      </c>
      <c r="F18">
        <v>294</v>
      </c>
      <c r="G18">
        <v>188</v>
      </c>
      <c r="H18">
        <v>106</v>
      </c>
      <c r="I18">
        <v>254</v>
      </c>
      <c r="J18">
        <v>233</v>
      </c>
      <c r="K18">
        <v>255</v>
      </c>
      <c r="L18">
        <v>228</v>
      </c>
      <c r="M18">
        <v>2382</v>
      </c>
      <c r="N18">
        <v>311</v>
      </c>
      <c r="O18">
        <v>95</v>
      </c>
      <c r="P18">
        <v>33</v>
      </c>
      <c r="Q18">
        <v>840</v>
      </c>
      <c r="R18">
        <v>338</v>
      </c>
      <c r="S18">
        <v>829</v>
      </c>
      <c r="T18">
        <v>350</v>
      </c>
      <c r="U18">
        <v>0.27027027</v>
      </c>
      <c r="V18">
        <v>12.7</v>
      </c>
      <c r="W18">
        <v>1.85</v>
      </c>
      <c r="Z18" s="2"/>
    </row>
    <row r="19" spans="1:26">
      <c r="A19" t="s">
        <v>57</v>
      </c>
      <c r="B19">
        <v>46</v>
      </c>
      <c r="C19">
        <v>84</v>
      </c>
      <c r="D19">
        <v>32</v>
      </c>
      <c r="E19">
        <v>5688</v>
      </c>
      <c r="F19">
        <v>191</v>
      </c>
      <c r="G19">
        <v>-64</v>
      </c>
      <c r="H19">
        <v>255</v>
      </c>
      <c r="I19">
        <v>-16</v>
      </c>
      <c r="J19">
        <v>121</v>
      </c>
      <c r="K19">
        <v>121</v>
      </c>
      <c r="L19">
        <v>-20</v>
      </c>
      <c r="M19">
        <v>1394</v>
      </c>
      <c r="N19">
        <v>222</v>
      </c>
      <c r="O19">
        <v>43</v>
      </c>
      <c r="P19">
        <v>53</v>
      </c>
      <c r="Q19">
        <v>620</v>
      </c>
      <c r="R19">
        <v>149</v>
      </c>
      <c r="S19">
        <v>149</v>
      </c>
      <c r="T19">
        <v>570</v>
      </c>
      <c r="U19">
        <v>0.081081081</v>
      </c>
      <c r="V19">
        <v>12.1</v>
      </c>
      <c r="W19">
        <v>1.22</v>
      </c>
      <c r="Z19" s="2"/>
    </row>
    <row r="20" spans="1:23">
      <c r="A20" t="s">
        <v>58</v>
      </c>
      <c r="B20">
        <v>210</v>
      </c>
      <c r="C20">
        <v>88</v>
      </c>
      <c r="D20">
        <v>71</v>
      </c>
      <c r="E20">
        <v>1228</v>
      </c>
      <c r="F20">
        <v>269</v>
      </c>
      <c r="G20">
        <v>146</v>
      </c>
      <c r="H20">
        <v>123</v>
      </c>
      <c r="I20">
        <v>222</v>
      </c>
      <c r="J20">
        <v>193</v>
      </c>
      <c r="K20">
        <v>223</v>
      </c>
      <c r="L20">
        <v>193</v>
      </c>
      <c r="M20">
        <v>3043</v>
      </c>
      <c r="N20">
        <v>326</v>
      </c>
      <c r="O20">
        <v>140</v>
      </c>
      <c r="P20">
        <v>25</v>
      </c>
      <c r="Q20">
        <v>960</v>
      </c>
      <c r="R20">
        <v>481</v>
      </c>
      <c r="S20">
        <v>896</v>
      </c>
      <c r="T20">
        <v>481</v>
      </c>
      <c r="U20">
        <v>0.324324324</v>
      </c>
      <c r="V20">
        <v>17.8</v>
      </c>
      <c r="W20">
        <v>1.55</v>
      </c>
    </row>
    <row r="21" spans="1:26">
      <c r="A21" t="s">
        <v>59</v>
      </c>
      <c r="B21">
        <v>136</v>
      </c>
      <c r="C21">
        <v>123</v>
      </c>
      <c r="D21">
        <v>61</v>
      </c>
      <c r="E21">
        <v>2908</v>
      </c>
      <c r="F21">
        <v>239</v>
      </c>
      <c r="G21">
        <v>39</v>
      </c>
      <c r="H21">
        <v>200</v>
      </c>
      <c r="I21">
        <v>99</v>
      </c>
      <c r="J21">
        <v>169</v>
      </c>
      <c r="K21">
        <v>173</v>
      </c>
      <c r="L21">
        <v>99</v>
      </c>
      <c r="M21">
        <v>773</v>
      </c>
      <c r="N21">
        <v>171</v>
      </c>
      <c r="O21">
        <v>2</v>
      </c>
      <c r="P21">
        <v>91</v>
      </c>
      <c r="Q21">
        <v>434</v>
      </c>
      <c r="R21">
        <v>9</v>
      </c>
      <c r="S21">
        <v>14</v>
      </c>
      <c r="T21">
        <v>434</v>
      </c>
      <c r="U21">
        <v>0.108108108</v>
      </c>
      <c r="V21">
        <v>12.5</v>
      </c>
      <c r="W21">
        <v>1.47</v>
      </c>
      <c r="Z21" s="9" t="s">
        <v>0</v>
      </c>
    </row>
    <row r="22" spans="1:26">
      <c r="A22" t="s">
        <v>60</v>
      </c>
      <c r="B22">
        <v>43</v>
      </c>
      <c r="C22">
        <v>115</v>
      </c>
      <c r="D22">
        <v>28</v>
      </c>
      <c r="E22">
        <v>10136</v>
      </c>
      <c r="F22">
        <v>248</v>
      </c>
      <c r="G22">
        <v>-158</v>
      </c>
      <c r="H22">
        <v>406</v>
      </c>
      <c r="I22">
        <v>122</v>
      </c>
      <c r="J22">
        <v>-82</v>
      </c>
      <c r="K22">
        <v>168</v>
      </c>
      <c r="L22">
        <v>-92</v>
      </c>
      <c r="M22">
        <v>794</v>
      </c>
      <c r="N22">
        <v>91</v>
      </c>
      <c r="O22">
        <v>38</v>
      </c>
      <c r="P22">
        <v>22</v>
      </c>
      <c r="Q22">
        <v>248</v>
      </c>
      <c r="R22">
        <v>144</v>
      </c>
      <c r="S22">
        <v>234</v>
      </c>
      <c r="T22">
        <v>146</v>
      </c>
      <c r="U22">
        <v>0.054054054</v>
      </c>
      <c r="V22">
        <v>10.1</v>
      </c>
      <c r="W22">
        <v>1.22</v>
      </c>
      <c r="Z22" s="9" t="s">
        <v>1</v>
      </c>
    </row>
    <row r="23" spans="1:26">
      <c r="A23" t="s">
        <v>61</v>
      </c>
      <c r="B23">
        <v>234</v>
      </c>
      <c r="C23">
        <v>74</v>
      </c>
      <c r="D23">
        <v>68</v>
      </c>
      <c r="E23">
        <v>1039</v>
      </c>
      <c r="F23">
        <v>289</v>
      </c>
      <c r="G23">
        <v>181</v>
      </c>
      <c r="H23">
        <v>108</v>
      </c>
      <c r="I23">
        <v>239</v>
      </c>
      <c r="J23">
        <v>220</v>
      </c>
      <c r="K23">
        <v>246</v>
      </c>
      <c r="L23">
        <v>220</v>
      </c>
      <c r="M23">
        <v>2281</v>
      </c>
      <c r="N23">
        <v>388</v>
      </c>
      <c r="O23">
        <v>74</v>
      </c>
      <c r="P23">
        <v>43</v>
      </c>
      <c r="Q23">
        <v>876</v>
      </c>
      <c r="R23">
        <v>306</v>
      </c>
      <c r="S23">
        <v>554</v>
      </c>
      <c r="T23">
        <v>306</v>
      </c>
      <c r="U23">
        <v>0.324324324</v>
      </c>
      <c r="V23">
        <v>12.9</v>
      </c>
      <c r="W23">
        <v>1.19</v>
      </c>
      <c r="Z23" s="9" t="s">
        <v>2</v>
      </c>
    </row>
    <row r="24" spans="1:26">
      <c r="A24" t="s">
        <v>62</v>
      </c>
      <c r="B24">
        <v>78</v>
      </c>
      <c r="C24">
        <v>116</v>
      </c>
      <c r="D24">
        <v>27</v>
      </c>
      <c r="E24">
        <v>10546</v>
      </c>
      <c r="F24">
        <v>285</v>
      </c>
      <c r="G24">
        <v>-135</v>
      </c>
      <c r="H24">
        <v>420</v>
      </c>
      <c r="I24">
        <v>207</v>
      </c>
      <c r="J24">
        <v>-66</v>
      </c>
      <c r="K24">
        <v>207</v>
      </c>
      <c r="L24">
        <v>-66</v>
      </c>
      <c r="M24">
        <v>800</v>
      </c>
      <c r="N24">
        <v>99</v>
      </c>
      <c r="O24">
        <v>26</v>
      </c>
      <c r="P24">
        <v>39</v>
      </c>
      <c r="Q24">
        <v>292</v>
      </c>
      <c r="R24">
        <v>92</v>
      </c>
      <c r="S24">
        <v>292</v>
      </c>
      <c r="T24">
        <v>92</v>
      </c>
      <c r="U24">
        <v>0.621621622</v>
      </c>
      <c r="V24">
        <v>17.6</v>
      </c>
      <c r="W24">
        <v>1.19</v>
      </c>
      <c r="Z24" s="9" t="s">
        <v>3</v>
      </c>
    </row>
    <row r="25" spans="1:26">
      <c r="A25" t="s">
        <v>63</v>
      </c>
      <c r="B25">
        <v>235</v>
      </c>
      <c r="C25">
        <v>83</v>
      </c>
      <c r="D25">
        <v>57</v>
      </c>
      <c r="E25">
        <v>1921</v>
      </c>
      <c r="F25">
        <v>304</v>
      </c>
      <c r="G25">
        <v>159</v>
      </c>
      <c r="H25">
        <v>145</v>
      </c>
      <c r="I25">
        <v>234</v>
      </c>
      <c r="J25">
        <v>230</v>
      </c>
      <c r="K25">
        <v>256</v>
      </c>
      <c r="L25">
        <v>209</v>
      </c>
      <c r="M25">
        <v>1654</v>
      </c>
      <c r="N25">
        <v>243</v>
      </c>
      <c r="O25">
        <v>51</v>
      </c>
      <c r="P25">
        <v>49</v>
      </c>
      <c r="Q25">
        <v>684</v>
      </c>
      <c r="R25">
        <v>159</v>
      </c>
      <c r="S25">
        <v>325</v>
      </c>
      <c r="T25">
        <v>269</v>
      </c>
      <c r="U25">
        <v>0.702702703</v>
      </c>
      <c r="V25">
        <v>18.2</v>
      </c>
      <c r="W25">
        <v>1.24</v>
      </c>
      <c r="Z25" s="9" t="s">
        <v>4</v>
      </c>
    </row>
    <row r="26" spans="1:26">
      <c r="A26" t="s">
        <v>64</v>
      </c>
      <c r="B26">
        <v>135</v>
      </c>
      <c r="C26">
        <v>122</v>
      </c>
      <c r="D26">
        <v>33</v>
      </c>
      <c r="E26">
        <v>8707</v>
      </c>
      <c r="F26">
        <v>315</v>
      </c>
      <c r="G26">
        <v>-51</v>
      </c>
      <c r="H26">
        <v>366</v>
      </c>
      <c r="I26">
        <v>135</v>
      </c>
      <c r="J26">
        <v>198</v>
      </c>
      <c r="K26">
        <v>242</v>
      </c>
      <c r="L26">
        <v>16</v>
      </c>
      <c r="M26">
        <v>1192</v>
      </c>
      <c r="N26">
        <v>124</v>
      </c>
      <c r="O26">
        <v>73</v>
      </c>
      <c r="P26">
        <v>16</v>
      </c>
      <c r="Q26">
        <v>363</v>
      </c>
      <c r="R26">
        <v>241</v>
      </c>
      <c r="S26">
        <v>295</v>
      </c>
      <c r="T26">
        <v>276</v>
      </c>
      <c r="U26">
        <v>0.351351351</v>
      </c>
      <c r="V26">
        <v>16.2</v>
      </c>
      <c r="W26">
        <v>1.57</v>
      </c>
      <c r="Z26" s="9" t="s">
        <v>5</v>
      </c>
    </row>
    <row r="27" spans="1:26">
      <c r="A27" t="s">
        <v>65</v>
      </c>
      <c r="B27">
        <v>234</v>
      </c>
      <c r="C27">
        <v>74</v>
      </c>
      <c r="D27">
        <v>68</v>
      </c>
      <c r="E27">
        <v>1039</v>
      </c>
      <c r="F27">
        <v>289</v>
      </c>
      <c r="G27">
        <v>181</v>
      </c>
      <c r="H27">
        <v>108</v>
      </c>
      <c r="I27">
        <v>239</v>
      </c>
      <c r="J27">
        <v>220</v>
      </c>
      <c r="K27">
        <v>246</v>
      </c>
      <c r="L27">
        <v>220</v>
      </c>
      <c r="M27">
        <v>2281</v>
      </c>
      <c r="N27">
        <v>388</v>
      </c>
      <c r="O27">
        <v>74</v>
      </c>
      <c r="P27">
        <v>43</v>
      </c>
      <c r="Q27">
        <v>876</v>
      </c>
      <c r="R27">
        <v>306</v>
      </c>
      <c r="S27">
        <v>554</v>
      </c>
      <c r="T27">
        <v>306</v>
      </c>
      <c r="U27">
        <v>0.972972973</v>
      </c>
      <c r="V27">
        <v>17</v>
      </c>
      <c r="W27">
        <v>2.54</v>
      </c>
      <c r="Z27" s="9" t="s">
        <v>6</v>
      </c>
    </row>
    <row r="28" spans="1:26">
      <c r="A28" t="s">
        <v>66</v>
      </c>
      <c r="B28">
        <v>88</v>
      </c>
      <c r="C28">
        <v>98</v>
      </c>
      <c r="D28">
        <v>27</v>
      </c>
      <c r="E28">
        <v>9184</v>
      </c>
      <c r="F28">
        <v>271</v>
      </c>
      <c r="G28">
        <v>-83</v>
      </c>
      <c r="H28">
        <v>354</v>
      </c>
      <c r="I28">
        <v>196</v>
      </c>
      <c r="J28">
        <v>-23</v>
      </c>
      <c r="K28">
        <v>203</v>
      </c>
      <c r="L28">
        <v>-34</v>
      </c>
      <c r="M28">
        <v>904</v>
      </c>
      <c r="N28">
        <v>99</v>
      </c>
      <c r="O28">
        <v>38</v>
      </c>
      <c r="P28">
        <v>21</v>
      </c>
      <c r="Q28">
        <v>268</v>
      </c>
      <c r="R28">
        <v>156</v>
      </c>
      <c r="S28">
        <v>255</v>
      </c>
      <c r="T28">
        <v>171</v>
      </c>
      <c r="U28">
        <v>0.216216216</v>
      </c>
      <c r="V28">
        <v>18.6</v>
      </c>
      <c r="W28">
        <v>1.4</v>
      </c>
      <c r="Z28" s="9" t="s">
        <v>7</v>
      </c>
    </row>
    <row r="29" spans="1:26">
      <c r="A29" t="s">
        <v>67</v>
      </c>
      <c r="B29">
        <v>65</v>
      </c>
      <c r="C29">
        <v>99</v>
      </c>
      <c r="D29">
        <v>25</v>
      </c>
      <c r="E29">
        <v>9727</v>
      </c>
      <c r="F29">
        <v>259</v>
      </c>
      <c r="G29">
        <v>-124</v>
      </c>
      <c r="H29">
        <v>383</v>
      </c>
      <c r="I29">
        <v>181</v>
      </c>
      <c r="J29">
        <v>-65</v>
      </c>
      <c r="K29">
        <v>186</v>
      </c>
      <c r="L29">
        <v>-65</v>
      </c>
      <c r="M29">
        <v>777</v>
      </c>
      <c r="N29">
        <v>92</v>
      </c>
      <c r="O29">
        <v>29</v>
      </c>
      <c r="P29">
        <v>29</v>
      </c>
      <c r="Q29">
        <v>258</v>
      </c>
      <c r="R29">
        <v>114</v>
      </c>
      <c r="S29">
        <v>248</v>
      </c>
      <c r="T29">
        <v>114</v>
      </c>
      <c r="U29">
        <v>0.243243243</v>
      </c>
      <c r="V29">
        <v>18.6</v>
      </c>
      <c r="W29">
        <v>1.57</v>
      </c>
      <c r="Z29" s="9" t="s">
        <v>8</v>
      </c>
    </row>
    <row r="30" spans="1:26">
      <c r="A30" t="s">
        <v>68</v>
      </c>
      <c r="B30">
        <v>70</v>
      </c>
      <c r="C30">
        <v>121</v>
      </c>
      <c r="D30">
        <v>28</v>
      </c>
      <c r="E30">
        <v>10754</v>
      </c>
      <c r="F30">
        <v>279</v>
      </c>
      <c r="G30">
        <v>-153</v>
      </c>
      <c r="H30">
        <v>432</v>
      </c>
      <c r="I30">
        <v>189</v>
      </c>
      <c r="J30">
        <v>-78</v>
      </c>
      <c r="K30">
        <v>201</v>
      </c>
      <c r="L30">
        <v>-78</v>
      </c>
      <c r="M30">
        <v>813</v>
      </c>
      <c r="N30">
        <v>104</v>
      </c>
      <c r="O30">
        <v>25</v>
      </c>
      <c r="P30">
        <v>42</v>
      </c>
      <c r="Q30">
        <v>301</v>
      </c>
      <c r="R30">
        <v>86</v>
      </c>
      <c r="S30">
        <v>297</v>
      </c>
      <c r="T30">
        <v>86</v>
      </c>
      <c r="U30">
        <v>0.216216216</v>
      </c>
      <c r="V30">
        <v>15</v>
      </c>
      <c r="W30">
        <v>1.24</v>
      </c>
      <c r="Z30" s="9" t="s">
        <v>9</v>
      </c>
    </row>
    <row r="31" spans="1:26">
      <c r="A31" t="s">
        <v>69</v>
      </c>
      <c r="B31">
        <v>72</v>
      </c>
      <c r="C31">
        <v>115</v>
      </c>
      <c r="D31">
        <v>27</v>
      </c>
      <c r="E31">
        <v>10640</v>
      </c>
      <c r="F31">
        <v>278</v>
      </c>
      <c r="G31">
        <v>-143</v>
      </c>
      <c r="H31">
        <v>421</v>
      </c>
      <c r="I31">
        <v>202</v>
      </c>
      <c r="J31">
        <v>-74</v>
      </c>
      <c r="K31">
        <v>202</v>
      </c>
      <c r="L31">
        <v>-74</v>
      </c>
      <c r="M31">
        <v>849</v>
      </c>
      <c r="N31">
        <v>105</v>
      </c>
      <c r="O31">
        <v>28</v>
      </c>
      <c r="P31">
        <v>39</v>
      </c>
      <c r="Q31">
        <v>309</v>
      </c>
      <c r="R31">
        <v>99</v>
      </c>
      <c r="S31">
        <v>309</v>
      </c>
      <c r="T31">
        <v>99</v>
      </c>
      <c r="U31">
        <v>0.27027027</v>
      </c>
      <c r="V31">
        <v>12.3</v>
      </c>
      <c r="W31">
        <v>1.53</v>
      </c>
      <c r="Z31" s="9" t="s">
        <v>10</v>
      </c>
    </row>
    <row r="32" spans="1:26">
      <c r="A32" t="s">
        <v>70</v>
      </c>
      <c r="B32">
        <v>89</v>
      </c>
      <c r="C32">
        <v>170</v>
      </c>
      <c r="D32">
        <v>46</v>
      </c>
      <c r="E32">
        <v>7135</v>
      </c>
      <c r="F32">
        <v>284</v>
      </c>
      <c r="G32">
        <v>-85</v>
      </c>
      <c r="H32">
        <v>369</v>
      </c>
      <c r="I32">
        <v>179</v>
      </c>
      <c r="J32">
        <v>118</v>
      </c>
      <c r="K32">
        <v>184</v>
      </c>
      <c r="L32">
        <v>1</v>
      </c>
      <c r="M32">
        <v>524</v>
      </c>
      <c r="N32">
        <v>84</v>
      </c>
      <c r="O32">
        <v>11</v>
      </c>
      <c r="P32">
        <v>49</v>
      </c>
      <c r="Q32">
        <v>217</v>
      </c>
      <c r="R32">
        <v>49</v>
      </c>
      <c r="S32">
        <v>176</v>
      </c>
      <c r="T32">
        <v>130</v>
      </c>
      <c r="U32">
        <v>0.054054054</v>
      </c>
      <c r="V32">
        <v>11.8</v>
      </c>
      <c r="W32">
        <v>1.48</v>
      </c>
      <c r="Z32" s="9" t="s">
        <v>11</v>
      </c>
    </row>
    <row r="33" spans="1:26">
      <c r="A33" t="s">
        <v>71</v>
      </c>
      <c r="B33">
        <v>114</v>
      </c>
      <c r="C33">
        <v>139</v>
      </c>
      <c r="D33">
        <v>41</v>
      </c>
      <c r="E33">
        <v>7057</v>
      </c>
      <c r="F33">
        <v>275</v>
      </c>
      <c r="G33">
        <v>-56</v>
      </c>
      <c r="H33">
        <v>331</v>
      </c>
      <c r="I33">
        <v>34</v>
      </c>
      <c r="J33">
        <v>121</v>
      </c>
      <c r="K33">
        <v>202</v>
      </c>
      <c r="L33">
        <v>19</v>
      </c>
      <c r="M33">
        <v>1488</v>
      </c>
      <c r="N33">
        <v>156</v>
      </c>
      <c r="O33">
        <v>94</v>
      </c>
      <c r="P33">
        <v>11</v>
      </c>
      <c r="Q33">
        <v>414</v>
      </c>
      <c r="R33">
        <v>319</v>
      </c>
      <c r="S33">
        <v>376</v>
      </c>
      <c r="T33">
        <v>386</v>
      </c>
      <c r="U33">
        <v>1</v>
      </c>
      <c r="V33">
        <v>17.7</v>
      </c>
      <c r="W33">
        <v>1.19</v>
      </c>
      <c r="Z33" s="9" t="s">
        <v>12</v>
      </c>
    </row>
    <row r="34" spans="1:26">
      <c r="A34" t="s">
        <v>72</v>
      </c>
      <c r="B34">
        <v>208</v>
      </c>
      <c r="C34">
        <v>126</v>
      </c>
      <c r="D34">
        <v>74</v>
      </c>
      <c r="E34">
        <v>1377</v>
      </c>
      <c r="F34">
        <v>289</v>
      </c>
      <c r="G34">
        <v>119</v>
      </c>
      <c r="H34">
        <v>170</v>
      </c>
      <c r="I34">
        <v>214</v>
      </c>
      <c r="J34">
        <v>190</v>
      </c>
      <c r="K34">
        <v>223</v>
      </c>
      <c r="L34">
        <v>188</v>
      </c>
      <c r="M34">
        <v>1148</v>
      </c>
      <c r="N34">
        <v>189</v>
      </c>
      <c r="O34">
        <v>44</v>
      </c>
      <c r="P34">
        <v>41</v>
      </c>
      <c r="Q34">
        <v>394</v>
      </c>
      <c r="R34">
        <v>149</v>
      </c>
      <c r="S34">
        <v>279</v>
      </c>
      <c r="T34">
        <v>171</v>
      </c>
      <c r="U34">
        <v>0.945945946</v>
      </c>
      <c r="V34">
        <v>18.6</v>
      </c>
      <c r="W34">
        <v>1.28</v>
      </c>
      <c r="Z34" s="9" t="s">
        <v>13</v>
      </c>
    </row>
    <row r="35" spans="1:26">
      <c r="A35" t="s">
        <v>73</v>
      </c>
      <c r="B35">
        <v>254</v>
      </c>
      <c r="C35">
        <v>92</v>
      </c>
      <c r="D35">
        <v>74</v>
      </c>
      <c r="E35">
        <v>1161</v>
      </c>
      <c r="F35">
        <v>313</v>
      </c>
      <c r="G35">
        <v>190</v>
      </c>
      <c r="H35">
        <v>123</v>
      </c>
      <c r="I35">
        <v>265</v>
      </c>
      <c r="J35">
        <v>238</v>
      </c>
      <c r="K35">
        <v>267</v>
      </c>
      <c r="L35">
        <v>238</v>
      </c>
      <c r="M35">
        <v>1034</v>
      </c>
      <c r="N35">
        <v>126</v>
      </c>
      <c r="O35">
        <v>37</v>
      </c>
      <c r="P35">
        <v>31</v>
      </c>
      <c r="Q35">
        <v>330</v>
      </c>
      <c r="R35">
        <v>137</v>
      </c>
      <c r="S35">
        <v>292</v>
      </c>
      <c r="T35">
        <v>137</v>
      </c>
      <c r="U35">
        <v>0.486486486</v>
      </c>
      <c r="V35">
        <v>17.9</v>
      </c>
      <c r="W35">
        <v>1.71</v>
      </c>
      <c r="Z35" s="9" t="s">
        <v>14</v>
      </c>
    </row>
    <row r="36" spans="1:26">
      <c r="A36" t="s">
        <v>74</v>
      </c>
      <c r="B36">
        <v>73</v>
      </c>
      <c r="C36">
        <v>115</v>
      </c>
      <c r="D36">
        <v>26</v>
      </c>
      <c r="E36">
        <v>10719</v>
      </c>
      <c r="F36">
        <v>280</v>
      </c>
      <c r="G36">
        <v>-146</v>
      </c>
      <c r="H36">
        <v>426</v>
      </c>
      <c r="I36">
        <v>192</v>
      </c>
      <c r="J36">
        <v>-74</v>
      </c>
      <c r="K36">
        <v>204</v>
      </c>
      <c r="L36">
        <v>-74</v>
      </c>
      <c r="M36">
        <v>818</v>
      </c>
      <c r="N36">
        <v>103</v>
      </c>
      <c r="O36">
        <v>26</v>
      </c>
      <c r="P36">
        <v>40</v>
      </c>
      <c r="Q36">
        <v>300</v>
      </c>
      <c r="R36">
        <v>91</v>
      </c>
      <c r="S36">
        <v>299</v>
      </c>
      <c r="T36">
        <v>91</v>
      </c>
      <c r="U36">
        <v>0.432432432</v>
      </c>
      <c r="V36">
        <v>19.3</v>
      </c>
      <c r="W36">
        <v>2.2</v>
      </c>
      <c r="Z36" s="9" t="s">
        <v>15</v>
      </c>
    </row>
    <row r="37" spans="1:26">
      <c r="A37" t="s">
        <v>75</v>
      </c>
      <c r="B37">
        <v>252</v>
      </c>
      <c r="C37">
        <v>102</v>
      </c>
      <c r="D37">
        <v>73</v>
      </c>
      <c r="E37">
        <v>1289</v>
      </c>
      <c r="F37">
        <v>316</v>
      </c>
      <c r="G37">
        <v>178</v>
      </c>
      <c r="H37">
        <v>138</v>
      </c>
      <c r="I37">
        <v>264</v>
      </c>
      <c r="J37">
        <v>234</v>
      </c>
      <c r="K37">
        <v>265</v>
      </c>
      <c r="L37">
        <v>234</v>
      </c>
      <c r="M37">
        <v>1860</v>
      </c>
      <c r="N37">
        <v>220</v>
      </c>
      <c r="O37">
        <v>69</v>
      </c>
      <c r="P37">
        <v>33</v>
      </c>
      <c r="Q37">
        <v>647</v>
      </c>
      <c r="R37">
        <v>249</v>
      </c>
      <c r="S37">
        <v>613</v>
      </c>
      <c r="T37">
        <v>249</v>
      </c>
      <c r="U37">
        <v>0.351351351</v>
      </c>
      <c r="V37">
        <v>14</v>
      </c>
      <c r="W37">
        <v>2.32</v>
      </c>
      <c r="Z37" s="9" t="s">
        <v>16</v>
      </c>
    </row>
    <row r="38" spans="1:26">
      <c r="A38" t="s">
        <v>76</v>
      </c>
      <c r="B38">
        <v>41</v>
      </c>
      <c r="C38">
        <v>123</v>
      </c>
      <c r="D38">
        <v>29</v>
      </c>
      <c r="E38">
        <v>10530</v>
      </c>
      <c r="F38">
        <v>257</v>
      </c>
      <c r="G38">
        <v>-167</v>
      </c>
      <c r="H38">
        <v>424</v>
      </c>
      <c r="I38">
        <v>161</v>
      </c>
      <c r="J38">
        <v>-100</v>
      </c>
      <c r="K38">
        <v>171</v>
      </c>
      <c r="L38">
        <v>-100</v>
      </c>
      <c r="M38">
        <v>834</v>
      </c>
      <c r="N38">
        <v>96</v>
      </c>
      <c r="O38">
        <v>34</v>
      </c>
      <c r="P38">
        <v>30</v>
      </c>
      <c r="Q38">
        <v>278</v>
      </c>
      <c r="R38">
        <v>128</v>
      </c>
      <c r="S38">
        <v>274</v>
      </c>
      <c r="T38">
        <v>128</v>
      </c>
      <c r="U38">
        <v>0.648648649</v>
      </c>
      <c r="V38">
        <v>14.6</v>
      </c>
      <c r="W38">
        <v>1.19</v>
      </c>
      <c r="Z38" s="9" t="s">
        <v>17</v>
      </c>
    </row>
    <row r="39" spans="1:26">
      <c r="A39" t="s">
        <v>77</v>
      </c>
      <c r="B39">
        <v>190</v>
      </c>
      <c r="C39">
        <v>125</v>
      </c>
      <c r="D39">
        <v>41</v>
      </c>
      <c r="E39">
        <v>6321</v>
      </c>
      <c r="F39">
        <v>330</v>
      </c>
      <c r="G39">
        <v>32</v>
      </c>
      <c r="H39">
        <v>298</v>
      </c>
      <c r="I39">
        <v>119</v>
      </c>
      <c r="J39">
        <v>196</v>
      </c>
      <c r="K39">
        <v>267</v>
      </c>
      <c r="L39">
        <v>105</v>
      </c>
      <c r="M39">
        <v>1594</v>
      </c>
      <c r="N39">
        <v>158</v>
      </c>
      <c r="O39">
        <v>76</v>
      </c>
      <c r="P39">
        <v>16</v>
      </c>
      <c r="Q39">
        <v>445</v>
      </c>
      <c r="R39">
        <v>315</v>
      </c>
      <c r="S39">
        <v>426</v>
      </c>
      <c r="T39">
        <v>440</v>
      </c>
      <c r="U39">
        <v>0.243243243</v>
      </c>
      <c r="V39">
        <v>28.5</v>
      </c>
      <c r="W39">
        <v>4.96</v>
      </c>
      <c r="Z39" s="9" t="s">
        <v>18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K17" sqref="K17"/>
    </sheetView>
  </sheetViews>
  <sheetFormatPr defaultColWidth="8.88888888888889" defaultRowHeight="14.4" outlineLevelCol="6"/>
  <cols>
    <col min="1" max="1" width="40" customWidth="1"/>
  </cols>
  <sheetData>
    <row r="1" spans="1:1">
      <c r="A1" t="s">
        <v>78</v>
      </c>
    </row>
    <row r="2" spans="3:7">
      <c r="C2" t="s">
        <v>79</v>
      </c>
      <c r="D2" t="s">
        <v>80</v>
      </c>
      <c r="E2" t="s">
        <v>81</v>
      </c>
      <c r="F2" t="s">
        <v>82</v>
      </c>
      <c r="G2" t="s">
        <v>83</v>
      </c>
    </row>
    <row r="3" spans="1:7">
      <c r="A3" t="s">
        <v>0</v>
      </c>
      <c r="B3" t="s">
        <v>22</v>
      </c>
      <c r="C3">
        <v>37</v>
      </c>
      <c r="D3">
        <v>25</v>
      </c>
      <c r="E3">
        <v>254</v>
      </c>
      <c r="F3">
        <v>132.973</v>
      </c>
      <c r="G3">
        <v>75.89667</v>
      </c>
    </row>
    <row r="4" spans="1:7">
      <c r="A4" t="s">
        <v>1</v>
      </c>
      <c r="B4" t="s">
        <v>23</v>
      </c>
      <c r="C4">
        <v>37</v>
      </c>
      <c r="D4">
        <v>72</v>
      </c>
      <c r="E4">
        <v>170</v>
      </c>
      <c r="F4">
        <v>107.8919</v>
      </c>
      <c r="G4">
        <v>20.96132</v>
      </c>
    </row>
    <row r="5" spans="1:7">
      <c r="A5" t="s">
        <v>2</v>
      </c>
      <c r="B5" t="s">
        <v>24</v>
      </c>
      <c r="C5">
        <v>37</v>
      </c>
      <c r="D5">
        <v>25</v>
      </c>
      <c r="E5">
        <v>74</v>
      </c>
      <c r="F5">
        <v>41.5946</v>
      </c>
      <c r="G5">
        <v>17.73487</v>
      </c>
    </row>
    <row r="6" spans="1:7">
      <c r="A6" t="s">
        <v>3</v>
      </c>
      <c r="B6" t="s">
        <v>25</v>
      </c>
      <c r="C6">
        <v>37</v>
      </c>
      <c r="D6">
        <v>1039</v>
      </c>
      <c r="E6">
        <v>10754</v>
      </c>
      <c r="F6">
        <v>6758.2162</v>
      </c>
      <c r="G6">
        <v>3705.97248</v>
      </c>
    </row>
    <row r="7" spans="1:7">
      <c r="A7" t="s">
        <v>4</v>
      </c>
      <c r="B7" t="s">
        <v>26</v>
      </c>
      <c r="C7">
        <v>37</v>
      </c>
      <c r="D7">
        <v>157</v>
      </c>
      <c r="E7">
        <v>332</v>
      </c>
      <c r="F7">
        <v>281.8919</v>
      </c>
      <c r="G7">
        <v>36.26046</v>
      </c>
    </row>
    <row r="8" spans="1:7">
      <c r="A8" t="s">
        <v>5</v>
      </c>
      <c r="B8" t="s">
        <v>27</v>
      </c>
      <c r="C8">
        <v>37</v>
      </c>
      <c r="D8">
        <v>-167</v>
      </c>
      <c r="E8">
        <v>190</v>
      </c>
      <c r="F8">
        <v>-18.8378</v>
      </c>
      <c r="G8">
        <v>128.452</v>
      </c>
    </row>
    <row r="9" spans="1:7">
      <c r="A9" t="s">
        <v>6</v>
      </c>
      <c r="B9" t="s">
        <v>28</v>
      </c>
      <c r="C9">
        <v>37</v>
      </c>
      <c r="D9">
        <v>106</v>
      </c>
      <c r="E9">
        <v>432</v>
      </c>
      <c r="F9">
        <v>300.7297</v>
      </c>
      <c r="G9">
        <v>117.99521</v>
      </c>
    </row>
    <row r="10" spans="1:7">
      <c r="A10" t="s">
        <v>7</v>
      </c>
      <c r="B10" t="s">
        <v>29</v>
      </c>
      <c r="C10">
        <v>37</v>
      </c>
      <c r="D10">
        <v>-16</v>
      </c>
      <c r="E10">
        <v>275</v>
      </c>
      <c r="F10">
        <v>185.0541</v>
      </c>
      <c r="G10">
        <v>70.24914</v>
      </c>
    </row>
    <row r="11" spans="1:7">
      <c r="A11" t="s">
        <v>8</v>
      </c>
      <c r="B11" t="s">
        <v>30</v>
      </c>
      <c r="C11">
        <v>37</v>
      </c>
      <c r="D11">
        <v>-100</v>
      </c>
      <c r="E11">
        <v>238</v>
      </c>
      <c r="F11">
        <v>74.1892</v>
      </c>
      <c r="G11">
        <v>129.05228</v>
      </c>
    </row>
    <row r="12" spans="1:7">
      <c r="A12" t="s">
        <v>9</v>
      </c>
      <c r="B12" t="s">
        <v>31</v>
      </c>
      <c r="C12">
        <v>37</v>
      </c>
      <c r="D12">
        <v>108</v>
      </c>
      <c r="E12">
        <v>275</v>
      </c>
      <c r="F12">
        <v>216.1081</v>
      </c>
      <c r="G12">
        <v>42.06726</v>
      </c>
    </row>
    <row r="13" spans="1:7">
      <c r="A13" t="s">
        <v>10</v>
      </c>
      <c r="B13" t="s">
        <v>32</v>
      </c>
      <c r="C13">
        <v>37</v>
      </c>
      <c r="D13">
        <v>-100</v>
      </c>
      <c r="E13">
        <v>238</v>
      </c>
      <c r="F13">
        <v>42.3514</v>
      </c>
      <c r="G13">
        <v>121.26697</v>
      </c>
    </row>
    <row r="14" spans="1:7">
      <c r="A14" t="s">
        <v>11</v>
      </c>
      <c r="B14" t="s">
        <v>33</v>
      </c>
      <c r="C14">
        <v>37</v>
      </c>
      <c r="D14">
        <v>524</v>
      </c>
      <c r="E14">
        <v>3043</v>
      </c>
      <c r="F14">
        <v>1284.1351</v>
      </c>
      <c r="G14">
        <v>594.95519</v>
      </c>
    </row>
    <row r="15" spans="1:7">
      <c r="A15" t="s">
        <v>12</v>
      </c>
      <c r="B15" t="s">
        <v>34</v>
      </c>
      <c r="C15">
        <v>37</v>
      </c>
      <c r="D15">
        <v>84</v>
      </c>
      <c r="E15">
        <v>388</v>
      </c>
      <c r="F15">
        <v>165.2703</v>
      </c>
      <c r="G15">
        <v>89.77492</v>
      </c>
    </row>
    <row r="16" spans="1:7">
      <c r="A16" t="s">
        <v>13</v>
      </c>
      <c r="B16" t="s">
        <v>35</v>
      </c>
      <c r="C16">
        <v>37</v>
      </c>
      <c r="D16">
        <v>2</v>
      </c>
      <c r="E16">
        <v>140</v>
      </c>
      <c r="F16">
        <v>52.1351</v>
      </c>
      <c r="G16">
        <v>29.20061</v>
      </c>
    </row>
    <row r="17" spans="1:7">
      <c r="A17" t="s">
        <v>14</v>
      </c>
      <c r="B17" t="s">
        <v>36</v>
      </c>
      <c r="C17">
        <v>37</v>
      </c>
      <c r="D17">
        <v>11</v>
      </c>
      <c r="E17">
        <v>91</v>
      </c>
      <c r="F17">
        <v>33.1081</v>
      </c>
      <c r="G17">
        <v>14.78322</v>
      </c>
    </row>
    <row r="18" spans="1:7">
      <c r="A18" t="s">
        <v>15</v>
      </c>
      <c r="B18" t="s">
        <v>37</v>
      </c>
      <c r="C18">
        <v>37</v>
      </c>
      <c r="D18">
        <v>217</v>
      </c>
      <c r="E18">
        <v>960</v>
      </c>
      <c r="F18">
        <v>443.973</v>
      </c>
      <c r="G18">
        <v>212.0019</v>
      </c>
    </row>
    <row r="19" spans="1:7">
      <c r="A19" t="s">
        <v>16</v>
      </c>
      <c r="B19" t="s">
        <v>38</v>
      </c>
      <c r="C19">
        <v>37</v>
      </c>
      <c r="D19">
        <v>9</v>
      </c>
      <c r="E19">
        <v>481</v>
      </c>
      <c r="F19">
        <v>192.7838</v>
      </c>
      <c r="G19">
        <v>109.19151</v>
      </c>
    </row>
    <row r="20" spans="1:7">
      <c r="A20" t="s">
        <v>17</v>
      </c>
      <c r="B20" t="s">
        <v>39</v>
      </c>
      <c r="C20">
        <v>37</v>
      </c>
      <c r="D20">
        <v>14</v>
      </c>
      <c r="E20">
        <v>896</v>
      </c>
      <c r="F20">
        <v>361.0541</v>
      </c>
      <c r="G20">
        <v>173.43201</v>
      </c>
    </row>
    <row r="21" spans="1:7">
      <c r="A21" t="s">
        <v>18</v>
      </c>
      <c r="B21" t="s">
        <v>40</v>
      </c>
      <c r="C21">
        <v>37</v>
      </c>
      <c r="D21">
        <v>86</v>
      </c>
      <c r="E21">
        <v>570</v>
      </c>
      <c r="F21">
        <v>245.9459</v>
      </c>
      <c r="G21">
        <v>143.78339</v>
      </c>
    </row>
    <row r="22" spans="1:3">
      <c r="A22" t="s">
        <v>84</v>
      </c>
      <c r="C22">
        <v>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selection activeCell="S14" sqref="S14"/>
    </sheetView>
  </sheetViews>
  <sheetFormatPr defaultColWidth="8.88888888888889" defaultRowHeight="14.4"/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100</v>
      </c>
      <c r="Q2" t="s">
        <v>101</v>
      </c>
      <c r="R2" t="s">
        <v>102</v>
      </c>
      <c r="S2" t="s">
        <v>103</v>
      </c>
    </row>
    <row r="3" spans="1:19">
      <c r="A3">
        <v>0.84361</v>
      </c>
      <c r="B3">
        <v>-0.13796</v>
      </c>
      <c r="C3">
        <v>-0.20269</v>
      </c>
      <c r="D3">
        <v>-0.14064</v>
      </c>
      <c r="E3">
        <v>1.244</v>
      </c>
      <c r="F3">
        <v>0.55147</v>
      </c>
      <c r="G3">
        <v>-0.21806</v>
      </c>
      <c r="H3">
        <v>1.19497</v>
      </c>
      <c r="I3">
        <v>0.64943</v>
      </c>
      <c r="J3">
        <v>1.3524</v>
      </c>
      <c r="K3">
        <v>0.59083</v>
      </c>
      <c r="L3">
        <v>0.53595</v>
      </c>
      <c r="M3">
        <v>0.05268</v>
      </c>
      <c r="N3">
        <v>0.9885</v>
      </c>
      <c r="O3">
        <v>-0.95433</v>
      </c>
      <c r="P3">
        <v>0.22654</v>
      </c>
      <c r="Q3">
        <v>1.10097</v>
      </c>
      <c r="R3">
        <v>0.63971</v>
      </c>
      <c r="S3">
        <v>1.13403</v>
      </c>
    </row>
    <row r="4" spans="1:19">
      <c r="A4">
        <v>-0.76384</v>
      </c>
      <c r="B4">
        <v>0.2914</v>
      </c>
      <c r="C4">
        <v>-0.82293</v>
      </c>
      <c r="D4">
        <v>1.0415</v>
      </c>
      <c r="E4">
        <v>0.03056</v>
      </c>
      <c r="F4">
        <v>-0.93546</v>
      </c>
      <c r="G4">
        <v>1.02776</v>
      </c>
      <c r="H4">
        <v>0.11311</v>
      </c>
      <c r="I4">
        <v>-1.12504</v>
      </c>
      <c r="J4">
        <v>-0.28783</v>
      </c>
      <c r="K4">
        <v>-0.93473</v>
      </c>
      <c r="L4">
        <v>-0.80365</v>
      </c>
      <c r="M4">
        <v>-0.70477</v>
      </c>
      <c r="N4">
        <v>-0.86077</v>
      </c>
      <c r="O4">
        <v>0.33091</v>
      </c>
      <c r="P4">
        <v>-0.71213</v>
      </c>
      <c r="Q4">
        <v>-0.87721</v>
      </c>
      <c r="R4">
        <v>-0.44429</v>
      </c>
      <c r="S4">
        <v>-1.03591</v>
      </c>
    </row>
    <row r="5" spans="1:19">
      <c r="A5">
        <v>0.84361</v>
      </c>
      <c r="B5">
        <v>-0.13796</v>
      </c>
      <c r="C5">
        <v>-0.20269</v>
      </c>
      <c r="D5">
        <v>-0.14064</v>
      </c>
      <c r="E5">
        <v>1.244</v>
      </c>
      <c r="F5">
        <v>0.55147</v>
      </c>
      <c r="G5">
        <v>-0.21806</v>
      </c>
      <c r="H5">
        <v>1.19497</v>
      </c>
      <c r="I5">
        <v>0.64943</v>
      </c>
      <c r="J5">
        <v>1.3524</v>
      </c>
      <c r="K5">
        <v>0.59083</v>
      </c>
      <c r="L5">
        <v>0.53595</v>
      </c>
      <c r="M5">
        <v>0.05268</v>
      </c>
      <c r="N5">
        <v>0.9885</v>
      </c>
      <c r="O5">
        <v>-0.95433</v>
      </c>
      <c r="P5">
        <v>0.22654</v>
      </c>
      <c r="Q5">
        <v>1.10097</v>
      </c>
      <c r="R5">
        <v>0.63971</v>
      </c>
      <c r="S5">
        <v>1.13403</v>
      </c>
    </row>
    <row r="6" spans="1:19">
      <c r="A6">
        <v>0.84361</v>
      </c>
      <c r="B6">
        <v>-0.13796</v>
      </c>
      <c r="C6">
        <v>-0.20269</v>
      </c>
      <c r="D6">
        <v>-0.14064</v>
      </c>
      <c r="E6">
        <v>1.244</v>
      </c>
      <c r="F6">
        <v>0.55147</v>
      </c>
      <c r="G6">
        <v>-0.21806</v>
      </c>
      <c r="H6">
        <v>1.19497</v>
      </c>
      <c r="I6">
        <v>0.64943</v>
      </c>
      <c r="J6">
        <v>1.3524</v>
      </c>
      <c r="K6">
        <v>0.59083</v>
      </c>
      <c r="L6">
        <v>0.53595</v>
      </c>
      <c r="M6">
        <v>0.05268</v>
      </c>
      <c r="N6">
        <v>0.9885</v>
      </c>
      <c r="O6">
        <v>-0.95433</v>
      </c>
      <c r="P6">
        <v>0.22654</v>
      </c>
      <c r="Q6">
        <v>1.10097</v>
      </c>
      <c r="R6">
        <v>0.63971</v>
      </c>
      <c r="S6">
        <v>1.13403</v>
      </c>
    </row>
    <row r="7" spans="1:19">
      <c r="A7">
        <v>0.65915</v>
      </c>
      <c r="B7">
        <v>1.29324</v>
      </c>
      <c r="C7">
        <v>0.07925</v>
      </c>
      <c r="D7">
        <v>-0.07453</v>
      </c>
      <c r="E7">
        <v>1.38189</v>
      </c>
      <c r="F7">
        <v>0.31014</v>
      </c>
      <c r="G7">
        <v>0.08704</v>
      </c>
      <c r="H7">
        <v>-1.05416</v>
      </c>
      <c r="I7">
        <v>0.8819</v>
      </c>
      <c r="J7">
        <v>1.11469</v>
      </c>
      <c r="K7">
        <v>0.4424</v>
      </c>
      <c r="L7">
        <v>0.53763</v>
      </c>
      <c r="M7">
        <v>0.01927</v>
      </c>
      <c r="N7">
        <v>0.9885</v>
      </c>
      <c r="O7">
        <v>-1.08962</v>
      </c>
      <c r="P7">
        <v>0.05673</v>
      </c>
      <c r="Q7">
        <v>1.20171</v>
      </c>
      <c r="R7">
        <v>0.35141</v>
      </c>
      <c r="S7">
        <v>1.32876</v>
      </c>
    </row>
    <row r="8" spans="1:19">
      <c r="A8">
        <v>-0.81654</v>
      </c>
      <c r="B8">
        <v>0.57764</v>
      </c>
      <c r="C8">
        <v>-0.82293</v>
      </c>
      <c r="D8">
        <v>1.0755</v>
      </c>
      <c r="E8">
        <v>-0.05218</v>
      </c>
      <c r="F8">
        <v>-1.02888</v>
      </c>
      <c r="G8">
        <v>1.10403</v>
      </c>
      <c r="H8">
        <v>0.07041</v>
      </c>
      <c r="I8">
        <v>-1.16379</v>
      </c>
      <c r="J8">
        <v>-0.3116</v>
      </c>
      <c r="K8">
        <v>-0.97596</v>
      </c>
      <c r="L8">
        <v>-0.80701</v>
      </c>
      <c r="M8">
        <v>-0.70477</v>
      </c>
      <c r="N8">
        <v>-0.92927</v>
      </c>
      <c r="O8">
        <v>0.53384</v>
      </c>
      <c r="P8">
        <v>-0.7027</v>
      </c>
      <c r="Q8">
        <v>-0.96879</v>
      </c>
      <c r="R8">
        <v>-0.3924</v>
      </c>
      <c r="S8">
        <v>-1.10545</v>
      </c>
    </row>
    <row r="9" spans="1:19">
      <c r="A9">
        <v>-0.8956</v>
      </c>
      <c r="B9">
        <v>0.38681</v>
      </c>
      <c r="C9">
        <v>-0.82293</v>
      </c>
      <c r="D9">
        <v>0.95057</v>
      </c>
      <c r="E9">
        <v>-0.2728</v>
      </c>
      <c r="F9">
        <v>-0.97439</v>
      </c>
      <c r="G9">
        <v>0.97691</v>
      </c>
      <c r="H9">
        <v>0.09888</v>
      </c>
      <c r="I9">
        <v>-1.14829</v>
      </c>
      <c r="J9">
        <v>-0.57308</v>
      </c>
      <c r="K9">
        <v>-0.95946</v>
      </c>
      <c r="L9">
        <v>-0.85912</v>
      </c>
      <c r="M9">
        <v>-0.86071</v>
      </c>
      <c r="N9">
        <v>-0.82653</v>
      </c>
      <c r="O9">
        <v>-0.07496</v>
      </c>
      <c r="P9">
        <v>-0.86307</v>
      </c>
      <c r="Q9">
        <v>-0.79479</v>
      </c>
      <c r="R9">
        <v>-0.57691</v>
      </c>
      <c r="S9">
        <v>-0.97331</v>
      </c>
    </row>
    <row r="10" spans="1:19">
      <c r="A10">
        <v>-0.75066</v>
      </c>
      <c r="B10">
        <v>-0.56733</v>
      </c>
      <c r="C10">
        <v>-0.9357</v>
      </c>
      <c r="D10">
        <v>0.81997</v>
      </c>
      <c r="E10">
        <v>-0.41069</v>
      </c>
      <c r="F10">
        <v>-0.74862</v>
      </c>
      <c r="G10">
        <v>0.68876</v>
      </c>
      <c r="H10">
        <v>0.09888</v>
      </c>
      <c r="I10">
        <v>-1.00106</v>
      </c>
      <c r="J10">
        <v>-0.43046</v>
      </c>
      <c r="K10">
        <v>-0.80279</v>
      </c>
      <c r="L10">
        <v>-0.81205</v>
      </c>
      <c r="M10">
        <v>-0.76046</v>
      </c>
      <c r="N10">
        <v>-0.68954</v>
      </c>
      <c r="O10">
        <v>-0.27789</v>
      </c>
      <c r="P10">
        <v>-0.82062</v>
      </c>
      <c r="Q10">
        <v>-0.68489</v>
      </c>
      <c r="R10">
        <v>-0.6115</v>
      </c>
      <c r="S10">
        <v>-0.88985</v>
      </c>
    </row>
    <row r="11" spans="1:19">
      <c r="A11">
        <v>-1.14594</v>
      </c>
      <c r="B11">
        <v>-0.09026</v>
      </c>
      <c r="C11">
        <v>-0.82293</v>
      </c>
      <c r="D11">
        <v>0.77275</v>
      </c>
      <c r="E11">
        <v>-1.07257</v>
      </c>
      <c r="F11">
        <v>-0.92768</v>
      </c>
      <c r="G11">
        <v>0.68028</v>
      </c>
      <c r="H11">
        <v>-0.85487</v>
      </c>
      <c r="I11">
        <v>-0.81509</v>
      </c>
      <c r="J11">
        <v>-1.21491</v>
      </c>
      <c r="K11">
        <v>-1.00894</v>
      </c>
      <c r="L11">
        <v>-0.72969</v>
      </c>
      <c r="M11">
        <v>-0.76046</v>
      </c>
      <c r="N11">
        <v>-0.34709</v>
      </c>
      <c r="O11">
        <v>-0.7514</v>
      </c>
      <c r="P11">
        <v>-0.8159</v>
      </c>
      <c r="Q11">
        <v>-0.42846</v>
      </c>
      <c r="R11">
        <v>-0.66916</v>
      </c>
      <c r="S11">
        <v>-0.50733</v>
      </c>
    </row>
    <row r="12" spans="1:19">
      <c r="A12">
        <v>-0.50032</v>
      </c>
      <c r="B12">
        <v>0.72076</v>
      </c>
      <c r="C12">
        <v>-0.48462</v>
      </c>
      <c r="D12">
        <v>0.55931</v>
      </c>
      <c r="E12">
        <v>0.05814</v>
      </c>
      <c r="F12">
        <v>-0.52286</v>
      </c>
      <c r="G12">
        <v>0.58706</v>
      </c>
      <c r="H12">
        <v>-0.015</v>
      </c>
      <c r="I12">
        <v>-0.76085</v>
      </c>
      <c r="J12">
        <v>-0.28783</v>
      </c>
      <c r="K12">
        <v>-0.54715</v>
      </c>
      <c r="L12">
        <v>-0.57506</v>
      </c>
      <c r="M12">
        <v>-0.69363</v>
      </c>
      <c r="N12">
        <v>-0.00463</v>
      </c>
      <c r="O12">
        <v>-0.95433</v>
      </c>
      <c r="P12">
        <v>-0.70741</v>
      </c>
      <c r="Q12">
        <v>-0.14455</v>
      </c>
      <c r="R12">
        <v>-0.43276</v>
      </c>
      <c r="S12">
        <v>-0.47951</v>
      </c>
    </row>
    <row r="13" spans="1:19">
      <c r="A13">
        <v>0.93584</v>
      </c>
      <c r="B13">
        <v>-0.13796</v>
      </c>
      <c r="C13">
        <v>-0.20269</v>
      </c>
      <c r="D13">
        <v>-0.22051</v>
      </c>
      <c r="E13">
        <v>1.27158</v>
      </c>
      <c r="F13">
        <v>0.59818</v>
      </c>
      <c r="G13">
        <v>-0.26043</v>
      </c>
      <c r="H13">
        <v>1.28039</v>
      </c>
      <c r="I13">
        <v>0.72692</v>
      </c>
      <c r="J13">
        <v>1.39995</v>
      </c>
      <c r="K13">
        <v>0.6733</v>
      </c>
      <c r="L13">
        <v>0.45359</v>
      </c>
      <c r="M13">
        <v>0.09724</v>
      </c>
      <c r="N13">
        <v>0.78303</v>
      </c>
      <c r="O13">
        <v>-1.02198</v>
      </c>
      <c r="P13">
        <v>0.14635</v>
      </c>
      <c r="Q13">
        <v>1.06433</v>
      </c>
      <c r="R13">
        <v>0.65701</v>
      </c>
      <c r="S13">
        <v>0.96711</v>
      </c>
    </row>
    <row r="14" spans="1:19">
      <c r="A14">
        <v>-0.79019</v>
      </c>
      <c r="B14">
        <v>0.33911</v>
      </c>
      <c r="C14">
        <v>-0.87932</v>
      </c>
      <c r="D14">
        <v>1.06876</v>
      </c>
      <c r="E14">
        <v>-0.05218</v>
      </c>
      <c r="F14">
        <v>-0.98996</v>
      </c>
      <c r="G14">
        <v>1.06166</v>
      </c>
      <c r="H14">
        <v>0.09888</v>
      </c>
      <c r="I14">
        <v>-1.14829</v>
      </c>
      <c r="J14">
        <v>-0.28783</v>
      </c>
      <c r="K14">
        <v>-0.95946</v>
      </c>
      <c r="L14">
        <v>-0.78348</v>
      </c>
      <c r="M14">
        <v>-0.69363</v>
      </c>
      <c r="N14">
        <v>-0.89502</v>
      </c>
      <c r="O14">
        <v>0.4662</v>
      </c>
      <c r="P14">
        <v>-0.67911</v>
      </c>
      <c r="Q14">
        <v>-0.93216</v>
      </c>
      <c r="R14">
        <v>-0.3578</v>
      </c>
      <c r="S14">
        <v>-1.07763</v>
      </c>
    </row>
    <row r="15" spans="1:19">
      <c r="A15">
        <v>-1.42263</v>
      </c>
      <c r="B15">
        <v>-1.71229</v>
      </c>
      <c r="C15">
        <v>-0.71016</v>
      </c>
      <c r="D15">
        <v>-0.11177</v>
      </c>
      <c r="E15">
        <v>-3.4443</v>
      </c>
      <c r="F15">
        <v>-0.56178</v>
      </c>
      <c r="G15">
        <v>-0.44688</v>
      </c>
      <c r="H15">
        <v>-2.26414</v>
      </c>
      <c r="I15">
        <v>-0.1332</v>
      </c>
      <c r="J15">
        <v>-2.56989</v>
      </c>
      <c r="K15">
        <v>-0.77805</v>
      </c>
      <c r="L15">
        <v>0.24517</v>
      </c>
      <c r="M15">
        <v>0.24205</v>
      </c>
      <c r="N15">
        <v>0.68029</v>
      </c>
      <c r="O15">
        <v>-0.07496</v>
      </c>
      <c r="P15">
        <v>0.31616</v>
      </c>
      <c r="Q15">
        <v>0.33168</v>
      </c>
      <c r="R15">
        <v>-0.40969</v>
      </c>
      <c r="S15">
        <v>0.91147</v>
      </c>
    </row>
    <row r="16" spans="1:19">
      <c r="A16">
        <v>-0.81654</v>
      </c>
      <c r="B16">
        <v>0.57764</v>
      </c>
      <c r="C16">
        <v>-0.82293</v>
      </c>
      <c r="D16">
        <v>1.0755</v>
      </c>
      <c r="E16">
        <v>-0.05218</v>
      </c>
      <c r="F16">
        <v>-1.02888</v>
      </c>
      <c r="G16">
        <v>1.10403</v>
      </c>
      <c r="H16">
        <v>0.07041</v>
      </c>
      <c r="I16">
        <v>-1.16379</v>
      </c>
      <c r="J16">
        <v>-0.3116</v>
      </c>
      <c r="K16">
        <v>-0.97596</v>
      </c>
      <c r="L16">
        <v>-0.80701</v>
      </c>
      <c r="M16">
        <v>-0.70477</v>
      </c>
      <c r="N16">
        <v>-0.92927</v>
      </c>
      <c r="O16">
        <v>0.53384</v>
      </c>
      <c r="P16">
        <v>-0.7027</v>
      </c>
      <c r="Q16">
        <v>-0.96879</v>
      </c>
      <c r="R16">
        <v>-0.3924</v>
      </c>
      <c r="S16">
        <v>-1.10545</v>
      </c>
    </row>
    <row r="17" spans="1:19">
      <c r="A17">
        <v>1.33111</v>
      </c>
      <c r="B17">
        <v>-1.61688</v>
      </c>
      <c r="C17">
        <v>1.4889</v>
      </c>
      <c r="D17">
        <v>-1.54324</v>
      </c>
      <c r="E17">
        <v>0.19603</v>
      </c>
      <c r="F17">
        <v>1.55574</v>
      </c>
      <c r="G17">
        <v>-1.63337</v>
      </c>
      <c r="H17">
        <v>0.76792</v>
      </c>
      <c r="I17">
        <v>1.12986</v>
      </c>
      <c r="J17">
        <v>0.71057</v>
      </c>
      <c r="K17">
        <v>1.46494</v>
      </c>
      <c r="L17">
        <v>1.67553</v>
      </c>
      <c r="M17">
        <v>2.48098</v>
      </c>
      <c r="N17">
        <v>0.74878</v>
      </c>
      <c r="O17">
        <v>0.66913</v>
      </c>
      <c r="P17">
        <v>2.03785</v>
      </c>
      <c r="Q17">
        <v>1.03686</v>
      </c>
      <c r="R17">
        <v>1.11252</v>
      </c>
      <c r="S17">
        <v>0.41767</v>
      </c>
    </row>
    <row r="18" spans="1:19">
      <c r="A18">
        <v>1.46287</v>
      </c>
      <c r="B18">
        <v>-1.47376</v>
      </c>
      <c r="C18">
        <v>1.71444</v>
      </c>
      <c r="D18">
        <v>-1.53353</v>
      </c>
      <c r="E18">
        <v>0.33392</v>
      </c>
      <c r="F18">
        <v>1.61023</v>
      </c>
      <c r="G18">
        <v>-1.65032</v>
      </c>
      <c r="H18">
        <v>0.98145</v>
      </c>
      <c r="I18">
        <v>1.23059</v>
      </c>
      <c r="J18">
        <v>0.92452</v>
      </c>
      <c r="K18">
        <v>1.53091</v>
      </c>
      <c r="L18">
        <v>1.84529</v>
      </c>
      <c r="M18">
        <v>1.62328</v>
      </c>
      <c r="N18">
        <v>1.46794</v>
      </c>
      <c r="O18">
        <v>-0.00731</v>
      </c>
      <c r="P18">
        <v>1.86804</v>
      </c>
      <c r="Q18">
        <v>1.32992</v>
      </c>
      <c r="R18">
        <v>2.69815</v>
      </c>
      <c r="S18">
        <v>0.72369</v>
      </c>
    </row>
    <row r="19" spans="1:19">
      <c r="A19">
        <v>-1.14594</v>
      </c>
      <c r="B19">
        <v>-1.13981</v>
      </c>
      <c r="C19">
        <v>-0.541</v>
      </c>
      <c r="D19">
        <v>-0.28878</v>
      </c>
      <c r="E19">
        <v>-2.50664</v>
      </c>
      <c r="F19">
        <v>-0.35159</v>
      </c>
      <c r="G19">
        <v>-0.38756</v>
      </c>
      <c r="H19">
        <v>-2.86201</v>
      </c>
      <c r="I19">
        <v>0.36273</v>
      </c>
      <c r="J19">
        <v>-2.26086</v>
      </c>
      <c r="K19">
        <v>-0.51417</v>
      </c>
      <c r="L19">
        <v>0.18466</v>
      </c>
      <c r="M19">
        <v>0.63191</v>
      </c>
      <c r="N19">
        <v>-0.31284</v>
      </c>
      <c r="O19">
        <v>1.34557</v>
      </c>
      <c r="P19">
        <v>0.83031</v>
      </c>
      <c r="Q19">
        <v>-0.40098</v>
      </c>
      <c r="R19">
        <v>-1.22269</v>
      </c>
      <c r="S19">
        <v>2.25377</v>
      </c>
    </row>
    <row r="20" spans="1:19">
      <c r="A20">
        <v>1.01489</v>
      </c>
      <c r="B20">
        <v>-0.94898</v>
      </c>
      <c r="C20">
        <v>1.65806</v>
      </c>
      <c r="D20">
        <v>-1.49224</v>
      </c>
      <c r="E20">
        <v>-0.35554</v>
      </c>
      <c r="F20">
        <v>1.28326</v>
      </c>
      <c r="G20">
        <v>-1.50625</v>
      </c>
      <c r="H20">
        <v>0.52593</v>
      </c>
      <c r="I20">
        <v>0.92064</v>
      </c>
      <c r="J20">
        <v>0.16383</v>
      </c>
      <c r="K20">
        <v>1.24229</v>
      </c>
      <c r="L20">
        <v>2.9563</v>
      </c>
      <c r="M20">
        <v>1.79036</v>
      </c>
      <c r="N20">
        <v>3.00901</v>
      </c>
      <c r="O20">
        <v>-0.54847</v>
      </c>
      <c r="P20">
        <v>2.43407</v>
      </c>
      <c r="Q20">
        <v>2.63955</v>
      </c>
      <c r="R20">
        <v>3.08447</v>
      </c>
      <c r="S20">
        <v>1.63478</v>
      </c>
    </row>
    <row r="21" spans="1:19">
      <c r="A21">
        <v>0.03988</v>
      </c>
      <c r="B21">
        <v>0.72076</v>
      </c>
      <c r="C21">
        <v>1.0942</v>
      </c>
      <c r="D21">
        <v>-1.03892</v>
      </c>
      <c r="E21">
        <v>-1.18288</v>
      </c>
      <c r="F21">
        <v>0.45027</v>
      </c>
      <c r="G21">
        <v>-0.85368</v>
      </c>
      <c r="H21">
        <v>-1.22498</v>
      </c>
      <c r="I21">
        <v>0.73467</v>
      </c>
      <c r="J21">
        <v>-1.02474</v>
      </c>
      <c r="K21">
        <v>0.46714</v>
      </c>
      <c r="L21">
        <v>-0.85912</v>
      </c>
      <c r="M21">
        <v>0.06382</v>
      </c>
      <c r="N21">
        <v>-1.71692</v>
      </c>
      <c r="O21">
        <v>3.91605</v>
      </c>
      <c r="P21">
        <v>-0.04704</v>
      </c>
      <c r="Q21">
        <v>-1.68313</v>
      </c>
      <c r="R21">
        <v>-2.0011</v>
      </c>
      <c r="S21">
        <v>1.3079</v>
      </c>
    </row>
    <row r="22" spans="1:19">
      <c r="A22">
        <v>-1.18547</v>
      </c>
      <c r="B22">
        <v>0.33911</v>
      </c>
      <c r="C22">
        <v>-0.76655</v>
      </c>
      <c r="D22">
        <v>0.91144</v>
      </c>
      <c r="E22">
        <v>-0.93468</v>
      </c>
      <c r="F22">
        <v>-1.08338</v>
      </c>
      <c r="G22">
        <v>0.89216</v>
      </c>
      <c r="H22">
        <v>-0.89758</v>
      </c>
      <c r="I22">
        <v>-1.21028</v>
      </c>
      <c r="J22">
        <v>-1.1436</v>
      </c>
      <c r="K22">
        <v>-1.1079</v>
      </c>
      <c r="L22">
        <v>-0.82382</v>
      </c>
      <c r="M22">
        <v>-0.82729</v>
      </c>
      <c r="N22">
        <v>-0.48407</v>
      </c>
      <c r="O22">
        <v>-0.7514</v>
      </c>
      <c r="P22">
        <v>-0.92439</v>
      </c>
      <c r="Q22">
        <v>-0.44677</v>
      </c>
      <c r="R22">
        <v>-0.73259</v>
      </c>
      <c r="S22">
        <v>-0.69511</v>
      </c>
    </row>
    <row r="23" spans="1:19">
      <c r="A23">
        <v>1.33111</v>
      </c>
      <c r="B23">
        <v>-1.61688</v>
      </c>
      <c r="C23">
        <v>1.4889</v>
      </c>
      <c r="D23">
        <v>-1.54324</v>
      </c>
      <c r="E23">
        <v>0.19603</v>
      </c>
      <c r="F23">
        <v>1.55574</v>
      </c>
      <c r="G23">
        <v>-1.63337</v>
      </c>
      <c r="H23">
        <v>0.76792</v>
      </c>
      <c r="I23">
        <v>1.12986</v>
      </c>
      <c r="J23">
        <v>0.71057</v>
      </c>
      <c r="K23">
        <v>1.46494</v>
      </c>
      <c r="L23">
        <v>1.67553</v>
      </c>
      <c r="M23">
        <v>2.48098</v>
      </c>
      <c r="N23">
        <v>0.74878</v>
      </c>
      <c r="O23">
        <v>0.66913</v>
      </c>
      <c r="P23">
        <v>2.03785</v>
      </c>
      <c r="Q23">
        <v>1.03686</v>
      </c>
      <c r="R23">
        <v>1.11252</v>
      </c>
      <c r="S23">
        <v>0.41767</v>
      </c>
    </row>
    <row r="24" spans="1:19">
      <c r="A24">
        <v>-0.72431</v>
      </c>
      <c r="B24">
        <v>0.38681</v>
      </c>
      <c r="C24">
        <v>-0.82293</v>
      </c>
      <c r="D24">
        <v>1.02208</v>
      </c>
      <c r="E24">
        <v>0.08572</v>
      </c>
      <c r="F24">
        <v>-0.90432</v>
      </c>
      <c r="G24">
        <v>1.01081</v>
      </c>
      <c r="H24">
        <v>0.3124</v>
      </c>
      <c r="I24">
        <v>-1.0863</v>
      </c>
      <c r="J24">
        <v>-0.21651</v>
      </c>
      <c r="K24">
        <v>-0.89349</v>
      </c>
      <c r="L24">
        <v>-0.81373</v>
      </c>
      <c r="M24">
        <v>-0.73818</v>
      </c>
      <c r="N24">
        <v>-0.89502</v>
      </c>
      <c r="O24">
        <v>0.39855</v>
      </c>
      <c r="P24">
        <v>-0.71685</v>
      </c>
      <c r="Q24">
        <v>-0.923</v>
      </c>
      <c r="R24">
        <v>-0.39816</v>
      </c>
      <c r="S24">
        <v>-1.07068</v>
      </c>
    </row>
    <row r="25" spans="1:19">
      <c r="A25">
        <v>1.34429</v>
      </c>
      <c r="B25">
        <v>-1.18752</v>
      </c>
      <c r="C25">
        <v>0.86865</v>
      </c>
      <c r="D25">
        <v>-1.30525</v>
      </c>
      <c r="E25">
        <v>0.6097</v>
      </c>
      <c r="F25">
        <v>1.38447</v>
      </c>
      <c r="G25">
        <v>-1.3198</v>
      </c>
      <c r="H25">
        <v>0.69675</v>
      </c>
      <c r="I25">
        <v>1.20735</v>
      </c>
      <c r="J25">
        <v>0.94829</v>
      </c>
      <c r="K25">
        <v>1.37423</v>
      </c>
      <c r="L25">
        <v>0.62167</v>
      </c>
      <c r="M25">
        <v>0.86583</v>
      </c>
      <c r="N25">
        <v>-0.03887</v>
      </c>
      <c r="O25">
        <v>1.075</v>
      </c>
      <c r="P25">
        <v>1.13219</v>
      </c>
      <c r="Q25">
        <v>-0.3094</v>
      </c>
      <c r="R25">
        <v>-0.20789</v>
      </c>
      <c r="S25">
        <v>0.16034</v>
      </c>
    </row>
    <row r="26" spans="1:19">
      <c r="A26">
        <v>0.02671</v>
      </c>
      <c r="B26">
        <v>0.67305</v>
      </c>
      <c r="C26">
        <v>-0.48462</v>
      </c>
      <c r="D26">
        <v>0.52585</v>
      </c>
      <c r="E26">
        <v>0.91306</v>
      </c>
      <c r="F26">
        <v>-0.25038</v>
      </c>
      <c r="G26">
        <v>0.55316</v>
      </c>
      <c r="H26">
        <v>-0.71252</v>
      </c>
      <c r="I26">
        <v>0.95938</v>
      </c>
      <c r="J26">
        <v>0.61549</v>
      </c>
      <c r="K26">
        <v>-0.2173</v>
      </c>
      <c r="L26">
        <v>-0.15486</v>
      </c>
      <c r="M26">
        <v>-0.45971</v>
      </c>
      <c r="N26">
        <v>0.71454</v>
      </c>
      <c r="O26">
        <v>-1.15727</v>
      </c>
      <c r="P26">
        <v>-0.38194</v>
      </c>
      <c r="Q26">
        <v>0.44157</v>
      </c>
      <c r="R26">
        <v>-0.38086</v>
      </c>
      <c r="S26">
        <v>0.20902</v>
      </c>
    </row>
    <row r="27" spans="1:19">
      <c r="A27">
        <v>1.33111</v>
      </c>
      <c r="B27">
        <v>-1.61688</v>
      </c>
      <c r="C27">
        <v>1.4889</v>
      </c>
      <c r="D27">
        <v>-1.54324</v>
      </c>
      <c r="E27">
        <v>0.19603</v>
      </c>
      <c r="F27">
        <v>1.55574</v>
      </c>
      <c r="G27">
        <v>-1.63337</v>
      </c>
      <c r="H27">
        <v>0.76792</v>
      </c>
      <c r="I27">
        <v>1.12986</v>
      </c>
      <c r="J27">
        <v>0.71057</v>
      </c>
      <c r="K27">
        <v>1.46494</v>
      </c>
      <c r="L27">
        <v>1.67553</v>
      </c>
      <c r="M27">
        <v>2.48098</v>
      </c>
      <c r="N27">
        <v>0.74878</v>
      </c>
      <c r="O27">
        <v>0.66913</v>
      </c>
      <c r="P27">
        <v>2.03785</v>
      </c>
      <c r="Q27">
        <v>1.03686</v>
      </c>
      <c r="R27">
        <v>1.11252</v>
      </c>
      <c r="S27">
        <v>0.41767</v>
      </c>
    </row>
    <row r="28" spans="1:19">
      <c r="A28">
        <v>-0.59256</v>
      </c>
      <c r="B28">
        <v>-0.47191</v>
      </c>
      <c r="C28">
        <v>-0.82293</v>
      </c>
      <c r="D28">
        <v>0.65456</v>
      </c>
      <c r="E28">
        <v>-0.30038</v>
      </c>
      <c r="F28">
        <v>-0.4995</v>
      </c>
      <c r="G28">
        <v>0.45146</v>
      </c>
      <c r="H28">
        <v>0.15582</v>
      </c>
      <c r="I28">
        <v>-0.7531</v>
      </c>
      <c r="J28">
        <v>-0.3116</v>
      </c>
      <c r="K28">
        <v>-0.62961</v>
      </c>
      <c r="L28">
        <v>-0.63893</v>
      </c>
      <c r="M28">
        <v>-0.73818</v>
      </c>
      <c r="N28">
        <v>-0.48407</v>
      </c>
      <c r="O28">
        <v>-0.81904</v>
      </c>
      <c r="P28">
        <v>-0.83005</v>
      </c>
      <c r="Q28">
        <v>-0.33687</v>
      </c>
      <c r="R28">
        <v>-0.6115</v>
      </c>
      <c r="S28">
        <v>-0.52124</v>
      </c>
    </row>
    <row r="29" spans="1:19">
      <c r="A29">
        <v>-0.8956</v>
      </c>
      <c r="B29">
        <v>-0.4242</v>
      </c>
      <c r="C29">
        <v>-0.9357</v>
      </c>
      <c r="D29">
        <v>0.80108</v>
      </c>
      <c r="E29">
        <v>-0.63132</v>
      </c>
      <c r="F29">
        <v>-0.81869</v>
      </c>
      <c r="G29">
        <v>0.69723</v>
      </c>
      <c r="H29">
        <v>-0.05771</v>
      </c>
      <c r="I29">
        <v>-1.07855</v>
      </c>
      <c r="J29">
        <v>-0.71571</v>
      </c>
      <c r="K29">
        <v>-0.88525</v>
      </c>
      <c r="L29">
        <v>-0.85239</v>
      </c>
      <c r="M29">
        <v>-0.81616</v>
      </c>
      <c r="N29">
        <v>-0.79228</v>
      </c>
      <c r="O29">
        <v>-0.27789</v>
      </c>
      <c r="P29">
        <v>-0.87722</v>
      </c>
      <c r="Q29">
        <v>-0.72152</v>
      </c>
      <c r="R29">
        <v>-0.65186</v>
      </c>
      <c r="S29">
        <v>-0.91767</v>
      </c>
    </row>
    <row r="30" spans="1:19">
      <c r="A30">
        <v>-0.82972</v>
      </c>
      <c r="B30">
        <v>0.62535</v>
      </c>
      <c r="C30">
        <v>-0.76655</v>
      </c>
      <c r="D30">
        <v>1.0782</v>
      </c>
      <c r="E30">
        <v>-0.07975</v>
      </c>
      <c r="F30">
        <v>-1.04445</v>
      </c>
      <c r="G30">
        <v>1.11251</v>
      </c>
      <c r="H30">
        <v>0.05617</v>
      </c>
      <c r="I30">
        <v>-1.17928</v>
      </c>
      <c r="J30">
        <v>-0.35914</v>
      </c>
      <c r="K30">
        <v>-0.99245</v>
      </c>
      <c r="L30">
        <v>-0.79188</v>
      </c>
      <c r="M30">
        <v>-0.68249</v>
      </c>
      <c r="N30">
        <v>-0.92927</v>
      </c>
      <c r="O30">
        <v>0.60149</v>
      </c>
      <c r="P30">
        <v>-0.67439</v>
      </c>
      <c r="Q30">
        <v>-0.97795</v>
      </c>
      <c r="R30">
        <v>-0.36933</v>
      </c>
      <c r="S30">
        <v>-1.11241</v>
      </c>
    </row>
    <row r="31" spans="1:19">
      <c r="A31">
        <v>-0.80337</v>
      </c>
      <c r="B31">
        <v>0.33911</v>
      </c>
      <c r="C31">
        <v>-0.82293</v>
      </c>
      <c r="D31">
        <v>1.04744</v>
      </c>
      <c r="E31">
        <v>-0.10733</v>
      </c>
      <c r="F31">
        <v>-0.9666</v>
      </c>
      <c r="G31">
        <v>1.01928</v>
      </c>
      <c r="H31">
        <v>0.24123</v>
      </c>
      <c r="I31">
        <v>-1.14829</v>
      </c>
      <c r="J31">
        <v>-0.33537</v>
      </c>
      <c r="K31">
        <v>-0.95946</v>
      </c>
      <c r="L31">
        <v>-0.73137</v>
      </c>
      <c r="M31">
        <v>-0.67135</v>
      </c>
      <c r="N31">
        <v>-0.82653</v>
      </c>
      <c r="O31">
        <v>0.39855</v>
      </c>
      <c r="P31">
        <v>-0.63666</v>
      </c>
      <c r="Q31">
        <v>-0.85889</v>
      </c>
      <c r="R31">
        <v>-0.30014</v>
      </c>
      <c r="S31">
        <v>-1.022</v>
      </c>
    </row>
    <row r="32" spans="1:19">
      <c r="A32">
        <v>-0.57938</v>
      </c>
      <c r="B32">
        <v>2.96299</v>
      </c>
      <c r="C32">
        <v>0.2484</v>
      </c>
      <c r="D32">
        <v>0.10167</v>
      </c>
      <c r="E32">
        <v>0.05814</v>
      </c>
      <c r="F32">
        <v>-0.51507</v>
      </c>
      <c r="G32">
        <v>0.57859</v>
      </c>
      <c r="H32">
        <v>-0.08618</v>
      </c>
      <c r="I32">
        <v>0.33948</v>
      </c>
      <c r="J32">
        <v>-0.76326</v>
      </c>
      <c r="K32">
        <v>-0.34099</v>
      </c>
      <c r="L32">
        <v>-1.27763</v>
      </c>
      <c r="M32">
        <v>-0.90527</v>
      </c>
      <c r="N32">
        <v>-1.40871</v>
      </c>
      <c r="O32">
        <v>1.075</v>
      </c>
      <c r="P32">
        <v>-1.07062</v>
      </c>
      <c r="Q32">
        <v>-1.3168</v>
      </c>
      <c r="R32">
        <v>-1.06701</v>
      </c>
      <c r="S32">
        <v>-0.80639</v>
      </c>
    </row>
    <row r="33" spans="1:19">
      <c r="A33">
        <v>-0.24998</v>
      </c>
      <c r="B33">
        <v>1.48407</v>
      </c>
      <c r="C33">
        <v>-0.03353</v>
      </c>
      <c r="D33">
        <v>0.08062</v>
      </c>
      <c r="E33">
        <v>-0.19007</v>
      </c>
      <c r="F33">
        <v>-0.28931</v>
      </c>
      <c r="G33">
        <v>0.25654</v>
      </c>
      <c r="H33">
        <v>-2.15026</v>
      </c>
      <c r="I33">
        <v>0.36273</v>
      </c>
      <c r="J33">
        <v>-0.33537</v>
      </c>
      <c r="K33">
        <v>-0.19256</v>
      </c>
      <c r="L33">
        <v>0.34266</v>
      </c>
      <c r="M33">
        <v>-0.10326</v>
      </c>
      <c r="N33">
        <v>1.4337</v>
      </c>
      <c r="O33">
        <v>-1.49549</v>
      </c>
      <c r="P33">
        <v>-0.14138</v>
      </c>
      <c r="Q33">
        <v>1.15592</v>
      </c>
      <c r="R33">
        <v>0.08618</v>
      </c>
      <c r="S33">
        <v>0.97406</v>
      </c>
    </row>
    <row r="34" spans="1:19">
      <c r="A34">
        <v>0.98854</v>
      </c>
      <c r="B34">
        <v>0.86388</v>
      </c>
      <c r="C34">
        <v>1.82721</v>
      </c>
      <c r="D34">
        <v>-1.45204</v>
      </c>
      <c r="E34">
        <v>0.19603</v>
      </c>
      <c r="F34">
        <v>1.07307</v>
      </c>
      <c r="G34">
        <v>-1.10792</v>
      </c>
      <c r="H34">
        <v>0.41205</v>
      </c>
      <c r="I34">
        <v>0.89739</v>
      </c>
      <c r="J34">
        <v>0.16383</v>
      </c>
      <c r="K34">
        <v>1.20106</v>
      </c>
      <c r="L34">
        <v>-0.22882</v>
      </c>
      <c r="M34">
        <v>0.26432</v>
      </c>
      <c r="N34">
        <v>-0.27859</v>
      </c>
      <c r="O34">
        <v>0.53384</v>
      </c>
      <c r="P34">
        <v>-0.23572</v>
      </c>
      <c r="Q34">
        <v>-0.40098</v>
      </c>
      <c r="R34">
        <v>-0.47312</v>
      </c>
      <c r="S34">
        <v>-0.52124</v>
      </c>
    </row>
    <row r="35" spans="1:19">
      <c r="A35">
        <v>1.59463</v>
      </c>
      <c r="B35">
        <v>-0.75815</v>
      </c>
      <c r="C35">
        <v>1.82721</v>
      </c>
      <c r="D35">
        <v>-1.51032</v>
      </c>
      <c r="E35">
        <v>0.85791</v>
      </c>
      <c r="F35">
        <v>1.6258</v>
      </c>
      <c r="G35">
        <v>-1.50625</v>
      </c>
      <c r="H35">
        <v>1.13803</v>
      </c>
      <c r="I35">
        <v>1.26934</v>
      </c>
      <c r="J35">
        <v>1.20977</v>
      </c>
      <c r="K35">
        <v>1.61337</v>
      </c>
      <c r="L35">
        <v>-0.42043</v>
      </c>
      <c r="M35">
        <v>-0.43743</v>
      </c>
      <c r="N35">
        <v>-0.51832</v>
      </c>
      <c r="O35">
        <v>-0.1426</v>
      </c>
      <c r="P35">
        <v>-0.5376</v>
      </c>
      <c r="Q35">
        <v>-0.51088</v>
      </c>
      <c r="R35">
        <v>-0.39816</v>
      </c>
      <c r="S35">
        <v>-0.75771</v>
      </c>
    </row>
    <row r="36" spans="1:19">
      <c r="A36">
        <v>-0.79019</v>
      </c>
      <c r="B36">
        <v>0.33911</v>
      </c>
      <c r="C36">
        <v>-0.87932</v>
      </c>
      <c r="D36">
        <v>1.06876</v>
      </c>
      <c r="E36">
        <v>-0.05218</v>
      </c>
      <c r="F36">
        <v>-0.98996</v>
      </c>
      <c r="G36">
        <v>1.06166</v>
      </c>
      <c r="H36">
        <v>0.09888</v>
      </c>
      <c r="I36">
        <v>-1.14829</v>
      </c>
      <c r="J36">
        <v>-0.28783</v>
      </c>
      <c r="K36">
        <v>-0.95946</v>
      </c>
      <c r="L36">
        <v>-0.78348</v>
      </c>
      <c r="M36">
        <v>-0.69363</v>
      </c>
      <c r="N36">
        <v>-0.89502</v>
      </c>
      <c r="O36">
        <v>0.4662</v>
      </c>
      <c r="P36">
        <v>-0.67911</v>
      </c>
      <c r="Q36">
        <v>-0.93216</v>
      </c>
      <c r="R36">
        <v>-0.3578</v>
      </c>
      <c r="S36">
        <v>-1.07763</v>
      </c>
    </row>
    <row r="37" spans="1:19">
      <c r="A37">
        <v>1.56828</v>
      </c>
      <c r="B37">
        <v>-0.28108</v>
      </c>
      <c r="C37">
        <v>1.77083</v>
      </c>
      <c r="D37">
        <v>-1.47578</v>
      </c>
      <c r="E37">
        <v>0.94064</v>
      </c>
      <c r="F37">
        <v>1.53238</v>
      </c>
      <c r="G37">
        <v>-1.37912</v>
      </c>
      <c r="H37">
        <v>1.1238</v>
      </c>
      <c r="I37">
        <v>1.23834</v>
      </c>
      <c r="J37">
        <v>1.16223</v>
      </c>
      <c r="K37">
        <v>1.58039</v>
      </c>
      <c r="L37">
        <v>0.96791</v>
      </c>
      <c r="M37">
        <v>0.60963</v>
      </c>
      <c r="N37">
        <v>0.57755</v>
      </c>
      <c r="O37">
        <v>-0.00731</v>
      </c>
      <c r="P37">
        <v>0.95767</v>
      </c>
      <c r="Q37">
        <v>0.51484</v>
      </c>
      <c r="R37">
        <v>1.45271</v>
      </c>
      <c r="S37">
        <v>0.02124</v>
      </c>
    </row>
    <row r="38" spans="1:19">
      <c r="A38">
        <v>-1.21182</v>
      </c>
      <c r="B38">
        <v>0.72076</v>
      </c>
      <c r="C38">
        <v>-0.71016</v>
      </c>
      <c r="D38">
        <v>1.01776</v>
      </c>
      <c r="E38">
        <v>-0.68647</v>
      </c>
      <c r="F38">
        <v>-1.15344</v>
      </c>
      <c r="G38">
        <v>1.04471</v>
      </c>
      <c r="H38">
        <v>-0.34241</v>
      </c>
      <c r="I38">
        <v>-1.34976</v>
      </c>
      <c r="J38">
        <v>-1.07229</v>
      </c>
      <c r="K38">
        <v>-1.17387</v>
      </c>
      <c r="L38">
        <v>-0.75659</v>
      </c>
      <c r="M38">
        <v>-0.7716</v>
      </c>
      <c r="N38">
        <v>-0.62105</v>
      </c>
      <c r="O38">
        <v>-0.21025</v>
      </c>
      <c r="P38">
        <v>-0.78288</v>
      </c>
      <c r="Q38">
        <v>-0.5933</v>
      </c>
      <c r="R38">
        <v>-0.50195</v>
      </c>
      <c r="S38">
        <v>-0.8203</v>
      </c>
    </row>
    <row r="39" spans="1:19">
      <c r="A39">
        <v>0.75138</v>
      </c>
      <c r="B39">
        <v>0.81618</v>
      </c>
      <c r="C39">
        <v>-0.03353</v>
      </c>
      <c r="D39">
        <v>-0.11798</v>
      </c>
      <c r="E39">
        <v>1.32674</v>
      </c>
      <c r="F39">
        <v>0.39577</v>
      </c>
      <c r="G39">
        <v>-0.02313</v>
      </c>
      <c r="H39">
        <v>-0.94028</v>
      </c>
      <c r="I39">
        <v>0.94389</v>
      </c>
      <c r="J39">
        <v>1.20977</v>
      </c>
      <c r="K39">
        <v>0.51662</v>
      </c>
      <c r="L39">
        <v>0.52082</v>
      </c>
      <c r="M39">
        <v>-0.08098</v>
      </c>
      <c r="N39">
        <v>0.81727</v>
      </c>
      <c r="O39">
        <v>-1.15727</v>
      </c>
      <c r="P39">
        <v>0.00484</v>
      </c>
      <c r="Q39">
        <v>1.11928</v>
      </c>
      <c r="R39">
        <v>0.37447</v>
      </c>
      <c r="S39">
        <v>1.34963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abSelected="1" zoomScale="40" zoomScaleNormal="40" workbookViewId="0">
      <selection activeCell="B3" sqref="B3:B21"/>
    </sheetView>
  </sheetViews>
  <sheetFormatPr defaultColWidth="8.88888888888889" defaultRowHeight="14.4"/>
  <sheetData>
    <row r="1" spans="1:1">
      <c r="A1" t="s">
        <v>104</v>
      </c>
    </row>
    <row r="2" ht="50" customHeight="1" spans="3:21"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</row>
    <row r="3" ht="50" customHeight="1" spans="1:21">
      <c r="A3" t="s">
        <v>105</v>
      </c>
      <c r="B3" t="s">
        <v>85</v>
      </c>
      <c r="C3">
        <v>1</v>
      </c>
      <c r="D3">
        <v>-0.357</v>
      </c>
      <c r="E3">
        <v>0.851</v>
      </c>
      <c r="F3">
        <v>-0.859</v>
      </c>
      <c r="G3">
        <v>0.651</v>
      </c>
      <c r="H3">
        <v>0.96</v>
      </c>
      <c r="I3">
        <v>-0.845</v>
      </c>
      <c r="J3">
        <v>0.59</v>
      </c>
      <c r="K3">
        <v>0.881</v>
      </c>
      <c r="L3">
        <v>0.845</v>
      </c>
      <c r="M3">
        <v>0.974</v>
      </c>
      <c r="N3">
        <v>0.749</v>
      </c>
      <c r="O3">
        <v>0.708</v>
      </c>
      <c r="P3">
        <v>0.608</v>
      </c>
      <c r="Q3">
        <v>-0.06</v>
      </c>
      <c r="R3">
        <v>0.712</v>
      </c>
      <c r="S3">
        <v>0.654</v>
      </c>
      <c r="T3">
        <v>0.678</v>
      </c>
      <c r="U3">
        <v>0.475</v>
      </c>
    </row>
    <row r="4" ht="50" customHeight="1" spans="2:21">
      <c r="B4" t="s">
        <v>86</v>
      </c>
      <c r="C4">
        <v>-0.357</v>
      </c>
      <c r="D4">
        <v>1</v>
      </c>
      <c r="E4">
        <v>-0.345</v>
      </c>
      <c r="F4">
        <v>0.494</v>
      </c>
      <c r="G4">
        <v>0.215</v>
      </c>
      <c r="H4">
        <v>-0.496</v>
      </c>
      <c r="I4">
        <v>0.606</v>
      </c>
      <c r="J4">
        <v>-0.22</v>
      </c>
      <c r="K4">
        <v>-0.305</v>
      </c>
      <c r="L4">
        <v>-0.096</v>
      </c>
      <c r="M4">
        <v>-0.429</v>
      </c>
      <c r="N4">
        <v>-0.597</v>
      </c>
      <c r="O4">
        <v>-0.666</v>
      </c>
      <c r="P4">
        <v>-0.386</v>
      </c>
      <c r="Q4">
        <v>-0.065</v>
      </c>
      <c r="R4">
        <v>-0.677</v>
      </c>
      <c r="S4">
        <v>-0.387</v>
      </c>
      <c r="T4">
        <v>-0.452</v>
      </c>
      <c r="U4">
        <v>-0.295</v>
      </c>
    </row>
    <row r="5" ht="50" customHeight="1" spans="2:21">
      <c r="B5" t="s">
        <v>87</v>
      </c>
      <c r="C5">
        <v>0.851</v>
      </c>
      <c r="D5">
        <v>-0.345</v>
      </c>
      <c r="E5">
        <v>1</v>
      </c>
      <c r="F5">
        <v>-0.955</v>
      </c>
      <c r="G5">
        <v>0.274</v>
      </c>
      <c r="H5">
        <v>0.923</v>
      </c>
      <c r="I5">
        <v>-0.92</v>
      </c>
      <c r="J5">
        <v>0.364</v>
      </c>
      <c r="K5">
        <v>0.826</v>
      </c>
      <c r="L5">
        <v>0.483</v>
      </c>
      <c r="M5">
        <v>0.924</v>
      </c>
      <c r="N5">
        <v>0.69</v>
      </c>
      <c r="O5">
        <v>0.762</v>
      </c>
      <c r="P5">
        <v>0.451</v>
      </c>
      <c r="Q5">
        <v>0.247</v>
      </c>
      <c r="R5">
        <v>0.735</v>
      </c>
      <c r="S5">
        <v>0.461</v>
      </c>
      <c r="T5">
        <v>0.556</v>
      </c>
      <c r="U5">
        <v>0.386</v>
      </c>
    </row>
    <row r="6" ht="50" customHeight="1" spans="2:21">
      <c r="B6" t="s">
        <v>88</v>
      </c>
      <c r="C6">
        <v>-0.859</v>
      </c>
      <c r="D6">
        <v>0.494</v>
      </c>
      <c r="E6">
        <v>-0.955</v>
      </c>
      <c r="F6">
        <v>1</v>
      </c>
      <c r="G6">
        <v>-0.19</v>
      </c>
      <c r="H6">
        <v>-0.963</v>
      </c>
      <c r="I6">
        <v>0.99</v>
      </c>
      <c r="J6">
        <v>-0.278</v>
      </c>
      <c r="K6">
        <v>-0.904</v>
      </c>
      <c r="L6">
        <v>-0.453</v>
      </c>
      <c r="M6">
        <v>-0.953</v>
      </c>
      <c r="N6">
        <v>-0.771</v>
      </c>
      <c r="O6">
        <v>-0.835</v>
      </c>
      <c r="P6">
        <v>-0.546</v>
      </c>
      <c r="Q6">
        <v>-0.21</v>
      </c>
      <c r="R6">
        <v>-0.822</v>
      </c>
      <c r="S6">
        <v>-0.559</v>
      </c>
      <c r="T6">
        <v>-0.552</v>
      </c>
      <c r="U6">
        <v>-0.577</v>
      </c>
    </row>
    <row r="7" ht="50" customHeight="1" spans="2:21">
      <c r="B7" t="s">
        <v>89</v>
      </c>
      <c r="C7">
        <v>0.651</v>
      </c>
      <c r="D7">
        <v>0.215</v>
      </c>
      <c r="E7">
        <v>0.274</v>
      </c>
      <c r="F7">
        <v>-0.19</v>
      </c>
      <c r="G7">
        <v>1</v>
      </c>
      <c r="H7">
        <v>0.418</v>
      </c>
      <c r="I7">
        <v>-0.148</v>
      </c>
      <c r="J7">
        <v>0.683</v>
      </c>
      <c r="K7">
        <v>0.391</v>
      </c>
      <c r="L7">
        <v>0.938</v>
      </c>
      <c r="M7">
        <v>0.472</v>
      </c>
      <c r="N7">
        <v>0.234</v>
      </c>
      <c r="O7">
        <v>0.083</v>
      </c>
      <c r="P7">
        <v>0.29</v>
      </c>
      <c r="Q7">
        <v>-0.365</v>
      </c>
      <c r="R7">
        <v>0.096</v>
      </c>
      <c r="S7">
        <v>0.363</v>
      </c>
      <c r="T7">
        <v>0.408</v>
      </c>
      <c r="U7">
        <v>0.038</v>
      </c>
    </row>
    <row r="8" ht="50" customHeight="1" spans="2:21">
      <c r="B8" t="s">
        <v>90</v>
      </c>
      <c r="C8">
        <v>0.96</v>
      </c>
      <c r="D8">
        <v>-0.496</v>
      </c>
      <c r="E8">
        <v>0.923</v>
      </c>
      <c r="F8">
        <v>-0.963</v>
      </c>
      <c r="G8">
        <v>0.418</v>
      </c>
      <c r="H8">
        <v>1</v>
      </c>
      <c r="I8">
        <v>-0.96</v>
      </c>
      <c r="J8">
        <v>0.455</v>
      </c>
      <c r="K8">
        <v>0.921</v>
      </c>
      <c r="L8">
        <v>0.667</v>
      </c>
      <c r="M8">
        <v>0.997</v>
      </c>
      <c r="N8">
        <v>0.805</v>
      </c>
      <c r="O8">
        <v>0.817</v>
      </c>
      <c r="P8">
        <v>0.613</v>
      </c>
      <c r="Q8">
        <v>0.061</v>
      </c>
      <c r="R8">
        <v>0.813</v>
      </c>
      <c r="S8">
        <v>0.645</v>
      </c>
      <c r="T8">
        <v>0.65</v>
      </c>
      <c r="U8">
        <v>0.555</v>
      </c>
    </row>
    <row r="9" ht="50" customHeight="1" spans="2:21">
      <c r="B9" t="s">
        <v>91</v>
      </c>
      <c r="C9">
        <v>-0.845</v>
      </c>
      <c r="D9">
        <v>0.606</v>
      </c>
      <c r="E9">
        <v>-0.92</v>
      </c>
      <c r="F9">
        <v>0.99</v>
      </c>
      <c r="G9">
        <v>-0.148</v>
      </c>
      <c r="H9">
        <v>-0.96</v>
      </c>
      <c r="I9">
        <v>1</v>
      </c>
      <c r="J9">
        <v>-0.285</v>
      </c>
      <c r="K9">
        <v>-0.882</v>
      </c>
      <c r="L9">
        <v>-0.438</v>
      </c>
      <c r="M9">
        <v>-0.94</v>
      </c>
      <c r="N9">
        <v>-0.804</v>
      </c>
      <c r="O9">
        <v>-0.864</v>
      </c>
      <c r="P9">
        <v>-0.578</v>
      </c>
      <c r="Q9">
        <v>-0.179</v>
      </c>
      <c r="R9">
        <v>-0.856</v>
      </c>
      <c r="S9">
        <v>-0.59</v>
      </c>
      <c r="T9">
        <v>-0.582</v>
      </c>
      <c r="U9">
        <v>-0.593</v>
      </c>
    </row>
    <row r="10" ht="50" customHeight="1" spans="2:21">
      <c r="B10" t="s">
        <v>92</v>
      </c>
      <c r="C10">
        <v>0.59</v>
      </c>
      <c r="D10">
        <v>-0.22</v>
      </c>
      <c r="E10">
        <v>0.364</v>
      </c>
      <c r="F10">
        <v>-0.278</v>
      </c>
      <c r="G10">
        <v>0.683</v>
      </c>
      <c r="H10">
        <v>0.455</v>
      </c>
      <c r="I10">
        <v>-0.285</v>
      </c>
      <c r="J10">
        <v>1</v>
      </c>
      <c r="K10">
        <v>0.207</v>
      </c>
      <c r="L10">
        <v>0.73</v>
      </c>
      <c r="M10">
        <v>0.47</v>
      </c>
      <c r="N10">
        <v>0.268</v>
      </c>
      <c r="O10">
        <v>0.233</v>
      </c>
      <c r="P10">
        <v>0.145</v>
      </c>
      <c r="Q10">
        <v>-0.091</v>
      </c>
      <c r="R10">
        <v>0.232</v>
      </c>
      <c r="S10">
        <v>0.203</v>
      </c>
      <c r="T10">
        <v>0.499</v>
      </c>
      <c r="U10">
        <v>-0.224</v>
      </c>
    </row>
    <row r="11" ht="50" customHeight="1" spans="2:21">
      <c r="B11" t="s">
        <v>93</v>
      </c>
      <c r="C11">
        <v>0.881</v>
      </c>
      <c r="D11">
        <v>-0.305</v>
      </c>
      <c r="E11">
        <v>0.826</v>
      </c>
      <c r="F11">
        <v>-0.904</v>
      </c>
      <c r="G11">
        <v>0.391</v>
      </c>
      <c r="H11">
        <v>0.921</v>
      </c>
      <c r="I11">
        <v>-0.882</v>
      </c>
      <c r="J11">
        <v>0.207</v>
      </c>
      <c r="K11">
        <v>1</v>
      </c>
      <c r="L11">
        <v>0.6</v>
      </c>
      <c r="M11">
        <v>0.927</v>
      </c>
      <c r="N11">
        <v>0.74</v>
      </c>
      <c r="O11">
        <v>0.719</v>
      </c>
      <c r="P11">
        <v>0.64</v>
      </c>
      <c r="Q11">
        <v>0.008</v>
      </c>
      <c r="R11">
        <v>0.728</v>
      </c>
      <c r="S11">
        <v>0.661</v>
      </c>
      <c r="T11">
        <v>0.52</v>
      </c>
      <c r="U11">
        <v>0.719</v>
      </c>
    </row>
    <row r="12" ht="50" customHeight="1" spans="2:21">
      <c r="B12" t="s">
        <v>94</v>
      </c>
      <c r="C12">
        <v>0.845</v>
      </c>
      <c r="D12">
        <v>-0.096</v>
      </c>
      <c r="E12">
        <v>0.483</v>
      </c>
      <c r="F12">
        <v>-0.453</v>
      </c>
      <c r="G12">
        <v>0.938</v>
      </c>
      <c r="H12">
        <v>0.667</v>
      </c>
      <c r="I12">
        <v>-0.438</v>
      </c>
      <c r="J12">
        <v>0.73</v>
      </c>
      <c r="K12">
        <v>0.6</v>
      </c>
      <c r="L12">
        <v>1</v>
      </c>
      <c r="M12">
        <v>0.703</v>
      </c>
      <c r="N12">
        <v>0.498</v>
      </c>
      <c r="O12">
        <v>0.359</v>
      </c>
      <c r="P12">
        <v>0.49</v>
      </c>
      <c r="Q12">
        <v>-0.328</v>
      </c>
      <c r="R12">
        <v>0.378</v>
      </c>
      <c r="S12">
        <v>0.559</v>
      </c>
      <c r="T12">
        <v>0.598</v>
      </c>
      <c r="U12">
        <v>0.236</v>
      </c>
    </row>
    <row r="13" ht="50" customHeight="1" spans="2:21">
      <c r="B13" t="s">
        <v>95</v>
      </c>
      <c r="C13">
        <v>0.974</v>
      </c>
      <c r="D13">
        <v>-0.429</v>
      </c>
      <c r="E13">
        <v>0.924</v>
      </c>
      <c r="F13">
        <v>-0.953</v>
      </c>
      <c r="G13">
        <v>0.472</v>
      </c>
      <c r="H13">
        <v>0.997</v>
      </c>
      <c r="I13">
        <v>-0.94</v>
      </c>
      <c r="J13">
        <v>0.47</v>
      </c>
      <c r="K13">
        <v>0.927</v>
      </c>
      <c r="L13">
        <v>0.703</v>
      </c>
      <c r="M13">
        <v>1</v>
      </c>
      <c r="N13">
        <v>0.786</v>
      </c>
      <c r="O13">
        <v>0.789</v>
      </c>
      <c r="P13">
        <v>0.606</v>
      </c>
      <c r="Q13">
        <v>0.052</v>
      </c>
      <c r="R13">
        <v>0.785</v>
      </c>
      <c r="S13">
        <v>0.639</v>
      </c>
      <c r="T13">
        <v>0.645</v>
      </c>
      <c r="U13">
        <v>0.546</v>
      </c>
    </row>
    <row r="14" ht="50" customHeight="1" spans="2:21">
      <c r="B14" t="s">
        <v>96</v>
      </c>
      <c r="C14">
        <v>0.749</v>
      </c>
      <c r="D14">
        <v>-0.597</v>
      </c>
      <c r="E14">
        <v>0.69</v>
      </c>
      <c r="F14">
        <v>-0.771</v>
      </c>
      <c r="G14">
        <v>0.234</v>
      </c>
      <c r="H14">
        <v>0.805</v>
      </c>
      <c r="I14">
        <v>-0.804</v>
      </c>
      <c r="J14">
        <v>0.268</v>
      </c>
      <c r="K14">
        <v>0.74</v>
      </c>
      <c r="L14">
        <v>0.498</v>
      </c>
      <c r="M14">
        <v>0.786</v>
      </c>
      <c r="N14">
        <v>1</v>
      </c>
      <c r="O14">
        <v>0.905</v>
      </c>
      <c r="P14">
        <v>0.886</v>
      </c>
      <c r="Q14">
        <v>-0.159</v>
      </c>
      <c r="R14">
        <v>0.953</v>
      </c>
      <c r="S14">
        <v>0.894</v>
      </c>
      <c r="T14">
        <v>0.885</v>
      </c>
      <c r="U14">
        <v>0.685</v>
      </c>
    </row>
    <row r="15" ht="50" customHeight="1" spans="2:21">
      <c r="B15" t="s">
        <v>97</v>
      </c>
      <c r="C15">
        <v>0.708</v>
      </c>
      <c r="D15">
        <v>-0.666</v>
      </c>
      <c r="E15">
        <v>0.762</v>
      </c>
      <c r="F15">
        <v>-0.835</v>
      </c>
      <c r="G15">
        <v>0.083</v>
      </c>
      <c r="H15">
        <v>0.817</v>
      </c>
      <c r="I15">
        <v>-0.864</v>
      </c>
      <c r="J15">
        <v>0.233</v>
      </c>
      <c r="K15">
        <v>0.719</v>
      </c>
      <c r="L15">
        <v>0.359</v>
      </c>
      <c r="M15">
        <v>0.789</v>
      </c>
      <c r="N15">
        <v>0.905</v>
      </c>
      <c r="O15">
        <v>1</v>
      </c>
      <c r="P15">
        <v>0.64</v>
      </c>
      <c r="Q15">
        <v>0.174</v>
      </c>
      <c r="R15">
        <v>0.976</v>
      </c>
      <c r="S15">
        <v>0.668</v>
      </c>
      <c r="T15">
        <v>0.696</v>
      </c>
      <c r="U15">
        <v>0.572</v>
      </c>
    </row>
    <row r="16" ht="50" customHeight="1" spans="2:21">
      <c r="B16" t="s">
        <v>98</v>
      </c>
      <c r="C16">
        <v>0.608</v>
      </c>
      <c r="D16">
        <v>-0.386</v>
      </c>
      <c r="E16">
        <v>0.451</v>
      </c>
      <c r="F16">
        <v>-0.546</v>
      </c>
      <c r="G16">
        <v>0.29</v>
      </c>
      <c r="H16">
        <v>0.613</v>
      </c>
      <c r="I16">
        <v>-0.578</v>
      </c>
      <c r="J16">
        <v>0.145</v>
      </c>
      <c r="K16">
        <v>0.64</v>
      </c>
      <c r="L16">
        <v>0.49</v>
      </c>
      <c r="M16">
        <v>0.606</v>
      </c>
      <c r="N16">
        <v>0.886</v>
      </c>
      <c r="O16">
        <v>0.64</v>
      </c>
      <c r="P16">
        <v>1</v>
      </c>
      <c r="Q16">
        <v>-0.537</v>
      </c>
      <c r="R16">
        <v>0.72</v>
      </c>
      <c r="S16">
        <v>0.985</v>
      </c>
      <c r="T16">
        <v>0.839</v>
      </c>
      <c r="U16">
        <v>0.708</v>
      </c>
    </row>
    <row r="17" ht="50" customHeight="1" spans="2:21">
      <c r="B17" t="s">
        <v>99</v>
      </c>
      <c r="C17">
        <v>-0.06</v>
      </c>
      <c r="D17">
        <v>-0.065</v>
      </c>
      <c r="E17">
        <v>0.247</v>
      </c>
      <c r="F17">
        <v>-0.21</v>
      </c>
      <c r="G17">
        <v>-0.365</v>
      </c>
      <c r="H17">
        <v>0.061</v>
      </c>
      <c r="I17">
        <v>-0.179</v>
      </c>
      <c r="J17">
        <v>-0.091</v>
      </c>
      <c r="K17">
        <v>0.008</v>
      </c>
      <c r="L17">
        <v>-0.328</v>
      </c>
      <c r="M17">
        <v>0.052</v>
      </c>
      <c r="N17">
        <v>-0.159</v>
      </c>
      <c r="O17">
        <v>0.174</v>
      </c>
      <c r="P17">
        <v>-0.537</v>
      </c>
      <c r="Q17">
        <v>1</v>
      </c>
      <c r="R17">
        <v>0.118</v>
      </c>
      <c r="S17">
        <v>-0.538</v>
      </c>
      <c r="T17">
        <v>-0.346</v>
      </c>
      <c r="U17">
        <v>-0.091</v>
      </c>
    </row>
    <row r="18" ht="50" customHeight="1" spans="2:21">
      <c r="B18" t="s">
        <v>100</v>
      </c>
      <c r="C18">
        <v>0.712</v>
      </c>
      <c r="D18">
        <v>-0.677</v>
      </c>
      <c r="E18">
        <v>0.735</v>
      </c>
      <c r="F18">
        <v>-0.822</v>
      </c>
      <c r="G18">
        <v>0.096</v>
      </c>
      <c r="H18">
        <v>0.813</v>
      </c>
      <c r="I18">
        <v>-0.856</v>
      </c>
      <c r="J18">
        <v>0.232</v>
      </c>
      <c r="K18">
        <v>0.728</v>
      </c>
      <c r="L18">
        <v>0.378</v>
      </c>
      <c r="M18">
        <v>0.785</v>
      </c>
      <c r="N18">
        <v>0.953</v>
      </c>
      <c r="O18">
        <v>0.976</v>
      </c>
      <c r="P18">
        <v>0.72</v>
      </c>
      <c r="Q18">
        <v>0.118</v>
      </c>
      <c r="R18">
        <v>1</v>
      </c>
      <c r="S18">
        <v>0.73</v>
      </c>
      <c r="T18">
        <v>0.769</v>
      </c>
      <c r="U18">
        <v>0.642</v>
      </c>
    </row>
    <row r="19" ht="50" customHeight="1" spans="2:21">
      <c r="B19" t="s">
        <v>101</v>
      </c>
      <c r="C19">
        <v>0.654</v>
      </c>
      <c r="D19">
        <v>-0.387</v>
      </c>
      <c r="E19">
        <v>0.461</v>
      </c>
      <c r="F19">
        <v>-0.559</v>
      </c>
      <c r="G19">
        <v>0.363</v>
      </c>
      <c r="H19">
        <v>0.645</v>
      </c>
      <c r="I19">
        <v>-0.59</v>
      </c>
      <c r="J19">
        <v>0.203</v>
      </c>
      <c r="K19">
        <v>0.661</v>
      </c>
      <c r="L19">
        <v>0.559</v>
      </c>
      <c r="M19">
        <v>0.639</v>
      </c>
      <c r="N19">
        <v>0.894</v>
      </c>
      <c r="O19">
        <v>0.668</v>
      </c>
      <c r="P19">
        <v>0.985</v>
      </c>
      <c r="Q19">
        <v>-0.538</v>
      </c>
      <c r="R19">
        <v>0.73</v>
      </c>
      <c r="S19">
        <v>1</v>
      </c>
      <c r="T19">
        <v>0.846</v>
      </c>
      <c r="U19">
        <v>0.717</v>
      </c>
    </row>
    <row r="20" ht="50" customHeight="1" spans="2:21">
      <c r="B20" t="s">
        <v>102</v>
      </c>
      <c r="C20">
        <v>0.678</v>
      </c>
      <c r="D20">
        <v>-0.452</v>
      </c>
      <c r="E20">
        <v>0.556</v>
      </c>
      <c r="F20">
        <v>-0.552</v>
      </c>
      <c r="G20">
        <v>0.408</v>
      </c>
      <c r="H20">
        <v>0.65</v>
      </c>
      <c r="I20">
        <v>-0.582</v>
      </c>
      <c r="J20">
        <v>0.499</v>
      </c>
      <c r="K20">
        <v>0.52</v>
      </c>
      <c r="L20">
        <v>0.598</v>
      </c>
      <c r="M20">
        <v>0.645</v>
      </c>
      <c r="N20">
        <v>0.885</v>
      </c>
      <c r="O20">
        <v>0.696</v>
      </c>
      <c r="P20">
        <v>0.839</v>
      </c>
      <c r="Q20">
        <v>-0.346</v>
      </c>
      <c r="R20">
        <v>0.769</v>
      </c>
      <c r="S20">
        <v>0.846</v>
      </c>
      <c r="T20">
        <v>1</v>
      </c>
      <c r="U20">
        <v>0.405</v>
      </c>
    </row>
    <row r="21" ht="50" customHeight="1" spans="2:21">
      <c r="B21" t="s">
        <v>103</v>
      </c>
      <c r="C21">
        <v>0.475</v>
      </c>
      <c r="D21">
        <v>-0.295</v>
      </c>
      <c r="E21">
        <v>0.386</v>
      </c>
      <c r="F21">
        <v>-0.577</v>
      </c>
      <c r="G21">
        <v>0.038</v>
      </c>
      <c r="H21">
        <v>0.555</v>
      </c>
      <c r="I21">
        <v>-0.593</v>
      </c>
      <c r="J21">
        <v>-0.224</v>
      </c>
      <c r="K21">
        <v>0.719</v>
      </c>
      <c r="L21">
        <v>0.236</v>
      </c>
      <c r="M21">
        <v>0.546</v>
      </c>
      <c r="N21">
        <v>0.685</v>
      </c>
      <c r="O21">
        <v>0.572</v>
      </c>
      <c r="P21">
        <v>0.708</v>
      </c>
      <c r="Q21">
        <v>-0.091</v>
      </c>
      <c r="R21">
        <v>0.642</v>
      </c>
      <c r="S21">
        <v>0.717</v>
      </c>
      <c r="T21">
        <v>0.405</v>
      </c>
      <c r="U21">
        <v>1</v>
      </c>
    </row>
    <row r="22" spans="1:1">
      <c r="A22" t="s">
        <v>106</v>
      </c>
    </row>
  </sheetData>
  <conditionalFormatting sqref="B2:U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B24" sqref="B24"/>
    </sheetView>
  </sheetViews>
  <sheetFormatPr defaultColWidth="8.88888888888889" defaultRowHeight="14.4"/>
  <cols>
    <col min="2" max="3" width="9.66666666666667"/>
    <col min="9" max="9" width="20.8888888888889" customWidth="1"/>
    <col min="10" max="10" width="12.8888888888889"/>
  </cols>
  <sheetData>
    <row r="1" spans="1:9">
      <c r="A1" s="7" t="s">
        <v>107</v>
      </c>
      <c r="B1" s="7"/>
      <c r="C1" s="7"/>
      <c r="D1" s="7"/>
      <c r="E1" s="7"/>
      <c r="F1" s="7"/>
      <c r="G1" s="7"/>
      <c r="I1" t="s">
        <v>108</v>
      </c>
    </row>
    <row r="2" spans="1:7">
      <c r="A2" s="7" t="s">
        <v>109</v>
      </c>
      <c r="B2" s="7" t="s">
        <v>110</v>
      </c>
      <c r="C2" s="7"/>
      <c r="D2" s="7"/>
      <c r="E2" s="7" t="s">
        <v>111</v>
      </c>
      <c r="F2" s="7"/>
      <c r="G2" s="7"/>
    </row>
    <row r="3" spans="1:7">
      <c r="A3" s="7"/>
      <c r="B3" s="7" t="s">
        <v>112</v>
      </c>
      <c r="C3" s="7" t="s">
        <v>113</v>
      </c>
      <c r="D3" s="7" t="s">
        <v>114</v>
      </c>
      <c r="E3" s="7" t="s">
        <v>112</v>
      </c>
      <c r="F3" s="7" t="s">
        <v>113</v>
      </c>
      <c r="G3" s="7" t="s">
        <v>114</v>
      </c>
    </row>
    <row r="4" spans="1:9">
      <c r="A4" s="7">
        <v>1</v>
      </c>
      <c r="B4" s="7">
        <v>11.77</v>
      </c>
      <c r="C4" s="7">
        <v>61.949</v>
      </c>
      <c r="D4" s="7">
        <v>61.949</v>
      </c>
      <c r="E4" s="7">
        <v>11.77</v>
      </c>
      <c r="F4" s="7">
        <v>61.949</v>
      </c>
      <c r="G4" s="7">
        <v>61.949</v>
      </c>
      <c r="H4" s="3" t="s">
        <v>115</v>
      </c>
      <c r="I4">
        <f>SQRT(B4)</f>
        <v>3.43074335968169</v>
      </c>
    </row>
    <row r="5" spans="1:9">
      <c r="A5" s="7">
        <v>2</v>
      </c>
      <c r="B5" s="7">
        <v>2.717</v>
      </c>
      <c r="C5" s="7">
        <v>14.301</v>
      </c>
      <c r="D5" s="7">
        <v>76.25</v>
      </c>
      <c r="E5" s="7">
        <v>2.717</v>
      </c>
      <c r="F5" s="7">
        <v>14.301</v>
      </c>
      <c r="G5" s="7">
        <v>76.25</v>
      </c>
      <c r="H5" s="3" t="s">
        <v>116</v>
      </c>
      <c r="I5">
        <f>SQRT(B5)</f>
        <v>1.64833249073116</v>
      </c>
    </row>
    <row r="6" spans="1:9">
      <c r="A6" s="7">
        <v>3</v>
      </c>
      <c r="B6" s="7">
        <v>2.176</v>
      </c>
      <c r="C6" s="7">
        <v>11.453</v>
      </c>
      <c r="D6" s="7">
        <v>87.702</v>
      </c>
      <c r="E6" s="7">
        <v>2.176</v>
      </c>
      <c r="F6" s="7">
        <v>11.453</v>
      </c>
      <c r="G6" s="7">
        <v>87.702</v>
      </c>
      <c r="H6" s="3" t="s">
        <v>117</v>
      </c>
      <c r="I6">
        <f>SQRT(B6)</f>
        <v>1.47512711316686</v>
      </c>
    </row>
    <row r="7" spans="1:7">
      <c r="A7" s="7">
        <v>4</v>
      </c>
      <c r="B7" s="7">
        <v>1.194</v>
      </c>
      <c r="C7" s="7">
        <v>6.284</v>
      </c>
      <c r="D7" s="7">
        <v>93.987</v>
      </c>
      <c r="E7" s="7">
        <v>1.194</v>
      </c>
      <c r="F7" s="7">
        <v>6.284</v>
      </c>
      <c r="G7" s="7">
        <v>93.987</v>
      </c>
    </row>
    <row r="8" spans="1:7">
      <c r="A8" s="7">
        <v>5</v>
      </c>
      <c r="B8" s="7">
        <v>0.45</v>
      </c>
      <c r="C8" s="7">
        <v>2.368</v>
      </c>
      <c r="D8" s="7">
        <v>96.355</v>
      </c>
      <c r="E8" s="7"/>
      <c r="F8" s="7"/>
      <c r="G8" s="7"/>
    </row>
    <row r="9" spans="1:7">
      <c r="A9" s="7">
        <v>6</v>
      </c>
      <c r="B9" s="7">
        <v>0.395</v>
      </c>
      <c r="C9" s="7">
        <v>2.079</v>
      </c>
      <c r="D9" s="7">
        <v>98.434</v>
      </c>
      <c r="E9" s="7"/>
      <c r="F9" s="7"/>
      <c r="G9" s="7"/>
    </row>
    <row r="10" spans="1:7">
      <c r="A10" s="7">
        <v>7</v>
      </c>
      <c r="B10" s="7">
        <v>0.149</v>
      </c>
      <c r="C10" s="7">
        <v>0.785</v>
      </c>
      <c r="D10" s="7">
        <v>99.219</v>
      </c>
      <c r="E10" s="7"/>
      <c r="F10" s="7"/>
      <c r="G10" s="7"/>
    </row>
    <row r="11" spans="1:7">
      <c r="A11" s="7">
        <v>8</v>
      </c>
      <c r="B11" s="7">
        <v>0.068</v>
      </c>
      <c r="C11" s="7">
        <v>0.36</v>
      </c>
      <c r="D11" s="7">
        <v>99.579</v>
      </c>
      <c r="E11" s="7"/>
      <c r="F11" s="7"/>
      <c r="G11" s="7"/>
    </row>
    <row r="12" spans="1:7">
      <c r="A12" s="7">
        <v>9</v>
      </c>
      <c r="B12" s="7">
        <v>0.037</v>
      </c>
      <c r="C12" s="7">
        <v>0.194</v>
      </c>
      <c r="D12" s="7">
        <v>99.773</v>
      </c>
      <c r="E12" s="7"/>
      <c r="F12" s="7"/>
      <c r="G12" s="7"/>
    </row>
    <row r="13" spans="1:7">
      <c r="A13" s="7">
        <v>10</v>
      </c>
      <c r="B13" s="7">
        <v>0.021</v>
      </c>
      <c r="C13" s="7">
        <v>0.11</v>
      </c>
      <c r="D13" s="7">
        <v>99.883</v>
      </c>
      <c r="E13" s="7"/>
      <c r="F13" s="7"/>
      <c r="G13" s="7"/>
    </row>
    <row r="14" spans="1:7">
      <c r="A14" s="7">
        <v>11</v>
      </c>
      <c r="B14" s="7">
        <v>0.011</v>
      </c>
      <c r="C14" s="7">
        <v>0.06</v>
      </c>
      <c r="D14" s="7">
        <v>99.942</v>
      </c>
      <c r="E14" s="7"/>
      <c r="F14" s="7"/>
      <c r="G14" s="7"/>
    </row>
    <row r="15" spans="1:7">
      <c r="A15" s="7">
        <v>12</v>
      </c>
      <c r="B15" s="7">
        <v>0.006</v>
      </c>
      <c r="C15" s="7">
        <v>0.034</v>
      </c>
      <c r="D15" s="7">
        <v>99.976</v>
      </c>
      <c r="E15" s="7"/>
      <c r="F15" s="7"/>
      <c r="G15" s="7"/>
    </row>
    <row r="16" spans="1:7">
      <c r="A16" s="7">
        <v>13</v>
      </c>
      <c r="B16" s="7">
        <v>0.003</v>
      </c>
      <c r="C16" s="7">
        <v>0.016</v>
      </c>
      <c r="D16" s="7">
        <v>99.992</v>
      </c>
      <c r="E16" s="7"/>
      <c r="F16" s="7"/>
      <c r="G16" s="7"/>
    </row>
    <row r="17" spans="1:7">
      <c r="A17" s="7">
        <v>14</v>
      </c>
      <c r="B17" s="7">
        <v>0.001</v>
      </c>
      <c r="C17" s="7">
        <v>0.004</v>
      </c>
      <c r="D17" s="7">
        <v>99.996</v>
      </c>
      <c r="E17" s="7"/>
      <c r="F17" s="7"/>
      <c r="G17" s="7"/>
    </row>
    <row r="18" spans="1:7">
      <c r="A18" s="7">
        <v>15</v>
      </c>
      <c r="B18" s="7">
        <v>0.001</v>
      </c>
      <c r="C18" s="7">
        <v>0.003</v>
      </c>
      <c r="D18" s="7">
        <v>99.999</v>
      </c>
      <c r="E18" s="7"/>
      <c r="F18" s="7"/>
      <c r="G18" s="7"/>
    </row>
    <row r="19" spans="1:7">
      <c r="A19" s="7">
        <v>16</v>
      </c>
      <c r="B19" s="7">
        <v>0</v>
      </c>
      <c r="C19" s="7">
        <v>0.001</v>
      </c>
      <c r="D19" s="7">
        <v>100</v>
      </c>
      <c r="E19" s="7"/>
      <c r="F19" s="7"/>
      <c r="G19" s="7"/>
    </row>
    <row r="20" spans="1:7">
      <c r="A20" s="7">
        <v>17</v>
      </c>
      <c r="B20" s="8">
        <v>4.594e-5</v>
      </c>
      <c r="C20" s="7">
        <v>0</v>
      </c>
      <c r="D20" s="7">
        <v>100</v>
      </c>
      <c r="E20" s="7"/>
      <c r="F20" s="7"/>
      <c r="G20" s="7"/>
    </row>
    <row r="21" spans="1:7">
      <c r="A21" s="7">
        <v>18</v>
      </c>
      <c r="B21" s="8">
        <v>7.624e-6</v>
      </c>
      <c r="C21" s="8">
        <v>4.013e-5</v>
      </c>
      <c r="D21" s="7">
        <v>100</v>
      </c>
      <c r="E21" s="7"/>
      <c r="F21" s="7"/>
      <c r="G21" s="7"/>
    </row>
    <row r="22" spans="1:7">
      <c r="A22" s="7">
        <v>19</v>
      </c>
      <c r="B22" s="8">
        <v>2.545e-12</v>
      </c>
      <c r="C22" s="8">
        <v>1.339e-11</v>
      </c>
      <c r="D22" s="7">
        <v>100</v>
      </c>
      <c r="E22" s="7"/>
      <c r="F22" s="7"/>
      <c r="G22" s="7"/>
    </row>
    <row r="23" spans="1:1">
      <c r="A23" t="s">
        <v>118</v>
      </c>
    </row>
  </sheetData>
  <mergeCells count="3">
    <mergeCell ref="A1:G1"/>
    <mergeCell ref="B2:D2"/>
    <mergeCell ref="E2: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13" workbookViewId="0">
      <selection activeCell="A24" sqref="A24"/>
    </sheetView>
  </sheetViews>
  <sheetFormatPr defaultColWidth="8.88888888888889" defaultRowHeight="14.4"/>
  <cols>
    <col min="1" max="1" width="49" customWidth="1"/>
    <col min="7" max="9" width="14.1111111111111"/>
  </cols>
  <sheetData>
    <row r="1" spans="1:1">
      <c r="A1" t="s">
        <v>119</v>
      </c>
    </row>
    <row r="2" spans="2:7">
      <c r="B2" s="3" t="s">
        <v>109</v>
      </c>
      <c r="C2" s="4"/>
      <c r="D2" s="4"/>
      <c r="E2" s="4"/>
      <c r="G2" t="s">
        <v>120</v>
      </c>
    </row>
    <row r="3" spans="2:10">
      <c r="B3" s="4">
        <v>1</v>
      </c>
      <c r="C3" s="4">
        <v>2</v>
      </c>
      <c r="D3" s="4">
        <v>3</v>
      </c>
      <c r="E3" s="4">
        <v>4</v>
      </c>
      <c r="G3">
        <v>1</v>
      </c>
      <c r="H3">
        <v>2</v>
      </c>
      <c r="I3">
        <v>3</v>
      </c>
      <c r="J3">
        <v>4</v>
      </c>
    </row>
    <row r="4" spans="1:9">
      <c r="A4" t="s">
        <v>121</v>
      </c>
      <c r="B4" s="4">
        <v>0.93</v>
      </c>
      <c r="C4" s="4">
        <v>0.234</v>
      </c>
      <c r="D4" s="4">
        <v>0.256</v>
      </c>
      <c r="E4" s="4">
        <v>0.084</v>
      </c>
      <c r="G4">
        <f>B4/3.430743</f>
        <v>0.271078305778078</v>
      </c>
      <c r="H4">
        <f>C4/1.648332</f>
        <v>0.141961692183371</v>
      </c>
      <c r="I4">
        <f>D4/1.475127</f>
        <v>0.173544379568674</v>
      </c>
    </row>
    <row r="5" spans="1:9">
      <c r="A5" t="s">
        <v>122</v>
      </c>
      <c r="B5" s="4">
        <v>-0.536</v>
      </c>
      <c r="C5" s="4">
        <v>0.393</v>
      </c>
      <c r="D5" s="4">
        <v>0.119</v>
      </c>
      <c r="E5" s="4">
        <v>0.593</v>
      </c>
      <c r="G5">
        <f t="shared" ref="G5:G22" si="0">B5/3.430743</f>
        <v>-0.156234378383924</v>
      </c>
      <c r="H5">
        <f t="shared" ref="H5:H22" si="1">C5/1.648332</f>
        <v>0.238422842000277</v>
      </c>
      <c r="I5">
        <f t="shared" ref="I5:I22" si="2">D5/1.475127</f>
        <v>0.080671020190126</v>
      </c>
    </row>
    <row r="6" spans="1:9">
      <c r="A6" t="s">
        <v>123</v>
      </c>
      <c r="B6" s="4">
        <v>0.851</v>
      </c>
      <c r="C6" s="4">
        <v>-0.161</v>
      </c>
      <c r="D6" s="4">
        <v>0.383</v>
      </c>
      <c r="E6" s="4">
        <v>0.09</v>
      </c>
      <c r="G6">
        <f t="shared" si="0"/>
        <v>0.248051223889402</v>
      </c>
      <c r="H6">
        <f t="shared" si="1"/>
        <v>-0.0976744976133449</v>
      </c>
      <c r="I6">
        <f t="shared" si="2"/>
        <v>0.259638661620322</v>
      </c>
    </row>
    <row r="7" spans="1:9">
      <c r="A7" t="s">
        <v>124</v>
      </c>
      <c r="B7" s="4">
        <v>-0.91</v>
      </c>
      <c r="C7" s="4">
        <v>0.266</v>
      </c>
      <c r="D7" s="4">
        <v>-0.249</v>
      </c>
      <c r="E7" s="4">
        <v>-0.118</v>
      </c>
      <c r="G7">
        <f t="shared" si="0"/>
        <v>-0.265248664793603</v>
      </c>
      <c r="H7">
        <f t="shared" si="1"/>
        <v>0.161375256926396</v>
      </c>
      <c r="I7">
        <f t="shared" si="2"/>
        <v>-0.168799025439843</v>
      </c>
    </row>
    <row r="8" spans="1:9">
      <c r="A8" t="s">
        <v>125</v>
      </c>
      <c r="B8" s="4">
        <v>0.411</v>
      </c>
      <c r="C8" s="4">
        <v>0.847</v>
      </c>
      <c r="D8" s="4">
        <v>0.223</v>
      </c>
      <c r="E8" s="4">
        <v>0.138</v>
      </c>
      <c r="G8">
        <f t="shared" si="0"/>
        <v>0.119799122230957</v>
      </c>
      <c r="H8">
        <f t="shared" si="1"/>
        <v>0.513852791791945</v>
      </c>
      <c r="I8">
        <f t="shared" si="2"/>
        <v>0.1511734243899</v>
      </c>
    </row>
    <row r="9" spans="1:9">
      <c r="A9" t="s">
        <v>126</v>
      </c>
      <c r="B9" s="4">
        <v>0.963</v>
      </c>
      <c r="C9" s="4">
        <v>-0.031</v>
      </c>
      <c r="D9" s="4">
        <v>0.235</v>
      </c>
      <c r="E9" s="4">
        <v>0.065</v>
      </c>
      <c r="G9">
        <f t="shared" si="0"/>
        <v>0.280697213402461</v>
      </c>
      <c r="H9">
        <f t="shared" si="1"/>
        <v>-0.0188068908448055</v>
      </c>
      <c r="I9">
        <f t="shared" si="2"/>
        <v>0.159308317182182</v>
      </c>
    </row>
    <row r="10" spans="1:9">
      <c r="A10" t="s">
        <v>127</v>
      </c>
      <c r="B10" s="4">
        <v>-0.921</v>
      </c>
      <c r="C10" s="4">
        <v>0.294</v>
      </c>
      <c r="D10" s="4">
        <v>-0.187</v>
      </c>
      <c r="E10" s="4">
        <v>-0.028</v>
      </c>
      <c r="G10">
        <f t="shared" si="0"/>
        <v>-0.268454967335064</v>
      </c>
      <c r="H10">
        <f t="shared" si="1"/>
        <v>0.178362126076543</v>
      </c>
      <c r="I10">
        <f t="shared" si="2"/>
        <v>-0.126768746013055</v>
      </c>
    </row>
    <row r="11" spans="1:9">
      <c r="A11" t="s">
        <v>128</v>
      </c>
      <c r="B11" s="4">
        <v>0.421</v>
      </c>
      <c r="C11" s="4">
        <v>0.589</v>
      </c>
      <c r="D11" s="4">
        <v>0.423</v>
      </c>
      <c r="E11" s="4">
        <v>-0.48</v>
      </c>
      <c r="G11">
        <f t="shared" si="0"/>
        <v>0.122713942723194</v>
      </c>
      <c r="H11">
        <f t="shared" si="1"/>
        <v>0.357330926051305</v>
      </c>
      <c r="I11">
        <f t="shared" si="2"/>
        <v>0.286754970927927</v>
      </c>
    </row>
    <row r="12" spans="1:9">
      <c r="A12" t="s">
        <v>129</v>
      </c>
      <c r="B12" s="4">
        <v>0.895</v>
      </c>
      <c r="C12" s="4">
        <v>-0.059</v>
      </c>
      <c r="D12" s="4">
        <v>0.11</v>
      </c>
      <c r="E12" s="4">
        <v>0.384</v>
      </c>
      <c r="G12">
        <f t="shared" si="0"/>
        <v>0.260876434055247</v>
      </c>
      <c r="H12">
        <f t="shared" si="1"/>
        <v>-0.0357937599949525</v>
      </c>
      <c r="I12">
        <f t="shared" si="2"/>
        <v>0.0745698505959148</v>
      </c>
    </row>
    <row r="13" spans="1:9">
      <c r="A13" t="s">
        <v>130</v>
      </c>
      <c r="B13" s="4">
        <v>0.67</v>
      </c>
      <c r="C13" s="4">
        <v>0.686</v>
      </c>
      <c r="D13" s="4">
        <v>0.184</v>
      </c>
      <c r="E13" s="4">
        <v>0.041</v>
      </c>
      <c r="G13">
        <f t="shared" si="0"/>
        <v>0.195292972979906</v>
      </c>
      <c r="H13">
        <f t="shared" si="1"/>
        <v>0.4161782941786</v>
      </c>
      <c r="I13">
        <f t="shared" si="2"/>
        <v>0.124735022814985</v>
      </c>
    </row>
    <row r="14" spans="1:9">
      <c r="A14" t="s">
        <v>131</v>
      </c>
      <c r="B14" s="4">
        <v>0.956</v>
      </c>
      <c r="C14" s="4">
        <v>0.022</v>
      </c>
      <c r="D14" s="4">
        <v>0.257</v>
      </c>
      <c r="E14" s="4">
        <v>0.11</v>
      </c>
      <c r="G14">
        <f t="shared" si="0"/>
        <v>0.278656839057895</v>
      </c>
      <c r="H14">
        <f t="shared" si="1"/>
        <v>0.0133468257608297</v>
      </c>
      <c r="I14">
        <f t="shared" si="2"/>
        <v>0.174222287301365</v>
      </c>
    </row>
    <row r="15" spans="1:9">
      <c r="A15" t="s">
        <v>132</v>
      </c>
      <c r="B15" s="4">
        <v>0.93</v>
      </c>
      <c r="C15" s="4">
        <v>-0.096</v>
      </c>
      <c r="D15" s="4">
        <v>-0.292</v>
      </c>
      <c r="E15" s="4">
        <v>-0.131</v>
      </c>
      <c r="G15">
        <f t="shared" si="0"/>
        <v>0.271078305778078</v>
      </c>
      <c r="H15">
        <f t="shared" si="1"/>
        <v>-0.0582406942290752</v>
      </c>
      <c r="I15">
        <f t="shared" si="2"/>
        <v>-0.197949057945519</v>
      </c>
    </row>
    <row r="16" spans="1:9">
      <c r="A16" t="s">
        <v>133</v>
      </c>
      <c r="B16" s="4">
        <v>0.878</v>
      </c>
      <c r="C16" s="4">
        <v>-0.335</v>
      </c>
      <c r="D16" s="4">
        <v>-0.026</v>
      </c>
      <c r="E16" s="4">
        <v>-0.19</v>
      </c>
      <c r="G16">
        <f t="shared" si="0"/>
        <v>0.255921239218443</v>
      </c>
      <c r="H16">
        <f t="shared" si="1"/>
        <v>-0.203235755903544</v>
      </c>
      <c r="I16">
        <f t="shared" si="2"/>
        <v>-0.0176256010499435</v>
      </c>
    </row>
    <row r="17" spans="1:9">
      <c r="A17" t="s">
        <v>134</v>
      </c>
      <c r="B17" s="4">
        <v>0.784</v>
      </c>
      <c r="C17" s="4">
        <v>0.13</v>
      </c>
      <c r="D17" s="4">
        <v>-0.588</v>
      </c>
      <c r="E17" s="4">
        <v>0.04</v>
      </c>
      <c r="G17">
        <f t="shared" si="0"/>
        <v>0.228521926591412</v>
      </c>
      <c r="H17">
        <f t="shared" si="1"/>
        <v>0.0788676067685393</v>
      </c>
      <c r="I17">
        <f t="shared" si="2"/>
        <v>-0.398609746821799</v>
      </c>
    </row>
    <row r="18" spans="1:9">
      <c r="A18" t="s">
        <v>135</v>
      </c>
      <c r="B18" s="4">
        <v>-0.077</v>
      </c>
      <c r="C18" s="4">
        <v>-0.627</v>
      </c>
      <c r="D18" s="4">
        <v>0.669</v>
      </c>
      <c r="E18" s="4">
        <v>-0.021</v>
      </c>
      <c r="G18">
        <f t="shared" si="0"/>
        <v>-0.0224441177902279</v>
      </c>
      <c r="H18">
        <f t="shared" si="1"/>
        <v>-0.380384534183647</v>
      </c>
      <c r="I18">
        <f t="shared" si="2"/>
        <v>0.4535202731697</v>
      </c>
    </row>
    <row r="19" spans="1:9">
      <c r="A19" t="s">
        <v>136</v>
      </c>
      <c r="B19" s="4">
        <v>0.899</v>
      </c>
      <c r="C19" s="4">
        <v>-0.306</v>
      </c>
      <c r="D19" s="4">
        <v>-0.115</v>
      </c>
      <c r="E19" s="4">
        <v>-0.187</v>
      </c>
      <c r="G19">
        <f t="shared" si="0"/>
        <v>0.262042362252142</v>
      </c>
      <c r="H19">
        <f t="shared" si="1"/>
        <v>-0.185642212855177</v>
      </c>
      <c r="I19">
        <f t="shared" si="2"/>
        <v>-0.0779593892593655</v>
      </c>
    </row>
    <row r="20" spans="1:9">
      <c r="A20" t="s">
        <v>137</v>
      </c>
      <c r="B20" s="4">
        <v>0.81</v>
      </c>
      <c r="C20" s="4">
        <v>0.178</v>
      </c>
      <c r="D20" s="4">
        <v>-0.55</v>
      </c>
      <c r="E20" s="4">
        <v>0.039</v>
      </c>
      <c r="G20">
        <f t="shared" si="0"/>
        <v>0.236100459871229</v>
      </c>
      <c r="H20">
        <f t="shared" si="1"/>
        <v>0.107987953883077</v>
      </c>
      <c r="I20">
        <f t="shared" si="2"/>
        <v>-0.372849252979574</v>
      </c>
    </row>
    <row r="21" spans="1:9">
      <c r="A21" t="s">
        <v>138</v>
      </c>
      <c r="B21" s="4">
        <v>0.801</v>
      </c>
      <c r="C21" s="4">
        <v>0.233</v>
      </c>
      <c r="D21" s="4">
        <v>-0.301</v>
      </c>
      <c r="E21" s="4">
        <v>-0.325</v>
      </c>
      <c r="G21">
        <f t="shared" si="0"/>
        <v>0.233477121428215</v>
      </c>
      <c r="H21">
        <f t="shared" si="1"/>
        <v>0.141355018285151</v>
      </c>
      <c r="I21">
        <f t="shared" si="2"/>
        <v>-0.20405022753973</v>
      </c>
    </row>
    <row r="22" spans="1:9">
      <c r="A22" t="s">
        <v>139</v>
      </c>
      <c r="B22" s="4">
        <v>0.646</v>
      </c>
      <c r="C22" s="4">
        <v>-0.27</v>
      </c>
      <c r="D22" s="4">
        <v>-0.414</v>
      </c>
      <c r="E22" s="4">
        <v>0.448</v>
      </c>
      <c r="G22">
        <f t="shared" si="0"/>
        <v>0.188297403798536</v>
      </c>
      <c r="H22">
        <f t="shared" si="1"/>
        <v>-0.163801952519274</v>
      </c>
      <c r="I22">
        <f t="shared" si="2"/>
        <v>-0.280653801333716</v>
      </c>
    </row>
    <row r="23" spans="1:5">
      <c r="A23" t="s">
        <v>118</v>
      </c>
      <c r="B23" s="5" t="s">
        <v>140</v>
      </c>
      <c r="C23" s="6"/>
      <c r="D23" s="6"/>
      <c r="E23" s="6"/>
    </row>
    <row r="24" spans="1:1">
      <c r="A24" t="s">
        <v>141</v>
      </c>
    </row>
    <row r="26" spans="2:2">
      <c r="B26">
        <v>3.43074335968169</v>
      </c>
    </row>
    <row r="27" spans="2:2">
      <c r="B27">
        <v>1.64833249073116</v>
      </c>
    </row>
    <row r="28" spans="2:2">
      <c r="B28">
        <v>1.47512711316686</v>
      </c>
    </row>
  </sheetData>
  <mergeCells count="1">
    <mergeCell ref="B23:E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A31" sqref="A31"/>
    </sheetView>
  </sheetViews>
  <sheetFormatPr defaultColWidth="8.88888888888889" defaultRowHeight="14.4" outlineLevelCol="4"/>
  <cols>
    <col min="1" max="1" width="49" customWidth="1"/>
    <col min="2" max="5" width="7.66666666666667" customWidth="1"/>
  </cols>
  <sheetData>
    <row r="1" spans="1:1">
      <c r="A1" t="s">
        <v>142</v>
      </c>
    </row>
    <row r="2" spans="2:2">
      <c r="B2" t="s">
        <v>109</v>
      </c>
    </row>
    <row r="3" spans="2:5">
      <c r="B3">
        <v>1</v>
      </c>
      <c r="C3">
        <v>2</v>
      </c>
      <c r="D3">
        <v>3</v>
      </c>
      <c r="E3">
        <v>4</v>
      </c>
    </row>
    <row r="4" spans="1:5">
      <c r="A4" t="s">
        <v>121</v>
      </c>
      <c r="B4">
        <v>0.079</v>
      </c>
      <c r="C4">
        <v>0.086</v>
      </c>
      <c r="D4">
        <v>0.118</v>
      </c>
      <c r="E4">
        <v>0.07</v>
      </c>
    </row>
    <row r="5" spans="1:5">
      <c r="A5" t="s">
        <v>122</v>
      </c>
      <c r="B5">
        <v>-0.046</v>
      </c>
      <c r="C5">
        <v>0.145</v>
      </c>
      <c r="D5">
        <v>0.055</v>
      </c>
      <c r="E5">
        <v>0.497</v>
      </c>
    </row>
    <row r="6" spans="1:5">
      <c r="A6" t="s">
        <v>123</v>
      </c>
      <c r="B6">
        <v>0.072</v>
      </c>
      <c r="C6">
        <v>-0.059</v>
      </c>
      <c r="D6">
        <v>0.176</v>
      </c>
      <c r="E6">
        <v>0.075</v>
      </c>
    </row>
    <row r="7" spans="1:5">
      <c r="A7" t="s">
        <v>124</v>
      </c>
      <c r="B7">
        <v>-0.077</v>
      </c>
      <c r="C7">
        <v>0.098</v>
      </c>
      <c r="D7">
        <v>-0.114</v>
      </c>
      <c r="E7">
        <v>-0.099</v>
      </c>
    </row>
    <row r="8" spans="1:5">
      <c r="A8" t="s">
        <v>125</v>
      </c>
      <c r="B8">
        <v>0.035</v>
      </c>
      <c r="C8">
        <v>0.312</v>
      </c>
      <c r="D8">
        <v>0.102</v>
      </c>
      <c r="E8">
        <v>0.115</v>
      </c>
    </row>
    <row r="9" spans="1:5">
      <c r="A9" t="s">
        <v>126</v>
      </c>
      <c r="B9">
        <v>0.082</v>
      </c>
      <c r="C9">
        <v>-0.011</v>
      </c>
      <c r="D9">
        <v>0.108</v>
      </c>
      <c r="E9">
        <v>0.054</v>
      </c>
    </row>
    <row r="10" spans="1:5">
      <c r="A10" t="s">
        <v>127</v>
      </c>
      <c r="B10">
        <v>-0.078</v>
      </c>
      <c r="C10">
        <v>0.108</v>
      </c>
      <c r="D10">
        <v>-0.086</v>
      </c>
      <c r="E10">
        <v>-0.024</v>
      </c>
    </row>
    <row r="11" spans="1:5">
      <c r="A11" t="s">
        <v>128</v>
      </c>
      <c r="B11">
        <v>0.036</v>
      </c>
      <c r="C11">
        <v>0.217</v>
      </c>
      <c r="D11">
        <v>0.195</v>
      </c>
      <c r="E11">
        <v>-0.402</v>
      </c>
    </row>
    <row r="12" spans="1:5">
      <c r="A12" t="s">
        <v>129</v>
      </c>
      <c r="B12">
        <v>0.076</v>
      </c>
      <c r="C12">
        <v>-0.022</v>
      </c>
      <c r="D12">
        <v>0.051</v>
      </c>
      <c r="E12">
        <v>0.321</v>
      </c>
    </row>
    <row r="13" spans="1:5">
      <c r="A13" t="s">
        <v>130</v>
      </c>
      <c r="B13">
        <v>0.057</v>
      </c>
      <c r="C13">
        <v>0.252</v>
      </c>
      <c r="D13">
        <v>0.085</v>
      </c>
      <c r="E13">
        <v>0.034</v>
      </c>
    </row>
    <row r="14" spans="1:5">
      <c r="A14" t="s">
        <v>131</v>
      </c>
      <c r="B14">
        <v>0.081</v>
      </c>
      <c r="C14">
        <v>0.008</v>
      </c>
      <c r="D14">
        <v>0.118</v>
      </c>
      <c r="E14">
        <v>0.092</v>
      </c>
    </row>
    <row r="15" spans="1:5">
      <c r="A15" t="s">
        <v>132</v>
      </c>
      <c r="B15">
        <v>0.079</v>
      </c>
      <c r="C15">
        <v>-0.035</v>
      </c>
      <c r="D15">
        <v>-0.134</v>
      </c>
      <c r="E15">
        <v>-0.109</v>
      </c>
    </row>
    <row r="16" spans="1:5">
      <c r="A16" t="s">
        <v>133</v>
      </c>
      <c r="B16">
        <v>0.075</v>
      </c>
      <c r="C16">
        <v>-0.123</v>
      </c>
      <c r="D16">
        <v>-0.012</v>
      </c>
      <c r="E16">
        <v>-0.159</v>
      </c>
    </row>
    <row r="17" spans="1:5">
      <c r="A17" t="s">
        <v>134</v>
      </c>
      <c r="B17">
        <v>0.067</v>
      </c>
      <c r="C17">
        <v>0.048</v>
      </c>
      <c r="D17">
        <v>-0.27</v>
      </c>
      <c r="E17">
        <v>0.034</v>
      </c>
    </row>
    <row r="18" spans="1:5">
      <c r="A18" t="s">
        <v>135</v>
      </c>
      <c r="B18">
        <v>-0.007</v>
      </c>
      <c r="C18">
        <v>-0.231</v>
      </c>
      <c r="D18">
        <v>0.308</v>
      </c>
      <c r="E18">
        <v>-0.017</v>
      </c>
    </row>
    <row r="19" spans="1:5">
      <c r="A19" t="s">
        <v>136</v>
      </c>
      <c r="B19">
        <v>0.076</v>
      </c>
      <c r="C19">
        <v>-0.112</v>
      </c>
      <c r="D19">
        <v>-0.053</v>
      </c>
      <c r="E19">
        <v>-0.156</v>
      </c>
    </row>
    <row r="20" spans="1:5">
      <c r="A20" t="s">
        <v>137</v>
      </c>
      <c r="B20">
        <v>0.069</v>
      </c>
      <c r="C20">
        <v>0.065</v>
      </c>
      <c r="D20">
        <v>-0.253</v>
      </c>
      <c r="E20">
        <v>0.032</v>
      </c>
    </row>
    <row r="21" spans="1:5">
      <c r="A21" t="s">
        <v>138</v>
      </c>
      <c r="B21">
        <v>0.068</v>
      </c>
      <c r="C21">
        <v>0.086</v>
      </c>
      <c r="D21">
        <v>-0.138</v>
      </c>
      <c r="E21">
        <v>-0.272</v>
      </c>
    </row>
    <row r="22" spans="1:5">
      <c r="A22" t="s">
        <v>139</v>
      </c>
      <c r="B22">
        <v>0.055</v>
      </c>
      <c r="C22">
        <v>-0.099</v>
      </c>
      <c r="D22">
        <v>-0.19</v>
      </c>
      <c r="E22">
        <v>0.375</v>
      </c>
    </row>
    <row r="23" spans="1:1">
      <c r="A23" t="s">
        <v>143</v>
      </c>
    </row>
    <row r="24" spans="1:1">
      <c r="A24" t="s">
        <v>144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workbookViewId="0">
      <selection activeCell="E3" sqref="E3:E10"/>
    </sheetView>
  </sheetViews>
  <sheetFormatPr defaultColWidth="8.88888888888889" defaultRowHeight="14.4"/>
  <cols>
    <col min="5" max="5" width="12.8888888888889" customWidth="1"/>
    <col min="6" max="6" width="18.6666666666667" customWidth="1"/>
    <col min="7" max="7" width="19.7777777777778" customWidth="1"/>
    <col min="8" max="8" width="18.6666666666667" customWidth="1"/>
    <col min="13" max="13" width="10.7777777777778" customWidth="1"/>
    <col min="14" max="14" width="9.66666666666667" customWidth="1"/>
    <col min="15" max="15" width="8.66666666666667" customWidth="1"/>
    <col min="16" max="16" width="9.66666666666667" customWidth="1"/>
    <col min="17" max="17" width="14.1111111111111" customWidth="1"/>
  </cols>
  <sheetData>
    <row r="1" spans="5:17">
      <c r="E1" t="s">
        <v>19</v>
      </c>
      <c r="F1" t="s">
        <v>20</v>
      </c>
      <c r="G1" t="s">
        <v>21</v>
      </c>
      <c r="H1"/>
      <c r="M1" s="1" t="s">
        <v>145</v>
      </c>
      <c r="N1" s="1" t="s">
        <v>146</v>
      </c>
      <c r="O1" s="1"/>
      <c r="P1" s="1"/>
      <c r="Q1" s="1" t="s">
        <v>147</v>
      </c>
    </row>
    <row r="2" spans="2:17">
      <c r="B2" t="s">
        <v>148</v>
      </c>
      <c r="C2" t="s">
        <v>149</v>
      </c>
      <c r="D2" t="s">
        <v>150</v>
      </c>
      <c r="H2" t="s">
        <v>151</v>
      </c>
      <c r="I2" s="2">
        <v>0.619491218455857</v>
      </c>
      <c r="J2" s="2">
        <v>0.143006723155795</v>
      </c>
      <c r="K2" s="2">
        <v>0.114526408804761</v>
      </c>
      <c r="L2" s="2">
        <v>0.877024350416413</v>
      </c>
      <c r="M2" s="1"/>
      <c r="N2" t="s">
        <v>148</v>
      </c>
      <c r="O2" t="s">
        <v>149</v>
      </c>
      <c r="P2" t="s">
        <v>150</v>
      </c>
      <c r="Q2" s="1"/>
    </row>
    <row r="3" spans="1:17">
      <c r="A3" t="s">
        <v>41</v>
      </c>
      <c r="B3">
        <v>0.70916</v>
      </c>
      <c r="C3">
        <v>1.23121</v>
      </c>
      <c r="D3">
        <v>-0.49947</v>
      </c>
      <c r="E3">
        <v>0.054054054</v>
      </c>
      <c r="F3">
        <v>24.7</v>
      </c>
      <c r="G3">
        <v>3.01</v>
      </c>
      <c r="H3">
        <f>B3*0.619491/0.877024+C3*0.143007/0.877024+D3*0.114526/0.877024</f>
        <v>0.636456453654632</v>
      </c>
      <c r="M3" t="s">
        <v>41</v>
      </c>
      <c r="N3">
        <v>0.70916</v>
      </c>
      <c r="O3">
        <v>1.23121</v>
      </c>
      <c r="P3">
        <v>-0.49947</v>
      </c>
      <c r="Q3">
        <v>0.636456453654632</v>
      </c>
    </row>
    <row r="4" spans="1:17">
      <c r="A4" t="s">
        <v>42</v>
      </c>
      <c r="B4">
        <v>-0.92073</v>
      </c>
      <c r="C4">
        <v>0.31258</v>
      </c>
      <c r="D4">
        <v>0.2743</v>
      </c>
      <c r="E4">
        <v>0.027027027</v>
      </c>
      <c r="F4">
        <v>13.3</v>
      </c>
      <c r="G4">
        <v>2.08</v>
      </c>
      <c r="H4">
        <f t="shared" ref="H4:H39" si="0">B4*0.619491/0.877024+C4*0.143007/0.877024+D4*0.114526/0.877024</f>
        <v>-0.56357447295627</v>
      </c>
      <c r="M4" t="s">
        <v>42</v>
      </c>
      <c r="N4">
        <v>-0.92073</v>
      </c>
      <c r="O4">
        <v>0.31258</v>
      </c>
      <c r="P4">
        <v>0.2743</v>
      </c>
      <c r="Q4">
        <v>-0.56357447295627</v>
      </c>
    </row>
    <row r="5" spans="1:17">
      <c r="A5" t="s">
        <v>43</v>
      </c>
      <c r="B5">
        <v>0.70916</v>
      </c>
      <c r="C5">
        <v>1.23121</v>
      </c>
      <c r="D5">
        <v>-0.49947</v>
      </c>
      <c r="E5">
        <v>0.054054054</v>
      </c>
      <c r="F5">
        <v>24.4</v>
      </c>
      <c r="G5">
        <v>3.71</v>
      </c>
      <c r="H5">
        <f t="shared" si="0"/>
        <v>0.636456453654632</v>
      </c>
      <c r="M5" t="s">
        <v>43</v>
      </c>
      <c r="N5">
        <v>0.70916</v>
      </c>
      <c r="O5">
        <v>1.23121</v>
      </c>
      <c r="P5">
        <v>-0.49947</v>
      </c>
      <c r="Q5">
        <v>0.636456453654632</v>
      </c>
    </row>
    <row r="6" spans="1:17">
      <c r="A6" t="s">
        <v>44</v>
      </c>
      <c r="B6">
        <v>0.70916</v>
      </c>
      <c r="C6">
        <v>1.23121</v>
      </c>
      <c r="D6">
        <v>-0.49947</v>
      </c>
      <c r="E6">
        <v>0.054054054</v>
      </c>
      <c r="F6">
        <v>24.3</v>
      </c>
      <c r="G6">
        <v>4.3</v>
      </c>
      <c r="H6">
        <f t="shared" si="0"/>
        <v>0.636456453654632</v>
      </c>
      <c r="M6" t="s">
        <v>44</v>
      </c>
      <c r="N6">
        <v>0.70916</v>
      </c>
      <c r="O6">
        <v>1.23121</v>
      </c>
      <c r="P6">
        <v>-0.49947</v>
      </c>
      <c r="Q6">
        <v>0.636456453654632</v>
      </c>
    </row>
    <row r="7" spans="1:17">
      <c r="A7" t="s">
        <v>45</v>
      </c>
      <c r="B7">
        <v>0.50095</v>
      </c>
      <c r="C7">
        <v>0.95373</v>
      </c>
      <c r="D7">
        <v>-0.95751</v>
      </c>
      <c r="E7">
        <v>0.135135135</v>
      </c>
      <c r="F7">
        <v>18.2</v>
      </c>
      <c r="G7">
        <v>2.57</v>
      </c>
      <c r="H7">
        <f t="shared" si="0"/>
        <v>0.384327330038859</v>
      </c>
      <c r="M7" t="s">
        <v>45</v>
      </c>
      <c r="N7">
        <v>0.50095</v>
      </c>
      <c r="O7">
        <v>0.95373</v>
      </c>
      <c r="P7">
        <v>-0.95751</v>
      </c>
      <c r="Q7">
        <v>0.384327330038859</v>
      </c>
    </row>
    <row r="8" spans="1:17">
      <c r="A8" t="s">
        <v>46</v>
      </c>
      <c r="B8">
        <v>-0.97826</v>
      </c>
      <c r="C8">
        <v>0.27585</v>
      </c>
      <c r="D8">
        <v>0.34766</v>
      </c>
      <c r="E8">
        <v>0</v>
      </c>
      <c r="F8">
        <v>16.2</v>
      </c>
      <c r="G8">
        <v>4.15</v>
      </c>
      <c r="H8">
        <f t="shared" si="0"/>
        <v>-0.600620593678166</v>
      </c>
      <c r="M8" t="s">
        <v>46</v>
      </c>
      <c r="N8">
        <v>-0.97826</v>
      </c>
      <c r="O8">
        <v>0.27585</v>
      </c>
      <c r="P8">
        <v>0.34766</v>
      </c>
      <c r="Q8">
        <v>-0.600620593678166</v>
      </c>
    </row>
    <row r="9" spans="1:17">
      <c r="A9" t="s">
        <v>47</v>
      </c>
      <c r="B9">
        <v>-0.98132</v>
      </c>
      <c r="C9">
        <v>0.25298</v>
      </c>
      <c r="D9">
        <v>0.08133</v>
      </c>
      <c r="E9">
        <v>0.027027027</v>
      </c>
      <c r="F9">
        <v>15.4</v>
      </c>
      <c r="G9">
        <v>2.36</v>
      </c>
      <c r="H9">
        <f t="shared" si="0"/>
        <v>-0.641289859433721</v>
      </c>
      <c r="M9" t="s">
        <v>47</v>
      </c>
      <c r="N9">
        <v>-0.98132</v>
      </c>
      <c r="O9">
        <v>0.25298</v>
      </c>
      <c r="P9">
        <v>0.08133</v>
      </c>
      <c r="Q9">
        <v>-0.641289859433721</v>
      </c>
    </row>
    <row r="10" spans="1:17">
      <c r="A10" t="s">
        <v>48</v>
      </c>
      <c r="B10">
        <v>-0.82155</v>
      </c>
      <c r="C10">
        <v>0.10913</v>
      </c>
      <c r="D10">
        <v>-0.03377</v>
      </c>
      <c r="E10">
        <v>0.162162162</v>
      </c>
      <c r="F10">
        <v>9.3</v>
      </c>
      <c r="G10">
        <v>2.04</v>
      </c>
      <c r="H10">
        <f t="shared" si="0"/>
        <v>-0.56692179479695</v>
      </c>
      <c r="M10" t="s">
        <v>48</v>
      </c>
      <c r="N10">
        <v>-0.82155</v>
      </c>
      <c r="O10">
        <v>0.10913</v>
      </c>
      <c r="P10">
        <v>-0.03377</v>
      </c>
      <c r="Q10">
        <v>-0.56692179479695</v>
      </c>
    </row>
    <row r="11" spans="1:8">
      <c r="A11" t="s">
        <v>49</v>
      </c>
      <c r="B11">
        <v>-0.91379</v>
      </c>
      <c r="C11">
        <v>-0.38694</v>
      </c>
      <c r="D11">
        <v>-0.76123</v>
      </c>
      <c r="E11">
        <v>0.135135135</v>
      </c>
      <c r="F11">
        <v>16</v>
      </c>
      <c r="G11">
        <v>1.74</v>
      </c>
      <c r="H11">
        <f t="shared" si="0"/>
        <v>-0.807960142994947</v>
      </c>
    </row>
    <row r="12" spans="1:8">
      <c r="A12" t="s">
        <v>50</v>
      </c>
      <c r="B12">
        <v>-0.56755</v>
      </c>
      <c r="C12">
        <v>0.57507</v>
      </c>
      <c r="D12">
        <v>-0.38184</v>
      </c>
      <c r="E12">
        <v>0.135135135</v>
      </c>
      <c r="F12">
        <v>18.2</v>
      </c>
      <c r="G12">
        <v>3.43</v>
      </c>
      <c r="H12">
        <f t="shared" si="0"/>
        <v>-0.356984175347539</v>
      </c>
    </row>
    <row r="13" spans="1:8">
      <c r="A13" t="s">
        <v>51</v>
      </c>
      <c r="B13">
        <v>0.71603</v>
      </c>
      <c r="C13">
        <v>1.29219</v>
      </c>
      <c r="D13">
        <v>-0.3456</v>
      </c>
      <c r="E13">
        <v>0</v>
      </c>
      <c r="F13">
        <v>15.8</v>
      </c>
      <c r="G13">
        <v>1.32</v>
      </c>
      <c r="H13">
        <f t="shared" si="0"/>
        <v>0.671345562333528</v>
      </c>
    </row>
    <row r="14" spans="1:8">
      <c r="A14" t="s">
        <v>52</v>
      </c>
      <c r="B14">
        <v>-0.94386</v>
      </c>
      <c r="C14">
        <v>0.26823</v>
      </c>
      <c r="D14">
        <v>0.29275</v>
      </c>
      <c r="E14">
        <v>0.081081081</v>
      </c>
      <c r="F14">
        <v>9.3</v>
      </c>
      <c r="G14">
        <v>1.19</v>
      </c>
      <c r="H14">
        <f t="shared" si="0"/>
        <v>-0.58473487743779</v>
      </c>
    </row>
    <row r="15" spans="1:8">
      <c r="A15" t="s">
        <v>53</v>
      </c>
      <c r="B15">
        <v>-0.35693</v>
      </c>
      <c r="C15">
        <v>-2.72646</v>
      </c>
      <c r="D15">
        <v>-1.96522</v>
      </c>
      <c r="E15">
        <v>0.324324324</v>
      </c>
      <c r="F15">
        <v>23.2</v>
      </c>
      <c r="G15">
        <v>1.19</v>
      </c>
      <c r="H15">
        <f t="shared" si="0"/>
        <v>-0.953322341885741</v>
      </c>
    </row>
    <row r="16" spans="1:8">
      <c r="A16" t="s">
        <v>54</v>
      </c>
      <c r="B16">
        <v>-0.97826</v>
      </c>
      <c r="C16">
        <v>0.27585</v>
      </c>
      <c r="D16">
        <v>0.34766</v>
      </c>
      <c r="E16">
        <v>0.567567568</v>
      </c>
      <c r="F16">
        <v>12.5</v>
      </c>
      <c r="G16">
        <v>1.19</v>
      </c>
      <c r="H16">
        <f t="shared" si="0"/>
        <v>-0.600620593678166</v>
      </c>
    </row>
    <row r="17" spans="1:8">
      <c r="A17" t="s">
        <v>55</v>
      </c>
      <c r="B17">
        <v>1.62913</v>
      </c>
      <c r="C17">
        <v>-0.75011</v>
      </c>
      <c r="D17">
        <v>0.42104</v>
      </c>
      <c r="E17">
        <v>0.324324324</v>
      </c>
      <c r="F17">
        <v>9.7</v>
      </c>
      <c r="G17">
        <v>1.38</v>
      </c>
      <c r="H17">
        <f t="shared" si="0"/>
        <v>1.08341438672146</v>
      </c>
    </row>
    <row r="18" spans="1:8">
      <c r="A18" t="s">
        <v>56</v>
      </c>
      <c r="B18">
        <v>1.8257</v>
      </c>
      <c r="C18">
        <v>-0.15684</v>
      </c>
      <c r="D18">
        <v>-0.18037</v>
      </c>
      <c r="E18">
        <v>0.27027027</v>
      </c>
      <c r="F18">
        <v>12.7</v>
      </c>
      <c r="G18">
        <v>1.85</v>
      </c>
      <c r="H18">
        <f t="shared" si="0"/>
        <v>1.24046599203671</v>
      </c>
    </row>
    <row r="19" spans="1:8">
      <c r="A19" t="s">
        <v>57</v>
      </c>
      <c r="B19">
        <v>-0.27844</v>
      </c>
      <c r="C19">
        <v>-3.14128</v>
      </c>
      <c r="D19">
        <v>-1.04781</v>
      </c>
      <c r="E19">
        <v>0.081081081</v>
      </c>
      <c r="F19">
        <v>12.1</v>
      </c>
      <c r="G19">
        <v>1.22</v>
      </c>
      <c r="H19">
        <f t="shared" si="0"/>
        <v>-0.845720973496734</v>
      </c>
    </row>
    <row r="20" spans="1:8">
      <c r="A20" t="s">
        <v>58</v>
      </c>
      <c r="B20">
        <v>2.00635</v>
      </c>
      <c r="C20">
        <v>-0.49067</v>
      </c>
      <c r="D20">
        <v>-1.86128</v>
      </c>
      <c r="E20">
        <v>0.324324324</v>
      </c>
      <c r="F20">
        <v>17.8</v>
      </c>
      <c r="G20">
        <v>1.55</v>
      </c>
      <c r="H20">
        <f t="shared" si="0"/>
        <v>1.09413376359142</v>
      </c>
    </row>
    <row r="21" spans="1:8">
      <c r="A21" t="s">
        <v>59</v>
      </c>
      <c r="B21">
        <v>-0.20311</v>
      </c>
      <c r="C21">
        <v>-2.432</v>
      </c>
      <c r="D21">
        <v>2.36204</v>
      </c>
      <c r="E21">
        <v>0.108108108</v>
      </c>
      <c r="F21">
        <v>12.5</v>
      </c>
      <c r="G21">
        <v>1.47</v>
      </c>
      <c r="H21">
        <f t="shared" si="0"/>
        <v>-0.231581858615044</v>
      </c>
    </row>
    <row r="22" spans="1:8">
      <c r="A22" t="s">
        <v>60</v>
      </c>
      <c r="B22">
        <v>-1.04888</v>
      </c>
      <c r="C22">
        <v>-0.20452</v>
      </c>
      <c r="D22">
        <v>-0.69788</v>
      </c>
      <c r="E22">
        <v>0.054054054</v>
      </c>
      <c r="F22">
        <v>10.1</v>
      </c>
      <c r="G22">
        <v>1.22</v>
      </c>
      <c r="H22">
        <f t="shared" si="0"/>
        <v>-0.865363908627358</v>
      </c>
    </row>
    <row r="23" spans="1:8">
      <c r="A23" t="s">
        <v>61</v>
      </c>
      <c r="B23">
        <v>1.62913</v>
      </c>
      <c r="C23">
        <v>-0.75011</v>
      </c>
      <c r="D23">
        <v>0.42104</v>
      </c>
      <c r="E23">
        <v>0.324324324</v>
      </c>
      <c r="F23">
        <v>12.9</v>
      </c>
      <c r="G23">
        <v>1.19</v>
      </c>
      <c r="H23">
        <f t="shared" si="0"/>
        <v>1.08341438672146</v>
      </c>
    </row>
    <row r="24" spans="1:8">
      <c r="A24" t="s">
        <v>62</v>
      </c>
      <c r="B24">
        <v>-0.90544</v>
      </c>
      <c r="C24">
        <v>0.39579</v>
      </c>
      <c r="D24">
        <v>0.39238</v>
      </c>
      <c r="E24">
        <v>0.621621622</v>
      </c>
      <c r="F24">
        <v>17.6</v>
      </c>
      <c r="G24">
        <v>1.19</v>
      </c>
      <c r="H24">
        <f t="shared" si="0"/>
        <v>-0.523786667901905</v>
      </c>
    </row>
    <row r="25" spans="1:8">
      <c r="A25" t="s">
        <v>63</v>
      </c>
      <c r="B25">
        <v>1.0082</v>
      </c>
      <c r="C25">
        <v>-0.38879</v>
      </c>
      <c r="D25">
        <v>1.42383</v>
      </c>
      <c r="E25">
        <v>0.702702703</v>
      </c>
      <c r="F25">
        <v>18.2</v>
      </c>
      <c r="G25">
        <v>1.24</v>
      </c>
      <c r="H25">
        <f t="shared" si="0"/>
        <v>0.834682619004725</v>
      </c>
    </row>
    <row r="26" spans="1:8">
      <c r="A26" t="s">
        <v>64</v>
      </c>
      <c r="B26">
        <v>-0.07593</v>
      </c>
      <c r="C26">
        <v>0.88745</v>
      </c>
      <c r="D26">
        <v>-0.75122</v>
      </c>
      <c r="E26">
        <v>0.351351351</v>
      </c>
      <c r="F26">
        <v>16.2</v>
      </c>
      <c r="G26">
        <v>1.57</v>
      </c>
      <c r="H26">
        <f t="shared" si="0"/>
        <v>-0.00702444995803993</v>
      </c>
    </row>
    <row r="27" spans="1:8">
      <c r="A27" t="s">
        <v>65</v>
      </c>
      <c r="B27">
        <v>1.62913</v>
      </c>
      <c r="C27">
        <v>-0.75011</v>
      </c>
      <c r="D27">
        <v>0.42104</v>
      </c>
      <c r="E27">
        <v>0.972972973</v>
      </c>
      <c r="F27">
        <v>17</v>
      </c>
      <c r="G27">
        <v>2.54</v>
      </c>
      <c r="H27">
        <f t="shared" si="0"/>
        <v>1.08341438672146</v>
      </c>
    </row>
    <row r="28" spans="1:8">
      <c r="A28" t="s">
        <v>66</v>
      </c>
      <c r="B28">
        <v>-0.63191</v>
      </c>
      <c r="C28">
        <v>0.27104</v>
      </c>
      <c r="D28">
        <v>-0.26129</v>
      </c>
      <c r="E28">
        <v>0.216216216</v>
      </c>
      <c r="F28">
        <v>18.6</v>
      </c>
      <c r="G28">
        <v>1.4</v>
      </c>
      <c r="H28">
        <f t="shared" si="0"/>
        <v>-0.436278185169391</v>
      </c>
    </row>
    <row r="29" spans="1:8">
      <c r="A29" t="s">
        <v>67</v>
      </c>
      <c r="B29">
        <v>-0.91191</v>
      </c>
      <c r="C29">
        <v>-0.04987</v>
      </c>
      <c r="D29">
        <v>-0.08307</v>
      </c>
      <c r="E29">
        <v>0.243243243</v>
      </c>
      <c r="F29">
        <v>18.6</v>
      </c>
      <c r="G29">
        <v>1.57</v>
      </c>
      <c r="H29">
        <f t="shared" si="0"/>
        <v>-0.663112379729631</v>
      </c>
    </row>
    <row r="30" spans="1:8">
      <c r="A30" t="s">
        <v>68</v>
      </c>
      <c r="B30">
        <v>-0.9811</v>
      </c>
      <c r="C30">
        <v>0.23615</v>
      </c>
      <c r="D30">
        <v>0.36103</v>
      </c>
      <c r="E30">
        <v>0.216216216</v>
      </c>
      <c r="F30">
        <v>15</v>
      </c>
      <c r="G30">
        <v>1.24</v>
      </c>
      <c r="H30">
        <f t="shared" si="0"/>
        <v>-0.607354183317674</v>
      </c>
    </row>
    <row r="31" spans="1:8">
      <c r="A31" t="s">
        <v>69</v>
      </c>
      <c r="B31">
        <v>-0.90744</v>
      </c>
      <c r="C31">
        <v>0.27225</v>
      </c>
      <c r="D31">
        <v>0.24189</v>
      </c>
      <c r="E31">
        <v>0.27027027</v>
      </c>
      <c r="F31">
        <v>12.3</v>
      </c>
      <c r="G31">
        <v>1.53</v>
      </c>
      <c r="H31">
        <f t="shared" si="0"/>
        <v>-0.564995442713084</v>
      </c>
    </row>
    <row r="32" spans="1:8">
      <c r="A32" t="s">
        <v>70</v>
      </c>
      <c r="B32">
        <v>-0.86301</v>
      </c>
      <c r="C32">
        <v>0.10313</v>
      </c>
      <c r="D32">
        <v>1.50587</v>
      </c>
      <c r="E32">
        <v>0.054054054</v>
      </c>
      <c r="F32">
        <v>11.8</v>
      </c>
      <c r="G32">
        <v>1.48</v>
      </c>
      <c r="H32">
        <f t="shared" si="0"/>
        <v>-0.39613208803864</v>
      </c>
    </row>
    <row r="33" spans="1:8">
      <c r="A33" t="s">
        <v>71</v>
      </c>
      <c r="B33">
        <v>0.02208</v>
      </c>
      <c r="C33">
        <v>0.03103</v>
      </c>
      <c r="D33">
        <v>-1.86066</v>
      </c>
      <c r="E33">
        <v>1</v>
      </c>
      <c r="F33">
        <v>17.7</v>
      </c>
      <c r="G33">
        <v>1.19</v>
      </c>
      <c r="H33">
        <f t="shared" si="0"/>
        <v>-0.222317836991918</v>
      </c>
    </row>
    <row r="34" spans="1:8">
      <c r="A34" t="s">
        <v>72</v>
      </c>
      <c r="B34">
        <v>0.52756</v>
      </c>
      <c r="C34">
        <v>-0.14027</v>
      </c>
      <c r="D34">
        <v>1.70919</v>
      </c>
      <c r="E34">
        <v>0.945945946</v>
      </c>
      <c r="F34">
        <v>18.6</v>
      </c>
      <c r="G34">
        <v>1.28</v>
      </c>
      <c r="H34">
        <f t="shared" si="0"/>
        <v>0.572966958726329</v>
      </c>
    </row>
    <row r="35" spans="1:8">
      <c r="A35" t="s">
        <v>73</v>
      </c>
      <c r="B35">
        <v>0.7832</v>
      </c>
      <c r="C35">
        <v>0.53994</v>
      </c>
      <c r="D35">
        <v>2.12638</v>
      </c>
      <c r="E35">
        <v>0.486486486</v>
      </c>
      <c r="F35">
        <v>17.9</v>
      </c>
      <c r="G35">
        <v>1.71</v>
      </c>
      <c r="H35">
        <f t="shared" si="0"/>
        <v>0.918933058456781</v>
      </c>
    </row>
    <row r="36" spans="1:8">
      <c r="A36" t="s">
        <v>74</v>
      </c>
      <c r="B36">
        <v>-0.94386</v>
      </c>
      <c r="C36">
        <v>0.26823</v>
      </c>
      <c r="D36">
        <v>0.29275</v>
      </c>
      <c r="E36">
        <v>0.432432432</v>
      </c>
      <c r="F36">
        <v>19.3</v>
      </c>
      <c r="G36">
        <v>2.2</v>
      </c>
      <c r="H36">
        <f t="shared" si="0"/>
        <v>-0.58473487743779</v>
      </c>
    </row>
    <row r="37" spans="1:8">
      <c r="A37" t="s">
        <v>75</v>
      </c>
      <c r="B37">
        <v>1.34303</v>
      </c>
      <c r="C37">
        <v>0.4629</v>
      </c>
      <c r="D37">
        <v>0.91534</v>
      </c>
      <c r="E37">
        <v>0.351351351</v>
      </c>
      <c r="F37">
        <v>14</v>
      </c>
      <c r="G37">
        <v>2.32</v>
      </c>
      <c r="H37">
        <f t="shared" si="0"/>
        <v>1.14366672618993</v>
      </c>
    </row>
    <row r="38" spans="1:8">
      <c r="A38" t="s">
        <v>76</v>
      </c>
      <c r="B38">
        <v>-1.06714</v>
      </c>
      <c r="C38">
        <v>-0.04285</v>
      </c>
      <c r="D38">
        <v>-0.36314</v>
      </c>
      <c r="E38">
        <v>0.648648649</v>
      </c>
      <c r="F38">
        <v>14.6</v>
      </c>
      <c r="G38">
        <v>1.19</v>
      </c>
      <c r="H38">
        <f t="shared" si="0"/>
        <v>-0.808188199330919</v>
      </c>
    </row>
    <row r="39" spans="1:8">
      <c r="A39" t="s">
        <v>77</v>
      </c>
      <c r="B39">
        <v>0.53243</v>
      </c>
      <c r="C39">
        <v>0.93366</v>
      </c>
      <c r="D39">
        <v>-0.88722</v>
      </c>
      <c r="E39">
        <v>0.243243243</v>
      </c>
      <c r="F39">
        <v>28.5</v>
      </c>
      <c r="G39">
        <v>4.96</v>
      </c>
      <c r="H39">
        <f t="shared" si="0"/>
        <v>0.412469614320703</v>
      </c>
    </row>
  </sheetData>
  <mergeCells count="3">
    <mergeCell ref="N1:P1"/>
    <mergeCell ref="M1:M2"/>
    <mergeCell ref="Q1:Q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1" sqref="E$1:E$1048576"/>
    </sheetView>
  </sheetViews>
  <sheetFormatPr defaultColWidth="8.88888888888889" defaultRowHeight="14.4" outlineLevelCol="6"/>
  <sheetData>
    <row r="1" spans="5:7">
      <c r="E1" t="s">
        <v>19</v>
      </c>
      <c r="F1" t="s">
        <v>20</v>
      </c>
      <c r="G1" t="s">
        <v>21</v>
      </c>
    </row>
    <row r="2" spans="2:4">
      <c r="B2" t="s">
        <v>148</v>
      </c>
      <c r="C2" t="s">
        <v>149</v>
      </c>
      <c r="D2" t="s">
        <v>150</v>
      </c>
    </row>
    <row r="3" spans="1:7">
      <c r="A3" t="s">
        <v>41</v>
      </c>
      <c r="B3">
        <v>0.70916</v>
      </c>
      <c r="C3">
        <v>1.23121</v>
      </c>
      <c r="D3">
        <v>-0.49947</v>
      </c>
      <c r="E3">
        <v>0.054054054</v>
      </c>
      <c r="F3">
        <v>24.7</v>
      </c>
      <c r="G3">
        <v>3.01</v>
      </c>
    </row>
    <row r="4" spans="1:7">
      <c r="A4" t="s">
        <v>42</v>
      </c>
      <c r="B4">
        <v>-0.92073</v>
      </c>
      <c r="C4">
        <v>0.31258</v>
      </c>
      <c r="D4">
        <v>0.2743</v>
      </c>
      <c r="E4">
        <v>0.027027027</v>
      </c>
      <c r="F4">
        <v>13.3</v>
      </c>
      <c r="G4">
        <v>2.08</v>
      </c>
    </row>
    <row r="5" spans="1:7">
      <c r="A5" t="s">
        <v>43</v>
      </c>
      <c r="B5">
        <v>0.70916</v>
      </c>
      <c r="C5">
        <v>1.23121</v>
      </c>
      <c r="D5">
        <v>-0.49947</v>
      </c>
      <c r="E5">
        <v>0.054054054</v>
      </c>
      <c r="F5">
        <v>24.4</v>
      </c>
      <c r="G5">
        <v>3.71</v>
      </c>
    </row>
    <row r="6" spans="1:7">
      <c r="A6" t="s">
        <v>44</v>
      </c>
      <c r="B6">
        <v>0.70916</v>
      </c>
      <c r="C6">
        <v>1.23121</v>
      </c>
      <c r="D6">
        <v>-0.49947</v>
      </c>
      <c r="E6">
        <v>0.054054054</v>
      </c>
      <c r="F6">
        <v>24.3</v>
      </c>
      <c r="G6">
        <v>4.3</v>
      </c>
    </row>
    <row r="7" spans="1:7">
      <c r="A7" t="s">
        <v>45</v>
      </c>
      <c r="B7">
        <v>0.50095</v>
      </c>
      <c r="C7">
        <v>0.95373</v>
      </c>
      <c r="D7">
        <v>-0.95751</v>
      </c>
      <c r="E7">
        <v>0.135135135</v>
      </c>
      <c r="F7">
        <v>18.2</v>
      </c>
      <c r="G7">
        <v>2.57</v>
      </c>
    </row>
    <row r="8" spans="1:7">
      <c r="A8" t="s">
        <v>46</v>
      </c>
      <c r="B8">
        <v>-0.97826</v>
      </c>
      <c r="C8">
        <v>0.27585</v>
      </c>
      <c r="D8">
        <v>0.34766</v>
      </c>
      <c r="E8">
        <v>0</v>
      </c>
      <c r="F8">
        <v>16.2</v>
      </c>
      <c r="G8">
        <v>4.15</v>
      </c>
    </row>
    <row r="9" spans="1:7">
      <c r="A9" t="s">
        <v>47</v>
      </c>
      <c r="B9">
        <v>-0.98132</v>
      </c>
      <c r="C9">
        <v>0.25298</v>
      </c>
      <c r="D9">
        <v>0.08133</v>
      </c>
      <c r="E9">
        <v>0.027027027</v>
      </c>
      <c r="F9">
        <v>15.4</v>
      </c>
      <c r="G9">
        <v>2.36</v>
      </c>
    </row>
    <row r="10" spans="1:7">
      <c r="A10" t="s">
        <v>48</v>
      </c>
      <c r="B10">
        <v>-0.82155</v>
      </c>
      <c r="C10">
        <v>0.10913</v>
      </c>
      <c r="D10">
        <v>-0.03377</v>
      </c>
      <c r="E10">
        <v>0.162162162</v>
      </c>
      <c r="F10">
        <v>9.3</v>
      </c>
      <c r="G10">
        <v>2.04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原数据</vt:lpstr>
      <vt:lpstr>对环境指标的描述</vt:lpstr>
      <vt:lpstr>19个环境指标标准化后的表格</vt:lpstr>
      <vt:lpstr>相关系数矩阵</vt:lpstr>
      <vt:lpstr>总方差解释</vt:lpstr>
      <vt:lpstr>反应载荷的成分矩阵</vt:lpstr>
      <vt:lpstr>成分的分析数矩阵</vt:lpstr>
      <vt:lpstr>所有数据的汇总表格</vt:lpstr>
      <vt:lpstr>前八个菌种的特性研究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闫旭</cp:lastModifiedBy>
  <dcterms:created xsi:type="dcterms:W3CDTF">2021-02-08T00:15:32Z</dcterms:created>
  <dcterms:modified xsi:type="dcterms:W3CDTF">2021-02-08T18:17:31Z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